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Metadata/LabelInfo.xml" ContentType="application/vnd.ms-office.classificationlabel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5" Type="http://schemas.microsoft.com/office/2020/02/relationships/classificationlabels" Target="docMetadata/LabelInfo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18"/>
  <workbookPr/>
  <mc:AlternateContent xmlns:mc="http://schemas.openxmlformats.org/markup-compatibility/2006">
    <mc:Choice Requires="x15">
      <x15ac:absPath xmlns:x15ac="http://schemas.microsoft.com/office/spreadsheetml/2010/11/ac" url="https://wonderland365-my.sharepoint.com/personal/v-oliver_wang_wonderland_com_tw/Documents/Microsoft Teams 聊天檔案/"/>
    </mc:Choice>
  </mc:AlternateContent>
  <xr:revisionPtr revIDLastSave="34" documentId="13_ncr:1_{FCD279BE-83FB-4376-9293-CB87C7C3F556}" xr6:coauthVersionLast="47" xr6:coauthVersionMax="47" xr10:uidLastSave="{B2CB4885-6D8E-46FF-B073-DF0586769F69}"/>
  <bookViews>
    <workbookView xWindow="-108" yWindow="-108" windowWidth="23256" windowHeight="13896" xr2:uid="{FADBDD1B-16A1-469E-8D13-5518B3FBFE72}"/>
  </bookViews>
  <sheets>
    <sheet name="預採帳推移" sheetId="11" r:id="rId1"/>
    <sheet name="Liability 推算" sheetId="1" r:id="rId2"/>
    <sheet name="資料模擬" sheetId="9" r:id="rId3"/>
    <sheet name="LB ITEM" sheetId="10" r:id="rId4"/>
    <sheet name="母單沖銷數量計算" sheetId="5" r:id="rId5"/>
    <sheet name="已結案訂單判斷" sheetId="7" r:id="rId6"/>
    <sheet name="出貨數量" sheetId="6" r:id="rId7"/>
    <sheet name="完工" sheetId="8" r:id="rId8"/>
    <sheet name="MOQ_MPQ" sheetId="3" r:id="rId9"/>
  </sheets>
  <definedNames>
    <definedName name="_xlnm._FilterDatabase" localSheetId="3" hidden="1">'LB ITEM'!$A$1:$F$603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Q26" i="11" l="1"/>
  <c r="R25" i="11"/>
  <c r="T25" i="11" s="1"/>
  <c r="R24" i="11"/>
  <c r="T24" i="11" s="1"/>
  <c r="L24" i="11"/>
  <c r="Q23" i="11"/>
  <c r="R22" i="11"/>
  <c r="T22" i="11" s="1"/>
  <c r="R21" i="11"/>
  <c r="T21" i="11" s="1"/>
  <c r="L21" i="11"/>
  <c r="Q20" i="11"/>
  <c r="R19" i="11"/>
  <c r="T19" i="11" s="1"/>
  <c r="R18" i="11"/>
  <c r="T18" i="11" s="1"/>
  <c r="L18" i="11"/>
  <c r="Q17" i="11"/>
  <c r="R16" i="11"/>
  <c r="T16" i="11" s="1"/>
  <c r="R15" i="11"/>
  <c r="T15" i="11" s="1"/>
  <c r="L15" i="11"/>
  <c r="Q14" i="11"/>
  <c r="R13" i="11"/>
  <c r="T13" i="11" s="1"/>
  <c r="T12" i="11"/>
  <c r="R12" i="11"/>
  <c r="L12" i="11"/>
  <c r="Q11" i="11"/>
  <c r="R10" i="11"/>
  <c r="T10" i="11" s="1"/>
  <c r="R9" i="11"/>
  <c r="T9" i="11" s="1"/>
  <c r="L9" i="11"/>
  <c r="Q8" i="11"/>
  <c r="T7" i="11"/>
  <c r="R7" i="11"/>
  <c r="R6" i="11"/>
  <c r="T6" i="11" s="1"/>
  <c r="L6" i="11"/>
  <c r="I6" i="11"/>
  <c r="M6" i="11" s="1"/>
  <c r="L7" i="11" s="1"/>
  <c r="Q5" i="11"/>
  <c r="T4" i="11"/>
  <c r="R4" i="11"/>
  <c r="U3" i="11"/>
  <c r="X3" i="11" s="1"/>
  <c r="R3" i="11"/>
  <c r="T3" i="11" s="1"/>
  <c r="N3" i="11"/>
  <c r="Q3" i="11" s="1"/>
  <c r="P4" i="11" s="1"/>
  <c r="M3" i="11"/>
  <c r="L4" i="11" s="1"/>
  <c r="M13" i="9"/>
  <c r="L7" i="9"/>
  <c r="M16" i="9" s="1"/>
  <c r="L16" i="9" s="1"/>
  <c r="L8" i="9"/>
  <c r="M19" i="9" s="1"/>
  <c r="L19" i="9" s="1"/>
  <c r="L9" i="9"/>
  <c r="L10" i="9"/>
  <c r="L11" i="9"/>
  <c r="L6" i="9"/>
  <c r="N4" i="11" l="1"/>
  <c r="M4" i="11"/>
  <c r="L5" i="11" s="1"/>
  <c r="N5" i="11" s="1"/>
  <c r="N6" i="11"/>
  <c r="M18" i="9"/>
  <c r="L18" i="9" s="1"/>
  <c r="M17" i="9"/>
  <c r="L17" i="9" s="1"/>
  <c r="R7" i="1"/>
  <c r="Q7" i="1"/>
  <c r="Q8" i="1" s="1"/>
  <c r="U4" i="11" l="1"/>
  <c r="Q4" i="11"/>
  <c r="P5" i="11" s="1"/>
  <c r="R5" i="11" s="1"/>
  <c r="T5" i="11" s="1"/>
  <c r="U5" i="11" s="1"/>
  <c r="U6" i="11"/>
  <c r="Q6" i="11"/>
  <c r="P7" i="11" s="1"/>
  <c r="Q10" i="1"/>
  <c r="X5" i="11" l="1"/>
  <c r="I8" i="11"/>
  <c r="I9" i="11"/>
  <c r="X6" i="11"/>
  <c r="I7" i="11"/>
  <c r="X4" i="11"/>
  <c r="N7" i="11" l="1"/>
  <c r="M7" i="11"/>
  <c r="L8" i="11" s="1"/>
  <c r="N8" i="11" s="1"/>
  <c r="N9" i="11"/>
  <c r="M9" i="11"/>
  <c r="L10" i="11" s="1"/>
  <c r="N10" i="11" l="1"/>
  <c r="M10" i="11"/>
  <c r="L11" i="11" s="1"/>
  <c r="Q7" i="11"/>
  <c r="P8" i="11" s="1"/>
  <c r="R8" i="11" s="1"/>
  <c r="T8" i="11" s="1"/>
  <c r="U8" i="11" s="1"/>
  <c r="U7" i="11"/>
  <c r="X7" i="11" s="1"/>
  <c r="Q9" i="11"/>
  <c r="P10" i="11" s="1"/>
  <c r="U9" i="11"/>
  <c r="I11" i="11" l="1"/>
  <c r="N11" i="11" s="1"/>
  <c r="X8" i="11"/>
  <c r="Q10" i="11"/>
  <c r="P11" i="11" s="1"/>
  <c r="U10" i="11"/>
  <c r="I12" i="11"/>
  <c r="X9" i="11"/>
  <c r="X10" i="11" l="1"/>
  <c r="I13" i="11"/>
  <c r="N12" i="11"/>
  <c r="M12" i="11"/>
  <c r="L13" i="11" s="1"/>
  <c r="R11" i="11"/>
  <c r="T11" i="11" s="1"/>
  <c r="U11" i="11" s="1"/>
  <c r="I14" i="11" l="1"/>
  <c r="X11" i="11"/>
  <c r="U12" i="11"/>
  <c r="Q12" i="11"/>
  <c r="P13" i="11" s="1"/>
  <c r="M13" i="11"/>
  <c r="L14" i="11" s="1"/>
  <c r="N13" i="11"/>
  <c r="U13" i="11" l="1"/>
  <c r="Q13" i="11"/>
  <c r="P14" i="11" s="1"/>
  <c r="X12" i="11"/>
  <c r="I15" i="11"/>
  <c r="N14" i="11"/>
  <c r="M15" i="11" l="1"/>
  <c r="L16" i="11" s="1"/>
  <c r="N15" i="11"/>
  <c r="R14" i="11"/>
  <c r="T14" i="11" s="1"/>
  <c r="U14" i="11" s="1"/>
  <c r="I16" i="11"/>
  <c r="X13" i="11"/>
  <c r="X14" i="11" l="1"/>
  <c r="I17" i="11"/>
  <c r="N16" i="11"/>
  <c r="M16" i="11"/>
  <c r="L17" i="11" s="1"/>
  <c r="U15" i="11"/>
  <c r="Q15" i="11"/>
  <c r="P16" i="11" s="1"/>
  <c r="I18" i="11" l="1"/>
  <c r="X15" i="11"/>
  <c r="Q16" i="11"/>
  <c r="P17" i="11" s="1"/>
  <c r="U16" i="11"/>
  <c r="N17" i="11"/>
  <c r="R17" i="11" l="1"/>
  <c r="T17" i="11" s="1"/>
  <c r="U17" i="11" s="1"/>
  <c r="X16" i="11"/>
  <c r="I19" i="11"/>
  <c r="N18" i="11"/>
  <c r="M18" i="11"/>
  <c r="L19" i="11" s="1"/>
  <c r="I20" i="11" l="1"/>
  <c r="X17" i="11"/>
  <c r="M19" i="11"/>
  <c r="L20" i="11" s="1"/>
  <c r="N19" i="11"/>
  <c r="U18" i="11"/>
  <c r="Q18" i="11"/>
  <c r="P19" i="11" s="1"/>
  <c r="X18" i="11" l="1"/>
  <c r="I21" i="11"/>
  <c r="Q19" i="11"/>
  <c r="P20" i="11" s="1"/>
  <c r="U19" i="11"/>
  <c r="N20" i="11"/>
  <c r="R20" i="11" l="1"/>
  <c r="T20" i="11" s="1"/>
  <c r="U20" i="11" s="1"/>
  <c r="I22" i="11"/>
  <c r="X19" i="11"/>
  <c r="M21" i="11"/>
  <c r="L22" i="11" s="1"/>
  <c r="N21" i="11"/>
  <c r="X20" i="11" l="1"/>
  <c r="I23" i="11"/>
  <c r="U21" i="11"/>
  <c r="Q21" i="11"/>
  <c r="P22" i="11" s="1"/>
  <c r="N22" i="11"/>
  <c r="M22" i="11"/>
  <c r="L23" i="11" s="1"/>
  <c r="Q22" i="11" l="1"/>
  <c r="P23" i="11" s="1"/>
  <c r="U22" i="11"/>
  <c r="N23" i="11"/>
  <c r="I24" i="11"/>
  <c r="X21" i="11"/>
  <c r="R23" i="11" l="1"/>
  <c r="T23" i="11" s="1"/>
  <c r="U23" i="11" s="1"/>
  <c r="X22" i="11"/>
  <c r="I25" i="11"/>
  <c r="N24" i="11"/>
  <c r="M24" i="11"/>
  <c r="L25" i="11" s="1"/>
  <c r="I26" i="11" l="1"/>
  <c r="X23" i="11"/>
  <c r="U24" i="11"/>
  <c r="X24" i="11" s="1"/>
  <c r="Q24" i="11"/>
  <c r="P25" i="11" s="1"/>
  <c r="M25" i="11"/>
  <c r="L26" i="11" s="1"/>
  <c r="N25" i="11"/>
  <c r="Q25" i="11" l="1"/>
  <c r="P26" i="11" s="1"/>
  <c r="U25" i="11"/>
  <c r="X25" i="11" s="1"/>
  <c r="N26" i="11"/>
  <c r="R26" i="11" l="1"/>
  <c r="T26" i="11" s="1"/>
  <c r="U26" i="11" s="1"/>
  <c r="X26" i="11" s="1"/>
</calcChain>
</file>

<file path=xl/sharedStrings.xml><?xml version="1.0" encoding="utf-8"?>
<sst xmlns="http://schemas.openxmlformats.org/spreadsheetml/2006/main" count="2936" uniqueCount="1492">
  <si>
    <t>項次</t>
    <phoneticPr fontId="2" type="noConversion"/>
  </si>
  <si>
    <t>情境</t>
    <phoneticPr fontId="2" type="noConversion"/>
  </si>
  <si>
    <t>期別</t>
    <phoneticPr fontId="2" type="noConversion"/>
  </si>
  <si>
    <t>客戶</t>
    <phoneticPr fontId="2" type="noConversion"/>
  </si>
  <si>
    <t>線別</t>
    <phoneticPr fontId="2" type="noConversion"/>
  </si>
  <si>
    <t>廠別</t>
    <phoneticPr fontId="2" type="noConversion"/>
  </si>
  <si>
    <t>物料</t>
    <phoneticPr fontId="2" type="noConversion"/>
  </si>
  <si>
    <t>TYPE</t>
    <phoneticPr fontId="2" type="noConversion"/>
  </si>
  <si>
    <t>上期末</t>
    <phoneticPr fontId="2" type="noConversion"/>
  </si>
  <si>
    <t>完工</t>
    <phoneticPr fontId="2" type="noConversion"/>
  </si>
  <si>
    <t>出貨</t>
    <phoneticPr fontId="2" type="noConversion"/>
  </si>
  <si>
    <t>母階
完工扣帳</t>
    <phoneticPr fontId="2" type="noConversion"/>
  </si>
  <si>
    <t>展子階</t>
    <phoneticPr fontId="2" type="noConversion"/>
  </si>
  <si>
    <t>本期初</t>
    <phoneticPr fontId="2" type="noConversion"/>
  </si>
  <si>
    <t>訂單需求
(LT內)</t>
    <phoneticPr fontId="2" type="noConversion"/>
  </si>
  <si>
    <t>相依需求
(LT內)</t>
    <phoneticPr fontId="2" type="noConversion"/>
  </si>
  <si>
    <t>展BOM</t>
    <phoneticPr fontId="2" type="noConversion"/>
  </si>
  <si>
    <t>缺料</t>
    <phoneticPr fontId="2" type="noConversion"/>
  </si>
  <si>
    <t>MOQ/
MPQ</t>
    <phoneticPr fontId="2" type="noConversion"/>
  </si>
  <si>
    <t>本期
備料量</t>
    <phoneticPr fontId="2" type="noConversion"/>
  </si>
  <si>
    <t>本期末
Liability</t>
    <phoneticPr fontId="2" type="noConversion"/>
  </si>
  <si>
    <t>訂單需求
(LT外)</t>
    <phoneticPr fontId="2" type="noConversion"/>
  </si>
  <si>
    <t>相依需求
(LT外)</t>
    <phoneticPr fontId="2" type="noConversion"/>
  </si>
  <si>
    <t>可用餘量
(預採帳)</t>
    <phoneticPr fontId="2" type="noConversion"/>
  </si>
  <si>
    <t>公式</t>
    <phoneticPr fontId="2" type="noConversion"/>
  </si>
  <si>
    <t>實際</t>
    <phoneticPr fontId="2" type="noConversion"/>
  </si>
  <si>
    <t>資料</t>
    <phoneticPr fontId="2" type="noConversion"/>
  </si>
  <si>
    <t>M1</t>
    <phoneticPr fontId="2" type="noConversion"/>
  </si>
  <si>
    <t>接單</t>
    <phoneticPr fontId="2" type="noConversion"/>
  </si>
  <si>
    <t>成品</t>
    <phoneticPr fontId="2" type="noConversion"/>
  </si>
  <si>
    <t>E-製造</t>
    <phoneticPr fontId="2" type="noConversion"/>
  </si>
  <si>
    <t>半品</t>
    <phoneticPr fontId="2" type="noConversion"/>
  </si>
  <si>
    <t>E-製造</t>
  </si>
  <si>
    <t>原料</t>
    <phoneticPr fontId="2" type="noConversion"/>
  </si>
  <si>
    <t>F-採購</t>
  </si>
  <si>
    <t>M2</t>
    <phoneticPr fontId="2" type="noConversion"/>
  </si>
  <si>
    <t>訂單增量
(MOQ內)</t>
    <phoneticPr fontId="2" type="noConversion"/>
  </si>
  <si>
    <t>M3</t>
    <phoneticPr fontId="2" type="noConversion"/>
  </si>
  <si>
    <t>訂單增量
(超出MOQ)</t>
    <phoneticPr fontId="2" type="noConversion"/>
  </si>
  <si>
    <t>M4</t>
    <phoneticPr fontId="2" type="noConversion"/>
  </si>
  <si>
    <t>訂單減量</t>
    <phoneticPr fontId="2" type="noConversion"/>
  </si>
  <si>
    <t>M5</t>
    <phoneticPr fontId="2" type="noConversion"/>
  </si>
  <si>
    <t>訂單取消</t>
    <phoneticPr fontId="2" type="noConversion"/>
  </si>
  <si>
    <t>M6</t>
    <phoneticPr fontId="2" type="noConversion"/>
  </si>
  <si>
    <t>半成品
完工入庫</t>
    <phoneticPr fontId="2" type="noConversion"/>
  </si>
  <si>
    <t>M7</t>
    <phoneticPr fontId="2" type="noConversion"/>
  </si>
  <si>
    <t>成品
完工入庫</t>
    <phoneticPr fontId="2" type="noConversion"/>
  </si>
  <si>
    <t>M8</t>
    <phoneticPr fontId="2" type="noConversion"/>
  </si>
  <si>
    <t>成品出貨</t>
  </si>
  <si>
    <t>程式_1</t>
    <phoneticPr fontId="2" type="noConversion"/>
  </si>
  <si>
    <t>Table 017_1</t>
    <phoneticPr fontId="2" type="noConversion"/>
  </si>
  <si>
    <t>儲存期別/客戶/線別/料號完工入庫、出貨、OPEN SO 的資料</t>
    <phoneticPr fontId="2" type="noConversion"/>
  </si>
  <si>
    <t>程式_2</t>
    <phoneticPr fontId="2" type="noConversion"/>
  </si>
  <si>
    <t>Table 017_2</t>
    <phoneticPr fontId="2" type="noConversion"/>
  </si>
  <si>
    <t>Distinct Table 017_1 的料號，BOM 展到最底階，取得每一個料號的 Low Level Code (LLC)</t>
    <phoneticPr fontId="2" type="noConversion"/>
  </si>
  <si>
    <t>017_3 沖銷原則</t>
    <phoneticPr fontId="2" type="noConversion"/>
  </si>
  <si>
    <t>訂單</t>
    <phoneticPr fontId="2" type="noConversion"/>
  </si>
  <si>
    <t>相依</t>
    <phoneticPr fontId="2" type="noConversion"/>
  </si>
  <si>
    <t>程式_3</t>
    <phoneticPr fontId="2" type="noConversion"/>
  </si>
  <si>
    <t>Table 017_3</t>
    <phoneticPr fontId="2" type="noConversion"/>
  </si>
  <si>
    <r>
      <t>由 LLC 最高階料號(數字最小)開始往下階(數字最大)計算，</t>
    </r>
    <r>
      <rPr>
        <sz val="12"/>
        <color rgb="FFFF0000"/>
        <rFont val="Microsoft JhengHei Light"/>
        <family val="2"/>
        <charset val="136"/>
      </rPr>
      <t>即以下 EXCEL 表。</t>
    </r>
    <phoneticPr fontId="2" type="noConversion"/>
  </si>
  <si>
    <t>1. 依序算出本階 A~N 欄數據。</t>
    <phoneticPr fontId="2" type="noConversion"/>
  </si>
  <si>
    <t>2. 子程式_01，算出下階的展子階除帳</t>
    <phoneticPr fontId="2" type="noConversion"/>
  </si>
  <si>
    <t xml:space="preserve">3. 子程式_02，若 E&gt;0, 先扣減E 本期初可用數量，寫入 017_04
</t>
    <phoneticPr fontId="2" type="noConversion"/>
  </si>
  <si>
    <t>沖銷後</t>
    <phoneticPr fontId="2" type="noConversion"/>
  </si>
  <si>
    <t xml:space="preserve">4. 子程式_02，算出下階的相依需求。
</t>
    <phoneticPr fontId="2" type="noConversion"/>
  </si>
  <si>
    <t>前置時間= 3</t>
    <phoneticPr fontId="2" type="noConversion"/>
  </si>
  <si>
    <t>5. 依序由最上階算完至最下階料號</t>
    <phoneticPr fontId="2" type="noConversion"/>
  </si>
  <si>
    <t>X 開工日期</t>
    <phoneticPr fontId="2" type="noConversion"/>
  </si>
  <si>
    <t>6. 若只有上期末 &gt;0 的資料，也要放上來。</t>
    <phoneticPr fontId="2" type="noConversion"/>
  </si>
  <si>
    <t>程式_4</t>
    <phoneticPr fontId="2" type="noConversion"/>
  </si>
  <si>
    <t>Table 017_4</t>
    <phoneticPr fontId="2" type="noConversion"/>
  </si>
  <si>
    <t>如果 D 欄大於零，訂單需求/相依需求先進先出的扣帳資料</t>
    <phoneticPr fontId="2" type="noConversion"/>
  </si>
  <si>
    <t>Y 開工日期</t>
    <phoneticPr fontId="2" type="noConversion"/>
  </si>
  <si>
    <t>A</t>
    <phoneticPr fontId="2" type="noConversion"/>
  </si>
  <si>
    <t>B</t>
    <phoneticPr fontId="2" type="noConversion"/>
  </si>
  <si>
    <t>C</t>
    <phoneticPr fontId="2" type="noConversion"/>
  </si>
  <si>
    <t>D</t>
    <phoneticPr fontId="2" type="noConversion"/>
  </si>
  <si>
    <t>子程式_01</t>
    <phoneticPr fontId="2" type="noConversion"/>
  </si>
  <si>
    <t>E</t>
    <phoneticPr fontId="2" type="noConversion"/>
  </si>
  <si>
    <t>F</t>
    <phoneticPr fontId="2" type="noConversion"/>
  </si>
  <si>
    <t>G</t>
    <phoneticPr fontId="2" type="noConversion"/>
  </si>
  <si>
    <t>H</t>
    <phoneticPr fontId="2" type="noConversion"/>
  </si>
  <si>
    <t>I_x000D_</t>
    <phoneticPr fontId="2" type="noConversion"/>
  </si>
  <si>
    <t>J</t>
    <phoneticPr fontId="2" type="noConversion"/>
  </si>
  <si>
    <t>子程式_02</t>
    <phoneticPr fontId="2" type="noConversion"/>
  </si>
  <si>
    <t>K</t>
    <phoneticPr fontId="2" type="noConversion"/>
  </si>
  <si>
    <t>L</t>
    <phoneticPr fontId="2" type="noConversion"/>
  </si>
  <si>
    <t>M</t>
    <phoneticPr fontId="2" type="noConversion"/>
  </si>
  <si>
    <t>N</t>
    <phoneticPr fontId="2" type="noConversion"/>
  </si>
  <si>
    <t>項次</t>
  </si>
  <si>
    <t>情境</t>
  </si>
  <si>
    <t>期別</t>
  </si>
  <si>
    <t>客戶</t>
  </si>
  <si>
    <t>線別</t>
  </si>
  <si>
    <t>廠別</t>
  </si>
  <si>
    <t>物料</t>
  </si>
  <si>
    <t>TYPE</t>
  </si>
  <si>
    <t>上期末</t>
  </si>
  <si>
    <t>本期
完工</t>
  </si>
  <si>
    <t>本期
出貨</t>
  </si>
  <si>
    <t>展子階除帳</t>
    <phoneticPr fontId="2" type="noConversion"/>
  </si>
  <si>
    <t>本期初</t>
  </si>
  <si>
    <t>訂單需求
(LT內)</t>
  </si>
  <si>
    <t>相依需求
(LT內)</t>
  </si>
  <si>
    <t>MOQ/MPQ</t>
    <phoneticPr fontId="2" type="noConversion"/>
  </si>
  <si>
    <t>本期
備料量</t>
  </si>
  <si>
    <t>需求展BOM</t>
    <phoneticPr fontId="2" type="noConversion"/>
  </si>
  <si>
    <t>本期末
Liability</t>
  </si>
  <si>
    <t>訂單需求
(LT外)</t>
  </si>
  <si>
    <t>相依需求
(LT外)</t>
  </si>
  <si>
    <t>結餘</t>
  </si>
  <si>
    <t>成品
LLC = 0 階</t>
    <phoneticPr fontId="2" type="noConversion"/>
  </si>
  <si>
    <t>017_1</t>
    <phoneticPr fontId="2" type="noConversion"/>
  </si>
  <si>
    <t>017_01
E, F+30
製造, 委外</t>
    <phoneticPr fontId="2" type="noConversion"/>
  </si>
  <si>
    <t>017_3 
上期末</t>
    <phoneticPr fontId="2" type="noConversion"/>
  </si>
  <si>
    <t>017_1
不分日期加總
類別= 完工入庫</t>
    <phoneticPr fontId="2" type="noConversion"/>
  </si>
  <si>
    <t>017_1
不分日期加總
類別=出貨</t>
    <phoneticPr fontId="2" type="noConversion"/>
  </si>
  <si>
    <t xml:space="preserve">017_1 由上階展BOM取得
不分日期加總
(類別=展子階除帳)
</t>
    <phoneticPr fontId="2" type="noConversion"/>
  </si>
  <si>
    <t>除帳數量：
1. IF (A+B) - (C+D) &lt;0，則 = (C+D)-(B+A)+B
2. IF (A+B) - (C+D) &gt;=0，則 B
3. 若為0, 則不處理。
展 BOM
1. 依上述數量展一階 BOM，計算子階除帳數量
2. 開工/採購日=本期別最後一天。
3. 寫入 017_1，類別=展子階除帳。</t>
    <phoneticPr fontId="2" type="noConversion"/>
  </si>
  <si>
    <t>IF (A+B)-(C+D)&gt;=0，(A+B)-(C+D)。
若 &lt;=0，則 0</t>
    <phoneticPr fontId="2" type="noConversion"/>
  </si>
  <si>
    <t>017_1: 不分日期加總
(類別=訂單需求)</t>
    <phoneticPr fontId="2" type="noConversion"/>
  </si>
  <si>
    <t>NA</t>
    <phoneticPr fontId="2" type="noConversion"/>
  </si>
  <si>
    <t>1. IF E&gt;=(F+G)，0
2. IF E &lt; (F+G)，(F+G)-E</t>
    <phoneticPr fontId="2" type="noConversion"/>
  </si>
  <si>
    <t>IF J&gt;0，
1. E&gt;0，依先進先出扣減 F, G 的數量，將扣減資訊，寫入 017_04
2. 依完工日期推算本階開工日期
3. 由本階開工日期，抓取下階的有效的BOM，得到相依需求料號，數量等資訊。
4. 由相依需求料號的前置時間，推算生產開工日或採購日期
5. 寫入 017_1，類別= 相依需求</t>
    <phoneticPr fontId="2" type="noConversion"/>
  </si>
  <si>
    <t>半成品
LLC= 1~N 階</t>
    <phoneticPr fontId="2" type="noConversion"/>
  </si>
  <si>
    <t>除帳數量：
1. IF (A+B) - (C+D) &lt;0，則 = (C+D)-(B+A)+B
2. IF (A+B) - (C+D) &gt;=0，則 B
展 BOM
1. 依上述數量展 BOM，計算子階除帳數量
2. 開工/採購日=本期別最後一天。
3. 寫入 017_1，類別=展子階除帳。</t>
    <phoneticPr fontId="2" type="noConversion"/>
  </si>
  <si>
    <t>IF (A+B)-(C+D)&gt;=0，(A+B)-(C+D)，若 &lt;=0，則 0</t>
    <phoneticPr fontId="2" type="noConversion"/>
  </si>
  <si>
    <t xml:space="preserve">017_1 由上階展BOM取得
不分日期加總
(類別=相依需求)
</t>
    <phoneticPr fontId="2" type="noConversion"/>
  </si>
  <si>
    <t>017_1
F 採購</t>
    <phoneticPr fontId="2" type="noConversion"/>
  </si>
  <si>
    <t>A-(C+D)</t>
    <phoneticPr fontId="2" type="noConversion"/>
  </si>
  <si>
    <t>017_1: 訂單交貨日-採購前置時間&lt;= 本期別最後一天，加總
(類別=訂單需求)</t>
    <phoneticPr fontId="2" type="noConversion"/>
  </si>
  <si>
    <t xml:space="preserve">017_1 採購日 &lt;= 本期別最後一天，加總
(類別=相依需求)
</t>
    <phoneticPr fontId="2" type="noConversion"/>
  </si>
  <si>
    <t xml:space="preserve">IF E-(F+G)&lt;0，則 (F+G)-E 取 MOQ/MPQ。
</t>
    <phoneticPr fontId="2" type="noConversion"/>
  </si>
  <si>
    <t>E+I</t>
    <phoneticPr fontId="2" type="noConversion"/>
  </si>
  <si>
    <t>017_1: 訂單交日-採購前置時間 &gt; 本期別最後一天。
(類別=訂單需求)</t>
    <phoneticPr fontId="2" type="noConversion"/>
  </si>
  <si>
    <t xml:space="preserve">017_1 開工日(採購下單日) &gt; 本期別最後一天。
(類別=相依需求)
</t>
    <phoneticPr fontId="2" type="noConversion"/>
  </si>
  <si>
    <t>K-(L+M)，IF&lt;0,=0</t>
    <phoneticPr fontId="2" type="noConversion"/>
  </si>
  <si>
    <t>M2</t>
  </si>
  <si>
    <t>訂單增量
(MOQ內)</t>
  </si>
  <si>
    <t>成品</t>
  </si>
  <si>
    <t>M-製造</t>
  </si>
  <si>
    <t>(類別=訂單)</t>
  </si>
  <si>
    <t>5. 由相依需求料號的前置時間，推算生產開工日，或採購日期</t>
  </si>
  <si>
    <t>半品</t>
  </si>
  <si>
    <t>6. 寫入 017_1，類別= 需求展BOM</t>
  </si>
  <si>
    <t>原料</t>
  </si>
  <si>
    <t>P-採購</t>
  </si>
  <si>
    <t>M3</t>
  </si>
  <si>
    <t>訂單增量
(超出MOQ)</t>
  </si>
  <si>
    <t>M4</t>
  </si>
  <si>
    <t>半成品完工入庫</t>
  </si>
  <si>
    <t>M5</t>
  </si>
  <si>
    <t>成品完工入庫</t>
  </si>
  <si>
    <t>交易檔</t>
    <phoneticPr fontId="2" type="noConversion"/>
  </si>
  <si>
    <t>017_4</t>
    <phoneticPr fontId="2" type="noConversion"/>
  </si>
  <si>
    <t>沖銷表</t>
    <phoneticPr fontId="2" type="noConversion"/>
  </si>
  <si>
    <t>ID</t>
    <phoneticPr fontId="2" type="noConversion"/>
  </si>
  <si>
    <t>類別</t>
    <phoneticPr fontId="2" type="noConversion"/>
  </si>
  <si>
    <t>單據號碼</t>
    <phoneticPr fontId="2" type="noConversion"/>
  </si>
  <si>
    <t>訂單號碼</t>
    <phoneticPr fontId="2" type="noConversion"/>
  </si>
  <si>
    <t>料號</t>
    <phoneticPr fontId="2" type="noConversion"/>
  </si>
  <si>
    <t>開工日</t>
    <phoneticPr fontId="2" type="noConversion"/>
  </si>
  <si>
    <t>完工日</t>
    <phoneticPr fontId="2" type="noConversion"/>
  </si>
  <si>
    <t>數量</t>
    <phoneticPr fontId="2" type="noConversion"/>
  </si>
  <si>
    <t>LT</t>
    <phoneticPr fontId="2" type="noConversion"/>
  </si>
  <si>
    <t>MOQ</t>
    <phoneticPr fontId="2" type="noConversion"/>
  </si>
  <si>
    <t>MPQ</t>
    <phoneticPr fontId="2" type="noConversion"/>
  </si>
  <si>
    <t>E or F</t>
    <phoneticPr fontId="2" type="noConversion"/>
  </si>
  <si>
    <t>需求數量</t>
    <phoneticPr fontId="2" type="noConversion"/>
  </si>
  <si>
    <t>沖銷</t>
    <phoneticPr fontId="2" type="noConversion"/>
  </si>
  <si>
    <t>訂單餘額</t>
    <phoneticPr fontId="2" type="noConversion"/>
  </si>
  <si>
    <t>Graco</t>
    <phoneticPr fontId="2" type="noConversion"/>
  </si>
  <si>
    <t>AAA</t>
    <phoneticPr fontId="2" type="noConversion"/>
  </si>
  <si>
    <t>完工入庫</t>
    <phoneticPr fontId="2" type="noConversion"/>
  </si>
  <si>
    <t>MO100001</t>
    <phoneticPr fontId="2" type="noConversion"/>
  </si>
  <si>
    <t>SO0001</t>
    <phoneticPr fontId="2" type="noConversion"/>
  </si>
  <si>
    <t>AP1-XXX</t>
    <phoneticPr fontId="2" type="noConversion"/>
  </si>
  <si>
    <t>MO100002</t>
    <phoneticPr fontId="2" type="noConversion"/>
  </si>
  <si>
    <t>AP1-ZZZ</t>
    <phoneticPr fontId="2" type="noConversion"/>
  </si>
  <si>
    <t>DN100001</t>
    <phoneticPr fontId="2" type="noConversion"/>
  </si>
  <si>
    <t>AP1-YYY</t>
    <phoneticPr fontId="2" type="noConversion"/>
  </si>
  <si>
    <t>(子程式_01 寫入)</t>
    <phoneticPr fontId="2" type="noConversion"/>
  </si>
  <si>
    <t>AP1-XXX-01</t>
    <phoneticPr fontId="2" type="noConversion"/>
  </si>
  <si>
    <t>AP1-XXX-02</t>
    <phoneticPr fontId="2" type="noConversion"/>
  </si>
  <si>
    <t>(子程式_02 寫入)</t>
    <phoneticPr fontId="2" type="noConversion"/>
  </si>
  <si>
    <t>相依需求</t>
    <phoneticPr fontId="2" type="noConversion"/>
  </si>
  <si>
    <t>017_3</t>
    <phoneticPr fontId="2" type="noConversion"/>
  </si>
  <si>
    <t>MANDT</t>
    <phoneticPr fontId="2" type="noConversion"/>
  </si>
  <si>
    <t>SPRAS</t>
    <phoneticPr fontId="2" type="noConversion"/>
  </si>
  <si>
    <t>物料群組</t>
    <phoneticPr fontId="2" type="noConversion"/>
  </si>
  <si>
    <t>說明</t>
    <phoneticPr fontId="2" type="noConversion"/>
  </si>
  <si>
    <t>長文</t>
    <phoneticPr fontId="2" type="noConversion"/>
  </si>
  <si>
    <t>LB_ENABLE</t>
    <phoneticPr fontId="2" type="noConversion"/>
  </si>
  <si>
    <t>M</t>
  </si>
  <si>
    <t>文具用品</t>
  </si>
  <si>
    <t>Stationary</t>
  </si>
  <si>
    <t>影印</t>
  </si>
  <si>
    <t>Photocopy related</t>
  </si>
  <si>
    <t>代收付</t>
  </si>
  <si>
    <t>Payment on behalf of</t>
  </si>
  <si>
    <t>贈品</t>
  </si>
  <si>
    <t>Giveaway</t>
  </si>
  <si>
    <t>媒體廣告</t>
  </si>
  <si>
    <t>Media Advertising</t>
  </si>
  <si>
    <t>拍照/攝影</t>
  </si>
  <si>
    <t>Photo/Video</t>
  </si>
  <si>
    <t>廣告印製</t>
  </si>
  <si>
    <t>Printing</t>
  </si>
  <si>
    <t>重工/包材相關</t>
  </si>
  <si>
    <t>Rework/Artwork</t>
  </si>
  <si>
    <t>樣品</t>
  </si>
  <si>
    <t>Sample</t>
  </si>
  <si>
    <t>布料樣品</t>
  </si>
  <si>
    <t>Sample Tank</t>
  </si>
  <si>
    <t>報廢</t>
  </si>
  <si>
    <t>Scrap</t>
  </si>
  <si>
    <t>運費</t>
  </si>
  <si>
    <t>Shipping</t>
  </si>
  <si>
    <t>測試費</t>
  </si>
  <si>
    <t>Testing</t>
  </si>
  <si>
    <t>展覽</t>
  </si>
  <si>
    <t>Trade Show</t>
  </si>
  <si>
    <t>翻譯費</t>
  </si>
  <si>
    <t>Translation</t>
  </si>
  <si>
    <t>其他費用</t>
  </si>
  <si>
    <t>Other</t>
  </si>
  <si>
    <t>進出口費</t>
  </si>
  <si>
    <t>Im/Ex Handling Fee</t>
  </si>
  <si>
    <t>預付貨款</t>
  </si>
  <si>
    <t>Prepay.for Inventory</t>
  </si>
  <si>
    <t>模具費用</t>
  </si>
  <si>
    <t>Mold Expense</t>
  </si>
  <si>
    <t>旅費/交通費</t>
  </si>
  <si>
    <t>Travel/Transportatio</t>
  </si>
  <si>
    <t>預付費用</t>
  </si>
  <si>
    <t>Prepaid Expense</t>
  </si>
  <si>
    <t>雜項購置(無需編列財編)</t>
  </si>
  <si>
    <t>Misc. Procurement</t>
  </si>
  <si>
    <t>執照與特許費</t>
  </si>
  <si>
    <t>License &amp; Permit</t>
  </si>
  <si>
    <t>修繕費-其他</t>
  </si>
  <si>
    <t>Maintenance-Other</t>
  </si>
  <si>
    <t>固定資產</t>
  </si>
  <si>
    <t>Asset</t>
  </si>
  <si>
    <t>雜項購置-資訊類</t>
  </si>
  <si>
    <t>Misc. Pur-IT Equip</t>
  </si>
  <si>
    <t>雜項購置-總務類</t>
  </si>
  <si>
    <t>Misc. Pur-Gen. Affrs</t>
  </si>
  <si>
    <t>雜項購置-其他類</t>
  </si>
  <si>
    <t>Misc. Pur-Others</t>
  </si>
  <si>
    <t>電腦軟體成本</t>
  </si>
  <si>
    <t>Computer Software</t>
  </si>
  <si>
    <t>電腦通訊設備</t>
  </si>
  <si>
    <t>Computer Hardware</t>
  </si>
  <si>
    <t>其他設備</t>
  </si>
  <si>
    <t>Other Equipment</t>
  </si>
  <si>
    <t>A0101</t>
  </si>
  <si>
    <t>金屬件-鋼材(含不銹鋼)-組合件(直接</t>
  </si>
  <si>
    <t>金屬件-鋼材(含不銹鋼)-組合件(直接製造組裝)</t>
  </si>
  <si>
    <t>A0102</t>
  </si>
  <si>
    <t>金屬件-鋼材(含不銹鋼)-管件</t>
  </si>
  <si>
    <t>A0103</t>
  </si>
  <si>
    <t>金屬件-鋼材(含不銹鋼)-線材</t>
  </si>
  <si>
    <t>A0104</t>
  </si>
  <si>
    <t>金屬件-鋼材(含不銹鋼)-板材</t>
  </si>
  <si>
    <t>A0105</t>
  </si>
  <si>
    <t>金屬件-鋼材(含不銹鋼)-組合件(表面處</t>
  </si>
  <si>
    <t>金屬件-鋼材(含不銹鋼)-組合件(表面處理組件)</t>
  </si>
  <si>
    <t>A01X1</t>
  </si>
  <si>
    <t>金屬件-鋼材(含不銹鋼)-工藝-一般加工</t>
  </si>
  <si>
    <t>金屬件-鋼材(含不銹鋼)-工藝-一般加工(產生收發料)</t>
  </si>
  <si>
    <t>A01X2</t>
  </si>
  <si>
    <t>金屬件-鋼材(含不銹鋼)-工藝-焊接加工</t>
  </si>
  <si>
    <t>A0201</t>
  </si>
  <si>
    <t>金屬件-非鋼材-組合件(直接製造組裝)</t>
  </si>
  <si>
    <t>A0202</t>
  </si>
  <si>
    <t>金屬件-非鋼材-管件/碳纖管</t>
  </si>
  <si>
    <t>A0203</t>
  </si>
  <si>
    <t>金屬件-非鋼材-線材</t>
  </si>
  <si>
    <t>A0204</t>
  </si>
  <si>
    <t>金屬件-非鋼材-板材</t>
  </si>
  <si>
    <t>A0205</t>
  </si>
  <si>
    <t>金屬件-非鋼材-壓鑄/擠型材</t>
  </si>
  <si>
    <t>A0206</t>
  </si>
  <si>
    <t>金屬件-非鋼材-粉末冶金</t>
  </si>
  <si>
    <t>A0207</t>
  </si>
  <si>
    <t>金屬件-非鋼材-組合件(表面處理組件)/</t>
  </si>
  <si>
    <t>金屬件-非鋼材-組合件(表面處理組件)/碳纖管</t>
  </si>
  <si>
    <t>A02X1</t>
  </si>
  <si>
    <t>金屬件-非鋼材-工藝-一般加工(產生收發</t>
  </si>
  <si>
    <t>金屬件-非鋼材-工藝-一般加工(產生收發料)</t>
  </si>
  <si>
    <t>A02X2</t>
  </si>
  <si>
    <t>金屬件-非鋼材-工藝-焊接加工</t>
  </si>
  <si>
    <t>A02X3</t>
  </si>
  <si>
    <t>金屬件-非鋼材-工藝-熱處理加工</t>
  </si>
  <si>
    <t>A02X4</t>
  </si>
  <si>
    <t>金屬件-非鋼材-工藝-陽極處理黑胚加工</t>
  </si>
  <si>
    <t>A02X5</t>
  </si>
  <si>
    <t>金屬件-非鋼材-工藝-清洗加工</t>
  </si>
  <si>
    <t>A0301</t>
  </si>
  <si>
    <t>緊固件/外購規格件-組合件</t>
  </si>
  <si>
    <t>A0302</t>
  </si>
  <si>
    <t>緊固件/外購規格件-螺絲</t>
  </si>
  <si>
    <t>A0303</t>
  </si>
  <si>
    <t>緊固件/外購規格件-螺母/螺帽</t>
  </si>
  <si>
    <t>A0304</t>
  </si>
  <si>
    <t>緊固件/外購規格件-鉚釘</t>
  </si>
  <si>
    <t>A0305</t>
  </si>
  <si>
    <t>緊固件/外購規格件-拉釘</t>
  </si>
  <si>
    <t>A0306</t>
  </si>
  <si>
    <t>緊固件/外購規格件-華司(不含塑膠華司</t>
  </si>
  <si>
    <t>緊固件/外購規格件-華司(不含塑膠華司)</t>
  </si>
  <si>
    <t>A0307</t>
  </si>
  <si>
    <t>緊固件/外購規格件-螺栓</t>
  </si>
  <si>
    <t>A0308</t>
  </si>
  <si>
    <t>緊固件/外購規格件-鈕扣(含金屬與塑膠</t>
  </si>
  <si>
    <t>緊固件/外購規格件-鈕扣(含金屬與塑膠鈕扣）</t>
  </si>
  <si>
    <t>A0309</t>
  </si>
  <si>
    <t>緊固件/外購規格件-軸承</t>
  </si>
  <si>
    <t>A0310</t>
  </si>
  <si>
    <t>緊固件/外購規格件-磁鐵</t>
  </si>
  <si>
    <t>A0311</t>
  </si>
  <si>
    <t>緊固件/外購規格件-撞釘</t>
  </si>
  <si>
    <t>A0401</t>
  </si>
  <si>
    <t>塑膠件-組合件</t>
  </si>
  <si>
    <t>A0402</t>
  </si>
  <si>
    <t>塑膠件-扣具</t>
  </si>
  <si>
    <t>V</t>
    <phoneticPr fontId="2" type="noConversion"/>
  </si>
  <si>
    <t>A0403</t>
  </si>
  <si>
    <t>緊固件/外購規格件-螺栓 "</t>
  </si>
  <si>
    <t>塑膠件-PA</t>
  </si>
  <si>
    <t>A0404</t>
  </si>
  <si>
    <t>塑膠件-PA+GF</t>
  </si>
  <si>
    <t>A0405</t>
  </si>
  <si>
    <t>緊固件/外購規格件-鈕扣(含金屬與塑膠鈕</t>
  </si>
  <si>
    <t>塑膠件-POM</t>
  </si>
  <si>
    <t>A0406</t>
  </si>
  <si>
    <t>塑膠件-ABS</t>
  </si>
  <si>
    <t>A0407</t>
  </si>
  <si>
    <t>塑膠件-TPE</t>
  </si>
  <si>
    <t>A0408</t>
  </si>
  <si>
    <t>塑膠件-PP</t>
  </si>
  <si>
    <t>A0409</t>
  </si>
  <si>
    <t>塑膠件-PP+GF</t>
  </si>
  <si>
    <t>A0410</t>
  </si>
  <si>
    <t>塑膠件-PE</t>
  </si>
  <si>
    <t>A0411</t>
  </si>
  <si>
    <t>塑膠件-PCTG</t>
  </si>
  <si>
    <t>A0412</t>
  </si>
  <si>
    <t>塑膠件-PMMA</t>
  </si>
  <si>
    <t>A0413</t>
  </si>
  <si>
    <t>塑膠件-PC</t>
  </si>
  <si>
    <t>A0414</t>
  </si>
  <si>
    <t>塑膠件-PBT</t>
  </si>
  <si>
    <t>A0415</t>
  </si>
  <si>
    <t>塑膠件-Hytrel</t>
  </si>
  <si>
    <t>A0416</t>
  </si>
  <si>
    <t>塑膠件-EVA</t>
  </si>
  <si>
    <t>A0417</t>
  </si>
  <si>
    <t>塑膠件-PVC</t>
  </si>
  <si>
    <t>A0418</t>
  </si>
  <si>
    <t>塑膠件-EPS</t>
  </si>
  <si>
    <t>A0419</t>
  </si>
  <si>
    <t>塑膠件-EPP</t>
  </si>
  <si>
    <t>A0420</t>
  </si>
  <si>
    <t>塑膠件-EPO</t>
  </si>
  <si>
    <t>A0421</t>
  </si>
  <si>
    <t>塑膠件-EPE</t>
  </si>
  <si>
    <t>A0422</t>
  </si>
  <si>
    <t>塑膠件-Rubber</t>
  </si>
  <si>
    <t>A0423</t>
  </si>
  <si>
    <t>塑膠件-其他</t>
  </si>
  <si>
    <t>A0424</t>
  </si>
  <si>
    <t>塑膠件-矽膠</t>
  </si>
  <si>
    <t>A0425</t>
  </si>
  <si>
    <t>塑膠件-PET</t>
  </si>
  <si>
    <t>A0426</t>
  </si>
  <si>
    <t>塑膠件-PU</t>
  </si>
  <si>
    <t>A0427</t>
  </si>
  <si>
    <t>塑膠件-玩具</t>
  </si>
  <si>
    <t>A0501</t>
  </si>
  <si>
    <t>座布-座布半成品組合</t>
  </si>
  <si>
    <t>A0502</t>
  </si>
  <si>
    <t>座布-座布半成品</t>
  </si>
  <si>
    <t>A0503</t>
  </si>
  <si>
    <t>座布-繡字加工</t>
  </si>
  <si>
    <t>A0504</t>
  </si>
  <si>
    <t>座布-印刷加工</t>
  </si>
  <si>
    <t>A0505</t>
  </si>
  <si>
    <t>座布-裁片加工</t>
  </si>
  <si>
    <t>A0506</t>
  </si>
  <si>
    <t>座布-裁條加工</t>
  </si>
  <si>
    <t>A0507</t>
  </si>
  <si>
    <t>座布-貼合/熱壓加工</t>
  </si>
  <si>
    <t>A0508</t>
  </si>
  <si>
    <t>座布-QT/QE加工</t>
  </si>
  <si>
    <t>A0509</t>
  </si>
  <si>
    <t>座布-印刷標</t>
  </si>
  <si>
    <t>A0510</t>
  </si>
  <si>
    <t>座布-XX標</t>
  </si>
  <si>
    <t>A0511</t>
  </si>
  <si>
    <t>座布-繡字/繡字布標加工</t>
  </si>
  <si>
    <t>A0512</t>
  </si>
  <si>
    <t>座布-座布零件組合</t>
  </si>
  <si>
    <t>A0513</t>
  </si>
  <si>
    <t>座布-員工福利品</t>
  </si>
  <si>
    <t>A0514</t>
  </si>
  <si>
    <t>座布-玩具</t>
  </si>
  <si>
    <t>A0515</t>
  </si>
  <si>
    <t>座布-皮革吊卡/有機吊卡</t>
  </si>
  <si>
    <t>A0516</t>
  </si>
  <si>
    <t>座布-羊絨童裝</t>
  </si>
  <si>
    <t>A0601</t>
  </si>
  <si>
    <t>包材-組合件</t>
  </si>
  <si>
    <t>A0602</t>
  </si>
  <si>
    <t>包材-說明書</t>
  </si>
  <si>
    <t>A0603</t>
  </si>
  <si>
    <t>包材-XX卡</t>
  </si>
  <si>
    <t>A0604</t>
  </si>
  <si>
    <t>包材-紙箱/紙箱彩</t>
  </si>
  <si>
    <t>A0605</t>
  </si>
  <si>
    <t>包材-彩色紙</t>
  </si>
  <si>
    <t>A0606</t>
  </si>
  <si>
    <t>包材-貼標/貼紙</t>
  </si>
  <si>
    <t>A0607</t>
  </si>
  <si>
    <t>包材-BUBBLE標等</t>
  </si>
  <si>
    <t>A0608</t>
  </si>
  <si>
    <t>包材-子母扣/尼龍繩</t>
  </si>
  <si>
    <t>A0609</t>
  </si>
  <si>
    <t>包材-隔板</t>
  </si>
  <si>
    <t>A0610</t>
  </si>
  <si>
    <t>包材-包裝袋</t>
  </si>
  <si>
    <t>A0611</t>
  </si>
  <si>
    <t>包材-條碼貼標/貼紙</t>
  </si>
  <si>
    <t>A0612</t>
  </si>
  <si>
    <t>包材-吸塑託盤</t>
  </si>
  <si>
    <t>A0613</t>
  </si>
  <si>
    <t>包材-生產日期標</t>
  </si>
  <si>
    <t>A0614</t>
  </si>
  <si>
    <t>包材-記錄卡</t>
  </si>
  <si>
    <t>A0615</t>
  </si>
  <si>
    <t>包材-包裝保護件(不含隔板/PE管)</t>
  </si>
  <si>
    <t>A0616</t>
  </si>
  <si>
    <t>包材-飾紋紙裁切加工</t>
  </si>
  <si>
    <t>A0701</t>
  </si>
  <si>
    <t>電子-電子組</t>
  </si>
  <si>
    <t>A0702</t>
  </si>
  <si>
    <t>電子-馬達</t>
  </si>
  <si>
    <t>A0703</t>
  </si>
  <si>
    <t>電子-變壓器組</t>
  </si>
  <si>
    <t>A0704</t>
  </si>
  <si>
    <t>電子-喇叭組</t>
  </si>
  <si>
    <t>A0705</t>
  </si>
  <si>
    <t>電子-纜線</t>
  </si>
  <si>
    <t>A0706</t>
  </si>
  <si>
    <t>電子-電磁鐵</t>
  </si>
  <si>
    <t>A0707</t>
  </si>
  <si>
    <t>電子-電池片</t>
  </si>
  <si>
    <t>A0708</t>
  </si>
  <si>
    <t>電子-插頭類</t>
  </si>
  <si>
    <t>A0709</t>
  </si>
  <si>
    <t>電子-長週期電子元件</t>
  </si>
  <si>
    <t>A0710</t>
  </si>
  <si>
    <t>電子-電池</t>
  </si>
  <si>
    <t>A0801</t>
  </si>
  <si>
    <t>木材-組合件</t>
  </si>
  <si>
    <t>A0802</t>
  </si>
  <si>
    <t>木材-密底板</t>
  </si>
  <si>
    <t>A0803</t>
  </si>
  <si>
    <t>木材-纖維板</t>
  </si>
  <si>
    <t>A0804</t>
  </si>
  <si>
    <t>木材-夾板</t>
  </si>
  <si>
    <t>A0805</t>
  </si>
  <si>
    <t>木材-實木</t>
  </si>
  <si>
    <t>A0901</t>
  </si>
  <si>
    <t>生產耗材-油墨</t>
  </si>
  <si>
    <t>A0902</t>
  </si>
  <si>
    <t>生產耗材-表板蠟</t>
  </si>
  <si>
    <t>A0903</t>
  </si>
  <si>
    <t>生產耗材-蠟紙</t>
  </si>
  <si>
    <t>A0904</t>
  </si>
  <si>
    <t>生產耗材-紙布</t>
  </si>
  <si>
    <t>A0905</t>
  </si>
  <si>
    <t>生產耗材-膠水</t>
  </si>
  <si>
    <t>A0906</t>
  </si>
  <si>
    <t>生產耗材-OPP膠帶</t>
  </si>
  <si>
    <t>A0907</t>
  </si>
  <si>
    <t>生產耗材-洗潔精/潤滑劑/酒精</t>
  </si>
  <si>
    <t>A0908</t>
  </si>
  <si>
    <t>生產耗材-焊絲/焊條</t>
  </si>
  <si>
    <t>A0909</t>
  </si>
  <si>
    <t>生產耗材-熱轉印模紙-啞銀</t>
  </si>
  <si>
    <t>A0910</t>
  </si>
  <si>
    <t>生產耗材-回收使用料</t>
  </si>
  <si>
    <t>A1001</t>
  </si>
  <si>
    <t>設計樣-原材料</t>
  </si>
  <si>
    <t>A1002</t>
  </si>
  <si>
    <t>設計樣-成品</t>
  </si>
  <si>
    <t>A1010</t>
  </si>
  <si>
    <t>設計樣-法務外購車台</t>
  </si>
  <si>
    <t>A1098</t>
  </si>
  <si>
    <t>大貨樣品費</t>
  </si>
  <si>
    <t>A1099</t>
  </si>
  <si>
    <t>手板模</t>
  </si>
  <si>
    <t>A1101</t>
  </si>
  <si>
    <t>金屬原料-鋼材-管件</t>
  </si>
  <si>
    <t>A1102</t>
  </si>
  <si>
    <t>金屬原料-鋼材-線材</t>
  </si>
  <si>
    <t>A1103</t>
  </si>
  <si>
    <t>金屬原料-鋼材-板材</t>
  </si>
  <si>
    <t>A1201</t>
  </si>
  <si>
    <t>金屬原料-非鋼材-管件</t>
  </si>
  <si>
    <t>A1202</t>
  </si>
  <si>
    <t>金屬原料-非鋼材-線材</t>
  </si>
  <si>
    <t>A1203</t>
  </si>
  <si>
    <t>金屬原料-非鋼材-板材</t>
  </si>
  <si>
    <t>A1301</t>
  </si>
  <si>
    <t>塑膠原料-塑膠粒</t>
  </si>
  <si>
    <t>A1302</t>
  </si>
  <si>
    <t>塑膠原料-色母</t>
  </si>
  <si>
    <t>A1303</t>
  </si>
  <si>
    <t>塑膠原料-色粉</t>
  </si>
  <si>
    <t>A1304</t>
  </si>
  <si>
    <t>塑膠原料-抽粒料</t>
  </si>
  <si>
    <t>A1305</t>
  </si>
  <si>
    <t>塑膠原料-基色</t>
  </si>
  <si>
    <t>A1306</t>
  </si>
  <si>
    <t>塑膠原料-粉末</t>
  </si>
  <si>
    <t>A1401</t>
  </si>
  <si>
    <t>包材原料-原紙(易碎紙/銅版紙/OPP</t>
  </si>
  <si>
    <t>包材原料-原紙(易碎紙/銅版紙/OPP光膜/霧膜/PET(含透明龍)/合成紙等)</t>
  </si>
  <si>
    <t>A1402</t>
  </si>
  <si>
    <t>包材原料-牛皮紙</t>
  </si>
  <si>
    <t>A1403</t>
  </si>
  <si>
    <t>包材原料-模糙紙/雙銅</t>
  </si>
  <si>
    <t>A1404</t>
  </si>
  <si>
    <t>包材原料-飾紋紙</t>
  </si>
  <si>
    <t>A1501</t>
  </si>
  <si>
    <t>布類原料-布料</t>
  </si>
  <si>
    <t>A1502</t>
  </si>
  <si>
    <t>布類原料-皮料</t>
  </si>
  <si>
    <t>A1503</t>
  </si>
  <si>
    <t>布類原料-網布</t>
  </si>
  <si>
    <t>A1504</t>
  </si>
  <si>
    <t>布類原料-織帶/PP繩</t>
  </si>
  <si>
    <t>A1505</t>
  </si>
  <si>
    <t>布類原料-粘扣帶</t>
  </si>
  <si>
    <t>A1506</t>
  </si>
  <si>
    <t>布類原料-拉鍊</t>
  </si>
  <si>
    <t>A1507</t>
  </si>
  <si>
    <t>布類原料-XX棉</t>
  </si>
  <si>
    <t>A1508</t>
  </si>
  <si>
    <t>布類原料-繡字布標</t>
  </si>
  <si>
    <t>A1509</t>
  </si>
  <si>
    <t>布類原料-鬆緊帶</t>
  </si>
  <si>
    <t>A1510</t>
  </si>
  <si>
    <t>布類原料-裝飾</t>
  </si>
  <si>
    <t>A1511</t>
  </si>
  <si>
    <t>布類原料-車縫線/繡線</t>
  </si>
  <si>
    <t>A1512</t>
  </si>
  <si>
    <t>布類原料-縫紉部自己買的耗材---線,油</t>
  </si>
  <si>
    <t>布類原料-縫紉部自己買的耗材---線,油墨等</t>
  </si>
  <si>
    <t>AG1</t>
  </si>
  <si>
    <t>贈品-Graco</t>
  </si>
  <si>
    <t>AG2</t>
  </si>
  <si>
    <t>贈品-Nuna</t>
  </si>
  <si>
    <t>AG3</t>
  </si>
  <si>
    <t>贈品-Chicco</t>
  </si>
  <si>
    <t>AG4</t>
  </si>
  <si>
    <t>贈品-Joie</t>
  </si>
  <si>
    <t>AG5</t>
  </si>
  <si>
    <t>贈品-Stealth  看護車+醫療器材</t>
  </si>
  <si>
    <t>AG6</t>
  </si>
  <si>
    <t>贈品-工程樣/展覽樣/客供樣</t>
  </si>
  <si>
    <t>AG7</t>
  </si>
  <si>
    <t>AG8</t>
  </si>
  <si>
    <t>贈品-Other</t>
  </si>
  <si>
    <t>AP1</t>
  </si>
  <si>
    <t>成品-Graco</t>
  </si>
  <si>
    <t>AP2</t>
  </si>
  <si>
    <t>成品-Nuna</t>
  </si>
  <si>
    <t>AP3</t>
  </si>
  <si>
    <t>成品-Chicco</t>
  </si>
  <si>
    <t>AP4</t>
  </si>
  <si>
    <t>成品-Joie</t>
  </si>
  <si>
    <t>AP5</t>
  </si>
  <si>
    <t>成品-Stealth  看護車+醫療器材</t>
  </si>
  <si>
    <t>AP6</t>
  </si>
  <si>
    <t>成品-工程樣/展覽樣/客供樣</t>
  </si>
  <si>
    <t>AP7</t>
  </si>
  <si>
    <t>AP8</t>
  </si>
  <si>
    <t>成品-Other</t>
  </si>
  <si>
    <t>AR1</t>
  </si>
  <si>
    <t>Spare Parts-Graco</t>
  </si>
  <si>
    <t>AR2</t>
  </si>
  <si>
    <t>Spare Parts-Nuna</t>
  </si>
  <si>
    <t>AR3</t>
  </si>
  <si>
    <t>Spare Parts-Chicco</t>
  </si>
  <si>
    <t>AR4</t>
  </si>
  <si>
    <t>Spare Parts-Joie</t>
  </si>
  <si>
    <t>AR5</t>
  </si>
  <si>
    <t>Spare Parts-Stealth</t>
  </si>
  <si>
    <t>Spare Parts-Stealth  看護車+醫療器材下巴支撐塊</t>
  </si>
  <si>
    <t>AR6</t>
  </si>
  <si>
    <t>Spare Parts-工程樣/展覽樣/</t>
  </si>
  <si>
    <t>Spare Parts-工程樣/展覽樣/客供樣</t>
  </si>
  <si>
    <t>AR7</t>
  </si>
  <si>
    <t>Spare Parts</t>
  </si>
  <si>
    <t>AR8</t>
  </si>
  <si>
    <t>Spare Parts-Other</t>
  </si>
  <si>
    <t>AS001</t>
  </si>
  <si>
    <t>半成品-車架組</t>
  </si>
  <si>
    <t>AS002</t>
  </si>
  <si>
    <t>車架組</t>
  </si>
  <si>
    <t>AS003</t>
  </si>
  <si>
    <t>車手組</t>
  </si>
  <si>
    <t>AS004</t>
  </si>
  <si>
    <t>頂蓬組-車架</t>
  </si>
  <si>
    <t>AS005</t>
  </si>
  <si>
    <t>背靠組</t>
  </si>
  <si>
    <t>AS006</t>
  </si>
  <si>
    <t>小腿靠組</t>
  </si>
  <si>
    <t>AS007</t>
  </si>
  <si>
    <t>菜籃組-車架</t>
  </si>
  <si>
    <t>AS008</t>
  </si>
  <si>
    <t>下叉組</t>
  </si>
  <si>
    <t>AS009</t>
  </si>
  <si>
    <t>收合組</t>
  </si>
  <si>
    <t>AS010</t>
  </si>
  <si>
    <t>收合鉤組</t>
  </si>
  <si>
    <t>AS011</t>
  </si>
  <si>
    <t>紙箱/彩組</t>
  </si>
  <si>
    <t>AS012</t>
  </si>
  <si>
    <t>置物盤組</t>
  </si>
  <si>
    <t>AS013</t>
  </si>
  <si>
    <t>連接架組</t>
  </si>
  <si>
    <t>AS014</t>
  </si>
  <si>
    <t>汽車椅卡合組</t>
  </si>
  <si>
    <t>AS015</t>
  </si>
  <si>
    <t>腳踏板組</t>
  </si>
  <si>
    <t>AS016</t>
  </si>
  <si>
    <t>前輪組</t>
  </si>
  <si>
    <t>AS017</t>
  </si>
  <si>
    <t>前輪避震組</t>
  </si>
  <si>
    <t>AS018</t>
  </si>
  <si>
    <t>前輪零件組</t>
  </si>
  <si>
    <t>AS019</t>
  </si>
  <si>
    <t>前輪定位組</t>
  </si>
  <si>
    <t>AS020</t>
  </si>
  <si>
    <t>後輪組</t>
  </si>
  <si>
    <t>AS021</t>
  </si>
  <si>
    <t>後輪零件組</t>
  </si>
  <si>
    <t>AS022</t>
  </si>
  <si>
    <t>後輪避震組</t>
  </si>
  <si>
    <t>AS023</t>
  </si>
  <si>
    <t>剎車組</t>
  </si>
  <si>
    <t>AS024</t>
  </si>
  <si>
    <t>座布墊組</t>
  </si>
  <si>
    <t>AS025</t>
  </si>
  <si>
    <t>背靠調整組</t>
  </si>
  <si>
    <t>AS026</t>
  </si>
  <si>
    <t>扣具組</t>
  </si>
  <si>
    <t>AS027</t>
  </si>
  <si>
    <t>頂蓬組-座布</t>
  </si>
  <si>
    <t>AS028</t>
  </si>
  <si>
    <t>菜藍組-座布</t>
  </si>
  <si>
    <t>AS029</t>
  </si>
  <si>
    <t>提把組</t>
  </si>
  <si>
    <t>AS030</t>
  </si>
  <si>
    <t>包材組</t>
  </si>
  <si>
    <t>AS031</t>
  </si>
  <si>
    <t>說明書組</t>
  </si>
  <si>
    <t>AS032</t>
  </si>
  <si>
    <t>隔板固定組</t>
  </si>
  <si>
    <t>AS033</t>
  </si>
  <si>
    <t>貼標組</t>
  </si>
  <si>
    <t>AS034</t>
  </si>
  <si>
    <t>座布零件組</t>
  </si>
  <si>
    <t>AS035</t>
  </si>
  <si>
    <t>吊卡組</t>
  </si>
  <si>
    <t>AS036</t>
  </si>
  <si>
    <t>置物杯組</t>
  </si>
  <si>
    <t>AS037</t>
  </si>
  <si>
    <t>雨蓬組</t>
  </si>
  <si>
    <t>AS038</t>
  </si>
  <si>
    <t>腳架組</t>
  </si>
  <si>
    <t>AS039</t>
  </si>
  <si>
    <t>底腳組</t>
  </si>
  <si>
    <t>AS040</t>
  </si>
  <si>
    <t>座椅組</t>
  </si>
  <si>
    <t>AS041</t>
  </si>
  <si>
    <t>座椅零件組</t>
  </si>
  <si>
    <t>AS042</t>
  </si>
  <si>
    <t>座墊泡棉組</t>
  </si>
  <si>
    <t>AS043</t>
  </si>
  <si>
    <t>高度調整組</t>
  </si>
  <si>
    <t>AS044</t>
  </si>
  <si>
    <t>扶手組</t>
  </si>
  <si>
    <t>AS045</t>
  </si>
  <si>
    <t>餐盤組</t>
  </si>
  <si>
    <t>AS046</t>
  </si>
  <si>
    <t>配件組</t>
  </si>
  <si>
    <t>AS047</t>
  </si>
  <si>
    <t>腳套組</t>
  </si>
  <si>
    <t>AS048</t>
  </si>
  <si>
    <t>座布支撐片組</t>
  </si>
  <si>
    <t>AS049</t>
  </si>
  <si>
    <t>睡袋組</t>
  </si>
  <si>
    <t>AS050</t>
  </si>
  <si>
    <t>包材組(Nuna)</t>
  </si>
  <si>
    <t>AS051</t>
  </si>
  <si>
    <t>底管組</t>
  </si>
  <si>
    <t>AS052</t>
  </si>
  <si>
    <t>底板蓋組</t>
  </si>
  <si>
    <t>AS053</t>
  </si>
  <si>
    <t>扣具組 (母扣組)</t>
  </si>
  <si>
    <t>AS054</t>
  </si>
  <si>
    <t>胯帶護片組</t>
  </si>
  <si>
    <t>AS055</t>
  </si>
  <si>
    <t>肩帶護片組</t>
  </si>
  <si>
    <t>AS056</t>
  </si>
  <si>
    <t>包材組 (2合1)</t>
  </si>
  <si>
    <t>AS057</t>
  </si>
  <si>
    <t>後輪軸組</t>
  </si>
  <si>
    <t>AS058</t>
  </si>
  <si>
    <t>本體組</t>
  </si>
  <si>
    <t>AS059</t>
  </si>
  <si>
    <t>手把組</t>
  </si>
  <si>
    <t>AS060</t>
  </si>
  <si>
    <t>安全帶夾器組</t>
  </si>
  <si>
    <t>AS061</t>
  </si>
  <si>
    <t>固定架組</t>
  </si>
  <si>
    <t>AS062</t>
  </si>
  <si>
    <t>觸動器組</t>
  </si>
  <si>
    <t>AS063</t>
  </si>
  <si>
    <t>底座組</t>
  </si>
  <si>
    <t>AS064</t>
  </si>
  <si>
    <t>安全帶通路組</t>
  </si>
  <si>
    <t>AS065</t>
  </si>
  <si>
    <t>內管組</t>
  </si>
  <si>
    <t>AS066</t>
  </si>
  <si>
    <t>支撐桿組</t>
  </si>
  <si>
    <t>AS067</t>
  </si>
  <si>
    <t>外管組</t>
  </si>
  <si>
    <t>AS068</t>
  </si>
  <si>
    <t>快速組裝裝置組</t>
  </si>
  <si>
    <t>AS069</t>
  </si>
  <si>
    <t>胸扣組</t>
  </si>
  <si>
    <t>AS070</t>
  </si>
  <si>
    <t>頭靠側翼可調整零件組</t>
  </si>
  <si>
    <t>AS071</t>
  </si>
  <si>
    <t>安全帶夾器組-右</t>
  </si>
  <si>
    <t>AS072</t>
  </si>
  <si>
    <t>安全帶夾器組-左</t>
  </si>
  <si>
    <t>AS073</t>
  </si>
  <si>
    <t>側扶手組-右</t>
  </si>
  <si>
    <t>AS074</t>
  </si>
  <si>
    <t>側扶手組-左</t>
  </si>
  <si>
    <t>AS075</t>
  </si>
  <si>
    <t>定位織帶組</t>
  </si>
  <si>
    <t>AS076</t>
  </si>
  <si>
    <t>底座高度調整組</t>
  </si>
  <si>
    <t>AS077</t>
  </si>
  <si>
    <t>T/T電子組</t>
  </si>
  <si>
    <t>AS078</t>
  </si>
  <si>
    <t>背靠調整機構組</t>
  </si>
  <si>
    <t>AS079</t>
  </si>
  <si>
    <t>枕頭組</t>
  </si>
  <si>
    <t>AS080</t>
  </si>
  <si>
    <t>側扶手組</t>
  </si>
  <si>
    <t>AS081</t>
  </si>
  <si>
    <t>扶手組-後</t>
  </si>
  <si>
    <t>AS082</t>
  </si>
  <si>
    <t>絨毛玩具組</t>
  </si>
  <si>
    <t>AS083</t>
  </si>
  <si>
    <t>睡籃座布組</t>
  </si>
  <si>
    <t>AS084</t>
  </si>
  <si>
    <t>頭靠組-座布</t>
  </si>
  <si>
    <t>AS085</t>
  </si>
  <si>
    <t>頭靠高度調整零件組</t>
  </si>
  <si>
    <t>AS086</t>
  </si>
  <si>
    <t>鎖眼蓋組</t>
  </si>
  <si>
    <t>AS087</t>
  </si>
  <si>
    <t>安全帶儲存組</t>
  </si>
  <si>
    <t>AS088</t>
  </si>
  <si>
    <t>座椅卡合機構組</t>
  </si>
  <si>
    <t>AS089</t>
  </si>
  <si>
    <t>餐盤調整機構組</t>
  </si>
  <si>
    <t>AS090</t>
  </si>
  <si>
    <t>額外座墊組</t>
  </si>
  <si>
    <t>AS091</t>
  </si>
  <si>
    <t>頭靠組-車架</t>
  </si>
  <si>
    <t>AS092</t>
  </si>
  <si>
    <t>頂角組</t>
  </si>
  <si>
    <t>AS093</t>
  </si>
  <si>
    <t>立柱組</t>
  </si>
  <si>
    <t>AS094</t>
  </si>
  <si>
    <t>底座座管組</t>
  </si>
  <si>
    <t>AS095</t>
  </si>
  <si>
    <t>底座組 (嬰兒床)</t>
  </si>
  <si>
    <t>AS096</t>
  </si>
  <si>
    <t>座管彎腳組</t>
  </si>
  <si>
    <t>AS097</t>
  </si>
  <si>
    <t>長邊扶手組</t>
  </si>
  <si>
    <t>AS098</t>
  </si>
  <si>
    <t>短邊扶手組</t>
  </si>
  <si>
    <t>AS099</t>
  </si>
  <si>
    <t>接合按鈕組</t>
  </si>
  <si>
    <t>AS100</t>
  </si>
  <si>
    <t>扶手電子組</t>
  </si>
  <si>
    <t>AS101</t>
  </si>
  <si>
    <t>扶手鐵管組</t>
  </si>
  <si>
    <t>AS102</t>
  </si>
  <si>
    <t>振動控制組</t>
  </si>
  <si>
    <t>AS103</t>
  </si>
  <si>
    <t>舌片組</t>
  </si>
  <si>
    <t>AS104</t>
  </si>
  <si>
    <t>腳踏板組-後</t>
  </si>
  <si>
    <t>AS105</t>
  </si>
  <si>
    <t>避震組</t>
  </si>
  <si>
    <t>AS106</t>
  </si>
  <si>
    <t>玩具桿組</t>
  </si>
  <si>
    <t>AS107</t>
  </si>
  <si>
    <t>床墊組</t>
  </si>
  <si>
    <t>AS108</t>
  </si>
  <si>
    <t>床罩組</t>
  </si>
  <si>
    <t>AS109</t>
  </si>
  <si>
    <t>床架座布組</t>
  </si>
  <si>
    <t>AS110</t>
  </si>
  <si>
    <t>尿布籃組</t>
  </si>
  <si>
    <t>AS111</t>
  </si>
  <si>
    <t>尿布台組-車架</t>
  </si>
  <si>
    <t>AS112</t>
  </si>
  <si>
    <t>尿布台組-座布</t>
  </si>
  <si>
    <t>AS113</t>
  </si>
  <si>
    <t>吊床組-座布</t>
  </si>
  <si>
    <t>AS114</t>
  </si>
  <si>
    <t>底部拉起織帶組</t>
  </si>
  <si>
    <t>AS115</t>
  </si>
  <si>
    <t>玩具活動面板</t>
  </si>
  <si>
    <t>AS116</t>
  </si>
  <si>
    <t>置物袋架組</t>
  </si>
  <si>
    <t>AS117</t>
  </si>
  <si>
    <t>置物袋組</t>
  </si>
  <si>
    <t>AS118</t>
  </si>
  <si>
    <t>睡籃組-車架</t>
  </si>
  <si>
    <t>AS119</t>
  </si>
  <si>
    <t>輪子組</t>
  </si>
  <si>
    <t>AS120</t>
  </si>
  <si>
    <t>座管組</t>
  </si>
  <si>
    <t>AS121</t>
  </si>
  <si>
    <t>吊床組-車架</t>
  </si>
  <si>
    <t>AS122</t>
  </si>
  <si>
    <t>座椅支撐架組</t>
  </si>
  <si>
    <t>AS123</t>
  </si>
  <si>
    <t>第二道安全鎖</t>
  </si>
  <si>
    <t>AS124</t>
  </si>
  <si>
    <t>止滑組</t>
  </si>
  <si>
    <t>AS125</t>
  </si>
  <si>
    <t>電子件組</t>
  </si>
  <si>
    <t>AS126</t>
  </si>
  <si>
    <t>玩具條組</t>
  </si>
  <si>
    <t>AS127</t>
  </si>
  <si>
    <t>塑膠玩具組</t>
  </si>
  <si>
    <t>AS128</t>
  </si>
  <si>
    <t>振動盒組</t>
  </si>
  <si>
    <t>AS129</t>
  </si>
  <si>
    <t>毛毯組</t>
  </si>
  <si>
    <t>AS130</t>
  </si>
  <si>
    <t>背靠卡合機構組</t>
  </si>
  <si>
    <t>AS131</t>
  </si>
  <si>
    <t>前腳組</t>
  </si>
  <si>
    <t>AS132</t>
  </si>
  <si>
    <t>貼標組(2合1)</t>
  </si>
  <si>
    <t>AS133</t>
  </si>
  <si>
    <t>貼標組(底座)</t>
  </si>
  <si>
    <t>AS134</t>
  </si>
  <si>
    <t>手提袋組</t>
  </si>
  <si>
    <t>AS135</t>
  </si>
  <si>
    <t>扶手組-座布</t>
  </si>
  <si>
    <t>AS136</t>
  </si>
  <si>
    <t>前輪快拆組</t>
  </si>
  <si>
    <t>AS137</t>
  </si>
  <si>
    <t>水平指示器組</t>
  </si>
  <si>
    <t>AS138</t>
  </si>
  <si>
    <t>卡合指示器組</t>
  </si>
  <si>
    <t>AS139</t>
  </si>
  <si>
    <t>中柱組</t>
  </si>
  <si>
    <t>AS140</t>
  </si>
  <si>
    <t>靠墊組</t>
  </si>
  <si>
    <t>AS141</t>
  </si>
  <si>
    <t>睡箱組</t>
  </si>
  <si>
    <t>AS142</t>
  </si>
  <si>
    <t>頂桿組</t>
  </si>
  <si>
    <t>AS143</t>
  </si>
  <si>
    <t>底座前蓋組</t>
  </si>
  <si>
    <t>AS144</t>
  </si>
  <si>
    <t>底座安全帶通路組</t>
  </si>
  <si>
    <t>AS145</t>
  </si>
  <si>
    <t>前輪組-右</t>
  </si>
  <si>
    <t>AS146</t>
  </si>
  <si>
    <t>前輪組-左</t>
  </si>
  <si>
    <t>AS147</t>
  </si>
  <si>
    <t>手挽織帶組</t>
  </si>
  <si>
    <t>AS148</t>
  </si>
  <si>
    <t>單鉤快速組裝裝置</t>
  </si>
  <si>
    <t>AS149</t>
  </si>
  <si>
    <t>扶手調整機構組</t>
  </si>
  <si>
    <t>AS150</t>
  </si>
  <si>
    <t>T型擋塊組</t>
  </si>
  <si>
    <t>AS151</t>
  </si>
  <si>
    <t>後背靠組</t>
  </si>
  <si>
    <t>AS152</t>
  </si>
  <si>
    <t>後頂蓬組-車架</t>
  </si>
  <si>
    <t>AS153</t>
  </si>
  <si>
    <t>後座布墊組</t>
  </si>
  <si>
    <t>AS154</t>
  </si>
  <si>
    <t>後頂蓬組-座布</t>
  </si>
  <si>
    <t>AS155</t>
  </si>
  <si>
    <t>驅動座組</t>
  </si>
  <si>
    <t>AS156</t>
  </si>
  <si>
    <t>驅動座零件組</t>
  </si>
  <si>
    <t>AS157</t>
  </si>
  <si>
    <t>驅動電子組</t>
  </si>
  <si>
    <t>AS158</t>
  </si>
  <si>
    <t>驅動機構組</t>
  </si>
  <si>
    <t>AS159</t>
  </si>
  <si>
    <t>側蓋組</t>
  </si>
  <si>
    <t>AS160</t>
  </si>
  <si>
    <t>側蓋零件組</t>
  </si>
  <si>
    <t>AS161</t>
  </si>
  <si>
    <t>側蓋機構組</t>
  </si>
  <si>
    <t>AS162</t>
  </si>
  <si>
    <t>底管卡座組</t>
  </si>
  <si>
    <t>AS163</t>
  </si>
  <si>
    <t>小腿靠調整功能組</t>
  </si>
  <si>
    <t>AS164</t>
  </si>
  <si>
    <t>車手換向組</t>
  </si>
  <si>
    <t>AS165</t>
  </si>
  <si>
    <t>汽車椅連接織帶組</t>
  </si>
  <si>
    <t>AS166</t>
  </si>
  <si>
    <t>小座墊</t>
  </si>
  <si>
    <t>AS167</t>
  </si>
  <si>
    <t>後輪組-左</t>
  </si>
  <si>
    <t>AS168</t>
  </si>
  <si>
    <t>後輪組-右</t>
  </si>
  <si>
    <t>AS169</t>
  </si>
  <si>
    <t>後輪組-中</t>
  </si>
  <si>
    <t>AS170</t>
  </si>
  <si>
    <t>後背靠調整機構組</t>
  </si>
  <si>
    <t>AS171</t>
  </si>
  <si>
    <t>後座椅組</t>
  </si>
  <si>
    <t>AS172</t>
  </si>
  <si>
    <t>背靠調整織帶組</t>
  </si>
  <si>
    <t>AS173</t>
  </si>
  <si>
    <t>底座支撐管腳組</t>
  </si>
  <si>
    <t>AS174</t>
  </si>
  <si>
    <t>腳架上前組</t>
  </si>
  <si>
    <t>AS175</t>
  </si>
  <si>
    <t>睡籃組</t>
  </si>
  <si>
    <t>AS176</t>
  </si>
  <si>
    <t>腳架上後組</t>
  </si>
  <si>
    <t>AS177</t>
  </si>
  <si>
    <t>腳架下前組</t>
  </si>
  <si>
    <t>AS178</t>
  </si>
  <si>
    <t>腳架下後組</t>
  </si>
  <si>
    <t>AS179</t>
  </si>
  <si>
    <t>底腳組(不含剎車)</t>
  </si>
  <si>
    <t>AS180</t>
  </si>
  <si>
    <t>底腳組(含剎車)</t>
  </si>
  <si>
    <t>AS181</t>
  </si>
  <si>
    <t>前輪座/前淪固定座/拉板/彈簧</t>
  </si>
  <si>
    <t>AS182</t>
  </si>
  <si>
    <t>睡籃頂蓬組-車架</t>
  </si>
  <si>
    <t>AS183</t>
  </si>
  <si>
    <t>背靠座椅組</t>
  </si>
  <si>
    <t>AS184</t>
  </si>
  <si>
    <t>座椅下組</t>
  </si>
  <si>
    <t>AS185</t>
  </si>
  <si>
    <t>腳架上後組-插電</t>
  </si>
  <si>
    <t>AS186</t>
  </si>
  <si>
    <t>胯帶+安全帶本體</t>
  </si>
  <si>
    <t>AS187</t>
  </si>
  <si>
    <t>腳踏網</t>
  </si>
  <si>
    <t>AS188</t>
  </si>
  <si>
    <t>尿布袋組</t>
  </si>
  <si>
    <t>AS189</t>
  </si>
  <si>
    <t>吊桿組- 左</t>
  </si>
  <si>
    <t>AS190</t>
  </si>
  <si>
    <t>吊桿組-右</t>
  </si>
  <si>
    <t>AS191</t>
  </si>
  <si>
    <t>支撐鐵線組-左</t>
  </si>
  <si>
    <t>AS192</t>
  </si>
  <si>
    <t>支撐鐵線組-右</t>
  </si>
  <si>
    <t>AS193</t>
  </si>
  <si>
    <t>變壓器組</t>
  </si>
  <si>
    <t>AS194</t>
  </si>
  <si>
    <t>隔板固定組(2合1)</t>
  </si>
  <si>
    <t>AS195</t>
  </si>
  <si>
    <t>尿布墊</t>
  </si>
  <si>
    <t>AS196</t>
  </si>
  <si>
    <t>蚊帳組</t>
  </si>
  <si>
    <t>AS197</t>
  </si>
  <si>
    <t>支撐組-左</t>
  </si>
  <si>
    <t>AS198</t>
  </si>
  <si>
    <t>支撐管調整組-左</t>
  </si>
  <si>
    <t>AS199</t>
  </si>
  <si>
    <t>支撐組-右</t>
  </si>
  <si>
    <t>AS200</t>
  </si>
  <si>
    <t>支撐管調整組-右</t>
  </si>
  <si>
    <t>AS201</t>
  </si>
  <si>
    <t>夾管組(不含D型帶)</t>
  </si>
  <si>
    <t>AS202</t>
  </si>
  <si>
    <t>遮陽簾組</t>
  </si>
  <si>
    <t>AS203</t>
  </si>
  <si>
    <t>后叉組</t>
  </si>
  <si>
    <t>AS204</t>
  </si>
  <si>
    <t>座椅旋轉功能組</t>
  </si>
  <si>
    <t>AS205</t>
  </si>
  <si>
    <t>齒輪盒組</t>
  </si>
  <si>
    <t>AS206</t>
  </si>
  <si>
    <t>織帶組(含塑膠)</t>
  </si>
  <si>
    <t>AS207</t>
  </si>
  <si>
    <t>尼龍繩組</t>
  </si>
  <si>
    <t>AS208</t>
  </si>
  <si>
    <t>跳舞墊</t>
  </si>
  <si>
    <t>AS209</t>
  </si>
  <si>
    <t>汽車椅護套</t>
  </si>
  <si>
    <t>AS210</t>
  </si>
  <si>
    <t>車架固定座組</t>
  </si>
  <si>
    <t>AS211</t>
  </si>
  <si>
    <t>後輪快拆組</t>
  </si>
  <si>
    <t>AS212</t>
  </si>
  <si>
    <t>座椅結合座組</t>
  </si>
  <si>
    <t>AS213</t>
  </si>
  <si>
    <t>汽車椅結合座組</t>
  </si>
  <si>
    <t>AS214</t>
  </si>
  <si>
    <t>結合座固定組</t>
  </si>
  <si>
    <t>AS215</t>
  </si>
  <si>
    <t>結合座收合組</t>
  </si>
  <si>
    <t>AS216</t>
  </si>
  <si>
    <t>結合座零件組</t>
  </si>
  <si>
    <t>AS217</t>
  </si>
  <si>
    <t>後腳組</t>
  </si>
  <si>
    <t>AS218</t>
  </si>
  <si>
    <t>座椅調整組</t>
  </si>
  <si>
    <t>AS219</t>
  </si>
  <si>
    <t>提把組-車架</t>
  </si>
  <si>
    <t>AS220</t>
  </si>
  <si>
    <t>雨蓬袋</t>
  </si>
  <si>
    <t>AS221</t>
  </si>
  <si>
    <t>肩帶快速調整組</t>
  </si>
  <si>
    <t>AS222</t>
  </si>
  <si>
    <t>背靠組-Booster Seat</t>
  </si>
  <si>
    <t>AS223</t>
  </si>
  <si>
    <t>座椅組-Booster Seat</t>
  </si>
  <si>
    <t>AS224</t>
  </si>
  <si>
    <t>側片網組</t>
  </si>
  <si>
    <t>AS225</t>
  </si>
  <si>
    <t>睡箱卡合組</t>
  </si>
  <si>
    <t>AS226</t>
  </si>
  <si>
    <t>座椅連接組</t>
  </si>
  <si>
    <t>AS227</t>
  </si>
  <si>
    <t>後腳套</t>
  </si>
  <si>
    <t>AS228</t>
  </si>
  <si>
    <t>遙控器組</t>
  </si>
  <si>
    <t>AS229</t>
  </si>
  <si>
    <t>搖籃組</t>
  </si>
  <si>
    <t>AS230</t>
  </si>
  <si>
    <t>前輪剎車組</t>
  </si>
  <si>
    <t>AS231</t>
  </si>
  <si>
    <t>EPS 布套組</t>
  </si>
  <si>
    <t>AS232</t>
  </si>
  <si>
    <t>擋泥板組</t>
  </si>
  <si>
    <t>AS233</t>
  </si>
  <si>
    <t>後座椅組（下）</t>
  </si>
  <si>
    <t>AS234</t>
  </si>
  <si>
    <t>滑軌組</t>
  </si>
  <si>
    <t>AS235</t>
  </si>
  <si>
    <t>睡箱座布組</t>
  </si>
  <si>
    <t>AS236</t>
  </si>
  <si>
    <t>睡箱頂蓬組-座布</t>
  </si>
  <si>
    <t>AS237</t>
  </si>
  <si>
    <t>睡箱雨蓬組</t>
  </si>
  <si>
    <t>AS238</t>
  </si>
  <si>
    <t>睡箱腳套組</t>
  </si>
  <si>
    <t>AS239</t>
  </si>
  <si>
    <t>睡箱內墊組</t>
  </si>
  <si>
    <t>AS240</t>
  </si>
  <si>
    <t>睡箱收合織帶組</t>
  </si>
  <si>
    <t>AS241</t>
  </si>
  <si>
    <t>睡箱護套組</t>
  </si>
  <si>
    <t>AS242</t>
  </si>
  <si>
    <t>睡箱車架組</t>
  </si>
  <si>
    <t>AS243</t>
  </si>
  <si>
    <t>固定織帶組</t>
  </si>
  <si>
    <t>AS244</t>
  </si>
  <si>
    <t>ISOFIX組</t>
  </si>
  <si>
    <t>AS245</t>
  </si>
  <si>
    <t>站立功能組</t>
  </si>
  <si>
    <t>AS246</t>
  </si>
  <si>
    <t>睡箱組-車架</t>
  </si>
  <si>
    <t>AS247</t>
  </si>
  <si>
    <t>睡箱支架組</t>
  </si>
  <si>
    <t>AS248</t>
  </si>
  <si>
    <t>吊床+床墊組-座布</t>
  </si>
  <si>
    <t>AS249</t>
  </si>
  <si>
    <t>車手布套組</t>
  </si>
  <si>
    <t>AS250</t>
  </si>
  <si>
    <t>底腳收折組-左</t>
  </si>
  <si>
    <t>AS251</t>
  </si>
  <si>
    <t>底腳收折組-右</t>
  </si>
  <si>
    <t>AS252</t>
  </si>
  <si>
    <t>腰帶護片組</t>
  </si>
  <si>
    <t>AS253</t>
  </si>
  <si>
    <t>手剎組</t>
  </si>
  <si>
    <t>AS254</t>
  </si>
  <si>
    <t>頂桿調整機構組</t>
  </si>
  <si>
    <t>AS255</t>
  </si>
  <si>
    <t>ISOFIX調整機構組</t>
  </si>
  <si>
    <t>AS256</t>
  </si>
  <si>
    <t>汽車椅前置護體組-車架</t>
  </si>
  <si>
    <t>AS257</t>
  </si>
  <si>
    <t>汽車椅前置護體組-座布</t>
  </si>
  <si>
    <t>AS258</t>
  </si>
  <si>
    <t>轉軸組</t>
  </si>
  <si>
    <t>AS259</t>
  </si>
  <si>
    <t>站滑板組</t>
  </si>
  <si>
    <t>AS260</t>
  </si>
  <si>
    <t>滑板零件組</t>
  </si>
  <si>
    <t>AS261</t>
  </si>
  <si>
    <t>滑輪組</t>
  </si>
  <si>
    <t>AS262</t>
  </si>
  <si>
    <t>後座板組</t>
  </si>
  <si>
    <t>AS263</t>
  </si>
  <si>
    <t>餐盤卡合按鈕組</t>
  </si>
  <si>
    <t>AS264</t>
  </si>
  <si>
    <t>夾器組</t>
  </si>
  <si>
    <t>AS265</t>
  </si>
  <si>
    <t>夾器鎖定塊組</t>
  </si>
  <si>
    <t>AS266</t>
  </si>
  <si>
    <t>頭靠調整機構組</t>
  </si>
  <si>
    <t>AS267</t>
  </si>
  <si>
    <t>搖桿組</t>
  </si>
  <si>
    <t>AS268</t>
  </si>
  <si>
    <t>額外菜籃組</t>
  </si>
  <si>
    <t>AS269</t>
  </si>
  <si>
    <t>底管伸縮組</t>
  </si>
  <si>
    <t>AS270</t>
  </si>
  <si>
    <t>底座延伸組</t>
  </si>
  <si>
    <t>AS271</t>
  </si>
  <si>
    <t>車手連動收合組</t>
  </si>
  <si>
    <t>AS272</t>
  </si>
  <si>
    <t>小座椅組-車架</t>
  </si>
  <si>
    <t>AS273</t>
  </si>
  <si>
    <t>特殊零件組</t>
  </si>
  <si>
    <t>AS274</t>
  </si>
  <si>
    <t>皮革手把組</t>
  </si>
  <si>
    <t>AS275</t>
  </si>
  <si>
    <t>配合物料零件組</t>
  </si>
  <si>
    <t>AS276</t>
  </si>
  <si>
    <t>座板組</t>
  </si>
  <si>
    <t>AS277</t>
  </si>
  <si>
    <t>座板儲存組</t>
  </si>
  <si>
    <t>AS278</t>
  </si>
  <si>
    <t>座布裙襬組</t>
  </si>
  <si>
    <t>AS279</t>
  </si>
  <si>
    <t>底座-上組</t>
  </si>
  <si>
    <t>AS280</t>
  </si>
  <si>
    <t>底座-下組</t>
  </si>
  <si>
    <t>AS281</t>
  </si>
  <si>
    <t>底座角度調整功能組</t>
  </si>
  <si>
    <t>AS282</t>
  </si>
  <si>
    <t>汽車椅A-LOCK調整器組</t>
  </si>
  <si>
    <t>AS283</t>
  </si>
  <si>
    <t>蝸輪盒組-左</t>
  </si>
  <si>
    <t>AS284</t>
  </si>
  <si>
    <t>蝸輪盒組-右</t>
  </si>
  <si>
    <t>AS285</t>
  </si>
  <si>
    <t>汽車椅前向防誤用組</t>
  </si>
  <si>
    <t>AS286</t>
  </si>
  <si>
    <t>檔板組</t>
  </si>
  <si>
    <t>AS287</t>
  </si>
  <si>
    <t>鏡子組</t>
  </si>
  <si>
    <t>AS288</t>
  </si>
  <si>
    <t>棘輪調整組</t>
  </si>
  <si>
    <t>AS289</t>
  </si>
  <si>
    <t>發條傳動組</t>
  </si>
  <si>
    <t>AS290</t>
  </si>
  <si>
    <t>手柄操作組</t>
  </si>
  <si>
    <t>AS291</t>
  </si>
  <si>
    <t>傳動軸組</t>
  </si>
  <si>
    <t>ASQ</t>
  </si>
  <si>
    <t>汽車椅/睡箱/座椅組</t>
  </si>
  <si>
    <t>ASZZZ</t>
  </si>
  <si>
    <t>座布組</t>
  </si>
  <si>
    <t>C0001</t>
  </si>
  <si>
    <t>進出口費用-進口費用</t>
  </si>
  <si>
    <t>C0002</t>
  </si>
  <si>
    <t>進出口費用-快遞費</t>
  </si>
  <si>
    <t>C0003</t>
  </si>
  <si>
    <t>進出口費用-運輸費</t>
  </si>
  <si>
    <t>C0004</t>
  </si>
  <si>
    <t>進出口費用-EDI传输费</t>
  </si>
  <si>
    <t>C0005</t>
  </si>
  <si>
    <t>進出口費用-报关费</t>
  </si>
  <si>
    <t>C0006</t>
  </si>
  <si>
    <t>進出口費用-吊柜费</t>
  </si>
  <si>
    <t>C0007</t>
  </si>
  <si>
    <t>進出口費用-堆存费</t>
  </si>
  <si>
    <t>C0008</t>
  </si>
  <si>
    <t>進出口費用-还柜费</t>
  </si>
  <si>
    <t>C0009</t>
  </si>
  <si>
    <t>進出口費用-入仓费</t>
  </si>
  <si>
    <t>C0010</t>
  </si>
  <si>
    <t>進出口費用-压夜费</t>
  </si>
  <si>
    <t>C0011</t>
  </si>
  <si>
    <t>進出口費用-约柜费</t>
  </si>
  <si>
    <t>C0012</t>
  </si>
  <si>
    <t>進出口費用-出口杂项费用</t>
  </si>
  <si>
    <t>C112</t>
  </si>
  <si>
    <t>ECC TRAVEL SYSTEM</t>
  </si>
  <si>
    <t>G201</t>
  </si>
  <si>
    <t>Graco Stroller</t>
  </si>
  <si>
    <t>G202</t>
  </si>
  <si>
    <t>Graco Travel System</t>
  </si>
  <si>
    <t>G203</t>
  </si>
  <si>
    <t>Graco Car Seat</t>
  </si>
  <si>
    <t>G204</t>
  </si>
  <si>
    <t>Graco Soother</t>
  </si>
  <si>
    <t>G205</t>
  </si>
  <si>
    <t>Graco Swing</t>
  </si>
  <si>
    <t>G206</t>
  </si>
  <si>
    <t>Graco High Chair</t>
  </si>
  <si>
    <t>G207</t>
  </si>
  <si>
    <t>Graco Playard</t>
  </si>
  <si>
    <t>G208</t>
  </si>
  <si>
    <t>Graco Accessory</t>
  </si>
  <si>
    <t>G209</t>
  </si>
  <si>
    <t>Graco Spare Part</t>
  </si>
  <si>
    <t>G210</t>
  </si>
  <si>
    <t>Graco Promotional</t>
  </si>
  <si>
    <t>G211</t>
  </si>
  <si>
    <t>Graco Common SP</t>
  </si>
  <si>
    <t>G212</t>
  </si>
  <si>
    <t>G213</t>
  </si>
  <si>
    <t>J101</t>
  </si>
  <si>
    <t>Joie Stroller</t>
  </si>
  <si>
    <t>J102</t>
  </si>
  <si>
    <t>Joie Travel System</t>
  </si>
  <si>
    <t>J103</t>
  </si>
  <si>
    <t>Joie Car Seat</t>
  </si>
  <si>
    <t>J104</t>
  </si>
  <si>
    <t>Joie Soother</t>
  </si>
  <si>
    <t>J105</t>
  </si>
  <si>
    <t>Joie Swing</t>
  </si>
  <si>
    <t>J106</t>
  </si>
  <si>
    <t>Joie High Chair</t>
  </si>
  <si>
    <t>J107</t>
  </si>
  <si>
    <t>Joie Playard</t>
  </si>
  <si>
    <t>J108</t>
  </si>
  <si>
    <t>Joie Accessory</t>
  </si>
  <si>
    <t>J109</t>
  </si>
  <si>
    <t>Joie Spare Part</t>
  </si>
  <si>
    <t>J110</t>
  </si>
  <si>
    <t>Joie Promotional</t>
  </si>
  <si>
    <t>J112</t>
  </si>
  <si>
    <t>Joie Common SP</t>
  </si>
  <si>
    <t>J113</t>
  </si>
  <si>
    <t>M001</t>
  </si>
  <si>
    <t>工模-模具成品</t>
  </si>
  <si>
    <t>M002</t>
  </si>
  <si>
    <t>工模-量治具半成品</t>
  </si>
  <si>
    <t>M003</t>
  </si>
  <si>
    <t>工模-零配件半成品</t>
  </si>
  <si>
    <t>M004</t>
  </si>
  <si>
    <t>工模-標准件半成品</t>
  </si>
  <si>
    <t>M005</t>
  </si>
  <si>
    <t>M件號-石墨</t>
  </si>
  <si>
    <t>M006</t>
  </si>
  <si>
    <t>工模-刀具</t>
  </si>
  <si>
    <t>M007</t>
  </si>
  <si>
    <t>工模-鋼銅料類</t>
  </si>
  <si>
    <t>M008</t>
  </si>
  <si>
    <t>工模-模具配件類</t>
  </si>
  <si>
    <t>M009</t>
  </si>
  <si>
    <t>工模-設備/輔助耗材類</t>
  </si>
  <si>
    <t>M010</t>
  </si>
  <si>
    <t>工模-熱流道</t>
  </si>
  <si>
    <t>M011</t>
  </si>
  <si>
    <t>工模-模胚</t>
  </si>
  <si>
    <t>M012</t>
  </si>
  <si>
    <t>工模-附圖訂購</t>
  </si>
  <si>
    <t>M013</t>
  </si>
  <si>
    <t>工模-線割備用料熱處理加工</t>
  </si>
  <si>
    <t>M014</t>
  </si>
  <si>
    <t>工模-產品抄數類</t>
  </si>
  <si>
    <t>M015</t>
  </si>
  <si>
    <t>工模-模/治具工件熱處理加工</t>
  </si>
  <si>
    <t>M016</t>
  </si>
  <si>
    <t>工模-刀具塗層加工</t>
  </si>
  <si>
    <t>M017</t>
  </si>
  <si>
    <t>工模 - 槍鑽焊接加工</t>
  </si>
  <si>
    <t>M018</t>
  </si>
  <si>
    <t>M件號-精料</t>
  </si>
  <si>
    <t>M019</t>
  </si>
  <si>
    <t>M件號-精料外包</t>
  </si>
  <si>
    <t>M020</t>
  </si>
  <si>
    <t>M件號-熱處理</t>
  </si>
  <si>
    <t>M021</t>
  </si>
  <si>
    <t>M件號-熱處理外包</t>
  </si>
  <si>
    <t>M022</t>
  </si>
  <si>
    <t>模具-新開模</t>
  </si>
  <si>
    <t>M023</t>
  </si>
  <si>
    <t>模具-修改模</t>
  </si>
  <si>
    <t>M099</t>
  </si>
  <si>
    <t>工模-其他類</t>
  </si>
  <si>
    <t>M101</t>
  </si>
  <si>
    <t>ECC Material Group</t>
  </si>
  <si>
    <t>MS01</t>
  </si>
  <si>
    <t>工模製程委外-曬紋/刻字</t>
  </si>
  <si>
    <t>MS02</t>
  </si>
  <si>
    <t>工模製程委外-燒焊</t>
  </si>
  <si>
    <t>MS03</t>
  </si>
  <si>
    <t>工模製程委外-深孔 (新)</t>
  </si>
  <si>
    <t>MS04</t>
  </si>
  <si>
    <t>工模製程委外-省模</t>
  </si>
  <si>
    <t>MS05</t>
  </si>
  <si>
    <t>工模製程委外-塑膠模EDM</t>
  </si>
  <si>
    <t>MS06</t>
  </si>
  <si>
    <t>工模製程委外-塑膠模機加工</t>
  </si>
  <si>
    <t>MS07</t>
  </si>
  <si>
    <t>工模製程委外-塑膠模線切割</t>
  </si>
  <si>
    <t>MS08</t>
  </si>
  <si>
    <t>工模製程委外-塑膠模CNC</t>
  </si>
  <si>
    <t>MS09</t>
  </si>
  <si>
    <t>工模製程委外-塑膠模全加工</t>
  </si>
  <si>
    <t>MS10</t>
  </si>
  <si>
    <t>工模製程委外-鐵管模</t>
  </si>
  <si>
    <t>MS11</t>
  </si>
  <si>
    <t>工模製程委外-量治具</t>
  </si>
  <si>
    <t>MS12</t>
  </si>
  <si>
    <t>工模製程委外-零配件</t>
  </si>
  <si>
    <t>MS13</t>
  </si>
  <si>
    <t>工模製程委外-模胚加工</t>
  </si>
  <si>
    <t>MS14</t>
  </si>
  <si>
    <t>工模製程委外-熱流道維修</t>
  </si>
  <si>
    <t>MS15</t>
  </si>
  <si>
    <t>工模製程委外-油缸維修</t>
  </si>
  <si>
    <t>MS16</t>
  </si>
  <si>
    <t>工模製程委外-模內切維修</t>
  </si>
  <si>
    <t>MS17</t>
  </si>
  <si>
    <t>工模製程委外-陽極(量治具)</t>
  </si>
  <si>
    <t>MS18</t>
  </si>
  <si>
    <t>工模製程委外-陽極(鐵管模)</t>
  </si>
  <si>
    <t>MS19</t>
  </si>
  <si>
    <t>工模製程委外-陽極(零配件)</t>
  </si>
  <si>
    <t>MS20</t>
  </si>
  <si>
    <t>工模製程委外-鍍鈦(量治具)</t>
  </si>
  <si>
    <t>MS21</t>
  </si>
  <si>
    <t>工模製程委外-鍍鈦(鐵管模)</t>
  </si>
  <si>
    <t>MS22</t>
  </si>
  <si>
    <t>工模製程委外-鍍鈦(零配件)</t>
  </si>
  <si>
    <t>MS23</t>
  </si>
  <si>
    <t>工模製程委外-電鍍(量治具)</t>
  </si>
  <si>
    <t>MS24</t>
  </si>
  <si>
    <t>工模製程委外-電鍍(鐵管模)</t>
  </si>
  <si>
    <t>MS25</t>
  </si>
  <si>
    <t>工模製程委外-電鍍(零配件)</t>
  </si>
  <si>
    <t>N101</t>
  </si>
  <si>
    <t>Nuna Stroller</t>
  </si>
  <si>
    <t>N102</t>
  </si>
  <si>
    <t>Nuna Travel System</t>
  </si>
  <si>
    <t>N103</t>
  </si>
  <si>
    <t>Nuna Car Seat</t>
  </si>
  <si>
    <t>N104</t>
  </si>
  <si>
    <t>Nuna Soother</t>
  </si>
  <si>
    <t>N106</t>
  </si>
  <si>
    <t>Nuna High Chair</t>
  </si>
  <si>
    <t>N107</t>
  </si>
  <si>
    <t>Nuna Playard</t>
  </si>
  <si>
    <t>N108</t>
  </si>
  <si>
    <t>Nuna Accessory</t>
  </si>
  <si>
    <t>N109</t>
  </si>
  <si>
    <t>Nuna Spare Part</t>
  </si>
  <si>
    <t>N110</t>
  </si>
  <si>
    <t>Nuna Promotional</t>
  </si>
  <si>
    <t>N112</t>
  </si>
  <si>
    <t>Nuna Common SP</t>
  </si>
  <si>
    <t>S000</t>
  </si>
  <si>
    <t>T101</t>
  </si>
  <si>
    <t>TAVO PET PROTECTION</t>
  </si>
  <si>
    <t>T102</t>
  </si>
  <si>
    <t>TAVO STROLLER</t>
  </si>
  <si>
    <t>T103</t>
  </si>
  <si>
    <t>TAVO TRAVEL SYSTEM</t>
  </si>
  <si>
    <t>T104</t>
  </si>
  <si>
    <t>TAVO ACCESSORY</t>
  </si>
  <si>
    <t>T105</t>
  </si>
  <si>
    <t>TAVO SPARE PART</t>
  </si>
  <si>
    <t>T106</t>
  </si>
  <si>
    <t>TAVO PROMO</t>
  </si>
  <si>
    <t>T107</t>
  </si>
  <si>
    <t>TAVO SOOTHER</t>
  </si>
  <si>
    <t>T201</t>
  </si>
  <si>
    <t>TAVO</t>
  </si>
  <si>
    <t>FM Name</t>
    <phoneticPr fontId="2" type="noConversion"/>
  </si>
  <si>
    <t>Z_CHECK_SKUITEM</t>
    <phoneticPr fontId="2" type="noConversion"/>
  </si>
  <si>
    <t>單據類別</t>
    <phoneticPr fontId="2" type="noConversion"/>
  </si>
  <si>
    <t>ZCO1/ZCO2</t>
    <phoneticPr fontId="2" type="noConversion"/>
  </si>
  <si>
    <t>已結案、出貨的訂單可以以下畫面截圖的＂狀態＂欄位來判斷</t>
    <phoneticPr fontId="2" type="noConversion"/>
  </si>
  <si>
    <t>可排除狀態為＂已結案＂的訂單</t>
    <phoneticPr fontId="2" type="noConversion"/>
  </si>
  <si>
    <t>已結案的示意圖</t>
    <phoneticPr fontId="2" type="noConversion"/>
  </si>
  <si>
    <t>SO 類型:</t>
    <phoneticPr fontId="2" type="noConversion"/>
  </si>
  <si>
    <t>SELECT a.vbtyp_n,</t>
  </si>
  <si>
    <t>SSP母單:</t>
    <phoneticPr fontId="2" type="noConversion"/>
  </si>
  <si>
    <t>單據別為ZCO1</t>
    <phoneticPr fontId="2" type="noConversion"/>
  </si>
  <si>
    <t xml:space="preserve">  a.vbelv,</t>
  </si>
  <si>
    <t>SSP子單(含樣品訂單)</t>
    <phoneticPr fontId="2" type="noConversion"/>
  </si>
  <si>
    <r>
      <t xml:space="preserve">用VGBEL去找上層單據，若上層單據的單據別為 ZCO1則為SSP子單; </t>
    </r>
    <r>
      <rPr>
        <sz val="12"/>
        <color rgb="FFFF0000"/>
        <rFont val="新細明體"/>
        <family val="1"/>
        <charset val="136"/>
        <scheme val="minor"/>
      </rPr>
      <t>單據類別 = ZMT2(大貨訂單)/ZDO1(內銷訂單)/ZMT3(零件訂單)/ZMT7(樣品訂</t>
    </r>
    <r>
      <rPr>
        <sz val="12"/>
        <color theme="1"/>
        <rFont val="新細明體"/>
        <family val="2"/>
        <charset val="136"/>
        <scheme val="minor"/>
      </rPr>
      <t>單)</t>
    </r>
    <phoneticPr fontId="2" type="noConversion"/>
  </si>
  <si>
    <t xml:space="preserve">  a.vbeln,</t>
  </si>
  <si>
    <t>BLT母單:</t>
    <phoneticPr fontId="2" type="noConversion"/>
  </si>
  <si>
    <t>單據別為ZCO2</t>
    <phoneticPr fontId="2" type="noConversion"/>
  </si>
  <si>
    <t xml:space="preserve">  b.WBSTA,</t>
  </si>
  <si>
    <t>BLT子單:</t>
    <phoneticPr fontId="2" type="noConversion"/>
  </si>
  <si>
    <t>用VGBEL去找上層單據，若上層單據的單據別為 ZCO2則為BLT子單</t>
    <phoneticPr fontId="2" type="noConversion"/>
  </si>
  <si>
    <t xml:space="preserve">  a.posnn,</t>
  </si>
  <si>
    <t>大貨訂單:</t>
    <phoneticPr fontId="2" type="noConversion"/>
  </si>
  <si>
    <t>單據別為ZMT2/ZDO1 且 VGBEL 上層單據 != ZCO1 or ZCO2</t>
    <phoneticPr fontId="2" type="noConversion"/>
  </si>
  <si>
    <t xml:space="preserve">  k.wadat_ist,</t>
  </si>
  <si>
    <t>零件訂單:</t>
    <phoneticPr fontId="2" type="noConversion"/>
  </si>
  <si>
    <t>單據別為ZMT3/ZDO2 且 VGBEL 上層單據 != ZCO1 or ZCO2</t>
    <phoneticPr fontId="2" type="noConversion"/>
  </si>
  <si>
    <t>贈品/免費訂單</t>
    <phoneticPr fontId="2" type="noConversion"/>
  </si>
  <si>
    <t>單據別為ZMT6/ZDO3</t>
    <phoneticPr fontId="2" type="noConversion"/>
  </si>
  <si>
    <t xml:space="preserve">  b.vbeln,</t>
  </si>
  <si>
    <t xml:space="preserve">  b.posnr,</t>
  </si>
  <si>
    <t xml:space="preserve">  b.matnr,</t>
  </si>
  <si>
    <t xml:space="preserve">  b.lfimg</t>
  </si>
  <si>
    <t>SO已出貨數量:</t>
    <phoneticPr fontId="2" type="noConversion"/>
  </si>
  <si>
    <t xml:space="preserve">  FROM vbfa AS a</t>
  </si>
  <si>
    <t>Step 1：從銷售訂單找出相關交貨單（出貨單）</t>
    <phoneticPr fontId="2" type="noConversion"/>
  </si>
  <si>
    <t xml:space="preserve">  inner join likp as k on k.Vbeln = a.vbeln</t>
  </si>
  <si>
    <t xml:space="preserve">  INNER JOIN lips AS b ON b.vbeln = k.vbeln</t>
  </si>
  <si>
    <r>
      <t>查表：</t>
    </r>
    <r>
      <rPr>
        <sz val="10"/>
        <color theme="1"/>
        <rFont val="Arial Unicode MS"/>
        <family val="2"/>
      </rPr>
      <t>VBFA</t>
    </r>
  </si>
  <si>
    <t xml:space="preserve">                      AND b.posnr = a.posnn</t>
  </si>
  <si>
    <t>條件：</t>
  </si>
  <si>
    <t xml:space="preserve">  WHERE a.vbtyp_n = 'J'</t>
  </si>
  <si>
    <t xml:space="preserve">    AND a.vbelv  LIKE 'SO%'</t>
  </si>
  <si>
    <t>plaintext</t>
  </si>
  <si>
    <t xml:space="preserve">    AND k.wadat_ist between '20250201' and '20250331'</t>
  </si>
  <si>
    <t>複製編輯</t>
  </si>
  <si>
    <t xml:space="preserve">    order by a.posnn</t>
  </si>
  <si>
    <t>VBFA-VBELV = &lt;銷售訂單號&gt;      " 前向文件 = SO</t>
  </si>
  <si>
    <t>VBFA-VBTYP_N = 'J'             " 後向文件是交貨單</t>
  </si>
  <si>
    <t>取得：VBFA-VBELN（交貨單號）</t>
  </si>
  <si>
    <r>
      <t xml:space="preserve">Step 2：從 </t>
    </r>
    <r>
      <rPr>
        <b/>
        <sz val="10"/>
        <color theme="1"/>
        <rFont val="Arial Unicode MS"/>
        <family val="2"/>
      </rPr>
      <t>LIPS</t>
    </r>
    <r>
      <rPr>
        <b/>
        <sz val="13.5"/>
        <color theme="1"/>
        <rFont val="新細明體"/>
        <family val="1"/>
        <charset val="136"/>
        <scheme val="minor"/>
      </rPr>
      <t xml:space="preserve"> 撈實際出貨數量</t>
    </r>
    <r>
      <rPr>
        <b/>
        <sz val="13.5"/>
        <color theme="1"/>
        <rFont val="Microsoft JhengHei"/>
        <family val="1"/>
      </rPr>
      <t>且已發貨</t>
    </r>
    <r>
      <rPr>
        <b/>
        <sz val="13.5"/>
        <color theme="1"/>
        <rFont val="新細明體"/>
        <family val="1"/>
        <charset val="136"/>
        <scheme val="minor"/>
      </rPr>
      <t>/已billing數量</t>
    </r>
    <phoneticPr fontId="2" type="noConversion"/>
  </si>
  <si>
    <r>
      <t>查表：</t>
    </r>
    <r>
      <rPr>
        <sz val="10"/>
        <color theme="1"/>
        <rFont val="Arial Unicode MS"/>
        <family val="2"/>
      </rPr>
      <t>LIPS</t>
    </r>
  </si>
  <si>
    <r>
      <t>LIPS-VBELN = &lt;</t>
    </r>
    <r>
      <rPr>
        <sz val="10"/>
        <color theme="1"/>
        <rFont val="微軟正黑體"/>
        <family val="2"/>
        <charset val="136"/>
      </rPr>
      <t>交貨單號</t>
    </r>
    <r>
      <rPr>
        <sz val="10"/>
        <color theme="1"/>
        <rFont val="Arial"/>
        <family val="2"/>
      </rPr>
      <t>&gt;</t>
    </r>
    <phoneticPr fontId="2" type="noConversion"/>
  </si>
  <si>
    <t>LIPS-POSNR = &lt;項目號&gt;   (可選)</t>
  </si>
  <si>
    <t>數量欄位：</t>
  </si>
  <si>
    <r>
      <t xml:space="preserve">LIPS-LFIMG = </t>
    </r>
    <r>
      <rPr>
        <sz val="10"/>
        <color theme="1"/>
        <rFont val="微軟正黑體"/>
        <family val="2"/>
        <charset val="136"/>
      </rPr>
      <t>實際出貨數量（根據交貨單單位）</t>
    </r>
    <phoneticPr fontId="2" type="noConversion"/>
  </si>
  <si>
    <r>
      <t>LIPS-WBSTA =C (</t>
    </r>
    <r>
      <rPr>
        <sz val="10"/>
        <color theme="1"/>
        <rFont val="微軟正黑體"/>
        <family val="2"/>
        <charset val="136"/>
      </rPr>
      <t>已</t>
    </r>
    <r>
      <rPr>
        <sz val="10"/>
        <color theme="1"/>
        <rFont val="Arial"/>
        <family val="2"/>
      </rPr>
      <t>PGI</t>
    </r>
    <r>
      <rPr>
        <sz val="10"/>
        <color theme="1"/>
        <rFont val="Arial Unicode MS"/>
        <family val="2"/>
      </rPr>
      <t>)</t>
    </r>
    <phoneticPr fontId="2" type="noConversion"/>
  </si>
  <si>
    <r>
      <t>LIPS-FKSTA=C (</t>
    </r>
    <r>
      <rPr>
        <sz val="10"/>
        <color theme="1"/>
        <rFont val="新細明體"/>
        <family val="2"/>
        <charset val="136"/>
      </rPr>
      <t>已請款</t>
    </r>
    <r>
      <rPr>
        <sz val="10"/>
        <color theme="1"/>
        <rFont val="Arial Unicode MS"/>
        <family val="2"/>
      </rPr>
      <t>)</t>
    </r>
    <phoneticPr fontId="2" type="noConversion"/>
  </si>
  <si>
    <t>Spep 4 加總已出貨量</t>
    <phoneticPr fontId="2" type="noConversion"/>
  </si>
  <si>
    <r>
      <t xml:space="preserve">可用 </t>
    </r>
    <r>
      <rPr>
        <sz val="10"/>
        <color theme="1"/>
        <rFont val="Arial Unicode MS"/>
        <family val="2"/>
      </rPr>
      <t>SUM(lfimg)</t>
    </r>
    <r>
      <rPr>
        <sz val="12"/>
        <color theme="1"/>
        <rFont val="新細明體"/>
        <family val="2"/>
        <charset val="136"/>
        <scheme val="minor"/>
      </rPr>
      <t xml:space="preserve"> 群組 by </t>
    </r>
    <r>
      <rPr>
        <strike/>
        <sz val="10"/>
        <color theme="1"/>
        <rFont val="Arial Unicode MS"/>
        <family val="2"/>
      </rPr>
      <t xml:space="preserve">VBELV </t>
    </r>
    <r>
      <rPr>
        <sz val="10"/>
        <color theme="1"/>
        <rFont val="Arial Unicode MS"/>
        <family val="2"/>
      </rPr>
      <t xml:space="preserve">=&gt; VGBEL, </t>
    </r>
    <r>
      <rPr>
        <strike/>
        <sz val="10"/>
        <color theme="1"/>
        <rFont val="Arial Unicode MS"/>
        <family val="2"/>
      </rPr>
      <t>POSNR</t>
    </r>
    <r>
      <rPr>
        <sz val="10"/>
        <color theme="1"/>
        <rFont val="Arial Unicode MS"/>
        <family val="2"/>
      </rPr>
      <t>=&gt;VGPOS</t>
    </r>
    <r>
      <rPr>
        <sz val="12"/>
        <color theme="1"/>
        <rFont val="新細明體"/>
        <family val="2"/>
        <charset val="136"/>
        <scheme val="minor"/>
      </rPr>
      <t xml:space="preserve"> 來統計：</t>
    </r>
    <phoneticPr fontId="2" type="noConversion"/>
  </si>
  <si>
    <t>銷售訂單</t>
  </si>
  <si>
    <t>項目</t>
  </si>
  <si>
    <t>已出貨數量</t>
  </si>
  <si>
    <t>SO退貨數量</t>
    <phoneticPr fontId="2" type="noConversion"/>
  </si>
  <si>
    <t>Sept 1: 查詢源訂單退貨訂單開立數量</t>
    <phoneticPr fontId="2" type="noConversion"/>
  </si>
  <si>
    <t>VBFA-VBELV = 原始銷售訂單號（SO）</t>
    <phoneticPr fontId="2" type="noConversion"/>
  </si>
  <si>
    <t>VBFA-VBTYP_N = 'H'    " H = 退貨訂單</t>
    <phoneticPr fontId="2" type="noConversion"/>
  </si>
  <si>
    <t>Step 2：從退貨訂單查退貨數量</t>
  </si>
  <si>
    <t>VBAK-AUART = 'ZRD1'         " 退貨訂單類型</t>
  </si>
  <si>
    <t>VBAK-VBELN = 退貨單號       " 來自 VBFA</t>
  </si>
  <si>
    <t>VBAP-KWMENG → 訂購數量（退貨量）</t>
    <phoneticPr fontId="2" type="noConversion"/>
  </si>
  <si>
    <t>Step 3：合併計算「原訂單」對應的總退貨量</t>
  </si>
  <si>
    <t>補充</t>
    <phoneticPr fontId="2" type="noConversion"/>
  </si>
  <si>
    <t>依照日期查詢已出貨資料</t>
    <phoneticPr fontId="2" type="noConversion"/>
  </si>
  <si>
    <t>日期判斷</t>
    <phoneticPr fontId="2" type="noConversion"/>
  </si>
  <si>
    <t>LIKP-WADAT_IST</t>
    <phoneticPr fontId="2" type="noConversion"/>
  </si>
  <si>
    <t>狀態判斷</t>
    <phoneticPr fontId="2" type="noConversion"/>
  </si>
  <si>
    <t>LIPS-WBSTA =C (已PGI)</t>
    <phoneticPr fontId="2" type="noConversion"/>
  </si>
  <si>
    <t>已結案訂單</t>
    <phoneticPr fontId="2" type="noConversion"/>
  </si>
  <si>
    <t>可排除合約/訂單</t>
    <phoneticPr fontId="2" type="noConversion"/>
  </si>
  <si>
    <t>當ZTSD0028-ZDSTAT = 2(已結案)</t>
    <phoneticPr fontId="2" type="noConversion"/>
  </si>
  <si>
    <t>由完工入庫單，找到工單對應銷售訂單，再串到訂單上的客戶&amp;線別</t>
    <phoneticPr fontId="2" type="noConversion"/>
  </si>
  <si>
    <t xml:space="preserve">(F+G)-E </t>
  </si>
  <si>
    <t>最小採購量</t>
    <phoneticPr fontId="2" type="noConversion"/>
  </si>
  <si>
    <t>採購包裝量</t>
  </si>
  <si>
    <t>I_x000D_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</si>
</sst>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-* #,##0.00_-;\-* #,##0.00_-;_-* &quot;-&quot;??_-;_-@_-"/>
    <numFmt numFmtId="176" formatCode="m&quot;月&quot;d&quot;日&quot;"/>
  </numFmts>
  <fonts count="27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  <font>
      <sz val="12"/>
      <color theme="1"/>
      <name val="Microsoft JhengHei Light"/>
      <family val="2"/>
      <charset val="136"/>
    </font>
    <font>
      <b/>
      <sz val="12"/>
      <color theme="1"/>
      <name val="Microsoft JhengHei Light"/>
      <family val="2"/>
      <charset val="136"/>
    </font>
    <font>
      <sz val="12"/>
      <color theme="1"/>
      <name val="微軟正黑體"/>
      <family val="2"/>
      <charset val="136"/>
    </font>
    <font>
      <sz val="12"/>
      <color theme="0"/>
      <name val="微軟正黑體"/>
      <family val="2"/>
      <charset val="136"/>
    </font>
    <font>
      <sz val="12"/>
      <color rgb="FFFF0000"/>
      <name val="微軟正黑體"/>
      <family val="2"/>
      <charset val="136"/>
    </font>
    <font>
      <sz val="12"/>
      <color rgb="FFFF0000"/>
      <name val="Microsoft JhengHei Light"/>
      <family val="2"/>
      <charset val="136"/>
    </font>
    <font>
      <u/>
      <sz val="12"/>
      <color rgb="FFFF0000"/>
      <name val="新細明體"/>
      <family val="2"/>
      <charset val="136"/>
      <scheme val="minor"/>
    </font>
    <font>
      <sz val="12"/>
      <color rgb="FFFF0000"/>
      <name val="新細明體"/>
      <family val="1"/>
      <charset val="136"/>
      <scheme val="minor"/>
    </font>
    <font>
      <b/>
      <sz val="13.5"/>
      <color theme="1"/>
      <name val="新細明體"/>
      <family val="1"/>
      <charset val="136"/>
      <scheme val="minor"/>
    </font>
    <font>
      <sz val="10"/>
      <color theme="1"/>
      <name val="Arial Unicode MS"/>
      <family val="2"/>
    </font>
    <font>
      <b/>
      <sz val="10"/>
      <color theme="1"/>
      <name val="Arial Unicode MS"/>
      <family val="2"/>
    </font>
    <font>
      <b/>
      <sz val="13.5"/>
      <color theme="1"/>
      <name val="Microsoft JhengHei"/>
      <family val="1"/>
    </font>
    <font>
      <sz val="10"/>
      <color theme="1"/>
      <name val="微軟正黑體"/>
      <family val="2"/>
      <charset val="136"/>
    </font>
    <font>
      <sz val="10"/>
      <color theme="1"/>
      <name val="Arial"/>
      <family val="2"/>
    </font>
    <font>
      <sz val="10"/>
      <color theme="1"/>
      <name val="新細明體"/>
      <family val="2"/>
      <charset val="136"/>
    </font>
    <font>
      <strike/>
      <sz val="10"/>
      <color theme="1"/>
      <name val="Arial Unicode MS"/>
      <family val="2"/>
    </font>
    <font>
      <b/>
      <sz val="12"/>
      <color theme="1"/>
      <name val="新細明體"/>
      <family val="1"/>
      <charset val="136"/>
      <scheme val="minor"/>
    </font>
    <font>
      <b/>
      <u/>
      <sz val="12"/>
      <color rgb="FFFF0000"/>
      <name val="新細明體"/>
      <family val="1"/>
      <charset val="136"/>
      <scheme val="minor"/>
    </font>
    <font>
      <b/>
      <sz val="12"/>
      <name val="Microsoft JhengHei Light"/>
      <family val="2"/>
      <charset val="136"/>
    </font>
    <font>
      <sz val="12"/>
      <name val="微軟正黑體"/>
      <family val="2"/>
      <charset val="136"/>
    </font>
    <font>
      <b/>
      <sz val="14"/>
      <color theme="0"/>
      <name val="微軟正黑體"/>
      <family val="2"/>
      <charset val="136"/>
    </font>
    <font>
      <b/>
      <sz val="14"/>
      <name val="微軟正黑體"/>
      <family val="2"/>
      <charset val="136"/>
    </font>
    <font>
      <b/>
      <sz val="14"/>
      <color rgb="FFFF0000"/>
      <name val="微軟正黑體"/>
      <family val="2"/>
      <charset val="136"/>
    </font>
    <font>
      <b/>
      <sz val="14"/>
      <color theme="1"/>
      <name val="微軟正黑體"/>
      <family val="2"/>
      <charset val="136"/>
    </font>
  </fonts>
  <fills count="11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9" tint="-0.49998474074526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9" tint="0.59999389629810485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2">
    <xf numFmtId="0" fontId="0" fillId="0" borderId="0">
      <alignment vertical="center"/>
    </xf>
    <xf numFmtId="43" fontId="1" fillId="0" borderId="0" applyFont="0" applyFill="0" applyBorder="0" applyAlignment="0" applyProtection="0">
      <alignment vertical="center"/>
    </xf>
  </cellStyleXfs>
  <cellXfs count="90">
    <xf numFmtId="0" fontId="0" fillId="0" borderId="0" xfId="0">
      <alignment vertical="center"/>
    </xf>
    <xf numFmtId="0" fontId="5" fillId="0" borderId="1" xfId="0" applyFont="1" applyBorder="1" applyAlignment="1">
      <alignment horizontal="left" vertical="center"/>
    </xf>
    <xf numFmtId="0" fontId="5" fillId="4" borderId="1" xfId="0" applyFont="1" applyFill="1" applyBorder="1" applyAlignment="1">
      <alignment horizontal="left" vertical="center"/>
    </xf>
    <xf numFmtId="0" fontId="5" fillId="6" borderId="1" xfId="0" applyFont="1" applyFill="1" applyBorder="1" applyAlignment="1">
      <alignment horizontal="left" vertical="center" wrapText="1"/>
    </xf>
    <xf numFmtId="0" fontId="5" fillId="6" borderId="1" xfId="0" applyFont="1" applyFill="1" applyBorder="1" applyAlignment="1">
      <alignment horizontal="left" vertical="center"/>
    </xf>
    <xf numFmtId="0" fontId="5" fillId="0" borderId="1" xfId="0" applyFont="1" applyBorder="1" applyAlignment="1">
      <alignment horizontal="left" vertical="center" wrapText="1"/>
    </xf>
    <xf numFmtId="0" fontId="7" fillId="0" borderId="1" xfId="0" applyFont="1" applyBorder="1" applyAlignment="1">
      <alignment horizontal="center" vertical="center" wrapText="1"/>
    </xf>
    <xf numFmtId="0" fontId="3" fillId="0" borderId="0" xfId="0" applyFont="1" applyAlignment="1">
      <alignment horizontal="left" vertical="center"/>
    </xf>
    <xf numFmtId="0" fontId="7" fillId="0" borderId="1" xfId="0" applyFont="1" applyBorder="1" applyAlignment="1">
      <alignment horizontal="left" vertical="center" wrapText="1"/>
    </xf>
    <xf numFmtId="0" fontId="7" fillId="0" borderId="1" xfId="0" applyFont="1" applyBorder="1" applyAlignment="1">
      <alignment horizontal="left" vertical="center"/>
    </xf>
    <xf numFmtId="0" fontId="8" fillId="0" borderId="0" xfId="0" applyFont="1" applyAlignment="1">
      <alignment horizontal="left" vertical="center"/>
    </xf>
    <xf numFmtId="0" fontId="7" fillId="4" borderId="1" xfId="0" applyFont="1" applyFill="1" applyBorder="1" applyAlignment="1">
      <alignment horizontal="left" vertical="center"/>
    </xf>
    <xf numFmtId="0" fontId="7" fillId="6" borderId="1" xfId="0" applyFont="1" applyFill="1" applyBorder="1" applyAlignment="1">
      <alignment horizontal="left" vertical="center"/>
    </xf>
    <xf numFmtId="0" fontId="5" fillId="3" borderId="1" xfId="0" applyFont="1" applyFill="1" applyBorder="1" applyAlignment="1">
      <alignment horizontal="left" vertical="center" wrapText="1"/>
    </xf>
    <xf numFmtId="0" fontId="7" fillId="2" borderId="1" xfId="0" applyFont="1" applyFill="1" applyBorder="1" applyAlignment="1">
      <alignment horizontal="left" vertical="center" wrapText="1"/>
    </xf>
    <xf numFmtId="0" fontId="5" fillId="0" borderId="1" xfId="0" applyFont="1" applyBorder="1">
      <alignment vertical="center"/>
    </xf>
    <xf numFmtId="0" fontId="5" fillId="0" borderId="2" xfId="0" applyFont="1" applyBorder="1">
      <alignment vertical="center"/>
    </xf>
    <xf numFmtId="0" fontId="5" fillId="0" borderId="3" xfId="0" applyFont="1" applyBorder="1">
      <alignment vertical="center"/>
    </xf>
    <xf numFmtId="0" fontId="4" fillId="0" borderId="0" xfId="0" applyFont="1" applyAlignment="1">
      <alignment horizontal="center" vertical="center"/>
    </xf>
    <xf numFmtId="0" fontId="4" fillId="0" borderId="0" xfId="0" applyFont="1" applyAlignment="1">
      <alignment horizontal="center" vertical="center" wrapText="1"/>
    </xf>
    <xf numFmtId="0" fontId="6" fillId="5" borderId="1" xfId="0" applyFont="1" applyFill="1" applyBorder="1" applyAlignment="1">
      <alignment horizontal="center" vertical="center"/>
    </xf>
    <xf numFmtId="0" fontId="6" fillId="5" borderId="1" xfId="0" applyFont="1" applyFill="1" applyBorder="1" applyAlignment="1">
      <alignment horizontal="center" vertical="center" wrapText="1"/>
    </xf>
    <xf numFmtId="0" fontId="3" fillId="0" borderId="0" xfId="0" applyFont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0" fontId="5" fillId="0" borderId="1" xfId="0" applyFont="1" applyBorder="1" applyAlignment="1">
      <alignment vertical="center" wrapText="1"/>
    </xf>
    <xf numFmtId="176" fontId="3" fillId="0" borderId="0" xfId="0" applyNumberFormat="1" applyFont="1" applyAlignment="1">
      <alignment horizontal="left" vertical="center"/>
    </xf>
    <xf numFmtId="0" fontId="3" fillId="3" borderId="0" xfId="0" applyFont="1" applyFill="1" applyAlignment="1">
      <alignment horizontal="left" vertical="center"/>
    </xf>
    <xf numFmtId="176" fontId="3" fillId="3" borderId="0" xfId="0" applyNumberFormat="1" applyFont="1" applyFill="1" applyAlignment="1">
      <alignment horizontal="left" vertical="center"/>
    </xf>
    <xf numFmtId="0" fontId="9" fillId="0" borderId="0" xfId="0" applyFont="1">
      <alignment vertical="center"/>
    </xf>
    <xf numFmtId="0" fontId="10" fillId="0" borderId="0" xfId="0" applyFont="1">
      <alignment vertical="center"/>
    </xf>
    <xf numFmtId="0" fontId="11" fillId="0" borderId="0" xfId="0" applyFont="1">
      <alignment vertical="center"/>
    </xf>
    <xf numFmtId="0" fontId="12" fillId="0" borderId="0" xfId="0" applyFont="1">
      <alignment vertical="center"/>
    </xf>
    <xf numFmtId="0" fontId="19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  <xf numFmtId="0" fontId="20" fillId="0" borderId="0" xfId="0" applyFont="1">
      <alignment vertical="center"/>
    </xf>
    <xf numFmtId="0" fontId="0" fillId="0" borderId="0" xfId="0" applyAlignment="1">
      <alignment horizontal="center" vertical="center"/>
    </xf>
    <xf numFmtId="176" fontId="0" fillId="0" borderId="0" xfId="0" applyNumberFormat="1" applyAlignment="1">
      <alignment horizontal="center" vertical="center"/>
    </xf>
    <xf numFmtId="0" fontId="21" fillId="0" borderId="0" xfId="0" applyFont="1" applyAlignment="1">
      <alignment horizontal="center" vertical="center"/>
    </xf>
    <xf numFmtId="0" fontId="21" fillId="0" borderId="0" xfId="0" applyFont="1" applyAlignment="1">
      <alignment horizontal="center" vertical="center" wrapText="1"/>
    </xf>
    <xf numFmtId="0" fontId="22" fillId="0" borderId="1" xfId="0" applyFont="1" applyBorder="1" applyAlignment="1">
      <alignment horizontal="center" vertical="center"/>
    </xf>
    <xf numFmtId="0" fontId="0" fillId="3" borderId="0" xfId="0" applyFill="1" applyAlignment="1">
      <alignment horizontal="center" vertical="center"/>
    </xf>
    <xf numFmtId="0" fontId="22" fillId="0" borderId="4" xfId="0" applyFont="1" applyBorder="1" applyAlignment="1">
      <alignment horizontal="center" vertical="center" wrapText="1"/>
    </xf>
    <xf numFmtId="0" fontId="0" fillId="0" borderId="1" xfId="0" applyBorder="1" applyAlignment="1">
      <alignment horizontal="center" vertical="center"/>
    </xf>
    <xf numFmtId="0" fontId="0" fillId="0" borderId="0" xfId="0" applyAlignment="1">
      <alignment horizontal="left" vertical="center"/>
    </xf>
    <xf numFmtId="176" fontId="0" fillId="3" borderId="0" xfId="0" applyNumberFormat="1" applyFill="1" applyAlignment="1">
      <alignment horizontal="center" vertical="center"/>
    </xf>
    <xf numFmtId="0" fontId="22" fillId="7" borderId="1" xfId="0" applyFont="1" applyFill="1" applyBorder="1" applyAlignment="1">
      <alignment horizontal="center" vertical="center"/>
    </xf>
    <xf numFmtId="0" fontId="22" fillId="7" borderId="1" xfId="0" applyFont="1" applyFill="1" applyBorder="1" applyAlignment="1">
      <alignment horizontal="center" vertical="center" wrapText="1"/>
    </xf>
    <xf numFmtId="0" fontId="0" fillId="8" borderId="0" xfId="0" applyFill="1" applyAlignment="1">
      <alignment horizontal="center" vertical="center"/>
    </xf>
    <xf numFmtId="176" fontId="0" fillId="9" borderId="0" xfId="0" applyNumberFormat="1" applyFill="1" applyAlignment="1">
      <alignment horizontal="center" vertical="center"/>
    </xf>
    <xf numFmtId="0" fontId="0" fillId="9" borderId="1" xfId="0" applyFill="1" applyBorder="1" applyAlignment="1">
      <alignment horizontal="center" vertical="center"/>
    </xf>
    <xf numFmtId="0" fontId="0" fillId="9" borderId="0" xfId="0" applyFill="1" applyAlignment="1">
      <alignment horizontal="center" vertical="center"/>
    </xf>
    <xf numFmtId="176" fontId="19" fillId="9" borderId="0" xfId="0" applyNumberFormat="1" applyFont="1" applyFill="1" applyAlignment="1">
      <alignment horizontal="center" vertical="center"/>
    </xf>
    <xf numFmtId="0" fontId="23" fillId="5" borderId="1" xfId="0" applyFont="1" applyFill="1" applyBorder="1" applyAlignment="1">
      <alignment horizontal="center" vertical="center"/>
    </xf>
    <xf numFmtId="0" fontId="23" fillId="5" borderId="1" xfId="0" applyFont="1" applyFill="1" applyBorder="1" applyAlignment="1">
      <alignment horizontal="center" vertical="center" wrapText="1"/>
    </xf>
    <xf numFmtId="0" fontId="23" fillId="0" borderId="0" xfId="0" applyFont="1" applyAlignment="1">
      <alignment horizontal="center" vertical="center"/>
    </xf>
    <xf numFmtId="0" fontId="24" fillId="10" borderId="1" xfId="0" applyFont="1" applyFill="1" applyBorder="1" applyAlignment="1">
      <alignment horizontal="center" vertical="center" wrapText="1"/>
    </xf>
    <xf numFmtId="0" fontId="24" fillId="10" borderId="1" xfId="0" applyFont="1" applyFill="1" applyBorder="1" applyAlignment="1">
      <alignment horizontal="center" vertical="center"/>
    </xf>
    <xf numFmtId="0" fontId="25" fillId="10" borderId="1" xfId="0" applyFont="1" applyFill="1" applyBorder="1" applyAlignment="1">
      <alignment horizontal="center" vertical="center"/>
    </xf>
    <xf numFmtId="0" fontId="24" fillId="0" borderId="0" xfId="0" applyFont="1" applyAlignment="1">
      <alignment horizontal="center" vertical="center"/>
    </xf>
    <xf numFmtId="0" fontId="24" fillId="0" borderId="1" xfId="0" applyFont="1" applyBorder="1" applyAlignment="1">
      <alignment horizontal="center" vertical="center"/>
    </xf>
    <xf numFmtId="0" fontId="24" fillId="0" borderId="1" xfId="0" applyFont="1" applyBorder="1" applyAlignment="1">
      <alignment horizontal="left" vertical="center" wrapText="1"/>
    </xf>
    <xf numFmtId="0" fontId="24" fillId="0" borderId="1" xfId="0" applyFont="1" applyBorder="1" applyAlignment="1">
      <alignment horizontal="left" vertical="center"/>
    </xf>
    <xf numFmtId="0" fontId="25" fillId="0" borderId="1" xfId="0" applyFont="1" applyBorder="1" applyAlignment="1">
      <alignment horizontal="center" vertical="center"/>
    </xf>
    <xf numFmtId="0" fontId="24" fillId="4" borderId="1" xfId="0" applyFont="1" applyFill="1" applyBorder="1" applyAlignment="1">
      <alignment horizontal="center" vertical="center"/>
    </xf>
    <xf numFmtId="0" fontId="24" fillId="4" borderId="1" xfId="0" applyFont="1" applyFill="1" applyBorder="1" applyAlignment="1">
      <alignment horizontal="left" vertical="center" wrapText="1"/>
    </xf>
    <xf numFmtId="0" fontId="24" fillId="4" borderId="1" xfId="0" applyFont="1" applyFill="1" applyBorder="1" applyAlignment="1">
      <alignment horizontal="left" vertical="center"/>
    </xf>
    <xf numFmtId="0" fontId="25" fillId="4" borderId="1" xfId="0" applyFont="1" applyFill="1" applyBorder="1" applyAlignment="1">
      <alignment horizontal="center" vertical="center"/>
    </xf>
    <xf numFmtId="0" fontId="24" fillId="6" borderId="1" xfId="0" applyFont="1" applyFill="1" applyBorder="1" applyAlignment="1">
      <alignment horizontal="center" vertical="center"/>
    </xf>
    <xf numFmtId="0" fontId="24" fillId="6" borderId="1" xfId="0" applyFont="1" applyFill="1" applyBorder="1" applyAlignment="1">
      <alignment horizontal="left" vertical="center" wrapText="1"/>
    </xf>
    <xf numFmtId="0" fontId="25" fillId="6" borderId="1" xfId="0" applyFont="1" applyFill="1" applyBorder="1" applyAlignment="1">
      <alignment horizontal="center" vertical="center"/>
    </xf>
    <xf numFmtId="0" fontId="24" fillId="6" borderId="1" xfId="0" applyFont="1" applyFill="1" applyBorder="1" applyAlignment="1">
      <alignment horizontal="left" vertical="center"/>
    </xf>
    <xf numFmtId="0" fontId="26" fillId="0" borderId="0" xfId="0" applyFont="1" applyAlignment="1">
      <alignment horizontal="center" vertical="center"/>
    </xf>
    <xf numFmtId="0" fontId="26" fillId="0" borderId="0" xfId="0" applyFont="1" applyAlignment="1">
      <alignment horizontal="center" vertical="center" wrapText="1"/>
    </xf>
    <xf numFmtId="0" fontId="25" fillId="0" borderId="0" xfId="0" applyFont="1" applyAlignment="1">
      <alignment horizontal="center" vertical="center"/>
    </xf>
    <xf numFmtId="176" fontId="26" fillId="0" borderId="0" xfId="0" applyNumberFormat="1" applyFont="1" applyAlignment="1">
      <alignment horizontal="center" vertical="center"/>
    </xf>
    <xf numFmtId="0" fontId="24" fillId="6" borderId="1" xfId="0" applyFont="1" applyFill="1" applyBorder="1" applyAlignment="1">
      <alignment horizontal="center" vertical="center"/>
    </xf>
    <xf numFmtId="0" fontId="24" fillId="6" borderId="1" xfId="0" applyFont="1" applyFill="1" applyBorder="1" applyAlignment="1">
      <alignment horizontal="left" vertical="center" wrapText="1"/>
    </xf>
    <xf numFmtId="0" fontId="24" fillId="10" borderId="5" xfId="0" applyFont="1" applyFill="1" applyBorder="1" applyAlignment="1">
      <alignment horizontal="center" vertical="center"/>
    </xf>
    <xf numFmtId="0" fontId="24" fillId="10" borderId="6" xfId="0" applyFont="1" applyFill="1" applyBorder="1" applyAlignment="1">
      <alignment horizontal="center" vertical="center"/>
    </xf>
    <xf numFmtId="0" fontId="24" fillId="10" borderId="4" xfId="0" applyFont="1" applyFill="1" applyBorder="1" applyAlignment="1">
      <alignment horizontal="center" vertical="center"/>
    </xf>
    <xf numFmtId="0" fontId="24" fillId="0" borderId="1" xfId="0" applyFont="1" applyBorder="1" applyAlignment="1">
      <alignment horizontal="center" vertical="center"/>
    </xf>
    <xf numFmtId="0" fontId="24" fillId="0" borderId="1" xfId="0" applyFont="1" applyBorder="1" applyAlignment="1">
      <alignment horizontal="left" vertical="center" wrapText="1"/>
    </xf>
    <xf numFmtId="0" fontId="24" fillId="4" borderId="1" xfId="0" applyFont="1" applyFill="1" applyBorder="1" applyAlignment="1">
      <alignment horizontal="center" vertical="center"/>
    </xf>
    <xf numFmtId="0" fontId="24" fillId="4" borderId="1" xfId="0" applyFont="1" applyFill="1" applyBorder="1" applyAlignment="1">
      <alignment horizontal="left" vertical="center" wrapText="1"/>
    </xf>
    <xf numFmtId="0" fontId="5" fillId="4" borderId="1" xfId="0" applyFont="1" applyFill="1" applyBorder="1" applyAlignment="1">
      <alignment horizontal="left" vertical="center"/>
    </xf>
    <xf numFmtId="0" fontId="5" fillId="0" borderId="1" xfId="0" applyFont="1" applyBorder="1" applyAlignment="1">
      <alignment horizontal="left" vertical="center" wrapText="1"/>
    </xf>
    <xf numFmtId="0" fontId="5" fillId="0" borderId="1" xfId="0" applyFont="1" applyBorder="1" applyAlignment="1">
      <alignment horizontal="left" vertical="center"/>
    </xf>
    <xf numFmtId="0" fontId="5" fillId="4" borderId="1" xfId="0" applyFont="1" applyFill="1" applyBorder="1" applyAlignment="1">
      <alignment horizontal="left" vertical="center" wrapText="1"/>
    </xf>
    <xf numFmtId="0" fontId="5" fillId="6" borderId="1" xfId="0" applyFont="1" applyFill="1" applyBorder="1" applyAlignment="1">
      <alignment horizontal="left" vertical="center"/>
    </xf>
    <xf numFmtId="0" fontId="5" fillId="6" borderId="1" xfId="0" applyFont="1" applyFill="1" applyBorder="1" applyAlignment="1">
      <alignment horizontal="left" vertical="center" wrapText="1"/>
    </xf>
  </cellXfs>
  <cellStyles count="2">
    <cellStyle name="一般" xfId="0" builtinId="0"/>
    <cellStyle name="千分位 2" xfId="1" xr:uid="{E78B6DC0-6A15-4AEB-941B-0D041D161B41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customXml" Target="../customXml/item3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5" Type="http://schemas.openxmlformats.org/officeDocument/2006/relationships/customXml" Target="../customXml/item2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customXml" Target="../customXml/item1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5.png"/><Relationship Id="rId1" Type="http://schemas.openxmlformats.org/officeDocument/2006/relationships/image" Target="../media/image4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6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7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2</xdr:row>
      <xdr:rowOff>165103</xdr:rowOff>
    </xdr:from>
    <xdr:to>
      <xdr:col>10</xdr:col>
      <xdr:colOff>364186</xdr:colOff>
      <xdr:row>28</xdr:row>
      <xdr:rowOff>64953</xdr:rowOff>
    </xdr:to>
    <xdr:pic>
      <xdr:nvPicPr>
        <xdr:cNvPr id="2" name="圖片 1">
          <a:extLst>
            <a:ext uri="{FF2B5EF4-FFF2-40B4-BE49-F238E27FC236}">
              <a16:creationId xmlns:a16="http://schemas.microsoft.com/office/drawing/2014/main" id="{18D46EBD-F218-4FBE-B378-1B0F832A2A4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576583"/>
          <a:ext cx="6559246" cy="5249090"/>
        </a:xfrm>
        <a:prstGeom prst="rect">
          <a:avLst/>
        </a:prstGeom>
      </xdr:spPr>
    </xdr:pic>
    <xdr:clientData/>
  </xdr:twoCellAnchor>
  <xdr:twoCellAnchor editAs="oneCell">
    <xdr:from>
      <xdr:col>11</xdr:col>
      <xdr:colOff>145143</xdr:colOff>
      <xdr:row>3</xdr:row>
      <xdr:rowOff>21555</xdr:rowOff>
    </xdr:from>
    <xdr:to>
      <xdr:col>20</xdr:col>
      <xdr:colOff>309731</xdr:colOff>
      <xdr:row>16</xdr:row>
      <xdr:rowOff>98682</xdr:rowOff>
    </xdr:to>
    <xdr:pic>
      <xdr:nvPicPr>
        <xdr:cNvPr id="3" name="圖片 2">
          <a:extLst>
            <a:ext uri="{FF2B5EF4-FFF2-40B4-BE49-F238E27FC236}">
              <a16:creationId xmlns:a16="http://schemas.microsoft.com/office/drawing/2014/main" id="{BE38A6C8-3F12-41D0-8A0C-68364DBE609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6949803" y="638775"/>
          <a:ext cx="5650988" cy="2751747"/>
        </a:xfrm>
        <a:prstGeom prst="rect">
          <a:avLst/>
        </a:prstGeom>
      </xdr:spPr>
    </xdr:pic>
    <xdr:clientData/>
  </xdr:twoCellAnchor>
  <xdr:twoCellAnchor editAs="oneCell">
    <xdr:from>
      <xdr:col>10</xdr:col>
      <xdr:colOff>312420</xdr:colOff>
      <xdr:row>16</xdr:row>
      <xdr:rowOff>152400</xdr:rowOff>
    </xdr:from>
    <xdr:to>
      <xdr:col>29</xdr:col>
      <xdr:colOff>457080</xdr:colOff>
      <xdr:row>38</xdr:row>
      <xdr:rowOff>13018</xdr:rowOff>
    </xdr:to>
    <xdr:pic>
      <xdr:nvPicPr>
        <xdr:cNvPr id="4" name="圖片 3">
          <a:extLst>
            <a:ext uri="{FF2B5EF4-FFF2-40B4-BE49-F238E27FC236}">
              <a16:creationId xmlns:a16="http://schemas.microsoft.com/office/drawing/2014/main" id="{8406207B-0603-4004-91C3-4B49E7EF32B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6507480" y="3444240"/>
          <a:ext cx="11727060" cy="4386898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354925</xdr:colOff>
      <xdr:row>3</xdr:row>
      <xdr:rowOff>146050</xdr:rowOff>
    </xdr:from>
    <xdr:to>
      <xdr:col>16</xdr:col>
      <xdr:colOff>308945</xdr:colOff>
      <xdr:row>27</xdr:row>
      <xdr:rowOff>195662</xdr:rowOff>
    </xdr:to>
    <xdr:pic>
      <xdr:nvPicPr>
        <xdr:cNvPr id="2" name="圖片 1">
          <a:extLst>
            <a:ext uri="{FF2B5EF4-FFF2-40B4-BE49-F238E27FC236}">
              <a16:creationId xmlns:a16="http://schemas.microsoft.com/office/drawing/2014/main" id="{3EDA0BE0-57FC-4788-8536-B4F35658052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54925" y="763270"/>
          <a:ext cx="9707620" cy="4987372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31</xdr:row>
      <xdr:rowOff>196850</xdr:rowOff>
    </xdr:from>
    <xdr:to>
      <xdr:col>22</xdr:col>
      <xdr:colOff>333375</xdr:colOff>
      <xdr:row>42</xdr:row>
      <xdr:rowOff>76200</xdr:rowOff>
    </xdr:to>
    <xdr:pic>
      <xdr:nvPicPr>
        <xdr:cNvPr id="3" name="圖片 2">
          <a:extLst>
            <a:ext uri="{FF2B5EF4-FFF2-40B4-BE49-F238E27FC236}">
              <a16:creationId xmlns:a16="http://schemas.microsoft.com/office/drawing/2014/main" id="{B8B7A59F-504D-43DD-8FC8-54622CB407F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6574790"/>
          <a:ext cx="13744575" cy="2142490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3</xdr:row>
      <xdr:rowOff>129540</xdr:rowOff>
    </xdr:from>
    <xdr:ext cx="9326277" cy="7811590"/>
    <xdr:pic>
      <xdr:nvPicPr>
        <xdr:cNvPr id="2" name="圖片 1">
          <a:extLst>
            <a:ext uri="{FF2B5EF4-FFF2-40B4-BE49-F238E27FC236}">
              <a16:creationId xmlns:a16="http://schemas.microsoft.com/office/drawing/2014/main" id="{E6FAC90C-1864-46DC-8595-27EAE833B5A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746760"/>
          <a:ext cx="9326277" cy="7811590"/>
        </a:xfrm>
        <a:prstGeom prst="rect">
          <a:avLst/>
        </a:prstGeom>
      </xdr:spPr>
    </xdr:pic>
    <xdr:clientData/>
  </xdr:one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9</xdr:row>
      <xdr:rowOff>167640</xdr:rowOff>
    </xdr:from>
    <xdr:to>
      <xdr:col>9</xdr:col>
      <xdr:colOff>253321</xdr:colOff>
      <xdr:row>31</xdr:row>
      <xdr:rowOff>19970</xdr:rowOff>
    </xdr:to>
    <xdr:pic>
      <xdr:nvPicPr>
        <xdr:cNvPr id="2" name="圖片 1">
          <a:extLst>
            <a:ext uri="{FF2B5EF4-FFF2-40B4-BE49-F238E27FC236}">
              <a16:creationId xmlns:a16="http://schemas.microsoft.com/office/drawing/2014/main" id="{A3A47D12-3F99-49B8-BFD3-BD42B3C84B2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2019300"/>
          <a:ext cx="6295981" cy="437861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2</xdr:col>
      <xdr:colOff>731520</xdr:colOff>
      <xdr:row>19</xdr:row>
      <xdr:rowOff>160020</xdr:rowOff>
    </xdr:from>
    <xdr:to>
      <xdr:col>3</xdr:col>
      <xdr:colOff>594360</xdr:colOff>
      <xdr:row>22</xdr:row>
      <xdr:rowOff>155448</xdr:rowOff>
    </xdr:to>
    <xdr:sp macro="" textlink="">
      <xdr:nvSpPr>
        <xdr:cNvPr id="3" name="語音泡泡: 圓角矩形 2">
          <a:extLst>
            <a:ext uri="{FF2B5EF4-FFF2-40B4-BE49-F238E27FC236}">
              <a16:creationId xmlns:a16="http://schemas.microsoft.com/office/drawing/2014/main" id="{7846E345-092A-8988-6A34-8CEA65839D45}"/>
            </a:ext>
          </a:extLst>
        </xdr:cNvPr>
        <xdr:cNvSpPr/>
      </xdr:nvSpPr>
      <xdr:spPr>
        <a:xfrm>
          <a:off x="2065020" y="4069080"/>
          <a:ext cx="914400" cy="612648"/>
        </a:xfrm>
        <a:prstGeom prst="wedgeRoundRectCallou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altLang="zh-TW" sz="1100"/>
            <a:t>MOQ</a:t>
          </a:r>
          <a:endParaRPr lang="zh-TW" altLang="en-US" sz="1100"/>
        </a:p>
      </xdr:txBody>
    </xdr:sp>
    <xdr:clientData/>
  </xdr:twoCellAnchor>
  <xdr:twoCellAnchor>
    <xdr:from>
      <xdr:col>7</xdr:col>
      <xdr:colOff>579120</xdr:colOff>
      <xdr:row>22</xdr:row>
      <xdr:rowOff>99060</xdr:rowOff>
    </xdr:from>
    <xdr:to>
      <xdr:col>9</xdr:col>
      <xdr:colOff>274320</xdr:colOff>
      <xdr:row>25</xdr:row>
      <xdr:rowOff>94488</xdr:rowOff>
    </xdr:to>
    <xdr:sp macro="" textlink="">
      <xdr:nvSpPr>
        <xdr:cNvPr id="4" name="語音泡泡: 圓角矩形 3">
          <a:extLst>
            <a:ext uri="{FF2B5EF4-FFF2-40B4-BE49-F238E27FC236}">
              <a16:creationId xmlns:a16="http://schemas.microsoft.com/office/drawing/2014/main" id="{6C9A1BE3-95C5-B602-16D5-E32AF99DD99F}"/>
            </a:ext>
          </a:extLst>
        </xdr:cNvPr>
        <xdr:cNvSpPr/>
      </xdr:nvSpPr>
      <xdr:spPr>
        <a:xfrm>
          <a:off x="5402580" y="4625340"/>
          <a:ext cx="914400" cy="612648"/>
        </a:xfrm>
        <a:prstGeom prst="wedgeRoundRectCallou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altLang="zh-TW" sz="1100"/>
            <a:t>MPQ</a:t>
          </a:r>
          <a:endParaRPr lang="zh-TW" altLang="en-US" sz="1100"/>
        </a:p>
      </xdr:txBody>
    </xdr:sp>
    <xdr:clientData/>
  </xdr:twoCellAnchor>
</xdr:wsDr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215AD9-3F8C-47EE-BC95-E7CB22BF8089}">
  <dimension ref="A1:AE26"/>
  <sheetViews>
    <sheetView tabSelected="1" zoomScale="78" zoomScaleNormal="78" workbookViewId="0">
      <pane xSplit="8" ySplit="2" topLeftCell="L3" activePane="bottomRight" state="frozen"/>
      <selection pane="bottomRight" activeCell="T5" sqref="T5"/>
      <selection pane="bottomLeft" activeCell="A3" sqref="A3"/>
      <selection pane="topRight" activeCell="I1" sqref="I1"/>
    </sheetView>
  </sheetViews>
  <sheetFormatPr defaultColWidth="8.875" defaultRowHeight="21.6" customHeight="1"/>
  <cols>
    <col min="1" max="1" width="7.5" style="71" customWidth="1"/>
    <col min="2" max="2" width="17" style="72" customWidth="1"/>
    <col min="3" max="6" width="4.75" style="71" customWidth="1"/>
    <col min="7" max="8" width="11.375" style="71" customWidth="1"/>
    <col min="9" max="13" width="11.625" style="71" customWidth="1"/>
    <col min="14" max="14" width="11.625" style="73" customWidth="1"/>
    <col min="15" max="16" width="12.375" style="71" customWidth="1"/>
    <col min="17" max="17" width="11.375" style="71" customWidth="1"/>
    <col min="18" max="18" width="12.375" style="71" customWidth="1"/>
    <col min="19" max="20" width="11.375" style="71" customWidth="1"/>
    <col min="21" max="21" width="11.375" style="73" customWidth="1"/>
    <col min="22" max="23" width="13.5" style="71" customWidth="1"/>
    <col min="24" max="24" width="12" style="73" customWidth="1"/>
    <col min="25" max="30" width="10.25" style="71" bestFit="1" customWidth="1"/>
    <col min="31" max="16384" width="8.875" style="71"/>
  </cols>
  <sheetData>
    <row r="1" spans="1:31" s="54" customFormat="1" ht="52.9" customHeight="1">
      <c r="A1" s="52" t="s">
        <v>0</v>
      </c>
      <c r="B1" s="53" t="s">
        <v>1</v>
      </c>
      <c r="C1" s="52" t="s">
        <v>2</v>
      </c>
      <c r="D1" s="52" t="s">
        <v>3</v>
      </c>
      <c r="E1" s="52" t="s">
        <v>4</v>
      </c>
      <c r="F1" s="52" t="s">
        <v>5</v>
      </c>
      <c r="G1" s="52" t="s">
        <v>6</v>
      </c>
      <c r="H1" s="52" t="s">
        <v>7</v>
      </c>
      <c r="I1" s="53" t="s">
        <v>8</v>
      </c>
      <c r="J1" s="53" t="s">
        <v>9</v>
      </c>
      <c r="K1" s="53" t="s">
        <v>10</v>
      </c>
      <c r="L1" s="53" t="s">
        <v>11</v>
      </c>
      <c r="M1" s="53" t="s">
        <v>12</v>
      </c>
      <c r="N1" s="53" t="s">
        <v>13</v>
      </c>
      <c r="O1" s="53" t="s">
        <v>14</v>
      </c>
      <c r="P1" s="53" t="s">
        <v>15</v>
      </c>
      <c r="Q1" s="52" t="s">
        <v>16</v>
      </c>
      <c r="R1" s="53" t="s">
        <v>17</v>
      </c>
      <c r="S1" s="53" t="s">
        <v>18</v>
      </c>
      <c r="T1" s="53" t="s">
        <v>19</v>
      </c>
      <c r="U1" s="53" t="s">
        <v>20</v>
      </c>
      <c r="V1" s="53" t="s">
        <v>21</v>
      </c>
      <c r="W1" s="53" t="s">
        <v>22</v>
      </c>
      <c r="X1" s="53" t="s">
        <v>23</v>
      </c>
      <c r="Y1" s="74">
        <v>45870</v>
      </c>
      <c r="Z1" s="74">
        <v>45871</v>
      </c>
      <c r="AA1" s="74">
        <v>45872</v>
      </c>
      <c r="AB1" s="74">
        <v>45873</v>
      </c>
      <c r="AC1" s="74">
        <v>45874</v>
      </c>
      <c r="AD1" s="74">
        <v>45875</v>
      </c>
      <c r="AE1" s="71"/>
    </row>
    <row r="2" spans="1:31" s="58" customFormat="1" ht="21.6" hidden="1" customHeight="1">
      <c r="A2" s="77"/>
      <c r="B2" s="78"/>
      <c r="C2" s="78"/>
      <c r="D2" s="78"/>
      <c r="E2" s="78"/>
      <c r="F2" s="78"/>
      <c r="G2" s="78"/>
      <c r="H2" s="79"/>
      <c r="I2" s="55" t="s">
        <v>24</v>
      </c>
      <c r="J2" s="55" t="s">
        <v>25</v>
      </c>
      <c r="K2" s="55" t="s">
        <v>25</v>
      </c>
      <c r="L2" s="55" t="s">
        <v>24</v>
      </c>
      <c r="M2" s="56" t="s">
        <v>24</v>
      </c>
      <c r="N2" s="57" t="s">
        <v>24</v>
      </c>
      <c r="O2" s="56" t="s">
        <v>25</v>
      </c>
      <c r="P2" s="56" t="s">
        <v>24</v>
      </c>
      <c r="Q2" s="56" t="s">
        <v>24</v>
      </c>
      <c r="R2" s="56" t="s">
        <v>24</v>
      </c>
      <c r="S2" s="56" t="s">
        <v>26</v>
      </c>
      <c r="T2" s="56" t="s">
        <v>24</v>
      </c>
      <c r="U2" s="57" t="s">
        <v>24</v>
      </c>
      <c r="V2" s="56"/>
      <c r="W2" s="56"/>
      <c r="X2" s="57"/>
    </row>
    <row r="3" spans="1:31" s="58" customFormat="1" ht="24.6" customHeight="1">
      <c r="A3" s="80" t="s">
        <v>27</v>
      </c>
      <c r="B3" s="81" t="s">
        <v>28</v>
      </c>
      <c r="C3" s="61"/>
      <c r="D3" s="61"/>
      <c r="E3" s="61"/>
      <c r="F3" s="59"/>
      <c r="G3" s="59" t="s">
        <v>29</v>
      </c>
      <c r="H3" s="59" t="s">
        <v>30</v>
      </c>
      <c r="I3" s="59">
        <v>0</v>
      </c>
      <c r="J3" s="59"/>
      <c r="K3" s="59"/>
      <c r="L3" s="59">
        <v>0</v>
      </c>
      <c r="M3" s="59">
        <f>IF((I3+J3)-(K3+L3)&lt;0,(L3+K3)-I3,J3)</f>
        <v>0</v>
      </c>
      <c r="N3" s="62">
        <f t="shared" ref="N3:N26" si="0">IF((I3+J3)-(K3+L3)&gt;0,I3+J3-K3-L3,0)</f>
        <v>0</v>
      </c>
      <c r="O3" s="59">
        <v>2100</v>
      </c>
      <c r="P3" s="59"/>
      <c r="Q3" s="59">
        <f>IF(H3="E-製造",IF(N3-(O3+P3)&gt;0,0,(O3+P3)-N3),0)</f>
        <v>2100</v>
      </c>
      <c r="R3" s="59">
        <f>IF(H3="E-製造",0,IF(N3-(O3+P3)&gt;0,0,N3-(O3+P3)))</f>
        <v>0</v>
      </c>
      <c r="S3" s="59">
        <v>1</v>
      </c>
      <c r="T3" s="59">
        <f t="shared" ref="T3:T26" si="1">ROUNDUP(R3/S3,0)*S3</f>
        <v>0</v>
      </c>
      <c r="U3" s="62">
        <f>N3</f>
        <v>0</v>
      </c>
      <c r="V3" s="59"/>
      <c r="W3" s="59"/>
      <c r="X3" s="62">
        <f t="shared" ref="X3:X26" si="2">IF(U3-(O3+P3+V3+W3)&lt;0,0,U3-(O3+P3+V3+W3))</f>
        <v>0</v>
      </c>
    </row>
    <row r="4" spans="1:31" s="58" customFormat="1" ht="24.6" customHeight="1">
      <c r="A4" s="80"/>
      <c r="B4" s="81"/>
      <c r="C4" s="61"/>
      <c r="D4" s="61"/>
      <c r="E4" s="61"/>
      <c r="F4" s="59"/>
      <c r="G4" s="59" t="s">
        <v>31</v>
      </c>
      <c r="H4" s="59" t="s">
        <v>32</v>
      </c>
      <c r="I4" s="59">
        <v>0</v>
      </c>
      <c r="J4" s="59"/>
      <c r="K4" s="59"/>
      <c r="L4" s="59">
        <f t="shared" ref="L4:L26" si="3">M3</f>
        <v>0</v>
      </c>
      <c r="M4" s="59">
        <f>IF((I4+J4)-(K4+L4)&lt;0,(L4+K4)-I4,J4)</f>
        <v>0</v>
      </c>
      <c r="N4" s="62">
        <f t="shared" si="0"/>
        <v>0</v>
      </c>
      <c r="O4" s="59"/>
      <c r="P4" s="59">
        <f>IF(Q3&lt;&gt;"",Q3,"")</f>
        <v>2100</v>
      </c>
      <c r="Q4" s="59">
        <f>IF(H4="E-製造",IF(N4-(O4+P4)&gt;0,0,(O4+P4)-N4),0)</f>
        <v>2100</v>
      </c>
      <c r="R4" s="59">
        <f>IF(H4="E-製造",0,IF(N4-(O4+P4)&gt;0,0,N4-(O4+P4)))</f>
        <v>0</v>
      </c>
      <c r="S4" s="59">
        <v>1</v>
      </c>
      <c r="T4" s="59">
        <f t="shared" si="1"/>
        <v>0</v>
      </c>
      <c r="U4" s="62">
        <f>N4</f>
        <v>0</v>
      </c>
      <c r="V4" s="59"/>
      <c r="W4" s="59"/>
      <c r="X4" s="62">
        <f t="shared" si="2"/>
        <v>0</v>
      </c>
    </row>
    <row r="5" spans="1:31" s="58" customFormat="1" ht="24.6" customHeight="1">
      <c r="A5" s="80"/>
      <c r="B5" s="81"/>
      <c r="C5" s="61"/>
      <c r="D5" s="61"/>
      <c r="E5" s="61"/>
      <c r="F5" s="59"/>
      <c r="G5" s="59" t="s">
        <v>33</v>
      </c>
      <c r="H5" s="59" t="s">
        <v>34</v>
      </c>
      <c r="I5" s="59">
        <v>0</v>
      </c>
      <c r="J5" s="59"/>
      <c r="K5" s="59"/>
      <c r="L5" s="59">
        <f t="shared" si="3"/>
        <v>0</v>
      </c>
      <c r="M5" s="59">
        <v>0</v>
      </c>
      <c r="N5" s="62">
        <f t="shared" si="0"/>
        <v>0</v>
      </c>
      <c r="O5" s="59"/>
      <c r="P5" s="59">
        <f>IF(Q4&lt;&gt;"",Q4,"")</f>
        <v>2100</v>
      </c>
      <c r="Q5" s="59">
        <f>IF(H5="E-製造",IF(N5-(O5+P5)&gt;0,0,N5-(O5+P5)),0)</f>
        <v>0</v>
      </c>
      <c r="R5" s="59">
        <f>IF(H5="E-製造",0,IF(N5-(O5+P5)&gt;0,0,(O5+P5)-N5))</f>
        <v>2100</v>
      </c>
      <c r="S5" s="59">
        <v>500</v>
      </c>
      <c r="T5" s="59">
        <f>ROUNDUP(R5/S5,0)*S5</f>
        <v>2500</v>
      </c>
      <c r="U5" s="62">
        <f>N5+T5</f>
        <v>2500</v>
      </c>
      <c r="V5" s="59"/>
      <c r="W5" s="59"/>
      <c r="X5" s="62">
        <f t="shared" si="2"/>
        <v>400</v>
      </c>
    </row>
    <row r="6" spans="1:31" s="58" customFormat="1" ht="24.6" customHeight="1">
      <c r="A6" s="82" t="s">
        <v>35</v>
      </c>
      <c r="B6" s="83" t="s">
        <v>36</v>
      </c>
      <c r="C6" s="65"/>
      <c r="D6" s="65"/>
      <c r="E6" s="65"/>
      <c r="F6" s="63"/>
      <c r="G6" s="63" t="s">
        <v>29</v>
      </c>
      <c r="H6" s="63" t="s">
        <v>32</v>
      </c>
      <c r="I6" s="63">
        <f>U3</f>
        <v>0</v>
      </c>
      <c r="J6" s="63"/>
      <c r="K6" s="63"/>
      <c r="L6" s="63">
        <f t="shared" si="3"/>
        <v>0</v>
      </c>
      <c r="M6" s="63">
        <f>IF((I6+J6)-(K6+L6)&lt;0,(L6+K6)-I6,J6)</f>
        <v>0</v>
      </c>
      <c r="N6" s="66">
        <f t="shared" si="0"/>
        <v>0</v>
      </c>
      <c r="O6" s="63">
        <v>2400</v>
      </c>
      <c r="P6" s="63"/>
      <c r="Q6" s="63">
        <f>IF(H6="E-製造",IF(N6-(O6+P6)&gt;0,0,(O6+P6)-N6),0)</f>
        <v>2400</v>
      </c>
      <c r="R6" s="63">
        <f>IF(H6="E-製造",0,IF(N6-(O6+P6)&gt;0,0,N6-(O6+P6)))</f>
        <v>0</v>
      </c>
      <c r="S6" s="63">
        <v>1</v>
      </c>
      <c r="T6" s="63">
        <f t="shared" si="1"/>
        <v>0</v>
      </c>
      <c r="U6" s="66">
        <f>N6</f>
        <v>0</v>
      </c>
      <c r="V6" s="63"/>
      <c r="W6" s="63"/>
      <c r="X6" s="66">
        <f t="shared" si="2"/>
        <v>0</v>
      </c>
    </row>
    <row r="7" spans="1:31" s="58" customFormat="1" ht="24.6" customHeight="1">
      <c r="A7" s="82"/>
      <c r="B7" s="83"/>
      <c r="C7" s="65"/>
      <c r="D7" s="65"/>
      <c r="E7" s="65"/>
      <c r="F7" s="63"/>
      <c r="G7" s="63" t="s">
        <v>31</v>
      </c>
      <c r="H7" s="63" t="s">
        <v>32</v>
      </c>
      <c r="I7" s="63">
        <f>U4</f>
        <v>0</v>
      </c>
      <c r="J7" s="63"/>
      <c r="K7" s="63"/>
      <c r="L7" s="63">
        <f t="shared" si="3"/>
        <v>0</v>
      </c>
      <c r="M7" s="63">
        <f>IF((I7+J7)-(K7+L7)&lt;0,(L7+K7)-I7,J7)</f>
        <v>0</v>
      </c>
      <c r="N7" s="66">
        <f t="shared" si="0"/>
        <v>0</v>
      </c>
      <c r="O7" s="63"/>
      <c r="P7" s="63">
        <f t="shared" ref="P7:P8" si="4">IF(Q6&lt;&gt;"",Q6,"")</f>
        <v>2400</v>
      </c>
      <c r="Q7" s="63">
        <f>IF(H7="E-製造",IF(N7-(O7+P7)&gt;0,0,(O7+P7)-N7),0)</f>
        <v>2400</v>
      </c>
      <c r="R7" s="63">
        <f>IF(H7="E-製造",0,IF(N7-(O7+P7)&gt;0,0,N7-(O7+P7)))</f>
        <v>0</v>
      </c>
      <c r="S7" s="63">
        <v>1</v>
      </c>
      <c r="T7" s="63">
        <f t="shared" si="1"/>
        <v>0</v>
      </c>
      <c r="U7" s="66">
        <f>N7</f>
        <v>0</v>
      </c>
      <c r="V7" s="63"/>
      <c r="W7" s="63"/>
      <c r="X7" s="66">
        <f t="shared" si="2"/>
        <v>0</v>
      </c>
    </row>
    <row r="8" spans="1:31" s="58" customFormat="1" ht="24.6" customHeight="1">
      <c r="A8" s="82"/>
      <c r="B8" s="83"/>
      <c r="C8" s="65"/>
      <c r="D8" s="65"/>
      <c r="E8" s="65"/>
      <c r="F8" s="63"/>
      <c r="G8" s="63" t="s">
        <v>33</v>
      </c>
      <c r="H8" s="63" t="s">
        <v>34</v>
      </c>
      <c r="I8" s="63">
        <f>U5</f>
        <v>2500</v>
      </c>
      <c r="J8" s="63"/>
      <c r="K8" s="63"/>
      <c r="L8" s="63">
        <f t="shared" si="3"/>
        <v>0</v>
      </c>
      <c r="M8" s="63">
        <v>0</v>
      </c>
      <c r="N8" s="66">
        <f t="shared" si="0"/>
        <v>2500</v>
      </c>
      <c r="O8" s="63"/>
      <c r="P8" s="63">
        <f t="shared" si="4"/>
        <v>2400</v>
      </c>
      <c r="Q8" s="63">
        <f>IF(H8="E-製造",IF(N8-(O8+P8)&gt;0,0,N8-(O8+P8)),0)</f>
        <v>0</v>
      </c>
      <c r="R8" s="63">
        <f>IF(H8="E-製造",0,IF(N8-(O8+P8)&gt;0,0,(O8+P8)-N8))</f>
        <v>0</v>
      </c>
      <c r="S8" s="63">
        <v>500</v>
      </c>
      <c r="T8" s="63">
        <f t="shared" si="1"/>
        <v>0</v>
      </c>
      <c r="U8" s="66">
        <f>N8+T8</f>
        <v>2500</v>
      </c>
      <c r="V8" s="63"/>
      <c r="W8" s="63"/>
      <c r="X8" s="66">
        <f t="shared" si="2"/>
        <v>100</v>
      </c>
    </row>
    <row r="9" spans="1:31" s="58" customFormat="1" ht="24.6" customHeight="1">
      <c r="A9" s="75" t="s">
        <v>37</v>
      </c>
      <c r="B9" s="76" t="s">
        <v>38</v>
      </c>
      <c r="C9" s="68"/>
      <c r="D9" s="68"/>
      <c r="E9" s="68"/>
      <c r="F9" s="67"/>
      <c r="G9" s="67" t="s">
        <v>29</v>
      </c>
      <c r="H9" s="67" t="s">
        <v>32</v>
      </c>
      <c r="I9" s="67">
        <f>U6</f>
        <v>0</v>
      </c>
      <c r="J9" s="67"/>
      <c r="K9" s="67"/>
      <c r="L9" s="59">
        <f t="shared" si="3"/>
        <v>0</v>
      </c>
      <c r="M9" s="59">
        <f>IF((I9+J9)-(K9+L9)&lt;0,(L9+K9)-I9,J9)</f>
        <v>0</v>
      </c>
      <c r="N9" s="62">
        <f t="shared" si="0"/>
        <v>0</v>
      </c>
      <c r="O9" s="67">
        <v>2800</v>
      </c>
      <c r="P9" s="59"/>
      <c r="Q9" s="59">
        <f>IF(H9="E-製造",IF(N9-(O9+P9)&gt;0,0,(O9+P9)-N9),0)</f>
        <v>2800</v>
      </c>
      <c r="R9" s="59">
        <f>IF(H9="E-製造",0,IF(N9-(O9+P9)&gt;0,0,N9-(O9+P9)))</f>
        <v>0</v>
      </c>
      <c r="S9" s="59">
        <v>1</v>
      </c>
      <c r="T9" s="59">
        <f t="shared" si="1"/>
        <v>0</v>
      </c>
      <c r="U9" s="69">
        <f>N9</f>
        <v>0</v>
      </c>
      <c r="V9" s="67"/>
      <c r="W9" s="67"/>
      <c r="X9" s="69">
        <f t="shared" si="2"/>
        <v>0</v>
      </c>
    </row>
    <row r="10" spans="1:31" s="58" customFormat="1" ht="24.6" customHeight="1">
      <c r="A10" s="75"/>
      <c r="B10" s="76"/>
      <c r="C10" s="70"/>
      <c r="D10" s="70"/>
      <c r="E10" s="70"/>
      <c r="F10" s="67"/>
      <c r="G10" s="67" t="s">
        <v>31</v>
      </c>
      <c r="H10" s="67" t="s">
        <v>32</v>
      </c>
      <c r="I10" s="67">
        <v>0</v>
      </c>
      <c r="J10" s="67"/>
      <c r="K10" s="67"/>
      <c r="L10" s="59">
        <f t="shared" si="3"/>
        <v>0</v>
      </c>
      <c r="M10" s="59">
        <f>IF((I10+J10)-(K10+L10)&lt;0,(L10+K10)-I10,J10)</f>
        <v>0</v>
      </c>
      <c r="N10" s="62">
        <f t="shared" si="0"/>
        <v>0</v>
      </c>
      <c r="O10" s="67"/>
      <c r="P10" s="59">
        <f t="shared" ref="P10:P11" si="5">IF(Q9&lt;&gt;"",Q9,"")</f>
        <v>2800</v>
      </c>
      <c r="Q10" s="59">
        <f>IF(H10="E-製造",IF(N10-(O10+P10)&gt;0,0,(O10+P10)-N10),0)</f>
        <v>2800</v>
      </c>
      <c r="R10" s="59">
        <f>IF(H10="E-製造",0,IF(N10-(O10+P10)&gt;0,0,N10-(O10+P10)))</f>
        <v>0</v>
      </c>
      <c r="S10" s="59">
        <v>1</v>
      </c>
      <c r="T10" s="59">
        <f t="shared" si="1"/>
        <v>0</v>
      </c>
      <c r="U10" s="69">
        <f>N10</f>
        <v>0</v>
      </c>
      <c r="V10" s="67"/>
      <c r="W10" s="67"/>
      <c r="X10" s="69">
        <f t="shared" si="2"/>
        <v>0</v>
      </c>
    </row>
    <row r="11" spans="1:31" s="58" customFormat="1" ht="24.6" customHeight="1">
      <c r="A11" s="75"/>
      <c r="B11" s="76"/>
      <c r="C11" s="70"/>
      <c r="D11" s="70"/>
      <c r="E11" s="70"/>
      <c r="F11" s="67"/>
      <c r="G11" s="67" t="s">
        <v>33</v>
      </c>
      <c r="H11" s="67" t="s">
        <v>34</v>
      </c>
      <c r="I11" s="67">
        <f t="shared" ref="I11:I26" si="6">U8</f>
        <v>2500</v>
      </c>
      <c r="J11" s="67"/>
      <c r="K11" s="67"/>
      <c r="L11" s="59">
        <f t="shared" si="3"/>
        <v>0</v>
      </c>
      <c r="M11" s="59">
        <v>0</v>
      </c>
      <c r="N11" s="62">
        <f t="shared" si="0"/>
        <v>2500</v>
      </c>
      <c r="O11" s="67"/>
      <c r="P11" s="59">
        <f t="shared" si="5"/>
        <v>2800</v>
      </c>
      <c r="Q11" s="59">
        <f>IF(H11="E-製造",IF(N11-(O11+P11)&gt;0,0,N11-(O11+P11)),0)</f>
        <v>0</v>
      </c>
      <c r="R11" s="59">
        <f>IF(H11="E-製造",0,IF(N11-(O11+P11)&gt;0,0,(O11+P11)-N11))</f>
        <v>300</v>
      </c>
      <c r="S11" s="59">
        <v>500</v>
      </c>
      <c r="T11" s="59">
        <f t="shared" si="1"/>
        <v>500</v>
      </c>
      <c r="U11" s="69">
        <f>N11+T11</f>
        <v>3000</v>
      </c>
      <c r="V11" s="67"/>
      <c r="W11" s="67"/>
      <c r="X11" s="69">
        <f t="shared" si="2"/>
        <v>200</v>
      </c>
    </row>
    <row r="12" spans="1:31" s="58" customFormat="1" ht="24.6" customHeight="1">
      <c r="A12" s="82" t="s">
        <v>39</v>
      </c>
      <c r="B12" s="83" t="s">
        <v>40</v>
      </c>
      <c r="C12" s="65"/>
      <c r="D12" s="65"/>
      <c r="E12" s="65"/>
      <c r="F12" s="63"/>
      <c r="G12" s="63" t="s">
        <v>29</v>
      </c>
      <c r="H12" s="63" t="s">
        <v>32</v>
      </c>
      <c r="I12" s="63">
        <f t="shared" si="6"/>
        <v>0</v>
      </c>
      <c r="J12" s="63"/>
      <c r="K12" s="63"/>
      <c r="L12" s="63">
        <f t="shared" si="3"/>
        <v>0</v>
      </c>
      <c r="M12" s="63">
        <f>IF((I12+J12)-(K12+L12)&lt;0,(L12+K12)-I12,J12)</f>
        <v>0</v>
      </c>
      <c r="N12" s="66">
        <f t="shared" si="0"/>
        <v>0</v>
      </c>
      <c r="O12" s="63">
        <v>1000</v>
      </c>
      <c r="P12" s="63"/>
      <c r="Q12" s="63">
        <f>IF(H12="E-製造",IF(N12-(O12+P12)&gt;0,0,(O12+P12)-N12),0)</f>
        <v>1000</v>
      </c>
      <c r="R12" s="63">
        <f>IF(H12="E-製造",0,IF(N12-(O12+P12)&gt;0,0,N12-(O12+P12)))</f>
        <v>0</v>
      </c>
      <c r="S12" s="63">
        <v>1</v>
      </c>
      <c r="T12" s="63">
        <f t="shared" si="1"/>
        <v>0</v>
      </c>
      <c r="U12" s="66">
        <f>N12</f>
        <v>0</v>
      </c>
      <c r="V12" s="63"/>
      <c r="W12" s="63"/>
      <c r="X12" s="66">
        <f t="shared" si="2"/>
        <v>0</v>
      </c>
    </row>
    <row r="13" spans="1:31" s="58" customFormat="1" ht="24.6" customHeight="1">
      <c r="A13" s="82"/>
      <c r="B13" s="83"/>
      <c r="C13" s="65"/>
      <c r="D13" s="65"/>
      <c r="E13" s="65"/>
      <c r="F13" s="63"/>
      <c r="G13" s="63" t="s">
        <v>31</v>
      </c>
      <c r="H13" s="63" t="s">
        <v>32</v>
      </c>
      <c r="I13" s="63">
        <f t="shared" si="6"/>
        <v>0</v>
      </c>
      <c r="J13" s="63"/>
      <c r="K13" s="63"/>
      <c r="L13" s="63">
        <f t="shared" si="3"/>
        <v>0</v>
      </c>
      <c r="M13" s="63">
        <f>IF((I13+J13)-(K13+L13)&lt;0,(L13+K13)-I13,J13)</f>
        <v>0</v>
      </c>
      <c r="N13" s="66">
        <f t="shared" si="0"/>
        <v>0</v>
      </c>
      <c r="O13" s="63"/>
      <c r="P13" s="63">
        <f t="shared" ref="P13:P14" si="7">IF(Q12&lt;&gt;"",Q12,"")</f>
        <v>1000</v>
      </c>
      <c r="Q13" s="63">
        <f>IF(H13="E-製造",IF(N13-(O13+P13)&gt;0,0,(O13+P13)-N13),0)</f>
        <v>1000</v>
      </c>
      <c r="R13" s="63">
        <f>IF(H13="E-製造",0,IF(N13-(O13+P13)&gt;0,0,N13-(O13+P13)))</f>
        <v>0</v>
      </c>
      <c r="S13" s="63">
        <v>1</v>
      </c>
      <c r="T13" s="63">
        <f t="shared" si="1"/>
        <v>0</v>
      </c>
      <c r="U13" s="66">
        <f>N13</f>
        <v>0</v>
      </c>
      <c r="V13" s="63"/>
      <c r="W13" s="63"/>
      <c r="X13" s="66">
        <f t="shared" si="2"/>
        <v>0</v>
      </c>
    </row>
    <row r="14" spans="1:31" s="58" customFormat="1" ht="24.6" customHeight="1">
      <c r="A14" s="82"/>
      <c r="B14" s="83"/>
      <c r="C14" s="65"/>
      <c r="D14" s="65"/>
      <c r="E14" s="65"/>
      <c r="F14" s="63"/>
      <c r="G14" s="63" t="s">
        <v>33</v>
      </c>
      <c r="H14" s="63" t="s">
        <v>34</v>
      </c>
      <c r="I14" s="63">
        <f t="shared" si="6"/>
        <v>3000</v>
      </c>
      <c r="J14" s="63"/>
      <c r="K14" s="63"/>
      <c r="L14" s="63">
        <f t="shared" si="3"/>
        <v>0</v>
      </c>
      <c r="M14" s="63">
        <v>0</v>
      </c>
      <c r="N14" s="66">
        <f t="shared" si="0"/>
        <v>3000</v>
      </c>
      <c r="O14" s="63"/>
      <c r="P14" s="63">
        <f t="shared" si="7"/>
        <v>1000</v>
      </c>
      <c r="Q14" s="63">
        <f>IF(H14="E-製造",IF(N14-(O14+P14)&gt;0,0,N14-(O14+P14)),0)</f>
        <v>0</v>
      </c>
      <c r="R14" s="63">
        <f>IF(H14="E-製造",0,IF(N14-(O14+P14)&gt;0,0,(O14+P14)-N14))</f>
        <v>0</v>
      </c>
      <c r="S14" s="63">
        <v>500</v>
      </c>
      <c r="T14" s="63">
        <f t="shared" si="1"/>
        <v>0</v>
      </c>
      <c r="U14" s="66">
        <f>N14+T14</f>
        <v>3000</v>
      </c>
      <c r="V14" s="63"/>
      <c r="W14" s="63"/>
      <c r="X14" s="66">
        <f t="shared" si="2"/>
        <v>2000</v>
      </c>
    </row>
    <row r="15" spans="1:31" s="58" customFormat="1" ht="24.6" customHeight="1">
      <c r="A15" s="80" t="s">
        <v>41</v>
      </c>
      <c r="B15" s="76" t="s">
        <v>42</v>
      </c>
      <c r="C15" s="60"/>
      <c r="D15" s="60"/>
      <c r="E15" s="60"/>
      <c r="F15" s="59"/>
      <c r="G15" s="59" t="s">
        <v>29</v>
      </c>
      <c r="H15" s="59" t="s">
        <v>32</v>
      </c>
      <c r="I15" s="67">
        <f t="shared" si="6"/>
        <v>0</v>
      </c>
      <c r="J15" s="59"/>
      <c r="K15" s="59"/>
      <c r="L15" s="59">
        <f t="shared" si="3"/>
        <v>0</v>
      </c>
      <c r="M15" s="59">
        <f>IF((I15+J15)-(K15+L15)&lt;0,(L15+K15)-I15,J15)</f>
        <v>0</v>
      </c>
      <c r="N15" s="62">
        <f t="shared" si="0"/>
        <v>0</v>
      </c>
      <c r="O15" s="59">
        <v>0</v>
      </c>
      <c r="P15" s="59"/>
      <c r="Q15" s="59">
        <f>IF(H15="E-製造",IF(N15-(O15+P15)&gt;0,0,(O15+P15)-N15),0)</f>
        <v>0</v>
      </c>
      <c r="R15" s="59">
        <f>IF(H15="E-製造",0,IF(N15-(O15+P15)&gt;0,0,N15-(O15+P15)))</f>
        <v>0</v>
      </c>
      <c r="S15" s="59">
        <v>1</v>
      </c>
      <c r="T15" s="59">
        <f t="shared" si="1"/>
        <v>0</v>
      </c>
      <c r="U15" s="62">
        <f>N15</f>
        <v>0</v>
      </c>
      <c r="V15" s="59"/>
      <c r="W15" s="59"/>
      <c r="X15" s="62">
        <f t="shared" si="2"/>
        <v>0</v>
      </c>
    </row>
    <row r="16" spans="1:31" s="58" customFormat="1" ht="24.6" customHeight="1">
      <c r="A16" s="80"/>
      <c r="B16" s="76"/>
      <c r="C16" s="61"/>
      <c r="D16" s="61"/>
      <c r="E16" s="61"/>
      <c r="F16" s="59"/>
      <c r="G16" s="59" t="s">
        <v>31</v>
      </c>
      <c r="H16" s="59" t="s">
        <v>32</v>
      </c>
      <c r="I16" s="67">
        <f t="shared" si="6"/>
        <v>0</v>
      </c>
      <c r="J16" s="59"/>
      <c r="K16" s="59"/>
      <c r="L16" s="59">
        <f t="shared" si="3"/>
        <v>0</v>
      </c>
      <c r="M16" s="59">
        <f>IF((I16+J16)-(K16+L16)&lt;0,(L16+K16)-I16,J16)</f>
        <v>0</v>
      </c>
      <c r="N16" s="62">
        <f t="shared" si="0"/>
        <v>0</v>
      </c>
      <c r="O16" s="59"/>
      <c r="P16" s="59">
        <f t="shared" ref="P16:P17" si="8">IF(Q15&lt;&gt;"",Q15,"")</f>
        <v>0</v>
      </c>
      <c r="Q16" s="59">
        <f>IF(H16="E-製造",IF(N16-(O16+P16)&gt;0,0,(O16+P16)-N16),0)</f>
        <v>0</v>
      </c>
      <c r="R16" s="59">
        <f>IF(H16="E-製造",0,IF(N16-(O16+P16)&gt;0,0,N16-(O16+P16)))</f>
        <v>0</v>
      </c>
      <c r="S16" s="59">
        <v>1</v>
      </c>
      <c r="T16" s="59">
        <f t="shared" si="1"/>
        <v>0</v>
      </c>
      <c r="U16" s="62">
        <f>N16</f>
        <v>0</v>
      </c>
      <c r="V16" s="59"/>
      <c r="W16" s="59"/>
      <c r="X16" s="62">
        <f t="shared" si="2"/>
        <v>0</v>
      </c>
    </row>
    <row r="17" spans="1:24" s="58" customFormat="1" ht="24.6" customHeight="1">
      <c r="A17" s="80"/>
      <c r="B17" s="76"/>
      <c r="C17" s="61"/>
      <c r="D17" s="61"/>
      <c r="E17" s="61"/>
      <c r="F17" s="59"/>
      <c r="G17" s="59" t="s">
        <v>33</v>
      </c>
      <c r="H17" s="59" t="s">
        <v>34</v>
      </c>
      <c r="I17" s="67">
        <f t="shared" si="6"/>
        <v>3000</v>
      </c>
      <c r="J17" s="59"/>
      <c r="K17" s="59"/>
      <c r="L17" s="59">
        <f t="shared" si="3"/>
        <v>0</v>
      </c>
      <c r="M17" s="59">
        <v>0</v>
      </c>
      <c r="N17" s="62">
        <f t="shared" si="0"/>
        <v>3000</v>
      </c>
      <c r="O17" s="59"/>
      <c r="P17" s="59">
        <f t="shared" si="8"/>
        <v>0</v>
      </c>
      <c r="Q17" s="59">
        <f>IF(H17="E-製造",IF(N17-(O17+P17)&gt;0,0,N17-(O17+P17)),0)</f>
        <v>0</v>
      </c>
      <c r="R17" s="59">
        <f>IF(H17="E-製造",0,IF(N17-(O17+P17)&gt;0,0,(O17+P17)-N17))</f>
        <v>0</v>
      </c>
      <c r="S17" s="59">
        <v>500</v>
      </c>
      <c r="T17" s="59">
        <f t="shared" si="1"/>
        <v>0</v>
      </c>
      <c r="U17" s="62">
        <f>N17+T17</f>
        <v>3000</v>
      </c>
      <c r="V17" s="59"/>
      <c r="W17" s="59"/>
      <c r="X17" s="62">
        <f t="shared" si="2"/>
        <v>3000</v>
      </c>
    </row>
    <row r="18" spans="1:24" s="58" customFormat="1" ht="24.6" customHeight="1">
      <c r="A18" s="82" t="s">
        <v>43</v>
      </c>
      <c r="B18" s="83" t="s">
        <v>44</v>
      </c>
      <c r="C18" s="64"/>
      <c r="D18" s="64"/>
      <c r="E18" s="64"/>
      <c r="F18" s="63"/>
      <c r="G18" s="63" t="s">
        <v>29</v>
      </c>
      <c r="H18" s="63" t="s">
        <v>32</v>
      </c>
      <c r="I18" s="63">
        <f t="shared" si="6"/>
        <v>0</v>
      </c>
      <c r="J18" s="63"/>
      <c r="K18" s="63"/>
      <c r="L18" s="63">
        <f t="shared" si="3"/>
        <v>0</v>
      </c>
      <c r="M18" s="63">
        <f>IF((I18+J18)-(K18+L18)&lt;0,(L18+K18)-I18,J18)</f>
        <v>0</v>
      </c>
      <c r="N18" s="66">
        <f t="shared" si="0"/>
        <v>0</v>
      </c>
      <c r="O18" s="63">
        <v>3800</v>
      </c>
      <c r="P18" s="63"/>
      <c r="Q18" s="63">
        <f>IF(H18="E-製造",IF(N18-(O18+P18)&gt;0,0,(O18+P18)-N18),0)</f>
        <v>3800</v>
      </c>
      <c r="R18" s="63">
        <f>IF(H18="E-製造",0,IF(N18-(O18+P18)&gt;0,0,N18-(O18+P18)))</f>
        <v>0</v>
      </c>
      <c r="S18" s="63">
        <v>1</v>
      </c>
      <c r="T18" s="63">
        <f t="shared" si="1"/>
        <v>0</v>
      </c>
      <c r="U18" s="66">
        <f>N18</f>
        <v>0</v>
      </c>
      <c r="V18" s="63"/>
      <c r="W18" s="63"/>
      <c r="X18" s="66">
        <f t="shared" si="2"/>
        <v>0</v>
      </c>
    </row>
    <row r="19" spans="1:24" s="58" customFormat="1" ht="24.6" customHeight="1">
      <c r="A19" s="82"/>
      <c r="B19" s="83"/>
      <c r="C19" s="65"/>
      <c r="D19" s="65"/>
      <c r="E19" s="65"/>
      <c r="F19" s="63"/>
      <c r="G19" s="63" t="s">
        <v>31</v>
      </c>
      <c r="H19" s="63" t="s">
        <v>32</v>
      </c>
      <c r="I19" s="63">
        <f t="shared" si="6"/>
        <v>0</v>
      </c>
      <c r="J19" s="63">
        <v>1300</v>
      </c>
      <c r="K19" s="63"/>
      <c r="L19" s="63">
        <f t="shared" si="3"/>
        <v>0</v>
      </c>
      <c r="M19" s="63">
        <f>IF((I19+J19)-(K19+L19)&lt;0,(L19+K19)-I19,J19)</f>
        <v>1300</v>
      </c>
      <c r="N19" s="66">
        <f t="shared" si="0"/>
        <v>1300</v>
      </c>
      <c r="O19" s="63"/>
      <c r="P19" s="63">
        <f t="shared" ref="P19:P20" si="9">IF(Q18&lt;&gt;"",Q18,"")</f>
        <v>3800</v>
      </c>
      <c r="Q19" s="63">
        <f>IF(H19="E-製造",IF(N19-(O19+P19)&gt;0,0,(O19+P19)-N19),0)</f>
        <v>2500</v>
      </c>
      <c r="R19" s="63">
        <f>IF(H19="E-製造",0,IF(N19-(O19+P19)&gt;0,0,N19-(O19+P19)))</f>
        <v>0</v>
      </c>
      <c r="S19" s="63">
        <v>1</v>
      </c>
      <c r="T19" s="63">
        <f t="shared" si="1"/>
        <v>0</v>
      </c>
      <c r="U19" s="66">
        <f>N19</f>
        <v>1300</v>
      </c>
      <c r="V19" s="63"/>
      <c r="W19" s="63"/>
      <c r="X19" s="66">
        <f t="shared" si="2"/>
        <v>0</v>
      </c>
    </row>
    <row r="20" spans="1:24" s="58" customFormat="1" ht="24.6" customHeight="1">
      <c r="A20" s="82"/>
      <c r="B20" s="83"/>
      <c r="C20" s="65"/>
      <c r="D20" s="65"/>
      <c r="E20" s="65"/>
      <c r="F20" s="63"/>
      <c r="G20" s="63" t="s">
        <v>33</v>
      </c>
      <c r="H20" s="63" t="s">
        <v>34</v>
      </c>
      <c r="I20" s="63">
        <f t="shared" si="6"/>
        <v>3000</v>
      </c>
      <c r="J20" s="63"/>
      <c r="K20" s="63"/>
      <c r="L20" s="63">
        <f t="shared" si="3"/>
        <v>1300</v>
      </c>
      <c r="M20" s="63">
        <v>0</v>
      </c>
      <c r="N20" s="66">
        <f t="shared" si="0"/>
        <v>1700</v>
      </c>
      <c r="O20" s="63"/>
      <c r="P20" s="63">
        <f t="shared" si="9"/>
        <v>2500</v>
      </c>
      <c r="Q20" s="63">
        <f>IF(H20="E-製造",IF(N20-(O20+P20)&gt;0,0,N20-(O20+P20)),0)</f>
        <v>0</v>
      </c>
      <c r="R20" s="63">
        <f>IF(H20="E-製造",0,IF(N20-(O20+P20)&gt;0,0,(O20+P20)-N20))</f>
        <v>800</v>
      </c>
      <c r="S20" s="63">
        <v>500</v>
      </c>
      <c r="T20" s="63">
        <f t="shared" si="1"/>
        <v>1000</v>
      </c>
      <c r="U20" s="66">
        <f>N20+T20</f>
        <v>2700</v>
      </c>
      <c r="V20" s="63"/>
      <c r="W20" s="63"/>
      <c r="X20" s="66">
        <f t="shared" si="2"/>
        <v>200</v>
      </c>
    </row>
    <row r="21" spans="1:24" s="58" customFormat="1" ht="24.6" customHeight="1">
      <c r="A21" s="80" t="s">
        <v>45</v>
      </c>
      <c r="B21" s="81" t="s">
        <v>46</v>
      </c>
      <c r="C21" s="60"/>
      <c r="D21" s="60"/>
      <c r="E21" s="60"/>
      <c r="F21" s="59"/>
      <c r="G21" s="59" t="s">
        <v>29</v>
      </c>
      <c r="H21" s="59" t="s">
        <v>32</v>
      </c>
      <c r="I21" s="67">
        <f t="shared" si="6"/>
        <v>0</v>
      </c>
      <c r="J21" s="59">
        <v>600</v>
      </c>
      <c r="K21" s="59"/>
      <c r="L21" s="59">
        <f t="shared" si="3"/>
        <v>0</v>
      </c>
      <c r="M21" s="59">
        <f>IF((I21+J21)-(K21+L21)&lt;0,(L21+K21)-I21,J21)</f>
        <v>600</v>
      </c>
      <c r="N21" s="62">
        <f t="shared" si="0"/>
        <v>600</v>
      </c>
      <c r="O21" s="59">
        <v>3800</v>
      </c>
      <c r="P21" s="59"/>
      <c r="Q21" s="59">
        <f>IF(H21="E-製造",IF(N21-(O21+P21)&gt;0,0,(O21+P21)-N21),0)</f>
        <v>3200</v>
      </c>
      <c r="R21" s="59">
        <f>IF(H21="E-製造",0,IF(N21-(O21+P21)&gt;0,0,N21-(O21+P21)))</f>
        <v>0</v>
      </c>
      <c r="S21" s="59">
        <v>1</v>
      </c>
      <c r="T21" s="59">
        <f t="shared" si="1"/>
        <v>0</v>
      </c>
      <c r="U21" s="62">
        <f>N21</f>
        <v>600</v>
      </c>
      <c r="V21" s="59"/>
      <c r="W21" s="59"/>
      <c r="X21" s="62">
        <f t="shared" si="2"/>
        <v>0</v>
      </c>
    </row>
    <row r="22" spans="1:24" s="58" customFormat="1" ht="24.6" customHeight="1">
      <c r="A22" s="80"/>
      <c r="B22" s="81"/>
      <c r="C22" s="61"/>
      <c r="D22" s="61"/>
      <c r="E22" s="61"/>
      <c r="F22" s="59"/>
      <c r="G22" s="59" t="s">
        <v>31</v>
      </c>
      <c r="H22" s="59" t="s">
        <v>32</v>
      </c>
      <c r="I22" s="67">
        <f t="shared" si="6"/>
        <v>1300</v>
      </c>
      <c r="J22" s="59"/>
      <c r="K22" s="59"/>
      <c r="L22" s="59">
        <f t="shared" si="3"/>
        <v>600</v>
      </c>
      <c r="M22" s="59">
        <f>IF((I22+J22)-(K22+L22)&lt;0,(L22+K22)-I22,J22)</f>
        <v>0</v>
      </c>
      <c r="N22" s="62">
        <f t="shared" si="0"/>
        <v>700</v>
      </c>
      <c r="O22" s="59"/>
      <c r="P22" s="59">
        <f t="shared" ref="P22:P23" si="10">IF(Q21&lt;&gt;"",Q21,"")</f>
        <v>3200</v>
      </c>
      <c r="Q22" s="59">
        <f>IF(H22="E-製造",IF(N22-(O22+P22)&gt;0,0,(O22+P22)-N22),0)</f>
        <v>2500</v>
      </c>
      <c r="R22" s="59">
        <f>IF(H22="E-製造",0,IF(N22-(O22+P22)&gt;0,0,N22-(O22+P22)))</f>
        <v>0</v>
      </c>
      <c r="S22" s="59">
        <v>1</v>
      </c>
      <c r="T22" s="59">
        <f t="shared" si="1"/>
        <v>0</v>
      </c>
      <c r="U22" s="62">
        <f>N22</f>
        <v>700</v>
      </c>
      <c r="V22" s="59"/>
      <c r="W22" s="59"/>
      <c r="X22" s="62">
        <f t="shared" si="2"/>
        <v>0</v>
      </c>
    </row>
    <row r="23" spans="1:24" s="58" customFormat="1" ht="24.6" customHeight="1">
      <c r="A23" s="80"/>
      <c r="B23" s="81"/>
      <c r="C23" s="61"/>
      <c r="D23" s="61"/>
      <c r="E23" s="61"/>
      <c r="F23" s="59"/>
      <c r="G23" s="59" t="s">
        <v>33</v>
      </c>
      <c r="H23" s="59" t="s">
        <v>34</v>
      </c>
      <c r="I23" s="67">
        <f t="shared" si="6"/>
        <v>2700</v>
      </c>
      <c r="J23" s="59"/>
      <c r="K23" s="59"/>
      <c r="L23" s="59">
        <f t="shared" si="3"/>
        <v>0</v>
      </c>
      <c r="M23" s="59">
        <v>0</v>
      </c>
      <c r="N23" s="62">
        <f t="shared" si="0"/>
        <v>2700</v>
      </c>
      <c r="O23" s="59"/>
      <c r="P23" s="59">
        <f t="shared" si="10"/>
        <v>2500</v>
      </c>
      <c r="Q23" s="59">
        <f>IF(H23="E-製造",IF(N23-(O23+P23)&gt;0,0,N23-(O23+P23)),0)</f>
        <v>0</v>
      </c>
      <c r="R23" s="59">
        <f>IF(H23="E-製造",0,IF(N23-(O23+P23)&gt;0,0,(O23+P23)-N23))</f>
        <v>0</v>
      </c>
      <c r="S23" s="59">
        <v>500</v>
      </c>
      <c r="T23" s="59">
        <f t="shared" si="1"/>
        <v>0</v>
      </c>
      <c r="U23" s="62">
        <f>N23+T23</f>
        <v>2700</v>
      </c>
      <c r="V23" s="59"/>
      <c r="W23" s="59"/>
      <c r="X23" s="62">
        <f t="shared" si="2"/>
        <v>200</v>
      </c>
    </row>
    <row r="24" spans="1:24" s="58" customFormat="1" ht="24.6" customHeight="1">
      <c r="A24" s="82" t="s">
        <v>47</v>
      </c>
      <c r="B24" s="83" t="s">
        <v>48</v>
      </c>
      <c r="C24" s="64"/>
      <c r="D24" s="64"/>
      <c r="E24" s="64"/>
      <c r="F24" s="63"/>
      <c r="G24" s="63" t="s">
        <v>29</v>
      </c>
      <c r="H24" s="63" t="s">
        <v>32</v>
      </c>
      <c r="I24" s="63">
        <f t="shared" si="6"/>
        <v>600</v>
      </c>
      <c r="J24" s="63">
        <v>200</v>
      </c>
      <c r="K24" s="63">
        <v>500</v>
      </c>
      <c r="L24" s="63">
        <f t="shared" si="3"/>
        <v>0</v>
      </c>
      <c r="M24" s="63">
        <f>IF((I24+J24)-(K24+L24)&lt;0,(L24+K24)-I24,J24)</f>
        <v>200</v>
      </c>
      <c r="N24" s="66">
        <f t="shared" si="0"/>
        <v>300</v>
      </c>
      <c r="O24" s="63">
        <v>1800</v>
      </c>
      <c r="P24" s="63"/>
      <c r="Q24" s="63">
        <f>IF(H24="E-製造",IF(N24-(O24+P24)&gt;0,0,(O24+P24)-N24),0)</f>
        <v>1500</v>
      </c>
      <c r="R24" s="63">
        <f>IF(H24="E-製造",0,IF(N24-(O24+P24)&gt;0,0,N24-(O24+P24)))</f>
        <v>0</v>
      </c>
      <c r="S24" s="63">
        <v>1</v>
      </c>
      <c r="T24" s="63">
        <f t="shared" si="1"/>
        <v>0</v>
      </c>
      <c r="U24" s="66">
        <f>N24</f>
        <v>300</v>
      </c>
      <c r="V24" s="63"/>
      <c r="W24" s="63"/>
      <c r="X24" s="66">
        <f t="shared" si="2"/>
        <v>0</v>
      </c>
    </row>
    <row r="25" spans="1:24" s="58" customFormat="1" ht="24.6" customHeight="1">
      <c r="A25" s="82"/>
      <c r="B25" s="83"/>
      <c r="C25" s="65"/>
      <c r="D25" s="65"/>
      <c r="E25" s="65"/>
      <c r="F25" s="63"/>
      <c r="G25" s="63" t="s">
        <v>31</v>
      </c>
      <c r="H25" s="63" t="s">
        <v>32</v>
      </c>
      <c r="I25" s="63">
        <f t="shared" si="6"/>
        <v>700</v>
      </c>
      <c r="J25" s="63">
        <v>300</v>
      </c>
      <c r="K25" s="63"/>
      <c r="L25" s="63">
        <f t="shared" si="3"/>
        <v>200</v>
      </c>
      <c r="M25" s="63">
        <f>IF((I25+J25)-(K25+L25)&lt;0,(L25+K25)-I25,J25)</f>
        <v>300</v>
      </c>
      <c r="N25" s="66">
        <f t="shared" si="0"/>
        <v>800</v>
      </c>
      <c r="O25" s="63"/>
      <c r="P25" s="63">
        <f t="shared" ref="P25:P26" si="11">IF(Q24&lt;&gt;"",Q24,"")</f>
        <v>1500</v>
      </c>
      <c r="Q25" s="63">
        <f>IF(H25="E-製造",IF(N25-(O25+P25)&gt;0,0,(O25+P25)-N25),0)</f>
        <v>700</v>
      </c>
      <c r="R25" s="63">
        <f>IF(H25="E-製造",0,IF(N25-(O25+P25)&gt;0,0,N25-(O25+P25)))</f>
        <v>0</v>
      </c>
      <c r="S25" s="63">
        <v>1</v>
      </c>
      <c r="T25" s="63">
        <f t="shared" si="1"/>
        <v>0</v>
      </c>
      <c r="U25" s="66">
        <f>N25</f>
        <v>800</v>
      </c>
      <c r="V25" s="63"/>
      <c r="W25" s="63"/>
      <c r="X25" s="66">
        <f t="shared" si="2"/>
        <v>0</v>
      </c>
    </row>
    <row r="26" spans="1:24" s="58" customFormat="1" ht="24.6" customHeight="1">
      <c r="A26" s="82"/>
      <c r="B26" s="83"/>
      <c r="C26" s="65"/>
      <c r="D26" s="65"/>
      <c r="E26" s="65"/>
      <c r="F26" s="63"/>
      <c r="G26" s="63" t="s">
        <v>33</v>
      </c>
      <c r="H26" s="63" t="s">
        <v>34</v>
      </c>
      <c r="I26" s="63">
        <f t="shared" si="6"/>
        <v>2700</v>
      </c>
      <c r="J26" s="63"/>
      <c r="K26" s="63"/>
      <c r="L26" s="63">
        <f t="shared" si="3"/>
        <v>300</v>
      </c>
      <c r="M26" s="63">
        <v>0</v>
      </c>
      <c r="N26" s="66">
        <f t="shared" si="0"/>
        <v>2400</v>
      </c>
      <c r="O26" s="63"/>
      <c r="P26" s="63">
        <f t="shared" si="11"/>
        <v>700</v>
      </c>
      <c r="Q26" s="63">
        <f>IF(H26="E-製造",IF(N26-(O26+P26)&gt;0,0,N26-(O26+P26)),0)</f>
        <v>0</v>
      </c>
      <c r="R26" s="63">
        <f>IF(H26="E-製造",0,IF(N26-(O26+P26)&gt;0,0,(O26+P26)-N26))</f>
        <v>0</v>
      </c>
      <c r="S26" s="63">
        <v>500</v>
      </c>
      <c r="T26" s="63">
        <f t="shared" si="1"/>
        <v>0</v>
      </c>
      <c r="U26" s="66">
        <f>N26+T26</f>
        <v>2400</v>
      </c>
      <c r="V26" s="63"/>
      <c r="W26" s="63"/>
      <c r="X26" s="66">
        <f t="shared" si="2"/>
        <v>1700</v>
      </c>
    </row>
  </sheetData>
  <mergeCells count="17">
    <mergeCell ref="A21:A23"/>
    <mergeCell ref="B21:B23"/>
    <mergeCell ref="A24:A26"/>
    <mergeCell ref="B24:B26"/>
    <mergeCell ref="A12:A14"/>
    <mergeCell ref="B12:B14"/>
    <mergeCell ref="A15:A17"/>
    <mergeCell ref="B15:B17"/>
    <mergeCell ref="A18:A20"/>
    <mergeCell ref="B18:B20"/>
    <mergeCell ref="A9:A11"/>
    <mergeCell ref="B9:B11"/>
    <mergeCell ref="A2:H2"/>
    <mergeCell ref="A3:A5"/>
    <mergeCell ref="B3:B5"/>
    <mergeCell ref="A6:A8"/>
    <mergeCell ref="B6:B8"/>
  </mergeCells>
  <phoneticPr fontId="2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49D982-0FDF-4E53-8F31-34AFC4FE7B8F}">
  <dimension ref="A1:X27"/>
  <sheetViews>
    <sheetView topLeftCell="A8" zoomScale="90" zoomScaleNormal="90" workbookViewId="0">
      <selection activeCell="L14" sqref="L14"/>
    </sheetView>
  </sheetViews>
  <sheetFormatPr defaultColWidth="8.875" defaultRowHeight="15.6"/>
  <cols>
    <col min="1" max="1" width="8.875" style="7"/>
    <col min="2" max="2" width="21" style="7" customWidth="1"/>
    <col min="3" max="5" width="8.875" style="7"/>
    <col min="6" max="6" width="0" style="7" hidden="1" customWidth="1"/>
    <col min="7" max="7" width="8.875" style="7"/>
    <col min="8" max="8" width="11.625" style="7" bestFit="1" customWidth="1"/>
    <col min="9" max="11" width="8.875" style="7"/>
    <col min="12" max="13" width="30.5" style="7" customWidth="1"/>
    <col min="14" max="14" width="34.125" style="7" customWidth="1"/>
    <col min="15" max="15" width="23.75" style="7" customWidth="1"/>
    <col min="16" max="16" width="35.625" style="7" customWidth="1"/>
    <col min="17" max="17" width="14.25" style="7" bestFit="1" customWidth="1"/>
    <col min="18" max="18" width="39.875" style="7" customWidth="1"/>
    <col min="19" max="19" width="43" style="7" bestFit="1" customWidth="1"/>
    <col min="20" max="20" width="43" style="7" customWidth="1"/>
    <col min="21" max="21" width="41.5" style="7" bestFit="1" customWidth="1"/>
    <col min="22" max="22" width="22.125" style="7" customWidth="1"/>
    <col min="23" max="23" width="21" style="7" customWidth="1"/>
    <col min="24" max="24" width="20" style="7" bestFit="1" customWidth="1"/>
    <col min="25" max="16384" width="8.875" style="7"/>
  </cols>
  <sheetData>
    <row r="1" spans="1:24">
      <c r="A1" s="7" t="s">
        <v>49</v>
      </c>
      <c r="B1" s="7" t="s">
        <v>50</v>
      </c>
      <c r="C1" s="7" t="s">
        <v>51</v>
      </c>
    </row>
    <row r="2" spans="1:24">
      <c r="A2" s="7" t="s">
        <v>52</v>
      </c>
      <c r="B2" s="7" t="s">
        <v>53</v>
      </c>
      <c r="C2" s="7" t="s">
        <v>54</v>
      </c>
      <c r="N2" s="26" t="s">
        <v>55</v>
      </c>
      <c r="O2" s="26" t="s">
        <v>56</v>
      </c>
      <c r="P2" s="26" t="s">
        <v>57</v>
      </c>
      <c r="Q2" s="26" t="s">
        <v>57</v>
      </c>
      <c r="R2" s="26" t="s">
        <v>56</v>
      </c>
    </row>
    <row r="3" spans="1:24">
      <c r="A3" s="7" t="s">
        <v>58</v>
      </c>
      <c r="B3" s="7" t="s">
        <v>59</v>
      </c>
      <c r="C3" s="7" t="s">
        <v>60</v>
      </c>
      <c r="N3" s="26"/>
      <c r="O3" s="27">
        <v>45780</v>
      </c>
      <c r="P3" s="27">
        <v>45788</v>
      </c>
      <c r="Q3" s="27">
        <v>45811</v>
      </c>
      <c r="R3" s="27">
        <v>45848</v>
      </c>
    </row>
    <row r="4" spans="1:24">
      <c r="C4" s="7" t="s">
        <v>61</v>
      </c>
      <c r="N4" s="26"/>
      <c r="O4" s="26">
        <v>20</v>
      </c>
      <c r="P4" s="26">
        <v>15</v>
      </c>
      <c r="Q4" s="26">
        <v>70</v>
      </c>
      <c r="R4" s="26">
        <v>50</v>
      </c>
    </row>
    <row r="5" spans="1:24">
      <c r="C5" s="7" t="s">
        <v>62</v>
      </c>
      <c r="N5" s="26">
        <v>100</v>
      </c>
      <c r="O5" s="26">
        <v>80</v>
      </c>
      <c r="P5" s="26">
        <v>65</v>
      </c>
      <c r="Q5" s="26">
        <v>0</v>
      </c>
      <c r="R5" s="26"/>
    </row>
    <row r="6" spans="1:24">
      <c r="C6" s="7" t="s">
        <v>63</v>
      </c>
      <c r="N6" s="26" t="s">
        <v>64</v>
      </c>
      <c r="O6" s="26">
        <v>0</v>
      </c>
      <c r="P6" s="26">
        <v>0</v>
      </c>
      <c r="Q6" s="26">
        <v>5</v>
      </c>
      <c r="R6" s="26">
        <v>50</v>
      </c>
    </row>
    <row r="7" spans="1:24">
      <c r="C7" s="7" t="s">
        <v>65</v>
      </c>
      <c r="N7" s="7" t="s">
        <v>66</v>
      </c>
      <c r="Q7" s="25">
        <f>Q3-3</f>
        <v>45808</v>
      </c>
      <c r="R7" s="25">
        <f>R3-3</f>
        <v>45845</v>
      </c>
    </row>
    <row r="8" spans="1:24">
      <c r="C8" s="7" t="s">
        <v>67</v>
      </c>
      <c r="P8" s="7" t="s">
        <v>68</v>
      </c>
      <c r="Q8" s="25">
        <f>Q7-8</f>
        <v>45800</v>
      </c>
    </row>
    <row r="9" spans="1:24">
      <c r="C9" s="7" t="s">
        <v>69</v>
      </c>
      <c r="Q9" s="25"/>
    </row>
    <row r="10" spans="1:24">
      <c r="A10" s="7" t="s">
        <v>70</v>
      </c>
      <c r="B10" s="7" t="s">
        <v>71</v>
      </c>
      <c r="C10" s="7" t="s">
        <v>72</v>
      </c>
      <c r="P10" s="7" t="s">
        <v>73</v>
      </c>
      <c r="Q10" s="25">
        <f>Q7-20</f>
        <v>45788</v>
      </c>
    </row>
    <row r="11" spans="1:24" s="18" customFormat="1">
      <c r="I11" s="18" t="s">
        <v>74</v>
      </c>
      <c r="J11" s="18" t="s">
        <v>75</v>
      </c>
      <c r="K11" s="18" t="s">
        <v>76</v>
      </c>
      <c r="L11" s="18" t="s">
        <v>77</v>
      </c>
      <c r="M11" s="18" t="s">
        <v>78</v>
      </c>
      <c r="N11" s="18" t="s">
        <v>79</v>
      </c>
      <c r="O11" s="18" t="s">
        <v>80</v>
      </c>
      <c r="P11" s="18" t="s">
        <v>81</v>
      </c>
      <c r="Q11" s="18" t="s">
        <v>82</v>
      </c>
      <c r="R11" s="19" t="s">
        <v>83</v>
      </c>
      <c r="S11" s="18" t="s">
        <v>84</v>
      </c>
      <c r="T11" s="18" t="s">
        <v>85</v>
      </c>
      <c r="U11" s="18" t="s">
        <v>86</v>
      </c>
      <c r="V11" s="18" t="s">
        <v>87</v>
      </c>
      <c r="W11" s="18" t="s">
        <v>88</v>
      </c>
      <c r="X11" s="18" t="s">
        <v>89</v>
      </c>
    </row>
    <row r="12" spans="1:24" s="22" customFormat="1" ht="31.15">
      <c r="A12" s="23" t="s">
        <v>90</v>
      </c>
      <c r="B12" s="23" t="s">
        <v>91</v>
      </c>
      <c r="C12" s="20" t="s">
        <v>92</v>
      </c>
      <c r="D12" s="20" t="s">
        <v>93</v>
      </c>
      <c r="E12" s="20" t="s">
        <v>94</v>
      </c>
      <c r="F12" s="20" t="s">
        <v>95</v>
      </c>
      <c r="G12" s="20" t="s">
        <v>96</v>
      </c>
      <c r="H12" s="20" t="s">
        <v>97</v>
      </c>
      <c r="I12" s="21" t="s">
        <v>98</v>
      </c>
      <c r="J12" s="21" t="s">
        <v>99</v>
      </c>
      <c r="K12" s="21" t="s">
        <v>100</v>
      </c>
      <c r="L12" s="21" t="s">
        <v>101</v>
      </c>
      <c r="M12" s="21"/>
      <c r="N12" s="21" t="s">
        <v>102</v>
      </c>
      <c r="O12" s="21" t="s">
        <v>103</v>
      </c>
      <c r="P12" s="21" t="s">
        <v>104</v>
      </c>
      <c r="Q12" s="20" t="s">
        <v>105</v>
      </c>
      <c r="R12" s="21" t="s">
        <v>106</v>
      </c>
      <c r="S12" s="20" t="s">
        <v>107</v>
      </c>
      <c r="T12" s="20"/>
      <c r="U12" s="21" t="s">
        <v>108</v>
      </c>
      <c r="V12" s="21" t="s">
        <v>109</v>
      </c>
      <c r="W12" s="21" t="s">
        <v>110</v>
      </c>
      <c r="X12" s="20" t="s">
        <v>111</v>
      </c>
    </row>
    <row r="13" spans="1:24" s="10" customFormat="1" ht="218.45">
      <c r="A13" s="9"/>
      <c r="B13" s="8" t="s">
        <v>112</v>
      </c>
      <c r="C13" s="9" t="s">
        <v>113</v>
      </c>
      <c r="D13" s="9" t="s">
        <v>113</v>
      </c>
      <c r="E13" s="9" t="s">
        <v>113</v>
      </c>
      <c r="F13" s="9" t="s">
        <v>113</v>
      </c>
      <c r="G13" s="9" t="s">
        <v>113</v>
      </c>
      <c r="H13" s="14" t="s">
        <v>114</v>
      </c>
      <c r="I13" s="8" t="s">
        <v>115</v>
      </c>
      <c r="J13" s="8" t="s">
        <v>116</v>
      </c>
      <c r="K13" s="8" t="s">
        <v>117</v>
      </c>
      <c r="L13" s="13" t="s">
        <v>118</v>
      </c>
      <c r="M13" s="8" t="s">
        <v>119</v>
      </c>
      <c r="N13" s="8" t="s">
        <v>120</v>
      </c>
      <c r="O13" s="8" t="s">
        <v>121</v>
      </c>
      <c r="P13" s="9" t="s">
        <v>122</v>
      </c>
      <c r="Q13" s="9" t="s">
        <v>122</v>
      </c>
      <c r="R13" s="8" t="s">
        <v>122</v>
      </c>
      <c r="S13" s="8" t="s">
        <v>123</v>
      </c>
      <c r="T13" s="8" t="s">
        <v>124</v>
      </c>
      <c r="U13" s="6" t="s">
        <v>79</v>
      </c>
      <c r="V13" s="8" t="s">
        <v>122</v>
      </c>
      <c r="W13" s="8" t="s">
        <v>122</v>
      </c>
      <c r="X13" s="9" t="s">
        <v>79</v>
      </c>
    </row>
    <row r="14" spans="1:24" ht="202.9">
      <c r="A14" s="16"/>
      <c r="B14" s="24" t="s">
        <v>125</v>
      </c>
      <c r="C14" s="9" t="s">
        <v>113</v>
      </c>
      <c r="D14" s="9" t="s">
        <v>113</v>
      </c>
      <c r="E14" s="9" t="s">
        <v>113</v>
      </c>
      <c r="F14" s="9" t="s">
        <v>113</v>
      </c>
      <c r="G14" s="9" t="s">
        <v>113</v>
      </c>
      <c r="H14" s="14" t="s">
        <v>114</v>
      </c>
      <c r="I14" s="8" t="s">
        <v>115</v>
      </c>
      <c r="J14" s="8" t="s">
        <v>116</v>
      </c>
      <c r="K14" s="8" t="s">
        <v>117</v>
      </c>
      <c r="L14" s="13" t="s">
        <v>118</v>
      </c>
      <c r="M14" s="8" t="s">
        <v>126</v>
      </c>
      <c r="N14" s="8" t="s">
        <v>127</v>
      </c>
      <c r="O14" s="8" t="s">
        <v>121</v>
      </c>
      <c r="P14" s="13" t="s">
        <v>128</v>
      </c>
      <c r="Q14" s="1" t="s">
        <v>122</v>
      </c>
      <c r="R14" s="1" t="s">
        <v>122</v>
      </c>
      <c r="S14" s="8" t="s">
        <v>123</v>
      </c>
      <c r="T14" s="8" t="s">
        <v>124</v>
      </c>
      <c r="U14" s="6" t="s">
        <v>79</v>
      </c>
      <c r="V14" s="9" t="s">
        <v>122</v>
      </c>
      <c r="W14" s="9" t="s">
        <v>122</v>
      </c>
      <c r="X14" s="9" t="s">
        <v>79</v>
      </c>
    </row>
    <row r="15" spans="1:24" ht="109.15">
      <c r="A15" s="17"/>
      <c r="B15" s="15" t="s">
        <v>33</v>
      </c>
      <c r="C15" s="9" t="s">
        <v>113</v>
      </c>
      <c r="D15" s="9" t="s">
        <v>113</v>
      </c>
      <c r="E15" s="9" t="s">
        <v>113</v>
      </c>
      <c r="F15" s="9" t="s">
        <v>113</v>
      </c>
      <c r="G15" s="9" t="s">
        <v>113</v>
      </c>
      <c r="H15" s="14" t="s">
        <v>129</v>
      </c>
      <c r="I15" s="8" t="s">
        <v>115</v>
      </c>
      <c r="J15" s="8" t="s">
        <v>116</v>
      </c>
      <c r="K15" s="8" t="s">
        <v>117</v>
      </c>
      <c r="L15" s="13" t="s">
        <v>118</v>
      </c>
      <c r="M15" s="8"/>
      <c r="N15" s="8" t="s">
        <v>130</v>
      </c>
      <c r="O15" s="8" t="s">
        <v>131</v>
      </c>
      <c r="P15" s="13" t="s">
        <v>132</v>
      </c>
      <c r="Q15" s="8" t="s">
        <v>113</v>
      </c>
      <c r="R15" s="8" t="s">
        <v>133</v>
      </c>
      <c r="S15" s="8" t="s">
        <v>122</v>
      </c>
      <c r="T15" s="8"/>
      <c r="U15" s="6" t="s">
        <v>134</v>
      </c>
      <c r="V15" s="8" t="s">
        <v>135</v>
      </c>
      <c r="W15" s="13" t="s">
        <v>136</v>
      </c>
      <c r="X15" s="9" t="s">
        <v>137</v>
      </c>
    </row>
    <row r="16" spans="1:24">
      <c r="A16" s="84" t="s">
        <v>138</v>
      </c>
      <c r="B16" s="87" t="s">
        <v>139</v>
      </c>
      <c r="C16" s="2"/>
      <c r="D16" s="2"/>
      <c r="E16" s="2"/>
      <c r="F16" s="2"/>
      <c r="G16" s="2" t="s">
        <v>140</v>
      </c>
      <c r="H16" s="2" t="s">
        <v>141</v>
      </c>
      <c r="I16" s="2">
        <v>0</v>
      </c>
      <c r="J16" s="2">
        <v>0</v>
      </c>
      <c r="K16" s="2">
        <v>0</v>
      </c>
      <c r="L16" s="2"/>
      <c r="M16" s="2"/>
      <c r="N16" s="2">
        <v>0</v>
      </c>
      <c r="O16" s="2" t="s">
        <v>142</v>
      </c>
      <c r="P16" s="2">
        <v>0</v>
      </c>
      <c r="Q16" s="2"/>
      <c r="R16" s="2">
        <v>0</v>
      </c>
      <c r="S16" s="2">
        <v>-2400</v>
      </c>
      <c r="T16" s="2" t="s">
        <v>143</v>
      </c>
      <c r="U16" s="11">
        <v>0</v>
      </c>
      <c r="V16" s="11"/>
      <c r="W16" s="11"/>
      <c r="X16" s="11">
        <v>0</v>
      </c>
    </row>
    <row r="17" spans="1:24">
      <c r="A17" s="84"/>
      <c r="B17" s="84"/>
      <c r="C17" s="2"/>
      <c r="D17" s="2"/>
      <c r="E17" s="2"/>
      <c r="F17" s="2"/>
      <c r="G17" s="2" t="s">
        <v>144</v>
      </c>
      <c r="H17" s="2" t="s">
        <v>141</v>
      </c>
      <c r="I17" s="2">
        <v>0</v>
      </c>
      <c r="J17" s="11">
        <v>40</v>
      </c>
      <c r="K17" s="2">
        <v>0</v>
      </c>
      <c r="L17" s="2"/>
      <c r="M17" s="2"/>
      <c r="N17" s="2">
        <v>40</v>
      </c>
      <c r="O17" s="11"/>
      <c r="P17" s="2">
        <v>2400</v>
      </c>
      <c r="Q17" s="2"/>
      <c r="R17" s="2">
        <v>0</v>
      </c>
      <c r="S17" s="2">
        <v>-2360</v>
      </c>
      <c r="T17" s="2" t="s">
        <v>145</v>
      </c>
      <c r="U17" s="11">
        <v>40</v>
      </c>
      <c r="V17" s="11"/>
      <c r="W17" s="11"/>
      <c r="X17" s="11">
        <v>0</v>
      </c>
    </row>
    <row r="18" spans="1:24">
      <c r="A18" s="84"/>
      <c r="B18" s="84"/>
      <c r="C18" s="2"/>
      <c r="D18" s="2"/>
      <c r="E18" s="2"/>
      <c r="F18" s="2"/>
      <c r="G18" s="2" t="s">
        <v>146</v>
      </c>
      <c r="H18" s="2" t="s">
        <v>147</v>
      </c>
      <c r="I18" s="2">
        <v>2500</v>
      </c>
      <c r="J18" s="2">
        <v>0</v>
      </c>
      <c r="K18" s="2">
        <v>0</v>
      </c>
      <c r="L18" s="2"/>
      <c r="M18" s="2"/>
      <c r="N18" s="2">
        <v>2460</v>
      </c>
      <c r="O18" s="2"/>
      <c r="P18" s="2">
        <v>2360</v>
      </c>
      <c r="Q18" s="2"/>
      <c r="R18" s="2">
        <v>0</v>
      </c>
      <c r="S18" s="2">
        <v>0</v>
      </c>
      <c r="T18" s="2"/>
      <c r="U18" s="11">
        <v>2460</v>
      </c>
      <c r="V18" s="11"/>
      <c r="W18" s="11"/>
      <c r="X18" s="11">
        <v>100</v>
      </c>
    </row>
    <row r="19" spans="1:24">
      <c r="A19" s="88" t="s">
        <v>148</v>
      </c>
      <c r="B19" s="89" t="s">
        <v>149</v>
      </c>
      <c r="C19" s="3"/>
      <c r="D19" s="3"/>
      <c r="E19" s="3"/>
      <c r="F19" s="4"/>
      <c r="G19" s="4" t="s">
        <v>140</v>
      </c>
      <c r="H19" s="4" t="s">
        <v>141</v>
      </c>
      <c r="I19" s="4">
        <v>0</v>
      </c>
      <c r="J19" s="4">
        <v>300</v>
      </c>
      <c r="K19" s="4"/>
      <c r="L19" s="4"/>
      <c r="M19" s="4"/>
      <c r="N19" s="4">
        <v>300</v>
      </c>
      <c r="O19" s="4">
        <v>3000</v>
      </c>
      <c r="P19" s="4">
        <v>0</v>
      </c>
      <c r="Q19" s="1"/>
      <c r="R19" s="4">
        <v>0</v>
      </c>
      <c r="S19" s="4">
        <v>-2700</v>
      </c>
      <c r="T19" s="4"/>
      <c r="U19" s="12">
        <v>300</v>
      </c>
      <c r="V19" s="12"/>
      <c r="W19" s="12"/>
      <c r="X19" s="12">
        <v>0</v>
      </c>
    </row>
    <row r="20" spans="1:24">
      <c r="A20" s="88"/>
      <c r="B20" s="88"/>
      <c r="C20" s="4"/>
      <c r="D20" s="4"/>
      <c r="E20" s="4"/>
      <c r="F20" s="4"/>
      <c r="G20" s="4" t="s">
        <v>144</v>
      </c>
      <c r="H20" s="4" t="s">
        <v>141</v>
      </c>
      <c r="I20" s="4">
        <v>40</v>
      </c>
      <c r="J20" s="4"/>
      <c r="K20" s="4"/>
      <c r="L20" s="4"/>
      <c r="M20" s="4"/>
      <c r="N20" s="4">
        <v>-260</v>
      </c>
      <c r="O20" s="4"/>
      <c r="P20" s="4">
        <v>2700</v>
      </c>
      <c r="Q20" s="1"/>
      <c r="R20" s="4">
        <v>0</v>
      </c>
      <c r="S20" s="4">
        <v>-2960</v>
      </c>
      <c r="T20" s="4"/>
      <c r="U20" s="12">
        <v>-260</v>
      </c>
      <c r="V20" s="12"/>
      <c r="W20" s="12"/>
      <c r="X20" s="12">
        <v>0</v>
      </c>
    </row>
    <row r="21" spans="1:24">
      <c r="A21" s="88"/>
      <c r="B21" s="88"/>
      <c r="C21" s="4"/>
      <c r="D21" s="4"/>
      <c r="E21" s="4"/>
      <c r="F21" s="4"/>
      <c r="G21" s="4" t="s">
        <v>146</v>
      </c>
      <c r="H21" s="4" t="s">
        <v>147</v>
      </c>
      <c r="I21" s="4">
        <v>2460</v>
      </c>
      <c r="J21" s="4"/>
      <c r="K21" s="4"/>
      <c r="L21" s="4"/>
      <c r="M21" s="4"/>
      <c r="N21" s="4">
        <v>2460</v>
      </c>
      <c r="O21" s="4"/>
      <c r="P21" s="4">
        <v>2960</v>
      </c>
      <c r="Q21" s="1"/>
      <c r="R21" s="4">
        <v>500</v>
      </c>
      <c r="S21" s="4">
        <v>0</v>
      </c>
      <c r="T21" s="4"/>
      <c r="U21" s="12">
        <v>2960</v>
      </c>
      <c r="V21" s="12"/>
      <c r="W21" s="12"/>
      <c r="X21" s="12">
        <v>0</v>
      </c>
    </row>
    <row r="22" spans="1:24">
      <c r="A22" s="84" t="s">
        <v>150</v>
      </c>
      <c r="B22" s="84" t="s">
        <v>151</v>
      </c>
      <c r="C22" s="2"/>
      <c r="D22" s="2"/>
      <c r="E22" s="2"/>
      <c r="F22" s="2"/>
      <c r="G22" s="2" t="s">
        <v>140</v>
      </c>
      <c r="H22" s="2" t="s">
        <v>141</v>
      </c>
      <c r="I22" s="2">
        <v>0</v>
      </c>
      <c r="J22" s="2"/>
      <c r="K22" s="2"/>
      <c r="L22" s="2"/>
      <c r="M22" s="2"/>
      <c r="N22" s="2">
        <v>0</v>
      </c>
      <c r="O22" s="2">
        <v>3000</v>
      </c>
      <c r="P22" s="2">
        <v>0</v>
      </c>
      <c r="Q22" s="2"/>
      <c r="R22" s="2">
        <v>0</v>
      </c>
      <c r="S22" s="2">
        <v>-3000</v>
      </c>
      <c r="T22" s="2"/>
      <c r="U22" s="11">
        <v>0</v>
      </c>
      <c r="V22" s="11"/>
      <c r="W22" s="11"/>
      <c r="X22" s="11">
        <v>0</v>
      </c>
    </row>
    <row r="23" spans="1:24">
      <c r="A23" s="84"/>
      <c r="B23" s="84"/>
      <c r="C23" s="2"/>
      <c r="D23" s="2"/>
      <c r="E23" s="2"/>
      <c r="F23" s="2"/>
      <c r="G23" s="2" t="s">
        <v>144</v>
      </c>
      <c r="H23" s="2" t="s">
        <v>141</v>
      </c>
      <c r="I23" s="2">
        <v>0</v>
      </c>
      <c r="J23" s="11">
        <v>500</v>
      </c>
      <c r="K23" s="2"/>
      <c r="L23" s="2"/>
      <c r="M23" s="2"/>
      <c r="N23" s="2">
        <v>500</v>
      </c>
      <c r="O23" s="11"/>
      <c r="P23" s="2">
        <v>3000</v>
      </c>
      <c r="Q23" s="2"/>
      <c r="R23" s="2">
        <v>0</v>
      </c>
      <c r="S23" s="2">
        <v>-2500</v>
      </c>
      <c r="T23" s="2"/>
      <c r="U23" s="11">
        <v>500</v>
      </c>
      <c r="V23" s="11"/>
      <c r="W23" s="11"/>
      <c r="X23" s="11">
        <v>0</v>
      </c>
    </row>
    <row r="24" spans="1:24">
      <c r="A24" s="84"/>
      <c r="B24" s="84"/>
      <c r="C24" s="2"/>
      <c r="D24" s="2"/>
      <c r="E24" s="2"/>
      <c r="F24" s="2"/>
      <c r="G24" s="2" t="s">
        <v>146</v>
      </c>
      <c r="H24" s="2" t="s">
        <v>147</v>
      </c>
      <c r="I24" s="2">
        <v>2500</v>
      </c>
      <c r="J24" s="2"/>
      <c r="K24" s="2"/>
      <c r="L24" s="2"/>
      <c r="M24" s="2"/>
      <c r="N24" s="2">
        <v>2000</v>
      </c>
      <c r="O24" s="2"/>
      <c r="P24" s="2">
        <v>2500</v>
      </c>
      <c r="Q24" s="2"/>
      <c r="R24" s="2">
        <v>500</v>
      </c>
      <c r="S24" s="2">
        <v>0</v>
      </c>
      <c r="T24" s="2"/>
      <c r="U24" s="11">
        <v>2500</v>
      </c>
      <c r="V24" s="11"/>
      <c r="W24" s="11"/>
      <c r="X24" s="11">
        <v>0</v>
      </c>
    </row>
    <row r="25" spans="1:24">
      <c r="A25" s="86" t="s">
        <v>152</v>
      </c>
      <c r="B25" s="85" t="s">
        <v>153</v>
      </c>
      <c r="C25" s="5"/>
      <c r="D25" s="5"/>
      <c r="E25" s="5"/>
      <c r="F25" s="1"/>
      <c r="G25" s="1" t="s">
        <v>140</v>
      </c>
      <c r="H25" s="1" t="s">
        <v>141</v>
      </c>
      <c r="I25" s="1">
        <v>0</v>
      </c>
      <c r="J25" s="1">
        <v>400</v>
      </c>
      <c r="K25" s="1"/>
      <c r="L25" s="1"/>
      <c r="M25" s="1"/>
      <c r="N25" s="1">
        <v>400</v>
      </c>
      <c r="O25" s="1">
        <v>3000</v>
      </c>
      <c r="P25" s="1">
        <v>0</v>
      </c>
      <c r="Q25" s="1"/>
      <c r="R25" s="1">
        <v>0</v>
      </c>
      <c r="S25" s="1">
        <v>-2600</v>
      </c>
      <c r="T25" s="1"/>
      <c r="U25" s="9">
        <v>400</v>
      </c>
      <c r="V25" s="9"/>
      <c r="W25" s="9"/>
      <c r="X25" s="9">
        <v>0</v>
      </c>
    </row>
    <row r="26" spans="1:24">
      <c r="A26" s="86"/>
      <c r="B26" s="86"/>
      <c r="C26" s="1"/>
      <c r="D26" s="1"/>
      <c r="E26" s="1"/>
      <c r="F26" s="1"/>
      <c r="G26" s="1" t="s">
        <v>144</v>
      </c>
      <c r="H26" s="1" t="s">
        <v>141</v>
      </c>
      <c r="I26" s="1">
        <v>500</v>
      </c>
      <c r="J26" s="1"/>
      <c r="K26" s="1"/>
      <c r="L26" s="1"/>
      <c r="M26" s="1"/>
      <c r="N26" s="1">
        <v>100</v>
      </c>
      <c r="O26" s="1"/>
      <c r="P26" s="1">
        <v>2600</v>
      </c>
      <c r="Q26" s="1"/>
      <c r="R26" s="1">
        <v>0</v>
      </c>
      <c r="S26" s="1">
        <v>-2500</v>
      </c>
      <c r="T26" s="1"/>
      <c r="U26" s="9">
        <v>100</v>
      </c>
      <c r="V26" s="9"/>
      <c r="W26" s="9"/>
      <c r="X26" s="9">
        <v>0</v>
      </c>
    </row>
    <row r="27" spans="1:24">
      <c r="A27" s="86"/>
      <c r="B27" s="86"/>
      <c r="C27" s="1"/>
      <c r="D27" s="1"/>
      <c r="E27" s="1"/>
      <c r="F27" s="1"/>
      <c r="G27" s="1" t="s">
        <v>146</v>
      </c>
      <c r="H27" s="1" t="s">
        <v>147</v>
      </c>
      <c r="I27" s="1">
        <v>2500</v>
      </c>
      <c r="J27" s="1"/>
      <c r="K27" s="1"/>
      <c r="L27" s="1"/>
      <c r="M27" s="1"/>
      <c r="N27" s="1">
        <v>2500</v>
      </c>
      <c r="O27" s="1"/>
      <c r="P27" s="1">
        <v>2500</v>
      </c>
      <c r="Q27" s="1"/>
      <c r="R27" s="1">
        <v>0</v>
      </c>
      <c r="S27" s="1">
        <v>0</v>
      </c>
      <c r="T27" s="1"/>
      <c r="U27" s="9">
        <v>2500</v>
      </c>
      <c r="V27" s="9"/>
      <c r="W27" s="9"/>
      <c r="X27" s="9">
        <v>0</v>
      </c>
    </row>
  </sheetData>
  <mergeCells count="8">
    <mergeCell ref="B22:B24"/>
    <mergeCell ref="B25:B27"/>
    <mergeCell ref="A22:A24"/>
    <mergeCell ref="A25:A27"/>
    <mergeCell ref="A16:A18"/>
    <mergeCell ref="B16:B18"/>
    <mergeCell ref="A19:A21"/>
    <mergeCell ref="B19:B21"/>
  </mergeCells>
  <phoneticPr fontId="2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DA8A478-6122-454A-A189-77C46852E3CC}">
  <dimension ref="A1:X36"/>
  <sheetViews>
    <sheetView zoomScale="80" zoomScaleNormal="80" workbookViewId="0">
      <selection activeCell="K39" sqref="K39"/>
    </sheetView>
  </sheetViews>
  <sheetFormatPr defaultColWidth="12.125" defaultRowHeight="16.149999999999999"/>
  <cols>
    <col min="1" max="7" width="12.125" style="35"/>
    <col min="8" max="9" width="14.5" style="35" customWidth="1"/>
    <col min="10" max="10" width="13.5" style="35" bestFit="1" customWidth="1"/>
    <col min="11" max="16384" width="12.125" style="35"/>
  </cols>
  <sheetData>
    <row r="1" spans="1:24">
      <c r="A1" s="35" t="s">
        <v>113</v>
      </c>
      <c r="B1" s="35" t="s">
        <v>154</v>
      </c>
      <c r="T1" s="35" t="s">
        <v>155</v>
      </c>
      <c r="U1" s="35" t="s">
        <v>156</v>
      </c>
    </row>
    <row r="2" spans="1:24">
      <c r="A2" s="47" t="s">
        <v>157</v>
      </c>
      <c r="B2" s="47" t="s">
        <v>2</v>
      </c>
      <c r="C2" s="47" t="s">
        <v>3</v>
      </c>
      <c r="D2" s="47" t="s">
        <v>4</v>
      </c>
      <c r="E2" s="47" t="s">
        <v>5</v>
      </c>
      <c r="F2" s="47" t="s">
        <v>158</v>
      </c>
      <c r="G2" s="47" t="s">
        <v>159</v>
      </c>
      <c r="H2" s="47" t="s">
        <v>0</v>
      </c>
      <c r="I2" s="47" t="s">
        <v>160</v>
      </c>
      <c r="J2" s="47" t="s">
        <v>0</v>
      </c>
      <c r="K2" s="47" t="s">
        <v>161</v>
      </c>
      <c r="L2" s="47" t="s">
        <v>162</v>
      </c>
      <c r="M2" s="47" t="s">
        <v>163</v>
      </c>
      <c r="N2" s="47" t="s">
        <v>164</v>
      </c>
      <c r="O2" s="47" t="s">
        <v>165</v>
      </c>
      <c r="P2" s="47" t="s">
        <v>166</v>
      </c>
      <c r="Q2" s="47" t="s">
        <v>167</v>
      </c>
      <c r="R2" s="47" t="s">
        <v>168</v>
      </c>
      <c r="T2" s="47" t="s">
        <v>157</v>
      </c>
      <c r="U2" s="47" t="s">
        <v>169</v>
      </c>
      <c r="V2" s="47" t="s">
        <v>13</v>
      </c>
      <c r="W2" s="47" t="s">
        <v>170</v>
      </c>
      <c r="X2" s="47" t="s">
        <v>171</v>
      </c>
    </row>
    <row r="3" spans="1:24">
      <c r="A3" s="35">
        <v>1</v>
      </c>
      <c r="B3" s="35">
        <v>202503</v>
      </c>
      <c r="C3" s="35" t="s">
        <v>172</v>
      </c>
      <c r="D3" s="35" t="s">
        <v>173</v>
      </c>
      <c r="E3" s="35">
        <v>1120</v>
      </c>
      <c r="F3" s="35" t="s">
        <v>174</v>
      </c>
      <c r="G3" s="35" t="s">
        <v>175</v>
      </c>
      <c r="I3" s="35" t="s">
        <v>176</v>
      </c>
      <c r="K3" s="40" t="s">
        <v>177</v>
      </c>
      <c r="L3" s="36">
        <v>45747</v>
      </c>
      <c r="M3" s="36">
        <v>45726</v>
      </c>
      <c r="N3" s="35">
        <v>100</v>
      </c>
      <c r="R3" s="35" t="s">
        <v>79</v>
      </c>
      <c r="T3" s="35">
        <v>4</v>
      </c>
      <c r="U3" s="35">
        <v>80</v>
      </c>
      <c r="V3" s="35">
        <v>100</v>
      </c>
      <c r="W3" s="35">
        <v>80</v>
      </c>
      <c r="X3" s="35">
        <v>0</v>
      </c>
    </row>
    <row r="4" spans="1:24">
      <c r="A4" s="35">
        <v>2</v>
      </c>
      <c r="B4" s="35">
        <v>202503</v>
      </c>
      <c r="C4" s="35" t="s">
        <v>172</v>
      </c>
      <c r="D4" s="35" t="s">
        <v>173</v>
      </c>
      <c r="E4" s="35">
        <v>1120</v>
      </c>
      <c r="F4" s="35" t="s">
        <v>174</v>
      </c>
      <c r="G4" s="35" t="s">
        <v>178</v>
      </c>
      <c r="I4" s="35" t="s">
        <v>176</v>
      </c>
      <c r="K4" s="35" t="s">
        <v>179</v>
      </c>
      <c r="L4" s="36">
        <v>45747</v>
      </c>
      <c r="M4" s="36">
        <v>45730</v>
      </c>
      <c r="N4" s="35">
        <v>200</v>
      </c>
      <c r="R4" s="35" t="s">
        <v>79</v>
      </c>
      <c r="T4" s="35">
        <v>5</v>
      </c>
      <c r="U4" s="35">
        <v>70</v>
      </c>
      <c r="V4" s="35">
        <v>100</v>
      </c>
      <c r="W4" s="35">
        <v>20</v>
      </c>
      <c r="X4" s="50">
        <v>50</v>
      </c>
    </row>
    <row r="5" spans="1:24">
      <c r="A5" s="35">
        <v>3</v>
      </c>
      <c r="B5" s="35">
        <v>202503</v>
      </c>
      <c r="C5" s="35" t="s">
        <v>172</v>
      </c>
      <c r="D5" s="35" t="s">
        <v>173</v>
      </c>
      <c r="E5" s="35">
        <v>1120</v>
      </c>
      <c r="F5" s="35" t="s">
        <v>10</v>
      </c>
      <c r="G5" s="35" t="s">
        <v>180</v>
      </c>
      <c r="I5" s="35" t="s">
        <v>176</v>
      </c>
      <c r="K5" s="35" t="s">
        <v>179</v>
      </c>
      <c r="L5" s="36">
        <v>45747</v>
      </c>
      <c r="M5" s="36">
        <v>45742</v>
      </c>
      <c r="N5" s="35">
        <v>200</v>
      </c>
      <c r="R5" s="35" t="s">
        <v>79</v>
      </c>
      <c r="T5" s="35">
        <v>6</v>
      </c>
      <c r="U5" s="35">
        <v>150</v>
      </c>
      <c r="V5" s="35">
        <v>100</v>
      </c>
      <c r="W5" s="35">
        <v>0</v>
      </c>
      <c r="X5" s="50">
        <v>150</v>
      </c>
    </row>
    <row r="6" spans="1:24">
      <c r="A6" s="35">
        <v>4</v>
      </c>
      <c r="B6" s="35">
        <v>202503</v>
      </c>
      <c r="C6" s="35" t="s">
        <v>172</v>
      </c>
      <c r="D6" s="35" t="s">
        <v>173</v>
      </c>
      <c r="E6" s="35">
        <v>1120</v>
      </c>
      <c r="F6" s="35" t="s">
        <v>56</v>
      </c>
      <c r="I6" s="35" t="s">
        <v>176</v>
      </c>
      <c r="K6" s="35" t="s">
        <v>177</v>
      </c>
      <c r="L6" s="36">
        <f>M6-O6</f>
        <v>45740</v>
      </c>
      <c r="M6" s="36">
        <v>45743</v>
      </c>
      <c r="N6" s="35">
        <v>80</v>
      </c>
      <c r="O6" s="35">
        <v>3</v>
      </c>
      <c r="R6" s="35" t="s">
        <v>79</v>
      </c>
      <c r="T6" s="35">
        <v>7</v>
      </c>
      <c r="U6" s="35">
        <v>300</v>
      </c>
      <c r="X6" s="35">
        <v>300</v>
      </c>
    </row>
    <row r="7" spans="1:24">
      <c r="A7" s="35">
        <v>5</v>
      </c>
      <c r="B7" s="35">
        <v>202503</v>
      </c>
      <c r="C7" s="35" t="s">
        <v>172</v>
      </c>
      <c r="D7" s="35" t="s">
        <v>173</v>
      </c>
      <c r="E7" s="35">
        <v>1120</v>
      </c>
      <c r="F7" s="35" t="s">
        <v>56</v>
      </c>
      <c r="I7" s="35" t="s">
        <v>176</v>
      </c>
      <c r="K7" s="50" t="s">
        <v>177</v>
      </c>
      <c r="L7" s="51">
        <f t="shared" ref="L7:L11" si="0">M7-O7</f>
        <v>45771</v>
      </c>
      <c r="M7" s="36">
        <v>45774</v>
      </c>
      <c r="N7" s="35">
        <v>70</v>
      </c>
      <c r="O7" s="35">
        <v>3</v>
      </c>
      <c r="R7" s="35" t="s">
        <v>79</v>
      </c>
      <c r="T7" s="35">
        <v>8</v>
      </c>
      <c r="U7" s="35">
        <v>50</v>
      </c>
      <c r="X7" s="35">
        <v>50</v>
      </c>
    </row>
    <row r="8" spans="1:24">
      <c r="A8" s="35">
        <v>6</v>
      </c>
      <c r="B8" s="35">
        <v>202503</v>
      </c>
      <c r="C8" s="35" t="s">
        <v>172</v>
      </c>
      <c r="D8" s="35" t="s">
        <v>173</v>
      </c>
      <c r="E8" s="35">
        <v>1120</v>
      </c>
      <c r="F8" s="35" t="s">
        <v>56</v>
      </c>
      <c r="I8" s="35" t="s">
        <v>176</v>
      </c>
      <c r="K8" s="50" t="s">
        <v>177</v>
      </c>
      <c r="L8" s="51">
        <f t="shared" si="0"/>
        <v>45801</v>
      </c>
      <c r="M8" s="36">
        <v>45804</v>
      </c>
      <c r="N8" s="35">
        <v>150</v>
      </c>
      <c r="O8" s="35">
        <v>3</v>
      </c>
      <c r="R8" s="35" t="s">
        <v>79</v>
      </c>
      <c r="T8" s="35">
        <v>9</v>
      </c>
      <c r="U8" s="35">
        <v>50</v>
      </c>
      <c r="X8" s="35">
        <v>50</v>
      </c>
    </row>
    <row r="9" spans="1:24">
      <c r="A9" s="35">
        <v>7</v>
      </c>
      <c r="B9" s="35">
        <v>202503</v>
      </c>
      <c r="C9" s="35" t="s">
        <v>172</v>
      </c>
      <c r="D9" s="35" t="s">
        <v>173</v>
      </c>
      <c r="E9" s="35">
        <v>1120</v>
      </c>
      <c r="F9" s="35" t="s">
        <v>56</v>
      </c>
      <c r="I9" s="35" t="s">
        <v>176</v>
      </c>
      <c r="K9" s="35" t="s">
        <v>181</v>
      </c>
      <c r="L9" s="36">
        <f t="shared" si="0"/>
        <v>45765</v>
      </c>
      <c r="M9" s="36">
        <v>45770</v>
      </c>
      <c r="N9" s="35">
        <v>300</v>
      </c>
      <c r="O9" s="35">
        <v>5</v>
      </c>
      <c r="R9" s="35" t="s">
        <v>79</v>
      </c>
    </row>
    <row r="10" spans="1:24">
      <c r="A10" s="35">
        <v>8</v>
      </c>
      <c r="B10" s="35">
        <v>202503</v>
      </c>
      <c r="C10" s="35" t="s">
        <v>172</v>
      </c>
      <c r="D10" s="35" t="s">
        <v>173</v>
      </c>
      <c r="E10" s="35">
        <v>1120</v>
      </c>
      <c r="F10" s="35" t="s">
        <v>56</v>
      </c>
      <c r="I10" s="35" t="s">
        <v>176</v>
      </c>
      <c r="K10" s="35" t="s">
        <v>179</v>
      </c>
      <c r="L10" s="36">
        <f t="shared" si="0"/>
        <v>45787</v>
      </c>
      <c r="M10" s="36">
        <v>45794</v>
      </c>
      <c r="N10" s="35">
        <v>50</v>
      </c>
      <c r="O10" s="35">
        <v>7</v>
      </c>
      <c r="R10" s="35" t="s">
        <v>79</v>
      </c>
    </row>
    <row r="11" spans="1:24">
      <c r="A11" s="35">
        <v>9</v>
      </c>
      <c r="B11" s="35">
        <v>202503</v>
      </c>
      <c r="C11" s="35" t="s">
        <v>172</v>
      </c>
      <c r="D11" s="35" t="s">
        <v>173</v>
      </c>
      <c r="E11" s="35">
        <v>1120</v>
      </c>
      <c r="F11" s="35" t="s">
        <v>56</v>
      </c>
      <c r="I11" s="35" t="s">
        <v>176</v>
      </c>
      <c r="K11" s="35" t="s">
        <v>179</v>
      </c>
      <c r="L11" s="36">
        <f t="shared" si="0"/>
        <v>45811</v>
      </c>
      <c r="M11" s="36">
        <v>45818</v>
      </c>
      <c r="N11" s="35">
        <v>50</v>
      </c>
      <c r="O11" s="35">
        <v>7</v>
      </c>
      <c r="R11" s="35" t="s">
        <v>79</v>
      </c>
    </row>
    <row r="12" spans="1:24">
      <c r="A12" s="43" t="s">
        <v>182</v>
      </c>
      <c r="L12" s="36"/>
      <c r="M12" s="36"/>
    </row>
    <row r="13" spans="1:24">
      <c r="A13" s="35">
        <v>10</v>
      </c>
      <c r="B13" s="35">
        <v>202503</v>
      </c>
      <c r="C13" s="35" t="s">
        <v>172</v>
      </c>
      <c r="D13" s="35" t="s">
        <v>173</v>
      </c>
      <c r="E13" s="35">
        <v>1120</v>
      </c>
      <c r="F13" s="35" t="s">
        <v>101</v>
      </c>
      <c r="G13" s="35" t="s">
        <v>175</v>
      </c>
      <c r="I13" s="35" t="s">
        <v>176</v>
      </c>
      <c r="K13" s="40" t="s">
        <v>183</v>
      </c>
      <c r="L13" s="36">
        <v>45747</v>
      </c>
      <c r="M13" s="44">
        <f>L3</f>
        <v>45747</v>
      </c>
      <c r="N13" s="35">
        <v>100</v>
      </c>
      <c r="R13" s="35" t="s">
        <v>79</v>
      </c>
    </row>
    <row r="14" spans="1:24">
      <c r="A14" s="35">
        <v>11</v>
      </c>
      <c r="B14" s="35">
        <v>202503</v>
      </c>
      <c r="C14" s="35" t="s">
        <v>172</v>
      </c>
      <c r="D14" s="35" t="s">
        <v>173</v>
      </c>
      <c r="E14" s="35">
        <v>1120</v>
      </c>
      <c r="F14" s="35" t="s">
        <v>101</v>
      </c>
      <c r="G14" s="35" t="s">
        <v>178</v>
      </c>
      <c r="I14" s="35" t="s">
        <v>176</v>
      </c>
      <c r="K14" s="40" t="s">
        <v>184</v>
      </c>
      <c r="L14" s="36">
        <v>45747</v>
      </c>
      <c r="M14" s="44">
        <v>45747</v>
      </c>
      <c r="N14" s="35">
        <v>100</v>
      </c>
      <c r="R14" s="35" t="s">
        <v>80</v>
      </c>
    </row>
    <row r="15" spans="1:24">
      <c r="A15" s="43" t="s">
        <v>185</v>
      </c>
    </row>
    <row r="16" spans="1:24">
      <c r="A16" s="35">
        <v>12</v>
      </c>
      <c r="B16" s="35">
        <v>202503</v>
      </c>
      <c r="C16" s="35" t="s">
        <v>172</v>
      </c>
      <c r="D16" s="35" t="s">
        <v>173</v>
      </c>
      <c r="E16" s="35">
        <v>1120</v>
      </c>
      <c r="F16" s="35" t="s">
        <v>186</v>
      </c>
      <c r="I16" s="35" t="s">
        <v>176</v>
      </c>
      <c r="K16" s="50" t="s">
        <v>183</v>
      </c>
      <c r="L16" s="36">
        <f>M16-O16</f>
        <v>45765</v>
      </c>
      <c r="M16" s="51">
        <f>L7</f>
        <v>45771</v>
      </c>
      <c r="N16" s="35">
        <v>50</v>
      </c>
      <c r="O16" s="35">
        <v>6</v>
      </c>
      <c r="R16" s="35" t="s">
        <v>80</v>
      </c>
    </row>
    <row r="17" spans="1:22">
      <c r="A17" s="35">
        <v>13</v>
      </c>
      <c r="B17" s="35">
        <v>202503</v>
      </c>
      <c r="C17" s="35" t="s">
        <v>172</v>
      </c>
      <c r="D17" s="35" t="s">
        <v>173</v>
      </c>
      <c r="E17" s="35">
        <v>1120</v>
      </c>
      <c r="F17" s="35" t="s">
        <v>186</v>
      </c>
      <c r="I17" s="35" t="s">
        <v>176</v>
      </c>
      <c r="K17" s="50" t="s">
        <v>183</v>
      </c>
      <c r="L17" s="36">
        <f>M17-O17</f>
        <v>45795</v>
      </c>
      <c r="M17" s="51">
        <f>L8</f>
        <v>45801</v>
      </c>
      <c r="N17" s="35">
        <v>150</v>
      </c>
      <c r="O17" s="35">
        <v>6</v>
      </c>
      <c r="R17" s="35" t="s">
        <v>80</v>
      </c>
    </row>
    <row r="18" spans="1:22">
      <c r="A18" s="35">
        <v>14</v>
      </c>
      <c r="B18" s="35">
        <v>202503</v>
      </c>
      <c r="C18" s="35" t="s">
        <v>172</v>
      </c>
      <c r="D18" s="35" t="s">
        <v>173</v>
      </c>
      <c r="E18" s="35">
        <v>1120</v>
      </c>
      <c r="F18" s="35" t="s">
        <v>186</v>
      </c>
      <c r="I18" s="35" t="s">
        <v>176</v>
      </c>
      <c r="K18" s="50" t="s">
        <v>184</v>
      </c>
      <c r="L18" s="36">
        <f>M18-O18</f>
        <v>45746</v>
      </c>
      <c r="M18" s="48">
        <f>L7</f>
        <v>45771</v>
      </c>
      <c r="N18" s="35">
        <v>50</v>
      </c>
      <c r="O18" s="35">
        <v>25</v>
      </c>
      <c r="P18" s="35">
        <v>100</v>
      </c>
      <c r="R18" s="35" t="s">
        <v>80</v>
      </c>
    </row>
    <row r="19" spans="1:22">
      <c r="A19" s="35">
        <v>15</v>
      </c>
      <c r="B19" s="35">
        <v>202503</v>
      </c>
      <c r="C19" s="35" t="s">
        <v>172</v>
      </c>
      <c r="D19" s="35" t="s">
        <v>173</v>
      </c>
      <c r="E19" s="35">
        <v>1120</v>
      </c>
      <c r="F19" s="35" t="s">
        <v>186</v>
      </c>
      <c r="I19" s="35" t="s">
        <v>176</v>
      </c>
      <c r="K19" s="50" t="s">
        <v>184</v>
      </c>
      <c r="L19" s="36">
        <f>M19-O19</f>
        <v>45776</v>
      </c>
      <c r="M19" s="48">
        <f>L8</f>
        <v>45801</v>
      </c>
      <c r="N19" s="35">
        <v>150</v>
      </c>
      <c r="O19" s="35">
        <v>25</v>
      </c>
      <c r="P19" s="35">
        <v>100</v>
      </c>
      <c r="R19" s="35" t="s">
        <v>80</v>
      </c>
    </row>
    <row r="21" spans="1:22">
      <c r="A21" s="35" t="s">
        <v>187</v>
      </c>
    </row>
    <row r="22" spans="1:22">
      <c r="A22" s="37"/>
      <c r="B22" s="37"/>
      <c r="C22" s="37"/>
      <c r="D22" s="37"/>
      <c r="E22" s="37"/>
      <c r="F22" s="37"/>
      <c r="G22" s="37" t="s">
        <v>74</v>
      </c>
      <c r="H22" s="37" t="s">
        <v>75</v>
      </c>
      <c r="I22" s="37" t="s">
        <v>76</v>
      </c>
      <c r="J22" s="37" t="s">
        <v>77</v>
      </c>
      <c r="K22" s="37" t="s">
        <v>79</v>
      </c>
      <c r="L22" s="37" t="s">
        <v>80</v>
      </c>
      <c r="M22" s="37" t="s">
        <v>81</v>
      </c>
      <c r="N22" s="37" t="s">
        <v>82</v>
      </c>
      <c r="O22" s="38" t="s">
        <v>83</v>
      </c>
      <c r="P22" s="37" t="s">
        <v>84</v>
      </c>
      <c r="Q22" s="37" t="s">
        <v>86</v>
      </c>
      <c r="R22" s="37" t="s">
        <v>87</v>
      </c>
      <c r="S22" s="37" t="s">
        <v>88</v>
      </c>
      <c r="T22" s="37" t="s">
        <v>89</v>
      </c>
      <c r="U22" s="37" t="s">
        <v>78</v>
      </c>
      <c r="V22" s="37" t="s">
        <v>85</v>
      </c>
    </row>
    <row r="23" spans="1:22" ht="31.15">
      <c r="A23" s="45" t="s">
        <v>92</v>
      </c>
      <c r="B23" s="45" t="s">
        <v>93</v>
      </c>
      <c r="C23" s="45" t="s">
        <v>94</v>
      </c>
      <c r="D23" s="45" t="s">
        <v>95</v>
      </c>
      <c r="E23" s="45" t="s">
        <v>96</v>
      </c>
      <c r="F23" s="45" t="s">
        <v>97</v>
      </c>
      <c r="G23" s="46" t="s">
        <v>98</v>
      </c>
      <c r="H23" s="46" t="s">
        <v>99</v>
      </c>
      <c r="I23" s="46" t="s">
        <v>100</v>
      </c>
      <c r="J23" s="46" t="s">
        <v>101</v>
      </c>
      <c r="K23" s="46" t="s">
        <v>102</v>
      </c>
      <c r="L23" s="46" t="s">
        <v>103</v>
      </c>
      <c r="M23" s="46" t="s">
        <v>104</v>
      </c>
      <c r="N23" s="45" t="s">
        <v>105</v>
      </c>
      <c r="O23" s="46" t="s">
        <v>106</v>
      </c>
      <c r="P23" s="45" t="s">
        <v>107</v>
      </c>
      <c r="Q23" s="46" t="s">
        <v>108</v>
      </c>
      <c r="R23" s="46" t="s">
        <v>109</v>
      </c>
      <c r="S23" s="46" t="s">
        <v>110</v>
      </c>
      <c r="T23" s="45" t="s">
        <v>111</v>
      </c>
      <c r="U23" s="41"/>
      <c r="V23" s="39"/>
    </row>
    <row r="24" spans="1:22">
      <c r="A24" s="42">
        <v>202503</v>
      </c>
      <c r="B24" s="42" t="s">
        <v>172</v>
      </c>
      <c r="C24" s="42" t="s">
        <v>173</v>
      </c>
      <c r="D24" s="42"/>
      <c r="E24" s="42" t="s">
        <v>177</v>
      </c>
      <c r="F24" s="42" t="s">
        <v>79</v>
      </c>
      <c r="G24" s="42">
        <v>0</v>
      </c>
      <c r="H24" s="42">
        <v>100</v>
      </c>
      <c r="I24" s="42"/>
      <c r="J24" s="42">
        <v>100</v>
      </c>
      <c r="K24" s="42">
        <v>100</v>
      </c>
      <c r="L24" s="42">
        <v>300</v>
      </c>
      <c r="M24" s="42"/>
      <c r="N24" s="42"/>
      <c r="O24" s="42"/>
      <c r="P24" s="42">
        <v>200</v>
      </c>
      <c r="Q24" s="42">
        <v>100</v>
      </c>
      <c r="R24" s="42"/>
      <c r="S24" s="42"/>
      <c r="T24" s="42">
        <v>100</v>
      </c>
    </row>
    <row r="25" spans="1:22">
      <c r="A25" s="42">
        <v>202503</v>
      </c>
      <c r="B25" s="42" t="s">
        <v>172</v>
      </c>
      <c r="C25" s="42" t="s">
        <v>173</v>
      </c>
      <c r="D25" s="42"/>
      <c r="E25" s="42" t="s">
        <v>181</v>
      </c>
      <c r="F25" s="42" t="s">
        <v>79</v>
      </c>
      <c r="G25" s="42">
        <v>0</v>
      </c>
      <c r="H25" s="42"/>
      <c r="I25" s="42"/>
      <c r="J25" s="42"/>
      <c r="K25" s="42">
        <v>0</v>
      </c>
      <c r="L25" s="42">
        <v>300</v>
      </c>
      <c r="M25" s="42"/>
      <c r="N25" s="42"/>
      <c r="O25" s="42"/>
      <c r="P25" s="42">
        <v>150</v>
      </c>
      <c r="Q25" s="42">
        <v>100</v>
      </c>
      <c r="R25" s="42"/>
      <c r="S25" s="42"/>
      <c r="T25" s="42">
        <v>100</v>
      </c>
    </row>
    <row r="26" spans="1:22">
      <c r="A26" s="42">
        <v>202503</v>
      </c>
      <c r="B26" s="42" t="s">
        <v>172</v>
      </c>
      <c r="C26" s="42" t="s">
        <v>173</v>
      </c>
      <c r="D26" s="42"/>
      <c r="E26" s="42" t="s">
        <v>179</v>
      </c>
      <c r="F26" s="42" t="s">
        <v>79</v>
      </c>
      <c r="G26" s="42">
        <v>0</v>
      </c>
      <c r="H26" s="42">
        <v>200</v>
      </c>
      <c r="I26" s="42">
        <v>200</v>
      </c>
      <c r="J26" s="42"/>
      <c r="K26" s="42">
        <v>0</v>
      </c>
      <c r="L26" s="42">
        <v>100</v>
      </c>
      <c r="M26" s="42"/>
      <c r="N26" s="42"/>
      <c r="O26" s="42"/>
      <c r="P26" s="42">
        <v>100</v>
      </c>
      <c r="Q26" s="42">
        <v>0</v>
      </c>
      <c r="R26" s="42"/>
      <c r="S26" s="42"/>
      <c r="T26" s="42">
        <v>0</v>
      </c>
    </row>
    <row r="28" spans="1:22">
      <c r="A28" s="42">
        <v>202503</v>
      </c>
      <c r="B28" s="42" t="s">
        <v>172</v>
      </c>
      <c r="C28" s="42" t="s">
        <v>173</v>
      </c>
      <c r="D28" s="42"/>
      <c r="E28" s="42" t="s">
        <v>183</v>
      </c>
      <c r="F28" s="42" t="s">
        <v>80</v>
      </c>
      <c r="G28" s="42">
        <v>180</v>
      </c>
      <c r="H28" s="42"/>
      <c r="I28" s="42"/>
      <c r="J28" s="42">
        <v>100</v>
      </c>
      <c r="K28" s="49">
        <v>80</v>
      </c>
      <c r="L28" s="42"/>
      <c r="M28" s="42">
        <v>50</v>
      </c>
      <c r="N28" s="42"/>
      <c r="O28" s="49">
        <v>0</v>
      </c>
      <c r="P28" s="42"/>
      <c r="Q28" s="49">
        <v>30</v>
      </c>
      <c r="R28" s="42">
        <v>150</v>
      </c>
      <c r="S28" s="42"/>
      <c r="T28" s="42">
        <v>0</v>
      </c>
    </row>
    <row r="29" spans="1:22">
      <c r="A29" s="42">
        <v>202503</v>
      </c>
      <c r="B29" s="42" t="s">
        <v>172</v>
      </c>
      <c r="C29" s="42" t="s">
        <v>173</v>
      </c>
      <c r="D29" s="42"/>
      <c r="E29" s="42" t="s">
        <v>184</v>
      </c>
      <c r="F29" s="42" t="s">
        <v>80</v>
      </c>
      <c r="G29" s="42">
        <v>120</v>
      </c>
      <c r="H29" s="42"/>
      <c r="I29" s="42"/>
      <c r="J29" s="42">
        <v>100</v>
      </c>
      <c r="K29" s="49">
        <v>20</v>
      </c>
      <c r="L29" s="42"/>
      <c r="M29" s="42">
        <v>50</v>
      </c>
      <c r="N29" s="42">
        <v>100</v>
      </c>
      <c r="O29" s="49">
        <v>100</v>
      </c>
      <c r="P29" s="42"/>
      <c r="Q29" s="49">
        <v>120</v>
      </c>
      <c r="R29" s="42">
        <v>150</v>
      </c>
      <c r="S29" s="42"/>
      <c r="T29" s="42">
        <v>0</v>
      </c>
    </row>
    <row r="30" spans="1:22">
      <c r="A30" s="42"/>
      <c r="B30" s="42"/>
      <c r="C30" s="42"/>
      <c r="D30" s="42"/>
      <c r="E30" s="42"/>
      <c r="F30" s="42"/>
      <c r="G30" s="42"/>
      <c r="H30" s="42"/>
      <c r="I30" s="42"/>
      <c r="J30" s="42"/>
      <c r="K30" s="42"/>
      <c r="L30" s="42"/>
      <c r="M30" s="42"/>
      <c r="N30" s="42"/>
      <c r="O30" s="42"/>
      <c r="P30" s="42"/>
      <c r="Q30" s="42"/>
      <c r="R30" s="42"/>
      <c r="S30" s="42"/>
      <c r="T30" s="42"/>
    </row>
    <row r="31" spans="1:22">
      <c r="A31" s="42"/>
      <c r="B31" s="42"/>
      <c r="C31" s="42"/>
      <c r="D31" s="42"/>
      <c r="E31" s="42"/>
      <c r="F31" s="42"/>
      <c r="G31" s="42"/>
      <c r="H31" s="42"/>
      <c r="I31" s="42"/>
      <c r="J31" s="42"/>
      <c r="K31" s="42"/>
      <c r="L31" s="42"/>
      <c r="M31" s="42"/>
      <c r="N31" s="42"/>
      <c r="O31" s="42"/>
      <c r="P31" s="42"/>
      <c r="Q31" s="42"/>
      <c r="R31" s="42"/>
      <c r="S31" s="42"/>
      <c r="T31" s="42"/>
    </row>
    <row r="32" spans="1:22">
      <c r="A32" s="42"/>
      <c r="B32" s="42"/>
      <c r="C32" s="42"/>
      <c r="D32" s="42"/>
      <c r="E32" s="42"/>
      <c r="F32" s="42"/>
      <c r="G32" s="42"/>
      <c r="H32" s="42"/>
      <c r="I32" s="42"/>
      <c r="J32" s="42"/>
      <c r="K32" s="42"/>
      <c r="L32" s="42"/>
      <c r="M32" s="42"/>
      <c r="N32" s="42"/>
      <c r="O32" s="42"/>
      <c r="P32" s="42"/>
      <c r="Q32" s="42"/>
      <c r="R32" s="42"/>
      <c r="S32" s="42"/>
      <c r="T32" s="42"/>
    </row>
    <row r="33" spans="1:20">
      <c r="A33" s="42"/>
      <c r="B33" s="42"/>
      <c r="C33" s="42"/>
      <c r="D33" s="42"/>
      <c r="E33" s="42"/>
      <c r="F33" s="42"/>
      <c r="G33" s="42"/>
      <c r="H33" s="42"/>
      <c r="I33" s="42"/>
      <c r="J33" s="42"/>
      <c r="K33" s="42"/>
      <c r="L33" s="42"/>
      <c r="M33" s="42"/>
      <c r="N33" s="42"/>
      <c r="O33" s="42"/>
      <c r="P33" s="42"/>
      <c r="Q33" s="42"/>
      <c r="R33" s="42"/>
      <c r="S33" s="42"/>
      <c r="T33" s="42"/>
    </row>
    <row r="35" spans="1:20">
      <c r="A35" s="37" t="s">
        <v>78</v>
      </c>
      <c r="B35" s="37" t="s">
        <v>85</v>
      </c>
    </row>
    <row r="36" spans="1:20">
      <c r="A36" s="41"/>
      <c r="B36" s="39"/>
    </row>
  </sheetData>
  <phoneticPr fontId="2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F59FB68-8962-4F79-B78B-3E9B2AB30BBC}">
  <dimension ref="A1:F603"/>
  <sheetViews>
    <sheetView workbookViewId="0">
      <selection activeCell="E16" sqref="E16"/>
    </sheetView>
  </sheetViews>
  <sheetFormatPr defaultColWidth="8.875" defaultRowHeight="16.149999999999999"/>
  <cols>
    <col min="1" max="1" width="13.75" style="35" bestFit="1" customWidth="1"/>
    <col min="2" max="2" width="12.375" style="35" bestFit="1" customWidth="1"/>
    <col min="3" max="3" width="14.875" style="35" bestFit="1" customWidth="1"/>
    <col min="4" max="4" width="44.25" style="35" bestFit="1" customWidth="1"/>
    <col min="5" max="5" width="74" style="35" bestFit="1" customWidth="1"/>
    <col min="6" max="6" width="18.25" style="35" bestFit="1" customWidth="1"/>
    <col min="7" max="16384" width="8.875" style="35"/>
  </cols>
  <sheetData>
    <row r="1" spans="1:6">
      <c r="A1" s="35" t="s">
        <v>188</v>
      </c>
      <c r="B1" s="35" t="s">
        <v>189</v>
      </c>
      <c r="C1" s="35" t="s">
        <v>190</v>
      </c>
      <c r="D1" s="35" t="s">
        <v>191</v>
      </c>
      <c r="E1" s="35" t="s">
        <v>192</v>
      </c>
      <c r="F1" s="35" t="s">
        <v>193</v>
      </c>
    </row>
    <row r="2" spans="1:6">
      <c r="A2" s="35">
        <v>111</v>
      </c>
      <c r="B2" s="35" t="s">
        <v>194</v>
      </c>
      <c r="C2" s="35">
        <v>1</v>
      </c>
      <c r="D2" s="35" t="s">
        <v>195</v>
      </c>
      <c r="E2" s="35" t="s">
        <v>196</v>
      </c>
    </row>
    <row r="3" spans="1:6">
      <c r="A3" s="35">
        <v>111</v>
      </c>
      <c r="B3" s="35" t="s">
        <v>194</v>
      </c>
      <c r="C3" s="35">
        <v>2</v>
      </c>
      <c r="D3" s="35" t="s">
        <v>197</v>
      </c>
      <c r="E3" s="35" t="s">
        <v>198</v>
      </c>
    </row>
    <row r="4" spans="1:6">
      <c r="A4" s="35">
        <v>111</v>
      </c>
      <c r="B4" s="35" t="s">
        <v>194</v>
      </c>
      <c r="C4" s="35">
        <v>3</v>
      </c>
      <c r="D4" s="35" t="s">
        <v>199</v>
      </c>
      <c r="E4" s="35" t="s">
        <v>200</v>
      </c>
    </row>
    <row r="5" spans="1:6">
      <c r="A5" s="35">
        <v>111</v>
      </c>
      <c r="B5" s="35" t="s">
        <v>194</v>
      </c>
      <c r="C5" s="35">
        <v>4</v>
      </c>
      <c r="D5" s="35" t="s">
        <v>201</v>
      </c>
      <c r="E5" s="35" t="s">
        <v>202</v>
      </c>
    </row>
    <row r="6" spans="1:6">
      <c r="A6" s="35">
        <v>111</v>
      </c>
      <c r="B6" s="35" t="s">
        <v>194</v>
      </c>
      <c r="C6" s="35">
        <v>5</v>
      </c>
      <c r="D6" s="35" t="s">
        <v>203</v>
      </c>
      <c r="E6" s="35" t="s">
        <v>204</v>
      </c>
    </row>
    <row r="7" spans="1:6">
      <c r="A7" s="35">
        <v>111</v>
      </c>
      <c r="B7" s="35" t="s">
        <v>194</v>
      </c>
      <c r="C7" s="35">
        <v>6</v>
      </c>
      <c r="D7" s="35" t="s">
        <v>205</v>
      </c>
      <c r="E7" s="35" t="s">
        <v>206</v>
      </c>
    </row>
    <row r="8" spans="1:6">
      <c r="A8" s="35">
        <v>111</v>
      </c>
      <c r="B8" s="35" t="s">
        <v>194</v>
      </c>
      <c r="C8" s="35">
        <v>7</v>
      </c>
      <c r="D8" s="35" t="s">
        <v>207</v>
      </c>
      <c r="E8" s="35" t="s">
        <v>208</v>
      </c>
    </row>
    <row r="9" spans="1:6">
      <c r="A9" s="35">
        <v>111</v>
      </c>
      <c r="B9" s="35" t="s">
        <v>194</v>
      </c>
      <c r="C9" s="35">
        <v>8</v>
      </c>
      <c r="D9" s="35" t="s">
        <v>209</v>
      </c>
      <c r="E9" s="35" t="s">
        <v>210</v>
      </c>
    </row>
    <row r="10" spans="1:6">
      <c r="A10" s="35">
        <v>111</v>
      </c>
      <c r="B10" s="35" t="s">
        <v>194</v>
      </c>
      <c r="C10" s="35">
        <v>9</v>
      </c>
      <c r="D10" s="35" t="s">
        <v>211</v>
      </c>
      <c r="E10" s="35" t="s">
        <v>212</v>
      </c>
    </row>
    <row r="11" spans="1:6">
      <c r="A11" s="35">
        <v>111</v>
      </c>
      <c r="B11" s="35" t="s">
        <v>194</v>
      </c>
      <c r="C11" s="35">
        <v>10</v>
      </c>
      <c r="D11" s="35" t="s">
        <v>213</v>
      </c>
      <c r="E11" s="35" t="s">
        <v>214</v>
      </c>
    </row>
    <row r="12" spans="1:6">
      <c r="A12" s="35">
        <v>111</v>
      </c>
      <c r="B12" s="35" t="s">
        <v>194</v>
      </c>
      <c r="C12" s="35">
        <v>11</v>
      </c>
      <c r="D12" s="35" t="s">
        <v>215</v>
      </c>
      <c r="E12" s="35" t="s">
        <v>216</v>
      </c>
    </row>
    <row r="13" spans="1:6">
      <c r="A13" s="35">
        <v>111</v>
      </c>
      <c r="B13" s="35" t="s">
        <v>194</v>
      </c>
      <c r="C13" s="35">
        <v>12</v>
      </c>
      <c r="D13" s="35" t="s">
        <v>217</v>
      </c>
      <c r="E13" s="35" t="s">
        <v>218</v>
      </c>
    </row>
    <row r="14" spans="1:6">
      <c r="A14" s="35">
        <v>111</v>
      </c>
      <c r="B14" s="35" t="s">
        <v>194</v>
      </c>
      <c r="C14" s="35">
        <v>13</v>
      </c>
      <c r="D14" s="35" t="s">
        <v>219</v>
      </c>
      <c r="E14" s="35" t="s">
        <v>220</v>
      </c>
    </row>
    <row r="15" spans="1:6">
      <c r="A15" s="35">
        <v>111</v>
      </c>
      <c r="B15" s="35" t="s">
        <v>194</v>
      </c>
      <c r="C15" s="35">
        <v>14</v>
      </c>
      <c r="D15" s="35" t="s">
        <v>221</v>
      </c>
      <c r="E15" s="35" t="s">
        <v>222</v>
      </c>
    </row>
    <row r="16" spans="1:6">
      <c r="A16" s="35">
        <v>111</v>
      </c>
      <c r="B16" s="35" t="s">
        <v>194</v>
      </c>
      <c r="C16" s="35">
        <v>15</v>
      </c>
      <c r="D16" s="35" t="s">
        <v>223</v>
      </c>
      <c r="E16" s="35" t="s">
        <v>224</v>
      </c>
    </row>
    <row r="17" spans="1:5">
      <c r="A17" s="35">
        <v>111</v>
      </c>
      <c r="B17" s="35" t="s">
        <v>194</v>
      </c>
      <c r="C17" s="35">
        <v>16</v>
      </c>
      <c r="D17" s="35" t="s">
        <v>225</v>
      </c>
      <c r="E17" s="35" t="s">
        <v>226</v>
      </c>
    </row>
    <row r="18" spans="1:5">
      <c r="A18" s="35">
        <v>111</v>
      </c>
      <c r="B18" s="35" t="s">
        <v>194</v>
      </c>
      <c r="C18" s="35">
        <v>17</v>
      </c>
      <c r="D18" s="35" t="s">
        <v>227</v>
      </c>
      <c r="E18" s="35" t="s">
        <v>228</v>
      </c>
    </row>
    <row r="19" spans="1:5">
      <c r="A19" s="35">
        <v>111</v>
      </c>
      <c r="B19" s="35" t="s">
        <v>194</v>
      </c>
      <c r="C19" s="35">
        <v>18</v>
      </c>
      <c r="D19" s="35" t="s">
        <v>229</v>
      </c>
      <c r="E19" s="35" t="s">
        <v>230</v>
      </c>
    </row>
    <row r="20" spans="1:5">
      <c r="A20" s="35">
        <v>111</v>
      </c>
      <c r="B20" s="35" t="s">
        <v>194</v>
      </c>
      <c r="C20" s="35">
        <v>19</v>
      </c>
      <c r="D20" s="35" t="s">
        <v>231</v>
      </c>
      <c r="E20" s="35" t="s">
        <v>232</v>
      </c>
    </row>
    <row r="21" spans="1:5">
      <c r="A21" s="35">
        <v>111</v>
      </c>
      <c r="B21" s="35" t="s">
        <v>194</v>
      </c>
      <c r="C21" s="35">
        <v>20</v>
      </c>
      <c r="D21" s="35" t="s">
        <v>233</v>
      </c>
      <c r="E21" s="35" t="s">
        <v>234</v>
      </c>
    </row>
    <row r="22" spans="1:5">
      <c r="A22" s="35">
        <v>111</v>
      </c>
      <c r="B22" s="35" t="s">
        <v>194</v>
      </c>
      <c r="C22" s="35">
        <v>21</v>
      </c>
      <c r="D22" s="35" t="s">
        <v>235</v>
      </c>
      <c r="E22" s="35" t="s">
        <v>236</v>
      </c>
    </row>
    <row r="23" spans="1:5">
      <c r="A23" s="35">
        <v>111</v>
      </c>
      <c r="B23" s="35" t="s">
        <v>194</v>
      </c>
      <c r="C23" s="35">
        <v>22</v>
      </c>
      <c r="D23" s="35" t="s">
        <v>237</v>
      </c>
      <c r="E23" s="35" t="s">
        <v>238</v>
      </c>
    </row>
    <row r="24" spans="1:5">
      <c r="A24" s="35">
        <v>111</v>
      </c>
      <c r="B24" s="35" t="s">
        <v>194</v>
      </c>
      <c r="C24" s="35">
        <v>23</v>
      </c>
      <c r="D24" s="35" t="s">
        <v>239</v>
      </c>
      <c r="E24" s="35" t="s">
        <v>240</v>
      </c>
    </row>
    <row r="25" spans="1:5">
      <c r="A25" s="35">
        <v>111</v>
      </c>
      <c r="B25" s="35" t="s">
        <v>194</v>
      </c>
      <c r="C25" s="35">
        <v>24</v>
      </c>
      <c r="D25" s="35" t="s">
        <v>241</v>
      </c>
      <c r="E25" s="35" t="s">
        <v>242</v>
      </c>
    </row>
    <row r="26" spans="1:5">
      <c r="A26" s="35">
        <v>111</v>
      </c>
      <c r="B26" s="35" t="s">
        <v>194</v>
      </c>
      <c r="C26" s="35">
        <v>1000</v>
      </c>
      <c r="D26" s="35" t="s">
        <v>243</v>
      </c>
      <c r="E26" s="35" t="s">
        <v>244</v>
      </c>
    </row>
    <row r="27" spans="1:5">
      <c r="A27" s="35">
        <v>111</v>
      </c>
      <c r="B27" s="35" t="s">
        <v>194</v>
      </c>
      <c r="C27" s="35">
        <v>1001</v>
      </c>
      <c r="D27" s="35" t="s">
        <v>245</v>
      </c>
      <c r="E27" s="35" t="s">
        <v>246</v>
      </c>
    </row>
    <row r="28" spans="1:5">
      <c r="A28" s="35">
        <v>111</v>
      </c>
      <c r="B28" s="35" t="s">
        <v>194</v>
      </c>
      <c r="C28" s="35">
        <v>1002</v>
      </c>
      <c r="D28" s="35" t="s">
        <v>247</v>
      </c>
      <c r="E28" s="35" t="s">
        <v>248</v>
      </c>
    </row>
    <row r="29" spans="1:5">
      <c r="A29" s="35">
        <v>111</v>
      </c>
      <c r="B29" s="35" t="s">
        <v>194</v>
      </c>
      <c r="C29" s="35">
        <v>1003</v>
      </c>
      <c r="D29" s="35" t="s">
        <v>249</v>
      </c>
      <c r="E29" s="35" t="s">
        <v>250</v>
      </c>
    </row>
    <row r="30" spans="1:5">
      <c r="A30" s="35">
        <v>111</v>
      </c>
      <c r="B30" s="35" t="s">
        <v>194</v>
      </c>
      <c r="C30" s="35">
        <v>1004</v>
      </c>
      <c r="D30" s="35" t="s">
        <v>251</v>
      </c>
      <c r="E30" s="35" t="s">
        <v>252</v>
      </c>
    </row>
    <row r="31" spans="1:5">
      <c r="A31" s="35">
        <v>111</v>
      </c>
      <c r="B31" s="35" t="s">
        <v>194</v>
      </c>
      <c r="C31" s="35">
        <v>1005</v>
      </c>
      <c r="D31" s="35" t="s">
        <v>253</v>
      </c>
      <c r="E31" s="35" t="s">
        <v>254</v>
      </c>
    </row>
    <row r="32" spans="1:5">
      <c r="A32" s="35">
        <v>111</v>
      </c>
      <c r="B32" s="35" t="s">
        <v>194</v>
      </c>
      <c r="C32" s="35">
        <v>1006</v>
      </c>
      <c r="D32" s="35" t="s">
        <v>255</v>
      </c>
      <c r="E32" s="35" t="s">
        <v>256</v>
      </c>
    </row>
    <row r="33" spans="1:5">
      <c r="A33" s="35">
        <v>111</v>
      </c>
      <c r="B33" s="35" t="s">
        <v>194</v>
      </c>
      <c r="C33" s="35" t="s">
        <v>257</v>
      </c>
      <c r="D33" s="35" t="s">
        <v>258</v>
      </c>
      <c r="E33" s="35" t="s">
        <v>259</v>
      </c>
    </row>
    <row r="34" spans="1:5">
      <c r="A34" s="35">
        <v>111</v>
      </c>
      <c r="B34" s="35" t="s">
        <v>194</v>
      </c>
      <c r="C34" s="35" t="s">
        <v>260</v>
      </c>
      <c r="D34" s="35" t="s">
        <v>261</v>
      </c>
      <c r="E34" s="35" t="s">
        <v>261</v>
      </c>
    </row>
    <row r="35" spans="1:5">
      <c r="A35" s="35">
        <v>111</v>
      </c>
      <c r="B35" s="35" t="s">
        <v>194</v>
      </c>
      <c r="C35" s="35" t="s">
        <v>262</v>
      </c>
      <c r="D35" s="35" t="s">
        <v>263</v>
      </c>
      <c r="E35" s="35" t="s">
        <v>263</v>
      </c>
    </row>
    <row r="36" spans="1:5">
      <c r="A36" s="35">
        <v>111</v>
      </c>
      <c r="B36" s="35" t="s">
        <v>194</v>
      </c>
      <c r="C36" s="35" t="s">
        <v>264</v>
      </c>
      <c r="D36" s="35" t="s">
        <v>265</v>
      </c>
      <c r="E36" s="35" t="s">
        <v>265</v>
      </c>
    </row>
    <row r="37" spans="1:5">
      <c r="A37" s="35">
        <v>111</v>
      </c>
      <c r="B37" s="35" t="s">
        <v>194</v>
      </c>
      <c r="C37" s="35" t="s">
        <v>266</v>
      </c>
      <c r="D37" s="35" t="s">
        <v>267</v>
      </c>
      <c r="E37" s="35" t="s">
        <v>268</v>
      </c>
    </row>
    <row r="38" spans="1:5">
      <c r="A38" s="35">
        <v>111</v>
      </c>
      <c r="B38" s="35" t="s">
        <v>194</v>
      </c>
      <c r="C38" s="35" t="s">
        <v>269</v>
      </c>
      <c r="D38" s="35" t="s">
        <v>270</v>
      </c>
      <c r="E38" s="35" t="s">
        <v>271</v>
      </c>
    </row>
    <row r="39" spans="1:5">
      <c r="A39" s="35">
        <v>111</v>
      </c>
      <c r="B39" s="35" t="s">
        <v>194</v>
      </c>
      <c r="C39" s="35" t="s">
        <v>272</v>
      </c>
      <c r="D39" s="35" t="s">
        <v>273</v>
      </c>
      <c r="E39" s="35" t="s">
        <v>273</v>
      </c>
    </row>
    <row r="40" spans="1:5">
      <c r="A40" s="35">
        <v>111</v>
      </c>
      <c r="B40" s="35" t="s">
        <v>194</v>
      </c>
      <c r="C40" s="35" t="s">
        <v>274</v>
      </c>
      <c r="D40" s="35" t="s">
        <v>275</v>
      </c>
      <c r="E40" s="35" t="s">
        <v>275</v>
      </c>
    </row>
    <row r="41" spans="1:5">
      <c r="A41" s="35">
        <v>111</v>
      </c>
      <c r="B41" s="35" t="s">
        <v>194</v>
      </c>
      <c r="C41" s="35" t="s">
        <v>276</v>
      </c>
      <c r="D41" s="35" t="s">
        <v>277</v>
      </c>
      <c r="E41" s="35" t="s">
        <v>277</v>
      </c>
    </row>
    <row r="42" spans="1:5">
      <c r="A42" s="35">
        <v>111</v>
      </c>
      <c r="B42" s="35" t="s">
        <v>194</v>
      </c>
      <c r="C42" s="35" t="s">
        <v>278</v>
      </c>
      <c r="D42" s="35" t="s">
        <v>279</v>
      </c>
      <c r="E42" s="35" t="s">
        <v>279</v>
      </c>
    </row>
    <row r="43" spans="1:5">
      <c r="A43" s="35">
        <v>111</v>
      </c>
      <c r="B43" s="35" t="s">
        <v>194</v>
      </c>
      <c r="C43" s="35" t="s">
        <v>280</v>
      </c>
      <c r="D43" s="35" t="s">
        <v>281</v>
      </c>
      <c r="E43" s="35" t="s">
        <v>281</v>
      </c>
    </row>
    <row r="44" spans="1:5">
      <c r="A44" s="35">
        <v>111</v>
      </c>
      <c r="B44" s="35" t="s">
        <v>194</v>
      </c>
      <c r="C44" s="35" t="s">
        <v>282</v>
      </c>
      <c r="D44" s="35" t="s">
        <v>283</v>
      </c>
      <c r="E44" s="35" t="s">
        <v>283</v>
      </c>
    </row>
    <row r="45" spans="1:5">
      <c r="A45" s="35">
        <v>111</v>
      </c>
      <c r="B45" s="35" t="s">
        <v>194</v>
      </c>
      <c r="C45" s="35" t="s">
        <v>284</v>
      </c>
      <c r="D45" s="35" t="s">
        <v>285</v>
      </c>
      <c r="E45" s="35" t="s">
        <v>285</v>
      </c>
    </row>
    <row r="46" spans="1:5">
      <c r="A46" s="35">
        <v>111</v>
      </c>
      <c r="B46" s="35" t="s">
        <v>194</v>
      </c>
      <c r="C46" s="35" t="s">
        <v>286</v>
      </c>
      <c r="D46" s="35" t="s">
        <v>287</v>
      </c>
      <c r="E46" s="35" t="s">
        <v>288</v>
      </c>
    </row>
    <row r="47" spans="1:5">
      <c r="A47" s="35">
        <v>111</v>
      </c>
      <c r="B47" s="35" t="s">
        <v>194</v>
      </c>
      <c r="C47" s="35" t="s">
        <v>289</v>
      </c>
      <c r="D47" s="35" t="s">
        <v>290</v>
      </c>
      <c r="E47" s="35" t="s">
        <v>291</v>
      </c>
    </row>
    <row r="48" spans="1:5">
      <c r="A48" s="35">
        <v>111</v>
      </c>
      <c r="B48" s="35" t="s">
        <v>194</v>
      </c>
      <c r="C48" s="35" t="s">
        <v>292</v>
      </c>
      <c r="D48" s="35" t="s">
        <v>293</v>
      </c>
      <c r="E48" s="35" t="s">
        <v>293</v>
      </c>
    </row>
    <row r="49" spans="1:6">
      <c r="A49" s="35">
        <v>111</v>
      </c>
      <c r="B49" s="35" t="s">
        <v>194</v>
      </c>
      <c r="C49" s="35" t="s">
        <v>294</v>
      </c>
      <c r="D49" s="35" t="s">
        <v>295</v>
      </c>
      <c r="E49" s="35" t="s">
        <v>295</v>
      </c>
    </row>
    <row r="50" spans="1:6">
      <c r="A50" s="35">
        <v>111</v>
      </c>
      <c r="B50" s="35" t="s">
        <v>194</v>
      </c>
      <c r="C50" s="35" t="s">
        <v>296</v>
      </c>
      <c r="D50" s="35" t="s">
        <v>297</v>
      </c>
      <c r="E50" s="35" t="s">
        <v>297</v>
      </c>
    </row>
    <row r="51" spans="1:6">
      <c r="A51" s="35">
        <v>111</v>
      </c>
      <c r="B51" s="35" t="s">
        <v>194</v>
      </c>
      <c r="C51" s="35" t="s">
        <v>298</v>
      </c>
      <c r="D51" s="35" t="s">
        <v>299</v>
      </c>
      <c r="E51" s="35" t="s">
        <v>299</v>
      </c>
    </row>
    <row r="52" spans="1:6">
      <c r="A52" s="35">
        <v>111</v>
      </c>
      <c r="B52" s="35" t="s">
        <v>194</v>
      </c>
      <c r="C52" s="35" t="s">
        <v>300</v>
      </c>
      <c r="D52" s="35" t="s">
        <v>301</v>
      </c>
      <c r="E52" s="35" t="s">
        <v>301</v>
      </c>
    </row>
    <row r="53" spans="1:6">
      <c r="A53" s="35">
        <v>111</v>
      </c>
      <c r="B53" s="35" t="s">
        <v>194</v>
      </c>
      <c r="C53" s="35" t="s">
        <v>302</v>
      </c>
      <c r="D53" s="35" t="s">
        <v>303</v>
      </c>
      <c r="E53" s="35" t="s">
        <v>303</v>
      </c>
    </row>
    <row r="54" spans="1:6">
      <c r="A54" s="35">
        <v>111</v>
      </c>
      <c r="B54" s="35" t="s">
        <v>194</v>
      </c>
      <c r="C54" s="35" t="s">
        <v>304</v>
      </c>
      <c r="D54" s="35" t="s">
        <v>305</v>
      </c>
      <c r="E54" s="35" t="s">
        <v>305</v>
      </c>
    </row>
    <row r="55" spans="1:6">
      <c r="A55" s="35">
        <v>111</v>
      </c>
      <c r="B55" s="35" t="s">
        <v>194</v>
      </c>
      <c r="C55" s="35" t="s">
        <v>306</v>
      </c>
      <c r="D55" s="35" t="s">
        <v>307</v>
      </c>
      <c r="E55" s="35" t="s">
        <v>307</v>
      </c>
    </row>
    <row r="56" spans="1:6">
      <c r="A56" s="35">
        <v>111</v>
      </c>
      <c r="B56" s="35" t="s">
        <v>194</v>
      </c>
      <c r="C56" s="35" t="s">
        <v>308</v>
      </c>
      <c r="D56" s="35" t="s">
        <v>309</v>
      </c>
      <c r="E56" s="35" t="s">
        <v>309</v>
      </c>
    </row>
    <row r="57" spans="1:6">
      <c r="A57" s="35">
        <v>111</v>
      </c>
      <c r="B57" s="35" t="s">
        <v>194</v>
      </c>
      <c r="C57" s="35" t="s">
        <v>310</v>
      </c>
      <c r="D57" s="35" t="s">
        <v>311</v>
      </c>
      <c r="E57" s="35" t="s">
        <v>312</v>
      </c>
    </row>
    <row r="58" spans="1:6">
      <c r="A58" s="35">
        <v>111</v>
      </c>
      <c r="B58" s="35" t="s">
        <v>194</v>
      </c>
      <c r="C58" s="35" t="s">
        <v>313</v>
      </c>
      <c r="D58" s="35" t="s">
        <v>314</v>
      </c>
      <c r="E58" s="35" t="s">
        <v>314</v>
      </c>
    </row>
    <row r="59" spans="1:6">
      <c r="A59" s="35">
        <v>111</v>
      </c>
      <c r="B59" s="35" t="s">
        <v>194</v>
      </c>
      <c r="C59" s="35" t="s">
        <v>315</v>
      </c>
      <c r="D59" s="35" t="s">
        <v>316</v>
      </c>
      <c r="E59" s="35" t="s">
        <v>317</v>
      </c>
    </row>
    <row r="60" spans="1:6">
      <c r="A60" s="35">
        <v>111</v>
      </c>
      <c r="B60" s="35" t="s">
        <v>194</v>
      </c>
      <c r="C60" s="35" t="s">
        <v>318</v>
      </c>
      <c r="D60" s="35" t="s">
        <v>319</v>
      </c>
      <c r="E60" s="35" t="s">
        <v>319</v>
      </c>
    </row>
    <row r="61" spans="1:6">
      <c r="A61" s="35">
        <v>111</v>
      </c>
      <c r="B61" s="35" t="s">
        <v>194</v>
      </c>
      <c r="C61" s="35" t="s">
        <v>320</v>
      </c>
      <c r="D61" s="35" t="s">
        <v>321</v>
      </c>
      <c r="E61" s="35" t="s">
        <v>321</v>
      </c>
    </row>
    <row r="62" spans="1:6">
      <c r="A62" s="35">
        <v>111</v>
      </c>
      <c r="B62" s="35" t="s">
        <v>194</v>
      </c>
      <c r="C62" s="35" t="s">
        <v>322</v>
      </c>
      <c r="D62" s="35" t="s">
        <v>323</v>
      </c>
      <c r="E62" s="35" t="s">
        <v>323</v>
      </c>
    </row>
    <row r="63" spans="1:6">
      <c r="A63" s="35">
        <v>111</v>
      </c>
      <c r="B63" s="35" t="s">
        <v>194</v>
      </c>
      <c r="C63" s="35" t="s">
        <v>324</v>
      </c>
      <c r="D63" s="35" t="s">
        <v>325</v>
      </c>
      <c r="E63" s="35" t="s">
        <v>325</v>
      </c>
    </row>
    <row r="64" spans="1:6">
      <c r="A64" s="35">
        <v>111</v>
      </c>
      <c r="B64" s="35" t="s">
        <v>194</v>
      </c>
      <c r="C64" s="35" t="s">
        <v>326</v>
      </c>
      <c r="D64" s="35" t="s">
        <v>327</v>
      </c>
      <c r="E64" s="35" t="s">
        <v>327</v>
      </c>
      <c r="F64" s="35" t="s">
        <v>328</v>
      </c>
    </row>
    <row r="65" spans="1:5">
      <c r="A65" s="35">
        <v>111</v>
      </c>
      <c r="B65" s="35" t="s">
        <v>194</v>
      </c>
      <c r="C65" s="35" t="s">
        <v>329</v>
      </c>
      <c r="D65" s="35" t="s">
        <v>330</v>
      </c>
      <c r="E65" s="35" t="s">
        <v>331</v>
      </c>
    </row>
    <row r="66" spans="1:5">
      <c r="A66" s="35">
        <v>111</v>
      </c>
      <c r="B66" s="35" t="s">
        <v>194</v>
      </c>
      <c r="C66" s="35" t="s">
        <v>332</v>
      </c>
      <c r="D66" s="35" t="s">
        <v>333</v>
      </c>
      <c r="E66" s="35" t="s">
        <v>333</v>
      </c>
    </row>
    <row r="67" spans="1:5">
      <c r="A67" s="35">
        <v>111</v>
      </c>
      <c r="B67" s="35" t="s">
        <v>194</v>
      </c>
      <c r="C67" s="35" t="s">
        <v>334</v>
      </c>
      <c r="D67" s="35" t="s">
        <v>335</v>
      </c>
      <c r="E67" s="35" t="s">
        <v>336</v>
      </c>
    </row>
    <row r="68" spans="1:5">
      <c r="A68" s="35">
        <v>111</v>
      </c>
      <c r="B68" s="35" t="s">
        <v>194</v>
      </c>
      <c r="C68" s="35" t="s">
        <v>337</v>
      </c>
      <c r="D68" s="35" t="s">
        <v>338</v>
      </c>
      <c r="E68" s="35" t="s">
        <v>338</v>
      </c>
    </row>
    <row r="69" spans="1:5">
      <c r="A69" s="35">
        <v>111</v>
      </c>
      <c r="B69" s="35" t="s">
        <v>194</v>
      </c>
      <c r="C69" s="35" t="s">
        <v>339</v>
      </c>
      <c r="D69" s="35" t="s">
        <v>340</v>
      </c>
      <c r="E69" s="35" t="s">
        <v>340</v>
      </c>
    </row>
    <row r="70" spans="1:5">
      <c r="A70" s="35">
        <v>111</v>
      </c>
      <c r="B70" s="35" t="s">
        <v>194</v>
      </c>
      <c r="C70" s="35" t="s">
        <v>341</v>
      </c>
      <c r="D70" s="35" t="s">
        <v>342</v>
      </c>
      <c r="E70" s="35" t="s">
        <v>342</v>
      </c>
    </row>
    <row r="71" spans="1:5">
      <c r="A71" s="35">
        <v>111</v>
      </c>
      <c r="B71" s="35" t="s">
        <v>194</v>
      </c>
      <c r="C71" s="35" t="s">
        <v>343</v>
      </c>
      <c r="D71" s="35" t="s">
        <v>344</v>
      </c>
      <c r="E71" s="35" t="s">
        <v>344</v>
      </c>
    </row>
    <row r="72" spans="1:5">
      <c r="A72" s="35">
        <v>111</v>
      </c>
      <c r="B72" s="35" t="s">
        <v>194</v>
      </c>
      <c r="C72" s="35" t="s">
        <v>345</v>
      </c>
      <c r="D72" s="35" t="s">
        <v>346</v>
      </c>
      <c r="E72" s="35" t="s">
        <v>346</v>
      </c>
    </row>
    <row r="73" spans="1:5">
      <c r="A73" s="35">
        <v>111</v>
      </c>
      <c r="B73" s="35" t="s">
        <v>194</v>
      </c>
      <c r="C73" s="35" t="s">
        <v>347</v>
      </c>
      <c r="D73" s="35" t="s">
        <v>348</v>
      </c>
      <c r="E73" s="35" t="s">
        <v>348</v>
      </c>
    </row>
    <row r="74" spans="1:5">
      <c r="A74" s="35">
        <v>111</v>
      </c>
      <c r="B74" s="35" t="s">
        <v>194</v>
      </c>
      <c r="C74" s="35" t="s">
        <v>349</v>
      </c>
      <c r="D74" s="35" t="s">
        <v>350</v>
      </c>
      <c r="E74" s="35" t="s">
        <v>350</v>
      </c>
    </row>
    <row r="75" spans="1:5">
      <c r="A75" s="35">
        <v>111</v>
      </c>
      <c r="B75" s="35" t="s">
        <v>194</v>
      </c>
      <c r="C75" s="35" t="s">
        <v>351</v>
      </c>
      <c r="D75" s="35" t="s">
        <v>352</v>
      </c>
      <c r="E75" s="35" t="s">
        <v>352</v>
      </c>
    </row>
    <row r="76" spans="1:5">
      <c r="A76" s="35">
        <v>111</v>
      </c>
      <c r="B76" s="35" t="s">
        <v>194</v>
      </c>
      <c r="C76" s="35" t="s">
        <v>353</v>
      </c>
      <c r="D76" s="35" t="s">
        <v>354</v>
      </c>
      <c r="E76" s="35" t="s">
        <v>354</v>
      </c>
    </row>
    <row r="77" spans="1:5">
      <c r="A77" s="35">
        <v>111</v>
      </c>
      <c r="B77" s="35" t="s">
        <v>194</v>
      </c>
      <c r="C77" s="35" t="s">
        <v>355</v>
      </c>
      <c r="D77" s="35" t="s">
        <v>356</v>
      </c>
      <c r="E77" s="35" t="s">
        <v>356</v>
      </c>
    </row>
    <row r="78" spans="1:5">
      <c r="A78" s="35">
        <v>111</v>
      </c>
      <c r="B78" s="35" t="s">
        <v>194</v>
      </c>
      <c r="C78" s="35" t="s">
        <v>357</v>
      </c>
      <c r="D78" s="35" t="s">
        <v>358</v>
      </c>
      <c r="E78" s="35" t="s">
        <v>358</v>
      </c>
    </row>
    <row r="79" spans="1:5">
      <c r="A79" s="35">
        <v>111</v>
      </c>
      <c r="B79" s="35" t="s">
        <v>194</v>
      </c>
      <c r="C79" s="35" t="s">
        <v>359</v>
      </c>
      <c r="D79" s="35" t="s">
        <v>360</v>
      </c>
      <c r="E79" s="35" t="s">
        <v>360</v>
      </c>
    </row>
    <row r="80" spans="1:5">
      <c r="A80" s="35">
        <v>111</v>
      </c>
      <c r="B80" s="35" t="s">
        <v>194</v>
      </c>
      <c r="C80" s="35" t="s">
        <v>361</v>
      </c>
      <c r="D80" s="35" t="s">
        <v>362</v>
      </c>
      <c r="E80" s="35" t="s">
        <v>362</v>
      </c>
    </row>
    <row r="81" spans="1:6">
      <c r="A81" s="35">
        <v>111</v>
      </c>
      <c r="B81" s="35" t="s">
        <v>194</v>
      </c>
      <c r="C81" s="35" t="s">
        <v>363</v>
      </c>
      <c r="D81" s="35" t="s">
        <v>364</v>
      </c>
      <c r="E81" s="35" t="s">
        <v>364</v>
      </c>
    </row>
    <row r="82" spans="1:6">
      <c r="A82" s="35">
        <v>111</v>
      </c>
      <c r="B82" s="35" t="s">
        <v>194</v>
      </c>
      <c r="C82" s="35" t="s">
        <v>365</v>
      </c>
      <c r="D82" s="35" t="s">
        <v>366</v>
      </c>
      <c r="E82" s="35" t="s">
        <v>366</v>
      </c>
    </row>
    <row r="83" spans="1:6">
      <c r="A83" s="35">
        <v>111</v>
      </c>
      <c r="B83" s="35" t="s">
        <v>194</v>
      </c>
      <c r="C83" s="35" t="s">
        <v>367</v>
      </c>
      <c r="D83" s="35" t="s">
        <v>368</v>
      </c>
      <c r="E83" s="35" t="s">
        <v>368</v>
      </c>
    </row>
    <row r="84" spans="1:6">
      <c r="A84" s="35">
        <v>111</v>
      </c>
      <c r="B84" s="35" t="s">
        <v>194</v>
      </c>
      <c r="C84" s="35" t="s">
        <v>369</v>
      </c>
      <c r="D84" s="35" t="s">
        <v>370</v>
      </c>
      <c r="E84" s="35" t="s">
        <v>370</v>
      </c>
    </row>
    <row r="85" spans="1:6">
      <c r="A85" s="35">
        <v>111</v>
      </c>
      <c r="B85" s="35" t="s">
        <v>194</v>
      </c>
      <c r="C85" s="35" t="s">
        <v>371</v>
      </c>
      <c r="D85" s="35" t="s">
        <v>372</v>
      </c>
      <c r="E85" s="35" t="s">
        <v>372</v>
      </c>
    </row>
    <row r="86" spans="1:6">
      <c r="A86" s="35">
        <v>111</v>
      </c>
      <c r="B86" s="35" t="s">
        <v>194</v>
      </c>
      <c r="C86" s="35" t="s">
        <v>373</v>
      </c>
      <c r="D86" s="35" t="s">
        <v>374</v>
      </c>
      <c r="E86" s="35" t="s">
        <v>374</v>
      </c>
    </row>
    <row r="87" spans="1:6">
      <c r="A87" s="35">
        <v>111</v>
      </c>
      <c r="B87" s="35" t="s">
        <v>194</v>
      </c>
      <c r="C87" s="35" t="s">
        <v>375</v>
      </c>
      <c r="D87" s="35" t="s">
        <v>376</v>
      </c>
      <c r="E87" s="35" t="s">
        <v>376</v>
      </c>
    </row>
    <row r="88" spans="1:6">
      <c r="A88" s="35">
        <v>111</v>
      </c>
      <c r="B88" s="35" t="s">
        <v>194</v>
      </c>
      <c r="C88" s="35" t="s">
        <v>377</v>
      </c>
      <c r="D88" s="35" t="s">
        <v>378</v>
      </c>
      <c r="E88" s="35" t="s">
        <v>378</v>
      </c>
    </row>
    <row r="89" spans="1:6">
      <c r="A89" s="35">
        <v>111</v>
      </c>
      <c r="B89" s="35" t="s">
        <v>194</v>
      </c>
      <c r="C89" s="35" t="s">
        <v>379</v>
      </c>
      <c r="D89" s="35" t="s">
        <v>380</v>
      </c>
      <c r="E89" s="35" t="s">
        <v>380</v>
      </c>
    </row>
    <row r="90" spans="1:6">
      <c r="A90" s="35">
        <v>111</v>
      </c>
      <c r="B90" s="35" t="s">
        <v>194</v>
      </c>
      <c r="C90" s="35" t="s">
        <v>381</v>
      </c>
      <c r="D90" s="35" t="s">
        <v>382</v>
      </c>
      <c r="E90" s="35" t="s">
        <v>382</v>
      </c>
      <c r="F90" s="35" t="s">
        <v>328</v>
      </c>
    </row>
    <row r="91" spans="1:6">
      <c r="A91" s="35">
        <v>111</v>
      </c>
      <c r="B91" s="35" t="s">
        <v>194</v>
      </c>
      <c r="C91" s="35" t="s">
        <v>383</v>
      </c>
      <c r="D91" s="35" t="s">
        <v>384</v>
      </c>
      <c r="E91" s="35" t="s">
        <v>384</v>
      </c>
      <c r="F91" s="35" t="s">
        <v>328</v>
      </c>
    </row>
    <row r="92" spans="1:6">
      <c r="A92" s="35">
        <v>111</v>
      </c>
      <c r="B92" s="35" t="s">
        <v>194</v>
      </c>
      <c r="C92" s="35" t="s">
        <v>385</v>
      </c>
      <c r="D92" s="35" t="s">
        <v>386</v>
      </c>
      <c r="E92" s="35" t="s">
        <v>386</v>
      </c>
      <c r="F92" s="35" t="s">
        <v>328</v>
      </c>
    </row>
    <row r="93" spans="1:6">
      <c r="A93" s="35">
        <v>111</v>
      </c>
      <c r="B93" s="35" t="s">
        <v>194</v>
      </c>
      <c r="C93" s="35" t="s">
        <v>387</v>
      </c>
      <c r="D93" s="35" t="s">
        <v>388</v>
      </c>
      <c r="E93" s="35" t="s">
        <v>388</v>
      </c>
      <c r="F93" s="35" t="s">
        <v>328</v>
      </c>
    </row>
    <row r="94" spans="1:6">
      <c r="A94" s="35">
        <v>111</v>
      </c>
      <c r="B94" s="35" t="s">
        <v>194</v>
      </c>
      <c r="C94" s="35" t="s">
        <v>389</v>
      </c>
      <c r="D94" s="35" t="s">
        <v>390</v>
      </c>
      <c r="E94" s="35" t="s">
        <v>390</v>
      </c>
      <c r="F94" s="35" t="s">
        <v>328</v>
      </c>
    </row>
    <row r="95" spans="1:6">
      <c r="A95" s="35">
        <v>111</v>
      </c>
      <c r="B95" s="35" t="s">
        <v>194</v>
      </c>
      <c r="C95" s="35" t="s">
        <v>391</v>
      </c>
      <c r="D95" s="35" t="s">
        <v>392</v>
      </c>
      <c r="E95" s="35" t="s">
        <v>392</v>
      </c>
      <c r="F95" s="35" t="s">
        <v>328</v>
      </c>
    </row>
    <row r="96" spans="1:6">
      <c r="A96" s="35">
        <v>111</v>
      </c>
      <c r="B96" s="35" t="s">
        <v>194</v>
      </c>
      <c r="C96" s="35" t="s">
        <v>393</v>
      </c>
      <c r="D96" s="35" t="s">
        <v>394</v>
      </c>
      <c r="E96" s="35" t="s">
        <v>394</v>
      </c>
      <c r="F96" s="35" t="s">
        <v>328</v>
      </c>
    </row>
    <row r="97" spans="1:6">
      <c r="A97" s="35">
        <v>111</v>
      </c>
      <c r="B97" s="35" t="s">
        <v>194</v>
      </c>
      <c r="C97" s="35" t="s">
        <v>395</v>
      </c>
      <c r="D97" s="35" t="s">
        <v>396</v>
      </c>
      <c r="E97" s="35" t="s">
        <v>396</v>
      </c>
      <c r="F97" s="35" t="s">
        <v>328</v>
      </c>
    </row>
    <row r="98" spans="1:6">
      <c r="A98" s="35">
        <v>111</v>
      </c>
      <c r="B98" s="35" t="s">
        <v>194</v>
      </c>
      <c r="C98" s="35" t="s">
        <v>397</v>
      </c>
      <c r="D98" s="35" t="s">
        <v>398</v>
      </c>
      <c r="E98" s="35" t="s">
        <v>398</v>
      </c>
      <c r="F98" s="35" t="s">
        <v>328</v>
      </c>
    </row>
    <row r="99" spans="1:6">
      <c r="A99" s="35">
        <v>111</v>
      </c>
      <c r="B99" s="35" t="s">
        <v>194</v>
      </c>
      <c r="C99" s="35" t="s">
        <v>399</v>
      </c>
      <c r="D99" s="35" t="s">
        <v>400</v>
      </c>
      <c r="E99" s="35" t="s">
        <v>400</v>
      </c>
      <c r="F99" s="35" t="s">
        <v>328</v>
      </c>
    </row>
    <row r="100" spans="1:6">
      <c r="A100" s="35">
        <v>111</v>
      </c>
      <c r="B100" s="35" t="s">
        <v>194</v>
      </c>
      <c r="C100" s="35" t="s">
        <v>401</v>
      </c>
      <c r="D100" s="35" t="s">
        <v>402</v>
      </c>
      <c r="E100" s="35" t="s">
        <v>402</v>
      </c>
      <c r="F100" s="35" t="s">
        <v>328</v>
      </c>
    </row>
    <row r="101" spans="1:6">
      <c r="A101" s="35">
        <v>111</v>
      </c>
      <c r="B101" s="35" t="s">
        <v>194</v>
      </c>
      <c r="C101" s="35" t="s">
        <v>403</v>
      </c>
      <c r="D101" s="35" t="s">
        <v>404</v>
      </c>
      <c r="E101" s="35" t="s">
        <v>404</v>
      </c>
      <c r="F101" s="35" t="s">
        <v>328</v>
      </c>
    </row>
    <row r="102" spans="1:6">
      <c r="A102" s="35">
        <v>111</v>
      </c>
      <c r="B102" s="35" t="s">
        <v>194</v>
      </c>
      <c r="C102" s="35" t="s">
        <v>405</v>
      </c>
      <c r="D102" s="35" t="s">
        <v>406</v>
      </c>
      <c r="E102" s="35" t="s">
        <v>406</v>
      </c>
      <c r="F102" s="35" t="s">
        <v>328</v>
      </c>
    </row>
    <row r="103" spans="1:6">
      <c r="A103" s="35">
        <v>111</v>
      </c>
      <c r="B103" s="35" t="s">
        <v>194</v>
      </c>
      <c r="C103" s="35" t="s">
        <v>407</v>
      </c>
      <c r="D103" s="35" t="s">
        <v>408</v>
      </c>
      <c r="E103" s="35" t="s">
        <v>408</v>
      </c>
      <c r="F103" s="35" t="s">
        <v>328</v>
      </c>
    </row>
    <row r="104" spans="1:6">
      <c r="A104" s="35">
        <v>111</v>
      </c>
      <c r="B104" s="35" t="s">
        <v>194</v>
      </c>
      <c r="C104" s="35" t="s">
        <v>409</v>
      </c>
      <c r="D104" s="35" t="s">
        <v>410</v>
      </c>
      <c r="E104" s="35" t="s">
        <v>410</v>
      </c>
      <c r="F104" s="35" t="s">
        <v>328</v>
      </c>
    </row>
    <row r="105" spans="1:6">
      <c r="A105" s="35">
        <v>111</v>
      </c>
      <c r="B105" s="35" t="s">
        <v>194</v>
      </c>
      <c r="C105" s="35" t="s">
        <v>411</v>
      </c>
      <c r="D105" s="35" t="s">
        <v>412</v>
      </c>
      <c r="E105" s="35" t="s">
        <v>412</v>
      </c>
      <c r="F105" s="35" t="s">
        <v>328</v>
      </c>
    </row>
    <row r="106" spans="1:6">
      <c r="A106" s="35">
        <v>111</v>
      </c>
      <c r="B106" s="35" t="s">
        <v>194</v>
      </c>
      <c r="C106" s="35" t="s">
        <v>413</v>
      </c>
      <c r="D106" s="35" t="s">
        <v>414</v>
      </c>
      <c r="E106" s="35" t="s">
        <v>414</v>
      </c>
    </row>
    <row r="107" spans="1:6">
      <c r="A107" s="35">
        <v>111</v>
      </c>
      <c r="B107" s="35" t="s">
        <v>194</v>
      </c>
      <c r="C107" s="35" t="s">
        <v>415</v>
      </c>
      <c r="D107" s="35" t="s">
        <v>416</v>
      </c>
      <c r="E107" s="35" t="s">
        <v>416</v>
      </c>
    </row>
    <row r="108" spans="1:6">
      <c r="A108" s="35">
        <v>111</v>
      </c>
      <c r="B108" s="35" t="s">
        <v>194</v>
      </c>
      <c r="C108" s="35" t="s">
        <v>417</v>
      </c>
      <c r="D108" s="35" t="s">
        <v>418</v>
      </c>
      <c r="E108" s="35" t="s">
        <v>418</v>
      </c>
    </row>
    <row r="109" spans="1:6">
      <c r="A109" s="35">
        <v>111</v>
      </c>
      <c r="B109" s="35" t="s">
        <v>194</v>
      </c>
      <c r="C109" s="35" t="s">
        <v>419</v>
      </c>
      <c r="D109" s="35" t="s">
        <v>420</v>
      </c>
      <c r="E109" s="35" t="s">
        <v>420</v>
      </c>
    </row>
    <row r="110" spans="1:6">
      <c r="A110" s="35">
        <v>111</v>
      </c>
      <c r="B110" s="35" t="s">
        <v>194</v>
      </c>
      <c r="C110" s="35" t="s">
        <v>421</v>
      </c>
      <c r="D110" s="35" t="s">
        <v>422</v>
      </c>
      <c r="E110" s="35" t="s">
        <v>422</v>
      </c>
    </row>
    <row r="111" spans="1:6">
      <c r="A111" s="35">
        <v>111</v>
      </c>
      <c r="B111" s="35" t="s">
        <v>194</v>
      </c>
      <c r="C111" s="35" t="s">
        <v>423</v>
      </c>
      <c r="D111" s="35" t="s">
        <v>424</v>
      </c>
      <c r="E111" s="35" t="s">
        <v>424</v>
      </c>
    </row>
    <row r="112" spans="1:6">
      <c r="A112" s="35">
        <v>111</v>
      </c>
      <c r="B112" s="35" t="s">
        <v>194</v>
      </c>
      <c r="C112" s="35" t="s">
        <v>425</v>
      </c>
      <c r="D112" s="35" t="s">
        <v>426</v>
      </c>
      <c r="E112" s="35" t="s">
        <v>426</v>
      </c>
    </row>
    <row r="113" spans="1:5">
      <c r="A113" s="35">
        <v>111</v>
      </c>
      <c r="B113" s="35" t="s">
        <v>194</v>
      </c>
      <c r="C113" s="35" t="s">
        <v>427</v>
      </c>
      <c r="D113" s="35" t="s">
        <v>428</v>
      </c>
      <c r="E113" s="35" t="s">
        <v>428</v>
      </c>
    </row>
    <row r="114" spans="1:5">
      <c r="A114" s="35">
        <v>111</v>
      </c>
      <c r="B114" s="35" t="s">
        <v>194</v>
      </c>
      <c r="C114" s="35" t="s">
        <v>429</v>
      </c>
      <c r="D114" s="35" t="s">
        <v>430</v>
      </c>
      <c r="E114" s="35" t="s">
        <v>430</v>
      </c>
    </row>
    <row r="115" spans="1:5">
      <c r="A115" s="35">
        <v>111</v>
      </c>
      <c r="B115" s="35" t="s">
        <v>194</v>
      </c>
      <c r="C115" s="35" t="s">
        <v>431</v>
      </c>
      <c r="D115" s="35" t="s">
        <v>432</v>
      </c>
      <c r="E115" s="35" t="s">
        <v>432</v>
      </c>
    </row>
    <row r="116" spans="1:5">
      <c r="A116" s="35">
        <v>111</v>
      </c>
      <c r="B116" s="35" t="s">
        <v>194</v>
      </c>
      <c r="C116" s="35" t="s">
        <v>433</v>
      </c>
      <c r="D116" s="35" t="s">
        <v>434</v>
      </c>
      <c r="E116" s="35" t="s">
        <v>434</v>
      </c>
    </row>
    <row r="117" spans="1:5">
      <c r="A117" s="35">
        <v>111</v>
      </c>
      <c r="B117" s="35" t="s">
        <v>194</v>
      </c>
      <c r="C117" s="35" t="s">
        <v>435</v>
      </c>
      <c r="D117" s="35" t="s">
        <v>436</v>
      </c>
      <c r="E117" s="35" t="s">
        <v>436</v>
      </c>
    </row>
    <row r="118" spans="1:5">
      <c r="A118" s="35">
        <v>111</v>
      </c>
      <c r="B118" s="35" t="s">
        <v>194</v>
      </c>
      <c r="C118" s="35" t="s">
        <v>437</v>
      </c>
      <c r="D118" s="35" t="s">
        <v>438</v>
      </c>
      <c r="E118" s="35" t="s">
        <v>438</v>
      </c>
    </row>
    <row r="119" spans="1:5">
      <c r="A119" s="35">
        <v>111</v>
      </c>
      <c r="B119" s="35" t="s">
        <v>194</v>
      </c>
      <c r="C119" s="35" t="s">
        <v>439</v>
      </c>
      <c r="D119" s="35" t="s">
        <v>440</v>
      </c>
      <c r="E119" s="35" t="s">
        <v>440</v>
      </c>
    </row>
    <row r="120" spans="1:5">
      <c r="A120" s="35">
        <v>111</v>
      </c>
      <c r="B120" s="35" t="s">
        <v>194</v>
      </c>
      <c r="C120" s="35" t="s">
        <v>441</v>
      </c>
      <c r="D120" s="35" t="s">
        <v>442</v>
      </c>
      <c r="E120" s="35" t="s">
        <v>442</v>
      </c>
    </row>
    <row r="121" spans="1:5">
      <c r="A121" s="35">
        <v>111</v>
      </c>
      <c r="B121" s="35" t="s">
        <v>194</v>
      </c>
      <c r="C121" s="35" t="s">
        <v>443</v>
      </c>
      <c r="D121" s="35" t="s">
        <v>444</v>
      </c>
      <c r="E121" s="35" t="s">
        <v>444</v>
      </c>
    </row>
    <row r="122" spans="1:5">
      <c r="A122" s="35">
        <v>111</v>
      </c>
      <c r="B122" s="35" t="s">
        <v>194</v>
      </c>
      <c r="C122" s="35" t="s">
        <v>445</v>
      </c>
      <c r="D122" s="35" t="s">
        <v>446</v>
      </c>
      <c r="E122" s="35" t="s">
        <v>446</v>
      </c>
    </row>
    <row r="123" spans="1:5">
      <c r="A123" s="35">
        <v>111</v>
      </c>
      <c r="B123" s="35" t="s">
        <v>194</v>
      </c>
      <c r="C123" s="35" t="s">
        <v>447</v>
      </c>
      <c r="D123" s="35" t="s">
        <v>448</v>
      </c>
      <c r="E123" s="35" t="s">
        <v>448</v>
      </c>
    </row>
    <row r="124" spans="1:5">
      <c r="A124" s="35">
        <v>111</v>
      </c>
      <c r="B124" s="35" t="s">
        <v>194</v>
      </c>
      <c r="C124" s="35" t="s">
        <v>449</v>
      </c>
      <c r="D124" s="35" t="s">
        <v>450</v>
      </c>
      <c r="E124" s="35" t="s">
        <v>450</v>
      </c>
    </row>
    <row r="125" spans="1:5">
      <c r="A125" s="35">
        <v>111</v>
      </c>
      <c r="B125" s="35" t="s">
        <v>194</v>
      </c>
      <c r="C125" s="35" t="s">
        <v>451</v>
      </c>
      <c r="D125" s="35" t="s">
        <v>452</v>
      </c>
      <c r="E125" s="35" t="s">
        <v>452</v>
      </c>
    </row>
    <row r="126" spans="1:5">
      <c r="A126" s="35">
        <v>111</v>
      </c>
      <c r="B126" s="35" t="s">
        <v>194</v>
      </c>
      <c r="C126" s="35" t="s">
        <v>453</v>
      </c>
      <c r="D126" s="35" t="s">
        <v>454</v>
      </c>
      <c r="E126" s="35" t="s">
        <v>454</v>
      </c>
    </row>
    <row r="127" spans="1:5">
      <c r="A127" s="35">
        <v>111</v>
      </c>
      <c r="B127" s="35" t="s">
        <v>194</v>
      </c>
      <c r="C127" s="35" t="s">
        <v>455</v>
      </c>
      <c r="D127" s="35" t="s">
        <v>456</v>
      </c>
      <c r="E127" s="35" t="s">
        <v>456</v>
      </c>
    </row>
    <row r="128" spans="1:5">
      <c r="A128" s="35">
        <v>111</v>
      </c>
      <c r="B128" s="35" t="s">
        <v>194</v>
      </c>
      <c r="C128" s="35" t="s">
        <v>457</v>
      </c>
      <c r="D128" s="35" t="s">
        <v>458</v>
      </c>
      <c r="E128" s="35" t="s">
        <v>458</v>
      </c>
    </row>
    <row r="129" spans="1:6">
      <c r="A129" s="35">
        <v>111</v>
      </c>
      <c r="B129" s="35" t="s">
        <v>194</v>
      </c>
      <c r="C129" s="35" t="s">
        <v>459</v>
      </c>
      <c r="D129" s="35" t="s">
        <v>460</v>
      </c>
      <c r="E129" s="35" t="s">
        <v>460</v>
      </c>
    </row>
    <row r="130" spans="1:6">
      <c r="A130" s="35">
        <v>111</v>
      </c>
      <c r="B130" s="35" t="s">
        <v>194</v>
      </c>
      <c r="C130" s="35" t="s">
        <v>461</v>
      </c>
      <c r="D130" s="35" t="s">
        <v>462</v>
      </c>
      <c r="E130" s="35" t="s">
        <v>462</v>
      </c>
      <c r="F130" s="35" t="s">
        <v>328</v>
      </c>
    </row>
    <row r="131" spans="1:6">
      <c r="A131" s="35">
        <v>111</v>
      </c>
      <c r="B131" s="35" t="s">
        <v>194</v>
      </c>
      <c r="C131" s="35" t="s">
        <v>463</v>
      </c>
      <c r="D131" s="35" t="s">
        <v>464</v>
      </c>
      <c r="E131" s="35" t="s">
        <v>464</v>
      </c>
    </row>
    <row r="132" spans="1:6">
      <c r="A132" s="35">
        <v>111</v>
      </c>
      <c r="B132" s="35" t="s">
        <v>194</v>
      </c>
      <c r="C132" s="35" t="s">
        <v>465</v>
      </c>
      <c r="D132" s="35" t="s">
        <v>466</v>
      </c>
      <c r="E132" s="35" t="s">
        <v>466</v>
      </c>
    </row>
    <row r="133" spans="1:6">
      <c r="A133" s="35">
        <v>111</v>
      </c>
      <c r="B133" s="35" t="s">
        <v>194</v>
      </c>
      <c r="C133" s="35" t="s">
        <v>467</v>
      </c>
      <c r="D133" s="35" t="s">
        <v>468</v>
      </c>
      <c r="E133" s="35" t="s">
        <v>468</v>
      </c>
    </row>
    <row r="134" spans="1:6">
      <c r="A134" s="35">
        <v>111</v>
      </c>
      <c r="B134" s="35" t="s">
        <v>194</v>
      </c>
      <c r="C134" s="35" t="s">
        <v>469</v>
      </c>
      <c r="D134" s="35" t="s">
        <v>470</v>
      </c>
      <c r="E134" s="35" t="s">
        <v>470</v>
      </c>
    </row>
    <row r="135" spans="1:6">
      <c r="A135" s="35">
        <v>111</v>
      </c>
      <c r="B135" s="35" t="s">
        <v>194</v>
      </c>
      <c r="C135" s="35" t="s">
        <v>471</v>
      </c>
      <c r="D135" s="35" t="s">
        <v>472</v>
      </c>
      <c r="E135" s="35" t="s">
        <v>472</v>
      </c>
    </row>
    <row r="136" spans="1:6">
      <c r="A136" s="35">
        <v>111</v>
      </c>
      <c r="B136" s="35" t="s">
        <v>194</v>
      </c>
      <c r="C136" s="35" t="s">
        <v>473</v>
      </c>
      <c r="D136" s="35" t="s">
        <v>474</v>
      </c>
      <c r="E136" s="35" t="s">
        <v>474</v>
      </c>
    </row>
    <row r="137" spans="1:6">
      <c r="A137" s="35">
        <v>111</v>
      </c>
      <c r="B137" s="35" t="s">
        <v>194</v>
      </c>
      <c r="C137" s="35" t="s">
        <v>475</v>
      </c>
      <c r="D137" s="35" t="s">
        <v>476</v>
      </c>
      <c r="E137" s="35" t="s">
        <v>476</v>
      </c>
    </row>
    <row r="138" spans="1:6">
      <c r="A138" s="35">
        <v>111</v>
      </c>
      <c r="B138" s="35" t="s">
        <v>194</v>
      </c>
      <c r="C138" s="35" t="s">
        <v>477</v>
      </c>
      <c r="D138" s="35" t="s">
        <v>478</v>
      </c>
      <c r="E138" s="35" t="s">
        <v>478</v>
      </c>
    </row>
    <row r="139" spans="1:6">
      <c r="A139" s="35">
        <v>111</v>
      </c>
      <c r="B139" s="35" t="s">
        <v>194</v>
      </c>
      <c r="C139" s="35" t="s">
        <v>479</v>
      </c>
      <c r="D139" s="35" t="s">
        <v>480</v>
      </c>
      <c r="E139" s="35" t="s">
        <v>480</v>
      </c>
    </row>
    <row r="140" spans="1:6">
      <c r="A140" s="35">
        <v>111</v>
      </c>
      <c r="B140" s="35" t="s">
        <v>194</v>
      </c>
      <c r="C140" s="35" t="s">
        <v>481</v>
      </c>
      <c r="D140" s="35" t="s">
        <v>482</v>
      </c>
      <c r="E140" s="35" t="s">
        <v>482</v>
      </c>
    </row>
    <row r="141" spans="1:6">
      <c r="A141" s="35">
        <v>111</v>
      </c>
      <c r="B141" s="35" t="s">
        <v>194</v>
      </c>
      <c r="C141" s="35" t="s">
        <v>483</v>
      </c>
      <c r="D141" s="35" t="s">
        <v>484</v>
      </c>
      <c r="E141" s="35" t="s">
        <v>484</v>
      </c>
    </row>
    <row r="142" spans="1:6">
      <c r="A142" s="35">
        <v>111</v>
      </c>
      <c r="B142" s="35" t="s">
        <v>194</v>
      </c>
      <c r="C142" s="35" t="s">
        <v>485</v>
      </c>
      <c r="D142" s="35" t="s">
        <v>486</v>
      </c>
      <c r="E142" s="35" t="s">
        <v>486</v>
      </c>
    </row>
    <row r="143" spans="1:6">
      <c r="A143" s="35">
        <v>111</v>
      </c>
      <c r="B143" s="35" t="s">
        <v>194</v>
      </c>
      <c r="C143" s="35" t="s">
        <v>487</v>
      </c>
      <c r="D143" s="35" t="s">
        <v>488</v>
      </c>
      <c r="E143" s="35" t="s">
        <v>488</v>
      </c>
    </row>
    <row r="144" spans="1:6">
      <c r="A144" s="35">
        <v>111</v>
      </c>
      <c r="B144" s="35" t="s">
        <v>194</v>
      </c>
      <c r="C144" s="35" t="s">
        <v>489</v>
      </c>
      <c r="D144" s="35" t="s">
        <v>490</v>
      </c>
      <c r="E144" s="35" t="s">
        <v>490</v>
      </c>
    </row>
    <row r="145" spans="1:5">
      <c r="A145" s="35">
        <v>111</v>
      </c>
      <c r="B145" s="35" t="s">
        <v>194</v>
      </c>
      <c r="C145" s="35" t="s">
        <v>491</v>
      </c>
      <c r="D145" s="35" t="s">
        <v>492</v>
      </c>
      <c r="E145" s="35" t="s">
        <v>492</v>
      </c>
    </row>
    <row r="146" spans="1:5">
      <c r="A146" s="35">
        <v>111</v>
      </c>
      <c r="B146" s="35" t="s">
        <v>194</v>
      </c>
      <c r="C146" s="35" t="s">
        <v>493</v>
      </c>
      <c r="D146" s="35" t="s">
        <v>494</v>
      </c>
      <c r="E146" s="35" t="s">
        <v>494</v>
      </c>
    </row>
    <row r="147" spans="1:5">
      <c r="A147" s="35">
        <v>111</v>
      </c>
      <c r="B147" s="35" t="s">
        <v>194</v>
      </c>
      <c r="C147" s="35" t="s">
        <v>495</v>
      </c>
      <c r="D147" s="35" t="s">
        <v>496</v>
      </c>
      <c r="E147" s="35" t="s">
        <v>496</v>
      </c>
    </row>
    <row r="148" spans="1:5">
      <c r="A148" s="35">
        <v>111</v>
      </c>
      <c r="B148" s="35" t="s">
        <v>194</v>
      </c>
      <c r="C148" s="35" t="s">
        <v>497</v>
      </c>
      <c r="D148" s="35" t="s">
        <v>498</v>
      </c>
      <c r="E148" s="35" t="s">
        <v>498</v>
      </c>
    </row>
    <row r="149" spans="1:5">
      <c r="A149" s="35">
        <v>111</v>
      </c>
      <c r="B149" s="35" t="s">
        <v>194</v>
      </c>
      <c r="C149" s="35" t="s">
        <v>499</v>
      </c>
      <c r="D149" s="35" t="s">
        <v>500</v>
      </c>
      <c r="E149" s="35" t="s">
        <v>500</v>
      </c>
    </row>
    <row r="150" spans="1:5">
      <c r="A150" s="35">
        <v>111</v>
      </c>
      <c r="B150" s="35" t="s">
        <v>194</v>
      </c>
      <c r="C150" s="35" t="s">
        <v>501</v>
      </c>
      <c r="D150" s="35" t="s">
        <v>502</v>
      </c>
      <c r="E150" s="35" t="s">
        <v>502</v>
      </c>
    </row>
    <row r="151" spans="1:5">
      <c r="A151" s="35">
        <v>111</v>
      </c>
      <c r="B151" s="35" t="s">
        <v>194</v>
      </c>
      <c r="C151" s="35" t="s">
        <v>503</v>
      </c>
      <c r="D151" s="35" t="s">
        <v>504</v>
      </c>
      <c r="E151" s="35" t="s">
        <v>504</v>
      </c>
    </row>
    <row r="152" spans="1:5">
      <c r="A152" s="35">
        <v>111</v>
      </c>
      <c r="B152" s="35" t="s">
        <v>194</v>
      </c>
      <c r="C152" s="35" t="s">
        <v>505</v>
      </c>
      <c r="D152" s="35" t="s">
        <v>506</v>
      </c>
      <c r="E152" s="35" t="s">
        <v>506</v>
      </c>
    </row>
    <row r="153" spans="1:5">
      <c r="A153" s="35">
        <v>111</v>
      </c>
      <c r="B153" s="35" t="s">
        <v>194</v>
      </c>
      <c r="C153" s="35" t="s">
        <v>507</v>
      </c>
      <c r="D153" s="35" t="s">
        <v>508</v>
      </c>
      <c r="E153" s="35" t="s">
        <v>508</v>
      </c>
    </row>
    <row r="154" spans="1:5">
      <c r="A154" s="35">
        <v>111</v>
      </c>
      <c r="B154" s="35" t="s">
        <v>194</v>
      </c>
      <c r="C154" s="35" t="s">
        <v>509</v>
      </c>
      <c r="D154" s="35" t="s">
        <v>510</v>
      </c>
      <c r="E154" s="35" t="s">
        <v>510</v>
      </c>
    </row>
    <row r="155" spans="1:5">
      <c r="A155" s="35">
        <v>111</v>
      </c>
      <c r="B155" s="35" t="s">
        <v>194</v>
      </c>
      <c r="C155" s="35" t="s">
        <v>511</v>
      </c>
      <c r="D155" s="35" t="s">
        <v>512</v>
      </c>
      <c r="E155" s="35" t="s">
        <v>512</v>
      </c>
    </row>
    <row r="156" spans="1:5">
      <c r="A156" s="35">
        <v>111</v>
      </c>
      <c r="B156" s="35" t="s">
        <v>194</v>
      </c>
      <c r="C156" s="35" t="s">
        <v>513</v>
      </c>
      <c r="D156" s="35" t="s">
        <v>514</v>
      </c>
      <c r="E156" s="35" t="s">
        <v>514</v>
      </c>
    </row>
    <row r="157" spans="1:5">
      <c r="A157" s="35">
        <v>111</v>
      </c>
      <c r="B157" s="35" t="s">
        <v>194</v>
      </c>
      <c r="C157" s="35" t="s">
        <v>515</v>
      </c>
      <c r="D157" s="35" t="s">
        <v>516</v>
      </c>
      <c r="E157" s="35" t="s">
        <v>516</v>
      </c>
    </row>
    <row r="158" spans="1:5">
      <c r="A158" s="35">
        <v>111</v>
      </c>
      <c r="B158" s="35" t="s">
        <v>194</v>
      </c>
      <c r="C158" s="35" t="s">
        <v>517</v>
      </c>
      <c r="D158" s="35" t="s">
        <v>518</v>
      </c>
      <c r="E158" s="35" t="s">
        <v>518</v>
      </c>
    </row>
    <row r="159" spans="1:5">
      <c r="A159" s="35">
        <v>111</v>
      </c>
      <c r="B159" s="35" t="s">
        <v>194</v>
      </c>
      <c r="C159" s="35" t="s">
        <v>519</v>
      </c>
      <c r="D159" s="35" t="s">
        <v>520</v>
      </c>
      <c r="E159" s="35" t="s">
        <v>520</v>
      </c>
    </row>
    <row r="160" spans="1:5">
      <c r="A160" s="35">
        <v>111</v>
      </c>
      <c r="B160" s="35" t="s">
        <v>194</v>
      </c>
      <c r="C160" s="35" t="s">
        <v>521</v>
      </c>
      <c r="D160" s="35" t="s">
        <v>522</v>
      </c>
      <c r="E160" s="35" t="s">
        <v>522</v>
      </c>
    </row>
    <row r="161" spans="1:6">
      <c r="A161" s="35">
        <v>111</v>
      </c>
      <c r="B161" s="35" t="s">
        <v>194</v>
      </c>
      <c r="C161" s="35" t="s">
        <v>523</v>
      </c>
      <c r="D161" s="35" t="s">
        <v>524</v>
      </c>
      <c r="E161" s="35" t="s">
        <v>524</v>
      </c>
    </row>
    <row r="162" spans="1:6">
      <c r="A162" s="35">
        <v>111</v>
      </c>
      <c r="B162" s="35" t="s">
        <v>194</v>
      </c>
      <c r="C162" s="35" t="s">
        <v>525</v>
      </c>
      <c r="D162" s="35" t="s">
        <v>526</v>
      </c>
      <c r="E162" s="35" t="s">
        <v>526</v>
      </c>
    </row>
    <row r="163" spans="1:6">
      <c r="A163" s="35">
        <v>111</v>
      </c>
      <c r="B163" s="35" t="s">
        <v>194</v>
      </c>
      <c r="C163" s="35" t="s">
        <v>527</v>
      </c>
      <c r="D163" s="35" t="s">
        <v>528</v>
      </c>
      <c r="E163" s="35" t="s">
        <v>528</v>
      </c>
    </row>
    <row r="164" spans="1:6">
      <c r="A164" s="35">
        <v>111</v>
      </c>
      <c r="B164" s="35" t="s">
        <v>194</v>
      </c>
      <c r="C164" s="35" t="s">
        <v>529</v>
      </c>
      <c r="D164" s="35" t="s">
        <v>530</v>
      </c>
      <c r="E164" s="35" t="s">
        <v>531</v>
      </c>
    </row>
    <row r="165" spans="1:6">
      <c r="A165" s="35">
        <v>111</v>
      </c>
      <c r="B165" s="35" t="s">
        <v>194</v>
      </c>
      <c r="C165" s="35" t="s">
        <v>532</v>
      </c>
      <c r="D165" s="35" t="s">
        <v>533</v>
      </c>
      <c r="E165" s="35" t="s">
        <v>533</v>
      </c>
    </row>
    <row r="166" spans="1:6">
      <c r="A166" s="35">
        <v>111</v>
      </c>
      <c r="B166" s="35" t="s">
        <v>194</v>
      </c>
      <c r="C166" s="35" t="s">
        <v>534</v>
      </c>
      <c r="D166" s="35" t="s">
        <v>535</v>
      </c>
      <c r="E166" s="35" t="s">
        <v>535</v>
      </c>
    </row>
    <row r="167" spans="1:6">
      <c r="A167" s="35">
        <v>111</v>
      </c>
      <c r="B167" s="35" t="s">
        <v>194</v>
      </c>
      <c r="C167" s="35" t="s">
        <v>536</v>
      </c>
      <c r="D167" s="35" t="s">
        <v>537</v>
      </c>
      <c r="E167" s="35" t="s">
        <v>537</v>
      </c>
    </row>
    <row r="168" spans="1:6">
      <c r="A168" s="35">
        <v>111</v>
      </c>
      <c r="B168" s="35" t="s">
        <v>194</v>
      </c>
      <c r="C168" s="35" t="s">
        <v>538</v>
      </c>
      <c r="D168" s="35" t="s">
        <v>539</v>
      </c>
      <c r="E168" s="35" t="s">
        <v>539</v>
      </c>
      <c r="F168" s="35" t="s">
        <v>328</v>
      </c>
    </row>
    <row r="169" spans="1:6">
      <c r="A169" s="35">
        <v>111</v>
      </c>
      <c r="B169" s="35" t="s">
        <v>194</v>
      </c>
      <c r="C169" s="35" t="s">
        <v>540</v>
      </c>
      <c r="D169" s="35" t="s">
        <v>541</v>
      </c>
      <c r="E169" s="35" t="s">
        <v>541</v>
      </c>
    </row>
    <row r="170" spans="1:6">
      <c r="A170" s="35">
        <v>111</v>
      </c>
      <c r="B170" s="35" t="s">
        <v>194</v>
      </c>
      <c r="C170" s="35" t="s">
        <v>542</v>
      </c>
      <c r="D170" s="35" t="s">
        <v>543</v>
      </c>
      <c r="E170" s="35" t="s">
        <v>543</v>
      </c>
    </row>
    <row r="171" spans="1:6">
      <c r="A171" s="35">
        <v>111</v>
      </c>
      <c r="B171" s="35" t="s">
        <v>194</v>
      </c>
      <c r="C171" s="35" t="s">
        <v>544</v>
      </c>
      <c r="D171" s="35" t="s">
        <v>545</v>
      </c>
      <c r="E171" s="35" t="s">
        <v>545</v>
      </c>
    </row>
    <row r="172" spans="1:6">
      <c r="A172" s="35">
        <v>111</v>
      </c>
      <c r="B172" s="35" t="s">
        <v>194</v>
      </c>
      <c r="C172" s="35" t="s">
        <v>546</v>
      </c>
      <c r="D172" s="35" t="s">
        <v>547</v>
      </c>
      <c r="E172" s="35" t="s">
        <v>547</v>
      </c>
    </row>
    <row r="173" spans="1:6">
      <c r="A173" s="35">
        <v>111</v>
      </c>
      <c r="B173" s="35" t="s">
        <v>194</v>
      </c>
      <c r="C173" s="35" t="s">
        <v>548</v>
      </c>
      <c r="D173" s="35" t="s">
        <v>549</v>
      </c>
      <c r="E173" s="35" t="s">
        <v>549</v>
      </c>
    </row>
    <row r="174" spans="1:6">
      <c r="A174" s="35">
        <v>111</v>
      </c>
      <c r="B174" s="35" t="s">
        <v>194</v>
      </c>
      <c r="C174" s="35" t="s">
        <v>550</v>
      </c>
      <c r="D174" s="35" t="s">
        <v>551</v>
      </c>
      <c r="E174" s="35" t="s">
        <v>551</v>
      </c>
    </row>
    <row r="175" spans="1:6">
      <c r="A175" s="35">
        <v>111</v>
      </c>
      <c r="B175" s="35" t="s">
        <v>194</v>
      </c>
      <c r="C175" s="35" t="s">
        <v>552</v>
      </c>
      <c r="D175" s="35" t="s">
        <v>553</v>
      </c>
      <c r="E175" s="35" t="s">
        <v>553</v>
      </c>
    </row>
    <row r="176" spans="1:6">
      <c r="A176" s="35">
        <v>111</v>
      </c>
      <c r="B176" s="35" t="s">
        <v>194</v>
      </c>
      <c r="C176" s="35" t="s">
        <v>554</v>
      </c>
      <c r="D176" s="35" t="s">
        <v>555</v>
      </c>
      <c r="E176" s="35" t="s">
        <v>555</v>
      </c>
    </row>
    <row r="177" spans="1:5">
      <c r="A177" s="35">
        <v>111</v>
      </c>
      <c r="B177" s="35" t="s">
        <v>194</v>
      </c>
      <c r="C177" s="35" t="s">
        <v>556</v>
      </c>
      <c r="D177" s="35" t="s">
        <v>557</v>
      </c>
      <c r="E177" s="35" t="s">
        <v>557</v>
      </c>
    </row>
    <row r="178" spans="1:5">
      <c r="A178" s="35">
        <v>111</v>
      </c>
      <c r="B178" s="35" t="s">
        <v>194</v>
      </c>
      <c r="C178" s="35" t="s">
        <v>558</v>
      </c>
      <c r="D178" s="35" t="s">
        <v>559</v>
      </c>
      <c r="E178" s="35" t="s">
        <v>559</v>
      </c>
    </row>
    <row r="179" spans="1:5">
      <c r="A179" s="35">
        <v>111</v>
      </c>
      <c r="B179" s="35" t="s">
        <v>194</v>
      </c>
      <c r="C179" s="35" t="s">
        <v>560</v>
      </c>
      <c r="D179" s="35" t="s">
        <v>561</v>
      </c>
      <c r="E179" s="35" t="s">
        <v>562</v>
      </c>
    </row>
    <row r="180" spans="1:5">
      <c r="A180" s="35">
        <v>111</v>
      </c>
      <c r="B180" s="35" t="s">
        <v>194</v>
      </c>
      <c r="C180" s="35" t="s">
        <v>563</v>
      </c>
      <c r="D180" s="35" t="s">
        <v>564</v>
      </c>
      <c r="E180" s="35" t="s">
        <v>564</v>
      </c>
    </row>
    <row r="181" spans="1:5">
      <c r="A181" s="35">
        <v>111</v>
      </c>
      <c r="B181" s="35" t="s">
        <v>194</v>
      </c>
      <c r="C181" s="35" t="s">
        <v>565</v>
      </c>
      <c r="D181" s="35" t="s">
        <v>566</v>
      </c>
      <c r="E181" s="35" t="s">
        <v>566</v>
      </c>
    </row>
    <row r="182" spans="1:5">
      <c r="A182" s="35">
        <v>111</v>
      </c>
      <c r="B182" s="35" t="s">
        <v>194</v>
      </c>
      <c r="C182" s="35" t="s">
        <v>567</v>
      </c>
      <c r="D182" s="35" t="s">
        <v>568</v>
      </c>
      <c r="E182" s="35" t="s">
        <v>568</v>
      </c>
    </row>
    <row r="183" spans="1:5">
      <c r="A183" s="35">
        <v>111</v>
      </c>
      <c r="B183" s="35" t="s">
        <v>194</v>
      </c>
      <c r="C183" s="35" t="s">
        <v>569</v>
      </c>
      <c r="D183" s="35" t="s">
        <v>570</v>
      </c>
      <c r="E183" s="35" t="s">
        <v>570</v>
      </c>
    </row>
    <row r="184" spans="1:5">
      <c r="A184" s="35">
        <v>111</v>
      </c>
      <c r="B184" s="35" t="s">
        <v>194</v>
      </c>
      <c r="C184" s="35" t="s">
        <v>571</v>
      </c>
      <c r="D184" s="35" t="s">
        <v>572</v>
      </c>
      <c r="E184" s="35" t="s">
        <v>572</v>
      </c>
    </row>
    <row r="185" spans="1:5">
      <c r="A185" s="35">
        <v>111</v>
      </c>
      <c r="B185" s="35" t="s">
        <v>194</v>
      </c>
      <c r="C185" s="35" t="s">
        <v>573</v>
      </c>
      <c r="D185" s="35" t="s">
        <v>574</v>
      </c>
      <c r="E185" s="35" t="s">
        <v>574</v>
      </c>
    </row>
    <row r="186" spans="1:5">
      <c r="A186" s="35">
        <v>111</v>
      </c>
      <c r="B186" s="35" t="s">
        <v>194</v>
      </c>
      <c r="C186" s="35" t="s">
        <v>575</v>
      </c>
      <c r="D186" s="35" t="s">
        <v>201</v>
      </c>
      <c r="E186" s="35" t="s">
        <v>201</v>
      </c>
    </row>
    <row r="187" spans="1:5">
      <c r="A187" s="35">
        <v>111</v>
      </c>
      <c r="B187" s="35" t="s">
        <v>194</v>
      </c>
      <c r="C187" s="35" t="s">
        <v>576</v>
      </c>
      <c r="D187" s="35" t="s">
        <v>577</v>
      </c>
      <c r="E187" s="35" t="s">
        <v>577</v>
      </c>
    </row>
    <row r="188" spans="1:5">
      <c r="A188" s="35">
        <v>111</v>
      </c>
      <c r="B188" s="35" t="s">
        <v>194</v>
      </c>
      <c r="C188" s="35" t="s">
        <v>578</v>
      </c>
      <c r="D188" s="35" t="s">
        <v>579</v>
      </c>
      <c r="E188" s="35" t="s">
        <v>579</v>
      </c>
    </row>
    <row r="189" spans="1:5">
      <c r="A189" s="35">
        <v>111</v>
      </c>
      <c r="B189" s="35" t="s">
        <v>194</v>
      </c>
      <c r="C189" s="35" t="s">
        <v>580</v>
      </c>
      <c r="D189" s="35" t="s">
        <v>581</v>
      </c>
      <c r="E189" s="35" t="s">
        <v>581</v>
      </c>
    </row>
    <row r="190" spans="1:5">
      <c r="A190" s="35">
        <v>111</v>
      </c>
      <c r="B190" s="35" t="s">
        <v>194</v>
      </c>
      <c r="C190" s="35" t="s">
        <v>582</v>
      </c>
      <c r="D190" s="35" t="s">
        <v>583</v>
      </c>
      <c r="E190" s="35" t="s">
        <v>583</v>
      </c>
    </row>
    <row r="191" spans="1:5">
      <c r="A191" s="35">
        <v>111</v>
      </c>
      <c r="B191" s="35" t="s">
        <v>194</v>
      </c>
      <c r="C191" s="35" t="s">
        <v>584</v>
      </c>
      <c r="D191" s="35" t="s">
        <v>585</v>
      </c>
      <c r="E191" s="35" t="s">
        <v>585</v>
      </c>
    </row>
    <row r="192" spans="1:5">
      <c r="A192" s="35">
        <v>111</v>
      </c>
      <c r="B192" s="35" t="s">
        <v>194</v>
      </c>
      <c r="C192" s="35" t="s">
        <v>586</v>
      </c>
      <c r="D192" s="35" t="s">
        <v>587</v>
      </c>
      <c r="E192" s="35" t="s">
        <v>587</v>
      </c>
    </row>
    <row r="193" spans="1:5">
      <c r="A193" s="35">
        <v>111</v>
      </c>
      <c r="B193" s="35" t="s">
        <v>194</v>
      </c>
      <c r="C193" s="35" t="s">
        <v>588</v>
      </c>
      <c r="D193" s="35" t="s">
        <v>589</v>
      </c>
      <c r="E193" s="35" t="s">
        <v>589</v>
      </c>
    </row>
    <row r="194" spans="1:5">
      <c r="A194" s="35">
        <v>111</v>
      </c>
      <c r="B194" s="35" t="s">
        <v>194</v>
      </c>
      <c r="C194" s="35" t="s">
        <v>590</v>
      </c>
      <c r="D194" s="35" t="s">
        <v>140</v>
      </c>
      <c r="E194" s="35" t="s">
        <v>140</v>
      </c>
    </row>
    <row r="195" spans="1:5">
      <c r="A195" s="35">
        <v>111</v>
      </c>
      <c r="B195" s="35" t="s">
        <v>194</v>
      </c>
      <c r="C195" s="35" t="s">
        <v>591</v>
      </c>
      <c r="D195" s="35" t="s">
        <v>592</v>
      </c>
      <c r="E195" s="35" t="s">
        <v>592</v>
      </c>
    </row>
    <row r="196" spans="1:5">
      <c r="A196" s="35">
        <v>111</v>
      </c>
      <c r="B196" s="35" t="s">
        <v>194</v>
      </c>
      <c r="C196" s="35" t="s">
        <v>593</v>
      </c>
      <c r="D196" s="35" t="s">
        <v>594</v>
      </c>
      <c r="E196" s="35" t="s">
        <v>594</v>
      </c>
    </row>
    <row r="197" spans="1:5">
      <c r="A197" s="35">
        <v>111</v>
      </c>
      <c r="B197" s="35" t="s">
        <v>194</v>
      </c>
      <c r="C197" s="35" t="s">
        <v>595</v>
      </c>
      <c r="D197" s="35" t="s">
        <v>596</v>
      </c>
      <c r="E197" s="35" t="s">
        <v>596</v>
      </c>
    </row>
    <row r="198" spans="1:5">
      <c r="A198" s="35">
        <v>111</v>
      </c>
      <c r="B198" s="35" t="s">
        <v>194</v>
      </c>
      <c r="C198" s="35" t="s">
        <v>597</v>
      </c>
      <c r="D198" s="35" t="s">
        <v>598</v>
      </c>
      <c r="E198" s="35" t="s">
        <v>598</v>
      </c>
    </row>
    <row r="199" spans="1:5">
      <c r="A199" s="35">
        <v>111</v>
      </c>
      <c r="B199" s="35" t="s">
        <v>194</v>
      </c>
      <c r="C199" s="35" t="s">
        <v>599</v>
      </c>
      <c r="D199" s="35" t="s">
        <v>600</v>
      </c>
      <c r="E199" s="35" t="s">
        <v>600</v>
      </c>
    </row>
    <row r="200" spans="1:5">
      <c r="A200" s="35">
        <v>111</v>
      </c>
      <c r="B200" s="35" t="s">
        <v>194</v>
      </c>
      <c r="C200" s="35" t="s">
        <v>601</v>
      </c>
      <c r="D200" s="35" t="s">
        <v>602</v>
      </c>
      <c r="E200" s="35" t="s">
        <v>603</v>
      </c>
    </row>
    <row r="201" spans="1:5">
      <c r="A201" s="35">
        <v>111</v>
      </c>
      <c r="B201" s="35" t="s">
        <v>194</v>
      </c>
      <c r="C201" s="35" t="s">
        <v>604</v>
      </c>
      <c r="D201" s="35" t="s">
        <v>605</v>
      </c>
      <c r="E201" s="35" t="s">
        <v>606</v>
      </c>
    </row>
    <row r="202" spans="1:5">
      <c r="A202" s="35">
        <v>111</v>
      </c>
      <c r="B202" s="35" t="s">
        <v>194</v>
      </c>
      <c r="C202" s="35" t="s">
        <v>607</v>
      </c>
      <c r="D202" s="35" t="s">
        <v>608</v>
      </c>
      <c r="E202" s="35" t="s">
        <v>608</v>
      </c>
    </row>
    <row r="203" spans="1:5">
      <c r="A203" s="35">
        <v>111</v>
      </c>
      <c r="B203" s="35" t="s">
        <v>194</v>
      </c>
      <c r="C203" s="35" t="s">
        <v>609</v>
      </c>
      <c r="D203" s="35" t="s">
        <v>610</v>
      </c>
      <c r="E203" s="35" t="s">
        <v>610</v>
      </c>
    </row>
    <row r="204" spans="1:5">
      <c r="A204" s="35">
        <v>111</v>
      </c>
      <c r="B204" s="35" t="s">
        <v>194</v>
      </c>
      <c r="C204" s="35" t="s">
        <v>611</v>
      </c>
      <c r="D204" s="35" t="s">
        <v>612</v>
      </c>
      <c r="E204" s="35" t="s">
        <v>612</v>
      </c>
    </row>
    <row r="205" spans="1:5">
      <c r="A205" s="35">
        <v>111</v>
      </c>
      <c r="B205" s="35" t="s">
        <v>194</v>
      </c>
      <c r="C205" s="35" t="s">
        <v>613</v>
      </c>
      <c r="D205" s="35" t="s">
        <v>614</v>
      </c>
      <c r="E205" s="35" t="s">
        <v>614</v>
      </c>
    </row>
    <row r="206" spans="1:5">
      <c r="A206" s="35">
        <v>111</v>
      </c>
      <c r="B206" s="35" t="s">
        <v>194</v>
      </c>
      <c r="C206" s="35" t="s">
        <v>615</v>
      </c>
      <c r="D206" s="35" t="s">
        <v>616</v>
      </c>
      <c r="E206" s="35" t="s">
        <v>616</v>
      </c>
    </row>
    <row r="207" spans="1:5">
      <c r="A207" s="35">
        <v>111</v>
      </c>
      <c r="B207" s="35" t="s">
        <v>194</v>
      </c>
      <c r="C207" s="35" t="s">
        <v>617</v>
      </c>
      <c r="D207" s="35" t="s">
        <v>618</v>
      </c>
      <c r="E207" s="35" t="s">
        <v>618</v>
      </c>
    </row>
    <row r="208" spans="1:5">
      <c r="A208" s="35">
        <v>111</v>
      </c>
      <c r="B208" s="35" t="s">
        <v>194</v>
      </c>
      <c r="C208" s="35" t="s">
        <v>619</v>
      </c>
      <c r="D208" s="35" t="s">
        <v>620</v>
      </c>
      <c r="E208" s="35" t="s">
        <v>620</v>
      </c>
    </row>
    <row r="209" spans="1:5">
      <c r="A209" s="35">
        <v>111</v>
      </c>
      <c r="B209" s="35" t="s">
        <v>194</v>
      </c>
      <c r="C209" s="35" t="s">
        <v>621</v>
      </c>
      <c r="D209" s="35" t="s">
        <v>622</v>
      </c>
      <c r="E209" s="35" t="s">
        <v>622</v>
      </c>
    </row>
    <row r="210" spans="1:5">
      <c r="A210" s="35">
        <v>111</v>
      </c>
      <c r="B210" s="35" t="s">
        <v>194</v>
      </c>
      <c r="C210" s="35" t="s">
        <v>623</v>
      </c>
      <c r="D210" s="35" t="s">
        <v>624</v>
      </c>
      <c r="E210" s="35" t="s">
        <v>624</v>
      </c>
    </row>
    <row r="211" spans="1:5">
      <c r="A211" s="35">
        <v>111</v>
      </c>
      <c r="B211" s="35" t="s">
        <v>194</v>
      </c>
      <c r="C211" s="35" t="s">
        <v>625</v>
      </c>
      <c r="D211" s="35" t="s">
        <v>626</v>
      </c>
      <c r="E211" s="35" t="s">
        <v>626</v>
      </c>
    </row>
    <row r="212" spans="1:5">
      <c r="A212" s="35">
        <v>111</v>
      </c>
      <c r="B212" s="35" t="s">
        <v>194</v>
      </c>
      <c r="C212" s="35" t="s">
        <v>627</v>
      </c>
      <c r="D212" s="35" t="s">
        <v>628</v>
      </c>
      <c r="E212" s="35" t="s">
        <v>628</v>
      </c>
    </row>
    <row r="213" spans="1:5">
      <c r="A213" s="35">
        <v>111</v>
      </c>
      <c r="B213" s="35" t="s">
        <v>194</v>
      </c>
      <c r="C213" s="35" t="s">
        <v>629</v>
      </c>
      <c r="D213" s="35" t="s">
        <v>630</v>
      </c>
      <c r="E213" s="35" t="s">
        <v>630</v>
      </c>
    </row>
    <row r="214" spans="1:5">
      <c r="A214" s="35">
        <v>111</v>
      </c>
      <c r="B214" s="35" t="s">
        <v>194</v>
      </c>
      <c r="C214" s="35" t="s">
        <v>631</v>
      </c>
      <c r="D214" s="35" t="s">
        <v>632</v>
      </c>
      <c r="E214" s="35" t="s">
        <v>632</v>
      </c>
    </row>
    <row r="215" spans="1:5">
      <c r="A215" s="35">
        <v>111</v>
      </c>
      <c r="B215" s="35" t="s">
        <v>194</v>
      </c>
      <c r="C215" s="35" t="s">
        <v>633</v>
      </c>
      <c r="D215" s="35" t="s">
        <v>634</v>
      </c>
      <c r="E215" s="35" t="s">
        <v>634</v>
      </c>
    </row>
    <row r="216" spans="1:5">
      <c r="A216" s="35">
        <v>111</v>
      </c>
      <c r="B216" s="35" t="s">
        <v>194</v>
      </c>
      <c r="C216" s="35" t="s">
        <v>635</v>
      </c>
      <c r="D216" s="35" t="s">
        <v>636</v>
      </c>
      <c r="E216" s="35" t="s">
        <v>636</v>
      </c>
    </row>
    <row r="217" spans="1:5">
      <c r="A217" s="35">
        <v>111</v>
      </c>
      <c r="B217" s="35" t="s">
        <v>194</v>
      </c>
      <c r="C217" s="35" t="s">
        <v>637</v>
      </c>
      <c r="D217" s="35" t="s">
        <v>638</v>
      </c>
      <c r="E217" s="35" t="s">
        <v>638</v>
      </c>
    </row>
    <row r="218" spans="1:5">
      <c r="A218" s="35">
        <v>111</v>
      </c>
      <c r="B218" s="35" t="s">
        <v>194</v>
      </c>
      <c r="C218" s="35" t="s">
        <v>639</v>
      </c>
      <c r="D218" s="35" t="s">
        <v>640</v>
      </c>
      <c r="E218" s="35" t="s">
        <v>640</v>
      </c>
    </row>
    <row r="219" spans="1:5">
      <c r="A219" s="35">
        <v>111</v>
      </c>
      <c r="B219" s="35" t="s">
        <v>194</v>
      </c>
      <c r="C219" s="35" t="s">
        <v>641</v>
      </c>
      <c r="D219" s="35" t="s">
        <v>642</v>
      </c>
      <c r="E219" s="35" t="s">
        <v>642</v>
      </c>
    </row>
    <row r="220" spans="1:5">
      <c r="A220" s="35">
        <v>111</v>
      </c>
      <c r="B220" s="35" t="s">
        <v>194</v>
      </c>
      <c r="C220" s="35" t="s">
        <v>643</v>
      </c>
      <c r="D220" s="35" t="s">
        <v>644</v>
      </c>
      <c r="E220" s="35" t="s">
        <v>644</v>
      </c>
    </row>
    <row r="221" spans="1:5">
      <c r="A221" s="35">
        <v>111</v>
      </c>
      <c r="B221" s="35" t="s">
        <v>194</v>
      </c>
      <c r="C221" s="35" t="s">
        <v>645</v>
      </c>
      <c r="D221" s="35" t="s">
        <v>646</v>
      </c>
      <c r="E221" s="35" t="s">
        <v>646</v>
      </c>
    </row>
    <row r="222" spans="1:5">
      <c r="A222" s="35">
        <v>111</v>
      </c>
      <c r="B222" s="35" t="s">
        <v>194</v>
      </c>
      <c r="C222" s="35" t="s">
        <v>647</v>
      </c>
      <c r="D222" s="35" t="s">
        <v>648</v>
      </c>
      <c r="E222" s="35" t="s">
        <v>648</v>
      </c>
    </row>
    <row r="223" spans="1:5">
      <c r="A223" s="35">
        <v>111</v>
      </c>
      <c r="B223" s="35" t="s">
        <v>194</v>
      </c>
      <c r="C223" s="35" t="s">
        <v>649</v>
      </c>
      <c r="D223" s="35" t="s">
        <v>650</v>
      </c>
      <c r="E223" s="35" t="s">
        <v>650</v>
      </c>
    </row>
    <row r="224" spans="1:5">
      <c r="A224" s="35">
        <v>111</v>
      </c>
      <c r="B224" s="35" t="s">
        <v>194</v>
      </c>
      <c r="C224" s="35" t="s">
        <v>651</v>
      </c>
      <c r="D224" s="35" t="s">
        <v>652</v>
      </c>
      <c r="E224" s="35" t="s">
        <v>652</v>
      </c>
    </row>
    <row r="225" spans="1:5">
      <c r="A225" s="35">
        <v>111</v>
      </c>
      <c r="B225" s="35" t="s">
        <v>194</v>
      </c>
      <c r="C225" s="35" t="s">
        <v>653</v>
      </c>
      <c r="D225" s="35" t="s">
        <v>654</v>
      </c>
      <c r="E225" s="35" t="s">
        <v>654</v>
      </c>
    </row>
    <row r="226" spans="1:5">
      <c r="A226" s="35">
        <v>111</v>
      </c>
      <c r="B226" s="35" t="s">
        <v>194</v>
      </c>
      <c r="C226" s="35" t="s">
        <v>655</v>
      </c>
      <c r="D226" s="35" t="s">
        <v>656</v>
      </c>
      <c r="E226" s="35" t="s">
        <v>656</v>
      </c>
    </row>
    <row r="227" spans="1:5">
      <c r="A227" s="35">
        <v>111</v>
      </c>
      <c r="B227" s="35" t="s">
        <v>194</v>
      </c>
      <c r="C227" s="35" t="s">
        <v>657</v>
      </c>
      <c r="D227" s="35" t="s">
        <v>658</v>
      </c>
      <c r="E227" s="35" t="s">
        <v>658</v>
      </c>
    </row>
    <row r="228" spans="1:5">
      <c r="A228" s="35">
        <v>111</v>
      </c>
      <c r="B228" s="35" t="s">
        <v>194</v>
      </c>
      <c r="C228" s="35" t="s">
        <v>659</v>
      </c>
      <c r="D228" s="35" t="s">
        <v>660</v>
      </c>
      <c r="E228" s="35" t="s">
        <v>660</v>
      </c>
    </row>
    <row r="229" spans="1:5">
      <c r="A229" s="35">
        <v>111</v>
      </c>
      <c r="B229" s="35" t="s">
        <v>194</v>
      </c>
      <c r="C229" s="35" t="s">
        <v>661</v>
      </c>
      <c r="D229" s="35" t="s">
        <v>662</v>
      </c>
      <c r="E229" s="35" t="s">
        <v>662</v>
      </c>
    </row>
    <row r="230" spans="1:5">
      <c r="A230" s="35">
        <v>111</v>
      </c>
      <c r="B230" s="35" t="s">
        <v>194</v>
      </c>
      <c r="C230" s="35" t="s">
        <v>663</v>
      </c>
      <c r="D230" s="35" t="s">
        <v>664</v>
      </c>
      <c r="E230" s="35" t="s">
        <v>664</v>
      </c>
    </row>
    <row r="231" spans="1:5">
      <c r="A231" s="35">
        <v>111</v>
      </c>
      <c r="B231" s="35" t="s">
        <v>194</v>
      </c>
      <c r="C231" s="35" t="s">
        <v>665</v>
      </c>
      <c r="D231" s="35" t="s">
        <v>666</v>
      </c>
      <c r="E231" s="35" t="s">
        <v>666</v>
      </c>
    </row>
    <row r="232" spans="1:5">
      <c r="A232" s="35">
        <v>111</v>
      </c>
      <c r="B232" s="35" t="s">
        <v>194</v>
      </c>
      <c r="C232" s="35" t="s">
        <v>667</v>
      </c>
      <c r="D232" s="35" t="s">
        <v>668</v>
      </c>
      <c r="E232" s="35" t="s">
        <v>668</v>
      </c>
    </row>
    <row r="233" spans="1:5">
      <c r="A233" s="35">
        <v>111</v>
      </c>
      <c r="B233" s="35" t="s">
        <v>194</v>
      </c>
      <c r="C233" s="35" t="s">
        <v>669</v>
      </c>
      <c r="D233" s="35" t="s">
        <v>670</v>
      </c>
      <c r="E233" s="35" t="s">
        <v>670</v>
      </c>
    </row>
    <row r="234" spans="1:5">
      <c r="A234" s="35">
        <v>111</v>
      </c>
      <c r="B234" s="35" t="s">
        <v>194</v>
      </c>
      <c r="C234" s="35" t="s">
        <v>671</v>
      </c>
      <c r="D234" s="35" t="s">
        <v>672</v>
      </c>
      <c r="E234" s="35" t="s">
        <v>672</v>
      </c>
    </row>
    <row r="235" spans="1:5">
      <c r="A235" s="35">
        <v>111</v>
      </c>
      <c r="B235" s="35" t="s">
        <v>194</v>
      </c>
      <c r="C235" s="35" t="s">
        <v>673</v>
      </c>
      <c r="D235" s="35" t="s">
        <v>674</v>
      </c>
      <c r="E235" s="35" t="s">
        <v>674</v>
      </c>
    </row>
    <row r="236" spans="1:5">
      <c r="A236" s="35">
        <v>111</v>
      </c>
      <c r="B236" s="35" t="s">
        <v>194</v>
      </c>
      <c r="C236" s="35" t="s">
        <v>675</v>
      </c>
      <c r="D236" s="35" t="s">
        <v>676</v>
      </c>
      <c r="E236" s="35" t="s">
        <v>676</v>
      </c>
    </row>
    <row r="237" spans="1:5">
      <c r="A237" s="35">
        <v>111</v>
      </c>
      <c r="B237" s="35" t="s">
        <v>194</v>
      </c>
      <c r="C237" s="35" t="s">
        <v>677</v>
      </c>
      <c r="D237" s="35" t="s">
        <v>678</v>
      </c>
      <c r="E237" s="35" t="s">
        <v>678</v>
      </c>
    </row>
    <row r="238" spans="1:5">
      <c r="A238" s="35">
        <v>111</v>
      </c>
      <c r="B238" s="35" t="s">
        <v>194</v>
      </c>
      <c r="C238" s="35" t="s">
        <v>679</v>
      </c>
      <c r="D238" s="35" t="s">
        <v>680</v>
      </c>
      <c r="E238" s="35" t="s">
        <v>680</v>
      </c>
    </row>
    <row r="239" spans="1:5">
      <c r="A239" s="35">
        <v>111</v>
      </c>
      <c r="B239" s="35" t="s">
        <v>194</v>
      </c>
      <c r="C239" s="35" t="s">
        <v>681</v>
      </c>
      <c r="D239" s="35" t="s">
        <v>682</v>
      </c>
      <c r="E239" s="35" t="s">
        <v>682</v>
      </c>
    </row>
    <row r="240" spans="1:5">
      <c r="A240" s="35">
        <v>111</v>
      </c>
      <c r="B240" s="35" t="s">
        <v>194</v>
      </c>
      <c r="C240" s="35" t="s">
        <v>683</v>
      </c>
      <c r="D240" s="35" t="s">
        <v>684</v>
      </c>
      <c r="E240" s="35" t="s">
        <v>684</v>
      </c>
    </row>
    <row r="241" spans="1:5">
      <c r="A241" s="35">
        <v>111</v>
      </c>
      <c r="B241" s="35" t="s">
        <v>194</v>
      </c>
      <c r="C241" s="35" t="s">
        <v>685</v>
      </c>
      <c r="D241" s="35" t="s">
        <v>686</v>
      </c>
      <c r="E241" s="35" t="s">
        <v>686</v>
      </c>
    </row>
    <row r="242" spans="1:5">
      <c r="A242" s="35">
        <v>111</v>
      </c>
      <c r="B242" s="35" t="s">
        <v>194</v>
      </c>
      <c r="C242" s="35" t="s">
        <v>687</v>
      </c>
      <c r="D242" s="35" t="s">
        <v>688</v>
      </c>
      <c r="E242" s="35" t="s">
        <v>688</v>
      </c>
    </row>
    <row r="243" spans="1:5">
      <c r="A243" s="35">
        <v>111</v>
      </c>
      <c r="B243" s="35" t="s">
        <v>194</v>
      </c>
      <c r="C243" s="35" t="s">
        <v>689</v>
      </c>
      <c r="D243" s="35" t="s">
        <v>690</v>
      </c>
      <c r="E243" s="35" t="s">
        <v>690</v>
      </c>
    </row>
    <row r="244" spans="1:5">
      <c r="A244" s="35">
        <v>111</v>
      </c>
      <c r="B244" s="35" t="s">
        <v>194</v>
      </c>
      <c r="C244" s="35" t="s">
        <v>691</v>
      </c>
      <c r="D244" s="35" t="s">
        <v>692</v>
      </c>
      <c r="E244" s="35" t="s">
        <v>692</v>
      </c>
    </row>
    <row r="245" spans="1:5">
      <c r="A245" s="35">
        <v>111</v>
      </c>
      <c r="B245" s="35" t="s">
        <v>194</v>
      </c>
      <c r="C245" s="35" t="s">
        <v>693</v>
      </c>
      <c r="D245" s="35" t="s">
        <v>694</v>
      </c>
      <c r="E245" s="35" t="s">
        <v>694</v>
      </c>
    </row>
    <row r="246" spans="1:5">
      <c r="A246" s="35">
        <v>111</v>
      </c>
      <c r="B246" s="35" t="s">
        <v>194</v>
      </c>
      <c r="C246" s="35" t="s">
        <v>695</v>
      </c>
      <c r="D246" s="35" t="s">
        <v>696</v>
      </c>
      <c r="E246" s="35" t="s">
        <v>696</v>
      </c>
    </row>
    <row r="247" spans="1:5">
      <c r="A247" s="35">
        <v>111</v>
      </c>
      <c r="B247" s="35" t="s">
        <v>194</v>
      </c>
      <c r="C247" s="35" t="s">
        <v>697</v>
      </c>
      <c r="D247" s="35" t="s">
        <v>698</v>
      </c>
      <c r="E247" s="35" t="s">
        <v>698</v>
      </c>
    </row>
    <row r="248" spans="1:5">
      <c r="A248" s="35">
        <v>111</v>
      </c>
      <c r="B248" s="35" t="s">
        <v>194</v>
      </c>
      <c r="C248" s="35" t="s">
        <v>699</v>
      </c>
      <c r="D248" s="35" t="s">
        <v>700</v>
      </c>
      <c r="E248" s="35" t="s">
        <v>700</v>
      </c>
    </row>
    <row r="249" spans="1:5">
      <c r="A249" s="35">
        <v>111</v>
      </c>
      <c r="B249" s="35" t="s">
        <v>194</v>
      </c>
      <c r="C249" s="35" t="s">
        <v>701</v>
      </c>
      <c r="D249" s="35" t="s">
        <v>702</v>
      </c>
      <c r="E249" s="35" t="s">
        <v>702</v>
      </c>
    </row>
    <row r="250" spans="1:5">
      <c r="A250" s="35">
        <v>111</v>
      </c>
      <c r="B250" s="35" t="s">
        <v>194</v>
      </c>
      <c r="C250" s="35" t="s">
        <v>703</v>
      </c>
      <c r="D250" s="35" t="s">
        <v>704</v>
      </c>
      <c r="E250" s="35" t="s">
        <v>704</v>
      </c>
    </row>
    <row r="251" spans="1:5">
      <c r="A251" s="35">
        <v>111</v>
      </c>
      <c r="B251" s="35" t="s">
        <v>194</v>
      </c>
      <c r="C251" s="35" t="s">
        <v>705</v>
      </c>
      <c r="D251" s="35" t="s">
        <v>706</v>
      </c>
      <c r="E251" s="35" t="s">
        <v>706</v>
      </c>
    </row>
    <row r="252" spans="1:5">
      <c r="A252" s="35">
        <v>111</v>
      </c>
      <c r="B252" s="35" t="s">
        <v>194</v>
      </c>
      <c r="C252" s="35" t="s">
        <v>707</v>
      </c>
      <c r="D252" s="35" t="s">
        <v>708</v>
      </c>
      <c r="E252" s="35" t="s">
        <v>708</v>
      </c>
    </row>
    <row r="253" spans="1:5">
      <c r="A253" s="35">
        <v>111</v>
      </c>
      <c r="B253" s="35" t="s">
        <v>194</v>
      </c>
      <c r="C253" s="35" t="s">
        <v>709</v>
      </c>
      <c r="D253" s="35" t="s">
        <v>710</v>
      </c>
      <c r="E253" s="35" t="s">
        <v>710</v>
      </c>
    </row>
    <row r="254" spans="1:5">
      <c r="A254" s="35">
        <v>111</v>
      </c>
      <c r="B254" s="35" t="s">
        <v>194</v>
      </c>
      <c r="C254" s="35" t="s">
        <v>711</v>
      </c>
      <c r="D254" s="35" t="s">
        <v>712</v>
      </c>
      <c r="E254" s="35" t="s">
        <v>712</v>
      </c>
    </row>
    <row r="255" spans="1:5">
      <c r="A255" s="35">
        <v>111</v>
      </c>
      <c r="B255" s="35" t="s">
        <v>194</v>
      </c>
      <c r="C255" s="35" t="s">
        <v>713</v>
      </c>
      <c r="D255" s="35" t="s">
        <v>714</v>
      </c>
      <c r="E255" s="35" t="s">
        <v>714</v>
      </c>
    </row>
    <row r="256" spans="1:5">
      <c r="A256" s="35">
        <v>111</v>
      </c>
      <c r="B256" s="35" t="s">
        <v>194</v>
      </c>
      <c r="C256" s="35" t="s">
        <v>715</v>
      </c>
      <c r="D256" s="35" t="s">
        <v>716</v>
      </c>
      <c r="E256" s="35" t="s">
        <v>716</v>
      </c>
    </row>
    <row r="257" spans="1:5">
      <c r="A257" s="35">
        <v>111</v>
      </c>
      <c r="B257" s="35" t="s">
        <v>194</v>
      </c>
      <c r="C257" s="35" t="s">
        <v>717</v>
      </c>
      <c r="D257" s="35" t="s">
        <v>718</v>
      </c>
      <c r="E257" s="35" t="s">
        <v>718</v>
      </c>
    </row>
    <row r="258" spans="1:5">
      <c r="A258" s="35">
        <v>111</v>
      </c>
      <c r="B258" s="35" t="s">
        <v>194</v>
      </c>
      <c r="C258" s="35" t="s">
        <v>719</v>
      </c>
      <c r="D258" s="35" t="s">
        <v>720</v>
      </c>
      <c r="E258" s="35" t="s">
        <v>720</v>
      </c>
    </row>
    <row r="259" spans="1:5">
      <c r="A259" s="35">
        <v>111</v>
      </c>
      <c r="B259" s="35" t="s">
        <v>194</v>
      </c>
      <c r="C259" s="35" t="s">
        <v>721</v>
      </c>
      <c r="D259" s="35" t="s">
        <v>722</v>
      </c>
      <c r="E259" s="35" t="s">
        <v>722</v>
      </c>
    </row>
    <row r="260" spans="1:5">
      <c r="A260" s="35">
        <v>111</v>
      </c>
      <c r="B260" s="35" t="s">
        <v>194</v>
      </c>
      <c r="C260" s="35" t="s">
        <v>723</v>
      </c>
      <c r="D260" s="35" t="s">
        <v>724</v>
      </c>
      <c r="E260" s="35" t="s">
        <v>724</v>
      </c>
    </row>
    <row r="261" spans="1:5">
      <c r="A261" s="35">
        <v>111</v>
      </c>
      <c r="B261" s="35" t="s">
        <v>194</v>
      </c>
      <c r="C261" s="35" t="s">
        <v>725</v>
      </c>
      <c r="D261" s="35" t="s">
        <v>726</v>
      </c>
      <c r="E261" s="35" t="s">
        <v>726</v>
      </c>
    </row>
    <row r="262" spans="1:5">
      <c r="A262" s="35">
        <v>111</v>
      </c>
      <c r="B262" s="35" t="s">
        <v>194</v>
      </c>
      <c r="C262" s="35" t="s">
        <v>727</v>
      </c>
      <c r="D262" s="35" t="s">
        <v>728</v>
      </c>
      <c r="E262" s="35" t="s">
        <v>728</v>
      </c>
    </row>
    <row r="263" spans="1:5">
      <c r="A263" s="35">
        <v>111</v>
      </c>
      <c r="B263" s="35" t="s">
        <v>194</v>
      </c>
      <c r="C263" s="35" t="s">
        <v>729</v>
      </c>
      <c r="D263" s="35" t="s">
        <v>730</v>
      </c>
      <c r="E263" s="35" t="s">
        <v>730</v>
      </c>
    </row>
    <row r="264" spans="1:5">
      <c r="A264" s="35">
        <v>111</v>
      </c>
      <c r="B264" s="35" t="s">
        <v>194</v>
      </c>
      <c r="C264" s="35" t="s">
        <v>731</v>
      </c>
      <c r="D264" s="35" t="s">
        <v>732</v>
      </c>
      <c r="E264" s="35" t="s">
        <v>732</v>
      </c>
    </row>
    <row r="265" spans="1:5">
      <c r="A265" s="35">
        <v>111</v>
      </c>
      <c r="B265" s="35" t="s">
        <v>194</v>
      </c>
      <c r="C265" s="35" t="s">
        <v>733</v>
      </c>
      <c r="D265" s="35" t="s">
        <v>734</v>
      </c>
      <c r="E265" s="35" t="s">
        <v>734</v>
      </c>
    </row>
    <row r="266" spans="1:5">
      <c r="A266" s="35">
        <v>111</v>
      </c>
      <c r="B266" s="35" t="s">
        <v>194</v>
      </c>
      <c r="C266" s="35" t="s">
        <v>735</v>
      </c>
      <c r="D266" s="35" t="s">
        <v>736</v>
      </c>
      <c r="E266" s="35" t="s">
        <v>736</v>
      </c>
    </row>
    <row r="267" spans="1:5">
      <c r="A267" s="35">
        <v>111</v>
      </c>
      <c r="B267" s="35" t="s">
        <v>194</v>
      </c>
      <c r="C267" s="35" t="s">
        <v>737</v>
      </c>
      <c r="D267" s="35" t="s">
        <v>738</v>
      </c>
      <c r="E267" s="35" t="s">
        <v>738</v>
      </c>
    </row>
    <row r="268" spans="1:5">
      <c r="A268" s="35">
        <v>111</v>
      </c>
      <c r="B268" s="35" t="s">
        <v>194</v>
      </c>
      <c r="C268" s="35" t="s">
        <v>739</v>
      </c>
      <c r="D268" s="35" t="s">
        <v>740</v>
      </c>
      <c r="E268" s="35" t="s">
        <v>740</v>
      </c>
    </row>
    <row r="269" spans="1:5">
      <c r="A269" s="35">
        <v>111</v>
      </c>
      <c r="B269" s="35" t="s">
        <v>194</v>
      </c>
      <c r="C269" s="35" t="s">
        <v>741</v>
      </c>
      <c r="D269" s="35" t="s">
        <v>742</v>
      </c>
      <c r="E269" s="35" t="s">
        <v>742</v>
      </c>
    </row>
    <row r="270" spans="1:5">
      <c r="A270" s="35">
        <v>111</v>
      </c>
      <c r="B270" s="35" t="s">
        <v>194</v>
      </c>
      <c r="C270" s="35" t="s">
        <v>743</v>
      </c>
      <c r="D270" s="35" t="s">
        <v>744</v>
      </c>
      <c r="E270" s="35" t="s">
        <v>744</v>
      </c>
    </row>
    <row r="271" spans="1:5">
      <c r="A271" s="35">
        <v>111</v>
      </c>
      <c r="B271" s="35" t="s">
        <v>194</v>
      </c>
      <c r="C271" s="35" t="s">
        <v>745</v>
      </c>
      <c r="D271" s="35" t="s">
        <v>746</v>
      </c>
      <c r="E271" s="35" t="s">
        <v>746</v>
      </c>
    </row>
    <row r="272" spans="1:5">
      <c r="A272" s="35">
        <v>111</v>
      </c>
      <c r="B272" s="35" t="s">
        <v>194</v>
      </c>
      <c r="C272" s="35" t="s">
        <v>747</v>
      </c>
      <c r="D272" s="35" t="s">
        <v>748</v>
      </c>
      <c r="E272" s="35" t="s">
        <v>748</v>
      </c>
    </row>
    <row r="273" spans="1:5">
      <c r="A273" s="35">
        <v>111</v>
      </c>
      <c r="B273" s="35" t="s">
        <v>194</v>
      </c>
      <c r="C273" s="35" t="s">
        <v>749</v>
      </c>
      <c r="D273" s="35" t="s">
        <v>750</v>
      </c>
      <c r="E273" s="35" t="s">
        <v>750</v>
      </c>
    </row>
    <row r="274" spans="1:5">
      <c r="A274" s="35">
        <v>111</v>
      </c>
      <c r="B274" s="35" t="s">
        <v>194</v>
      </c>
      <c r="C274" s="35" t="s">
        <v>751</v>
      </c>
      <c r="D274" s="35" t="s">
        <v>752</v>
      </c>
      <c r="E274" s="35" t="s">
        <v>752</v>
      </c>
    </row>
    <row r="275" spans="1:5">
      <c r="A275" s="35">
        <v>111</v>
      </c>
      <c r="B275" s="35" t="s">
        <v>194</v>
      </c>
      <c r="C275" s="35" t="s">
        <v>753</v>
      </c>
      <c r="D275" s="35" t="s">
        <v>754</v>
      </c>
      <c r="E275" s="35" t="s">
        <v>754</v>
      </c>
    </row>
    <row r="276" spans="1:5">
      <c r="A276" s="35">
        <v>111</v>
      </c>
      <c r="B276" s="35" t="s">
        <v>194</v>
      </c>
      <c r="C276" s="35" t="s">
        <v>755</v>
      </c>
      <c r="D276" s="35" t="s">
        <v>756</v>
      </c>
      <c r="E276" s="35" t="s">
        <v>756</v>
      </c>
    </row>
    <row r="277" spans="1:5">
      <c r="A277" s="35">
        <v>111</v>
      </c>
      <c r="B277" s="35" t="s">
        <v>194</v>
      </c>
      <c r="C277" s="35" t="s">
        <v>757</v>
      </c>
      <c r="D277" s="35" t="s">
        <v>758</v>
      </c>
      <c r="E277" s="35" t="s">
        <v>758</v>
      </c>
    </row>
    <row r="278" spans="1:5">
      <c r="A278" s="35">
        <v>111</v>
      </c>
      <c r="B278" s="35" t="s">
        <v>194</v>
      </c>
      <c r="C278" s="35" t="s">
        <v>759</v>
      </c>
      <c r="D278" s="35" t="s">
        <v>760</v>
      </c>
      <c r="E278" s="35" t="s">
        <v>760</v>
      </c>
    </row>
    <row r="279" spans="1:5">
      <c r="A279" s="35">
        <v>111</v>
      </c>
      <c r="B279" s="35" t="s">
        <v>194</v>
      </c>
      <c r="C279" s="35" t="s">
        <v>761</v>
      </c>
      <c r="D279" s="35" t="s">
        <v>762</v>
      </c>
      <c r="E279" s="35" t="s">
        <v>762</v>
      </c>
    </row>
    <row r="280" spans="1:5">
      <c r="A280" s="35">
        <v>111</v>
      </c>
      <c r="B280" s="35" t="s">
        <v>194</v>
      </c>
      <c r="C280" s="35" t="s">
        <v>763</v>
      </c>
      <c r="D280" s="35" t="s">
        <v>764</v>
      </c>
      <c r="E280" s="35" t="s">
        <v>764</v>
      </c>
    </row>
    <row r="281" spans="1:5">
      <c r="A281" s="35">
        <v>111</v>
      </c>
      <c r="B281" s="35" t="s">
        <v>194</v>
      </c>
      <c r="C281" s="35" t="s">
        <v>765</v>
      </c>
      <c r="D281" s="35" t="s">
        <v>766</v>
      </c>
      <c r="E281" s="35" t="s">
        <v>766</v>
      </c>
    </row>
    <row r="282" spans="1:5">
      <c r="A282" s="35">
        <v>111</v>
      </c>
      <c r="B282" s="35" t="s">
        <v>194</v>
      </c>
      <c r="C282" s="35" t="s">
        <v>767</v>
      </c>
      <c r="D282" s="35" t="s">
        <v>768</v>
      </c>
      <c r="E282" s="35" t="s">
        <v>768</v>
      </c>
    </row>
    <row r="283" spans="1:5">
      <c r="A283" s="35">
        <v>111</v>
      </c>
      <c r="B283" s="35" t="s">
        <v>194</v>
      </c>
      <c r="C283" s="35" t="s">
        <v>769</v>
      </c>
      <c r="D283" s="35" t="s">
        <v>770</v>
      </c>
      <c r="E283" s="35" t="s">
        <v>770</v>
      </c>
    </row>
    <row r="284" spans="1:5">
      <c r="A284" s="35">
        <v>111</v>
      </c>
      <c r="B284" s="35" t="s">
        <v>194</v>
      </c>
      <c r="C284" s="35" t="s">
        <v>771</v>
      </c>
      <c r="D284" s="35" t="s">
        <v>772</v>
      </c>
      <c r="E284" s="35" t="s">
        <v>772</v>
      </c>
    </row>
    <row r="285" spans="1:5">
      <c r="A285" s="35">
        <v>111</v>
      </c>
      <c r="B285" s="35" t="s">
        <v>194</v>
      </c>
      <c r="C285" s="35" t="s">
        <v>773</v>
      </c>
      <c r="D285" s="35" t="s">
        <v>774</v>
      </c>
      <c r="E285" s="35" t="s">
        <v>774</v>
      </c>
    </row>
    <row r="286" spans="1:5">
      <c r="A286" s="35">
        <v>111</v>
      </c>
      <c r="B286" s="35" t="s">
        <v>194</v>
      </c>
      <c r="C286" s="35" t="s">
        <v>775</v>
      </c>
      <c r="D286" s="35" t="s">
        <v>776</v>
      </c>
      <c r="E286" s="35" t="s">
        <v>776</v>
      </c>
    </row>
    <row r="287" spans="1:5">
      <c r="A287" s="35">
        <v>111</v>
      </c>
      <c r="B287" s="35" t="s">
        <v>194</v>
      </c>
      <c r="C287" s="35" t="s">
        <v>777</v>
      </c>
      <c r="D287" s="35" t="s">
        <v>778</v>
      </c>
      <c r="E287" s="35" t="s">
        <v>778</v>
      </c>
    </row>
    <row r="288" spans="1:5">
      <c r="A288" s="35">
        <v>111</v>
      </c>
      <c r="B288" s="35" t="s">
        <v>194</v>
      </c>
      <c r="C288" s="35" t="s">
        <v>779</v>
      </c>
      <c r="D288" s="35" t="s">
        <v>780</v>
      </c>
      <c r="E288" s="35" t="s">
        <v>780</v>
      </c>
    </row>
    <row r="289" spans="1:5">
      <c r="A289" s="35">
        <v>111</v>
      </c>
      <c r="B289" s="35" t="s">
        <v>194</v>
      </c>
      <c r="C289" s="35" t="s">
        <v>781</v>
      </c>
      <c r="D289" s="35" t="s">
        <v>782</v>
      </c>
      <c r="E289" s="35" t="s">
        <v>782</v>
      </c>
    </row>
    <row r="290" spans="1:5">
      <c r="A290" s="35">
        <v>111</v>
      </c>
      <c r="B290" s="35" t="s">
        <v>194</v>
      </c>
      <c r="C290" s="35" t="s">
        <v>783</v>
      </c>
      <c r="D290" s="35" t="s">
        <v>784</v>
      </c>
      <c r="E290" s="35" t="s">
        <v>784</v>
      </c>
    </row>
    <row r="291" spans="1:5">
      <c r="A291" s="35">
        <v>111</v>
      </c>
      <c r="B291" s="35" t="s">
        <v>194</v>
      </c>
      <c r="C291" s="35" t="s">
        <v>785</v>
      </c>
      <c r="D291" s="35" t="s">
        <v>786</v>
      </c>
      <c r="E291" s="35" t="s">
        <v>786</v>
      </c>
    </row>
    <row r="292" spans="1:5">
      <c r="A292" s="35">
        <v>111</v>
      </c>
      <c r="B292" s="35" t="s">
        <v>194</v>
      </c>
      <c r="C292" s="35" t="s">
        <v>787</v>
      </c>
      <c r="D292" s="35" t="s">
        <v>788</v>
      </c>
      <c r="E292" s="35" t="s">
        <v>788</v>
      </c>
    </row>
    <row r="293" spans="1:5">
      <c r="A293" s="35">
        <v>111</v>
      </c>
      <c r="B293" s="35" t="s">
        <v>194</v>
      </c>
      <c r="C293" s="35" t="s">
        <v>789</v>
      </c>
      <c r="D293" s="35" t="s">
        <v>790</v>
      </c>
      <c r="E293" s="35" t="s">
        <v>790</v>
      </c>
    </row>
    <row r="294" spans="1:5">
      <c r="A294" s="35">
        <v>111</v>
      </c>
      <c r="B294" s="35" t="s">
        <v>194</v>
      </c>
      <c r="C294" s="35" t="s">
        <v>791</v>
      </c>
      <c r="D294" s="35" t="s">
        <v>792</v>
      </c>
      <c r="E294" s="35" t="s">
        <v>792</v>
      </c>
    </row>
    <row r="295" spans="1:5">
      <c r="A295" s="35">
        <v>111</v>
      </c>
      <c r="B295" s="35" t="s">
        <v>194</v>
      </c>
      <c r="C295" s="35" t="s">
        <v>793</v>
      </c>
      <c r="D295" s="35" t="s">
        <v>794</v>
      </c>
      <c r="E295" s="35" t="s">
        <v>794</v>
      </c>
    </row>
    <row r="296" spans="1:5">
      <c r="A296" s="35">
        <v>111</v>
      </c>
      <c r="B296" s="35" t="s">
        <v>194</v>
      </c>
      <c r="C296" s="35" t="s">
        <v>795</v>
      </c>
      <c r="D296" s="35" t="s">
        <v>796</v>
      </c>
      <c r="E296" s="35" t="s">
        <v>796</v>
      </c>
    </row>
    <row r="297" spans="1:5">
      <c r="A297" s="35">
        <v>111</v>
      </c>
      <c r="B297" s="35" t="s">
        <v>194</v>
      </c>
      <c r="C297" s="35" t="s">
        <v>797</v>
      </c>
      <c r="D297" s="35" t="s">
        <v>798</v>
      </c>
      <c r="E297" s="35" t="s">
        <v>798</v>
      </c>
    </row>
    <row r="298" spans="1:5">
      <c r="A298" s="35">
        <v>111</v>
      </c>
      <c r="B298" s="35" t="s">
        <v>194</v>
      </c>
      <c r="C298" s="35" t="s">
        <v>799</v>
      </c>
      <c r="D298" s="35" t="s">
        <v>800</v>
      </c>
      <c r="E298" s="35" t="s">
        <v>800</v>
      </c>
    </row>
    <row r="299" spans="1:5">
      <c r="A299" s="35">
        <v>111</v>
      </c>
      <c r="B299" s="35" t="s">
        <v>194</v>
      </c>
      <c r="C299" s="35" t="s">
        <v>801</v>
      </c>
      <c r="D299" s="35" t="s">
        <v>802</v>
      </c>
      <c r="E299" s="35" t="s">
        <v>802</v>
      </c>
    </row>
    <row r="300" spans="1:5">
      <c r="A300" s="35">
        <v>111</v>
      </c>
      <c r="B300" s="35" t="s">
        <v>194</v>
      </c>
      <c r="C300" s="35" t="s">
        <v>803</v>
      </c>
      <c r="D300" s="35" t="s">
        <v>804</v>
      </c>
      <c r="E300" s="35" t="s">
        <v>804</v>
      </c>
    </row>
    <row r="301" spans="1:5">
      <c r="A301" s="35">
        <v>111</v>
      </c>
      <c r="B301" s="35" t="s">
        <v>194</v>
      </c>
      <c r="C301" s="35" t="s">
        <v>805</v>
      </c>
      <c r="D301" s="35" t="s">
        <v>806</v>
      </c>
      <c r="E301" s="35" t="s">
        <v>806</v>
      </c>
    </row>
    <row r="302" spans="1:5">
      <c r="A302" s="35">
        <v>111</v>
      </c>
      <c r="B302" s="35" t="s">
        <v>194</v>
      </c>
      <c r="C302" s="35" t="s">
        <v>807</v>
      </c>
      <c r="D302" s="35" t="s">
        <v>808</v>
      </c>
      <c r="E302" s="35" t="s">
        <v>808</v>
      </c>
    </row>
    <row r="303" spans="1:5">
      <c r="A303" s="35">
        <v>111</v>
      </c>
      <c r="B303" s="35" t="s">
        <v>194</v>
      </c>
      <c r="C303" s="35" t="s">
        <v>809</v>
      </c>
      <c r="D303" s="35" t="s">
        <v>810</v>
      </c>
      <c r="E303" s="35" t="s">
        <v>810</v>
      </c>
    </row>
    <row r="304" spans="1:5">
      <c r="A304" s="35">
        <v>111</v>
      </c>
      <c r="B304" s="35" t="s">
        <v>194</v>
      </c>
      <c r="C304" s="35" t="s">
        <v>811</v>
      </c>
      <c r="D304" s="35" t="s">
        <v>812</v>
      </c>
      <c r="E304" s="35" t="s">
        <v>812</v>
      </c>
    </row>
    <row r="305" spans="1:5">
      <c r="A305" s="35">
        <v>111</v>
      </c>
      <c r="B305" s="35" t="s">
        <v>194</v>
      </c>
      <c r="C305" s="35" t="s">
        <v>813</v>
      </c>
      <c r="D305" s="35" t="s">
        <v>814</v>
      </c>
      <c r="E305" s="35" t="s">
        <v>814</v>
      </c>
    </row>
    <row r="306" spans="1:5">
      <c r="A306" s="35">
        <v>111</v>
      </c>
      <c r="B306" s="35" t="s">
        <v>194</v>
      </c>
      <c r="C306" s="35" t="s">
        <v>815</v>
      </c>
      <c r="D306" s="35" t="s">
        <v>816</v>
      </c>
      <c r="E306" s="35" t="s">
        <v>816</v>
      </c>
    </row>
    <row r="307" spans="1:5">
      <c r="A307" s="35">
        <v>111</v>
      </c>
      <c r="B307" s="35" t="s">
        <v>194</v>
      </c>
      <c r="C307" s="35" t="s">
        <v>817</v>
      </c>
      <c r="D307" s="35" t="s">
        <v>818</v>
      </c>
      <c r="E307" s="35" t="s">
        <v>818</v>
      </c>
    </row>
    <row r="308" spans="1:5">
      <c r="A308" s="35">
        <v>111</v>
      </c>
      <c r="B308" s="35" t="s">
        <v>194</v>
      </c>
      <c r="C308" s="35" t="s">
        <v>819</v>
      </c>
      <c r="D308" s="35" t="s">
        <v>820</v>
      </c>
      <c r="E308" s="35" t="s">
        <v>820</v>
      </c>
    </row>
    <row r="309" spans="1:5">
      <c r="A309" s="35">
        <v>111</v>
      </c>
      <c r="B309" s="35" t="s">
        <v>194</v>
      </c>
      <c r="C309" s="35" t="s">
        <v>821</v>
      </c>
      <c r="D309" s="35" t="s">
        <v>822</v>
      </c>
      <c r="E309" s="35" t="s">
        <v>822</v>
      </c>
    </row>
    <row r="310" spans="1:5">
      <c r="A310" s="35">
        <v>111</v>
      </c>
      <c r="B310" s="35" t="s">
        <v>194</v>
      </c>
      <c r="C310" s="35" t="s">
        <v>823</v>
      </c>
      <c r="D310" s="35" t="s">
        <v>824</v>
      </c>
      <c r="E310" s="35" t="s">
        <v>824</v>
      </c>
    </row>
    <row r="311" spans="1:5">
      <c r="A311" s="35">
        <v>111</v>
      </c>
      <c r="B311" s="35" t="s">
        <v>194</v>
      </c>
      <c r="C311" s="35" t="s">
        <v>825</v>
      </c>
      <c r="D311" s="35" t="s">
        <v>826</v>
      </c>
      <c r="E311" s="35" t="s">
        <v>826</v>
      </c>
    </row>
    <row r="312" spans="1:5">
      <c r="A312" s="35">
        <v>111</v>
      </c>
      <c r="B312" s="35" t="s">
        <v>194</v>
      </c>
      <c r="C312" s="35" t="s">
        <v>827</v>
      </c>
      <c r="D312" s="35" t="s">
        <v>828</v>
      </c>
      <c r="E312" s="35" t="s">
        <v>828</v>
      </c>
    </row>
    <row r="313" spans="1:5">
      <c r="A313" s="35">
        <v>111</v>
      </c>
      <c r="B313" s="35" t="s">
        <v>194</v>
      </c>
      <c r="C313" s="35" t="s">
        <v>829</v>
      </c>
      <c r="D313" s="35" t="s">
        <v>830</v>
      </c>
      <c r="E313" s="35" t="s">
        <v>830</v>
      </c>
    </row>
    <row r="314" spans="1:5">
      <c r="A314" s="35">
        <v>111</v>
      </c>
      <c r="B314" s="35" t="s">
        <v>194</v>
      </c>
      <c r="C314" s="35" t="s">
        <v>831</v>
      </c>
      <c r="D314" s="35" t="s">
        <v>832</v>
      </c>
      <c r="E314" s="35" t="s">
        <v>832</v>
      </c>
    </row>
    <row r="315" spans="1:5">
      <c r="A315" s="35">
        <v>111</v>
      </c>
      <c r="B315" s="35" t="s">
        <v>194</v>
      </c>
      <c r="C315" s="35" t="s">
        <v>833</v>
      </c>
      <c r="D315" s="35" t="s">
        <v>834</v>
      </c>
      <c r="E315" s="35" t="s">
        <v>834</v>
      </c>
    </row>
    <row r="316" spans="1:5">
      <c r="A316" s="35">
        <v>111</v>
      </c>
      <c r="B316" s="35" t="s">
        <v>194</v>
      </c>
      <c r="C316" s="35" t="s">
        <v>835</v>
      </c>
      <c r="D316" s="35" t="s">
        <v>836</v>
      </c>
      <c r="E316" s="35" t="s">
        <v>836</v>
      </c>
    </row>
    <row r="317" spans="1:5">
      <c r="A317" s="35">
        <v>111</v>
      </c>
      <c r="B317" s="35" t="s">
        <v>194</v>
      </c>
      <c r="C317" s="35" t="s">
        <v>837</v>
      </c>
      <c r="D317" s="35" t="s">
        <v>838</v>
      </c>
      <c r="E317" s="35" t="s">
        <v>838</v>
      </c>
    </row>
    <row r="318" spans="1:5">
      <c r="A318" s="35">
        <v>111</v>
      </c>
      <c r="B318" s="35" t="s">
        <v>194</v>
      </c>
      <c r="C318" s="35" t="s">
        <v>839</v>
      </c>
      <c r="D318" s="35" t="s">
        <v>840</v>
      </c>
      <c r="E318" s="35" t="s">
        <v>840</v>
      </c>
    </row>
    <row r="319" spans="1:5">
      <c r="A319" s="35">
        <v>111</v>
      </c>
      <c r="B319" s="35" t="s">
        <v>194</v>
      </c>
      <c r="C319" s="35" t="s">
        <v>841</v>
      </c>
      <c r="D319" s="35" t="s">
        <v>842</v>
      </c>
      <c r="E319" s="35" t="s">
        <v>842</v>
      </c>
    </row>
    <row r="320" spans="1:5">
      <c r="A320" s="35">
        <v>111</v>
      </c>
      <c r="B320" s="35" t="s">
        <v>194</v>
      </c>
      <c r="C320" s="35" t="s">
        <v>843</v>
      </c>
      <c r="D320" s="35" t="s">
        <v>844</v>
      </c>
      <c r="E320" s="35" t="s">
        <v>844</v>
      </c>
    </row>
    <row r="321" spans="1:5">
      <c r="A321" s="35">
        <v>111</v>
      </c>
      <c r="B321" s="35" t="s">
        <v>194</v>
      </c>
      <c r="C321" s="35" t="s">
        <v>845</v>
      </c>
      <c r="D321" s="35" t="s">
        <v>846</v>
      </c>
      <c r="E321" s="35" t="s">
        <v>846</v>
      </c>
    </row>
    <row r="322" spans="1:5">
      <c r="A322" s="35">
        <v>111</v>
      </c>
      <c r="B322" s="35" t="s">
        <v>194</v>
      </c>
      <c r="C322" s="35" t="s">
        <v>847</v>
      </c>
      <c r="D322" s="35" t="s">
        <v>848</v>
      </c>
      <c r="E322" s="35" t="s">
        <v>848</v>
      </c>
    </row>
    <row r="323" spans="1:5">
      <c r="A323" s="35">
        <v>111</v>
      </c>
      <c r="B323" s="35" t="s">
        <v>194</v>
      </c>
      <c r="C323" s="35" t="s">
        <v>849</v>
      </c>
      <c r="D323" s="35" t="s">
        <v>850</v>
      </c>
      <c r="E323" s="35" t="s">
        <v>850</v>
      </c>
    </row>
    <row r="324" spans="1:5">
      <c r="A324" s="35">
        <v>111</v>
      </c>
      <c r="B324" s="35" t="s">
        <v>194</v>
      </c>
      <c r="C324" s="35" t="s">
        <v>851</v>
      </c>
      <c r="D324" s="35" t="s">
        <v>852</v>
      </c>
      <c r="E324" s="35" t="s">
        <v>852</v>
      </c>
    </row>
    <row r="325" spans="1:5">
      <c r="A325" s="35">
        <v>111</v>
      </c>
      <c r="B325" s="35" t="s">
        <v>194</v>
      </c>
      <c r="C325" s="35" t="s">
        <v>853</v>
      </c>
      <c r="D325" s="35" t="s">
        <v>854</v>
      </c>
      <c r="E325" s="35" t="s">
        <v>854</v>
      </c>
    </row>
    <row r="326" spans="1:5">
      <c r="A326" s="35">
        <v>111</v>
      </c>
      <c r="B326" s="35" t="s">
        <v>194</v>
      </c>
      <c r="C326" s="35" t="s">
        <v>855</v>
      </c>
      <c r="D326" s="35" t="s">
        <v>856</v>
      </c>
      <c r="E326" s="35" t="s">
        <v>856</v>
      </c>
    </row>
    <row r="327" spans="1:5">
      <c r="A327" s="35">
        <v>111</v>
      </c>
      <c r="B327" s="35" t="s">
        <v>194</v>
      </c>
      <c r="C327" s="35" t="s">
        <v>857</v>
      </c>
      <c r="D327" s="35" t="s">
        <v>858</v>
      </c>
      <c r="E327" s="35" t="s">
        <v>858</v>
      </c>
    </row>
    <row r="328" spans="1:5">
      <c r="A328" s="35">
        <v>111</v>
      </c>
      <c r="B328" s="35" t="s">
        <v>194</v>
      </c>
      <c r="C328" s="35" t="s">
        <v>859</v>
      </c>
      <c r="D328" s="35" t="s">
        <v>860</v>
      </c>
      <c r="E328" s="35" t="s">
        <v>860</v>
      </c>
    </row>
    <row r="329" spans="1:5">
      <c r="A329" s="35">
        <v>111</v>
      </c>
      <c r="B329" s="35" t="s">
        <v>194</v>
      </c>
      <c r="C329" s="35" t="s">
        <v>861</v>
      </c>
      <c r="D329" s="35" t="s">
        <v>862</v>
      </c>
      <c r="E329" s="35" t="s">
        <v>862</v>
      </c>
    </row>
    <row r="330" spans="1:5">
      <c r="A330" s="35">
        <v>111</v>
      </c>
      <c r="B330" s="35" t="s">
        <v>194</v>
      </c>
      <c r="C330" s="35" t="s">
        <v>863</v>
      </c>
      <c r="D330" s="35" t="s">
        <v>864</v>
      </c>
      <c r="E330" s="35" t="s">
        <v>864</v>
      </c>
    </row>
    <row r="331" spans="1:5">
      <c r="A331" s="35">
        <v>111</v>
      </c>
      <c r="B331" s="35" t="s">
        <v>194</v>
      </c>
      <c r="C331" s="35" t="s">
        <v>865</v>
      </c>
      <c r="D331" s="35" t="s">
        <v>866</v>
      </c>
      <c r="E331" s="35" t="s">
        <v>866</v>
      </c>
    </row>
    <row r="332" spans="1:5">
      <c r="A332" s="35">
        <v>111</v>
      </c>
      <c r="B332" s="35" t="s">
        <v>194</v>
      </c>
      <c r="C332" s="35" t="s">
        <v>867</v>
      </c>
      <c r="D332" s="35" t="s">
        <v>868</v>
      </c>
      <c r="E332" s="35" t="s">
        <v>868</v>
      </c>
    </row>
    <row r="333" spans="1:5">
      <c r="A333" s="35">
        <v>111</v>
      </c>
      <c r="B333" s="35" t="s">
        <v>194</v>
      </c>
      <c r="C333" s="35" t="s">
        <v>869</v>
      </c>
      <c r="D333" s="35" t="s">
        <v>870</v>
      </c>
      <c r="E333" s="35" t="s">
        <v>870</v>
      </c>
    </row>
    <row r="334" spans="1:5">
      <c r="A334" s="35">
        <v>111</v>
      </c>
      <c r="B334" s="35" t="s">
        <v>194</v>
      </c>
      <c r="C334" s="35" t="s">
        <v>871</v>
      </c>
      <c r="D334" s="35" t="s">
        <v>872</v>
      </c>
      <c r="E334" s="35" t="s">
        <v>872</v>
      </c>
    </row>
    <row r="335" spans="1:5">
      <c r="A335" s="35">
        <v>111</v>
      </c>
      <c r="B335" s="35" t="s">
        <v>194</v>
      </c>
      <c r="C335" s="35" t="s">
        <v>873</v>
      </c>
      <c r="D335" s="35" t="s">
        <v>874</v>
      </c>
      <c r="E335" s="35" t="s">
        <v>874</v>
      </c>
    </row>
    <row r="336" spans="1:5">
      <c r="A336" s="35">
        <v>111</v>
      </c>
      <c r="B336" s="35" t="s">
        <v>194</v>
      </c>
      <c r="C336" s="35" t="s">
        <v>875</v>
      </c>
      <c r="D336" s="35" t="s">
        <v>876</v>
      </c>
      <c r="E336" s="35" t="s">
        <v>876</v>
      </c>
    </row>
    <row r="337" spans="1:5">
      <c r="A337" s="35">
        <v>111</v>
      </c>
      <c r="B337" s="35" t="s">
        <v>194</v>
      </c>
      <c r="C337" s="35" t="s">
        <v>877</v>
      </c>
      <c r="D337" s="35" t="s">
        <v>878</v>
      </c>
      <c r="E337" s="35" t="s">
        <v>878</v>
      </c>
    </row>
    <row r="338" spans="1:5">
      <c r="A338" s="35">
        <v>111</v>
      </c>
      <c r="B338" s="35" t="s">
        <v>194</v>
      </c>
      <c r="C338" s="35" t="s">
        <v>879</v>
      </c>
      <c r="D338" s="35" t="s">
        <v>880</v>
      </c>
      <c r="E338" s="35" t="s">
        <v>880</v>
      </c>
    </row>
    <row r="339" spans="1:5">
      <c r="A339" s="35">
        <v>111</v>
      </c>
      <c r="B339" s="35" t="s">
        <v>194</v>
      </c>
      <c r="C339" s="35" t="s">
        <v>881</v>
      </c>
      <c r="D339" s="35" t="s">
        <v>882</v>
      </c>
      <c r="E339" s="35" t="s">
        <v>882</v>
      </c>
    </row>
    <row r="340" spans="1:5">
      <c r="A340" s="35">
        <v>111</v>
      </c>
      <c r="B340" s="35" t="s">
        <v>194</v>
      </c>
      <c r="C340" s="35" t="s">
        <v>883</v>
      </c>
      <c r="D340" s="35" t="s">
        <v>884</v>
      </c>
      <c r="E340" s="35" t="s">
        <v>884</v>
      </c>
    </row>
    <row r="341" spans="1:5">
      <c r="A341" s="35">
        <v>111</v>
      </c>
      <c r="B341" s="35" t="s">
        <v>194</v>
      </c>
      <c r="C341" s="35" t="s">
        <v>885</v>
      </c>
      <c r="D341" s="35" t="s">
        <v>886</v>
      </c>
      <c r="E341" s="35" t="s">
        <v>886</v>
      </c>
    </row>
    <row r="342" spans="1:5">
      <c r="A342" s="35">
        <v>111</v>
      </c>
      <c r="B342" s="35" t="s">
        <v>194</v>
      </c>
      <c r="C342" s="35" t="s">
        <v>887</v>
      </c>
      <c r="D342" s="35" t="s">
        <v>888</v>
      </c>
      <c r="E342" s="35" t="s">
        <v>888</v>
      </c>
    </row>
    <row r="343" spans="1:5">
      <c r="A343" s="35">
        <v>111</v>
      </c>
      <c r="B343" s="35" t="s">
        <v>194</v>
      </c>
      <c r="C343" s="35" t="s">
        <v>889</v>
      </c>
      <c r="D343" s="35" t="s">
        <v>890</v>
      </c>
      <c r="E343" s="35" t="s">
        <v>890</v>
      </c>
    </row>
    <row r="344" spans="1:5">
      <c r="A344" s="35">
        <v>111</v>
      </c>
      <c r="B344" s="35" t="s">
        <v>194</v>
      </c>
      <c r="C344" s="35" t="s">
        <v>891</v>
      </c>
      <c r="D344" s="35" t="s">
        <v>892</v>
      </c>
      <c r="E344" s="35" t="s">
        <v>892</v>
      </c>
    </row>
    <row r="345" spans="1:5">
      <c r="A345" s="35">
        <v>111</v>
      </c>
      <c r="B345" s="35" t="s">
        <v>194</v>
      </c>
      <c r="C345" s="35" t="s">
        <v>893</v>
      </c>
      <c r="D345" s="35" t="s">
        <v>894</v>
      </c>
      <c r="E345" s="35" t="s">
        <v>894</v>
      </c>
    </row>
    <row r="346" spans="1:5">
      <c r="A346" s="35">
        <v>111</v>
      </c>
      <c r="B346" s="35" t="s">
        <v>194</v>
      </c>
      <c r="C346" s="35" t="s">
        <v>895</v>
      </c>
      <c r="D346" s="35" t="s">
        <v>896</v>
      </c>
      <c r="E346" s="35" t="s">
        <v>896</v>
      </c>
    </row>
    <row r="347" spans="1:5">
      <c r="A347" s="35">
        <v>111</v>
      </c>
      <c r="B347" s="35" t="s">
        <v>194</v>
      </c>
      <c r="C347" s="35" t="s">
        <v>897</v>
      </c>
      <c r="D347" s="35" t="s">
        <v>898</v>
      </c>
      <c r="E347" s="35" t="s">
        <v>898</v>
      </c>
    </row>
    <row r="348" spans="1:5">
      <c r="A348" s="35">
        <v>111</v>
      </c>
      <c r="B348" s="35" t="s">
        <v>194</v>
      </c>
      <c r="C348" s="35" t="s">
        <v>899</v>
      </c>
      <c r="D348" s="35" t="s">
        <v>900</v>
      </c>
      <c r="E348" s="35" t="s">
        <v>900</v>
      </c>
    </row>
    <row r="349" spans="1:5">
      <c r="A349" s="35">
        <v>111</v>
      </c>
      <c r="B349" s="35" t="s">
        <v>194</v>
      </c>
      <c r="C349" s="35" t="s">
        <v>901</v>
      </c>
      <c r="D349" s="35" t="s">
        <v>902</v>
      </c>
      <c r="E349" s="35" t="s">
        <v>902</v>
      </c>
    </row>
    <row r="350" spans="1:5">
      <c r="A350" s="35">
        <v>111</v>
      </c>
      <c r="B350" s="35" t="s">
        <v>194</v>
      </c>
      <c r="C350" s="35" t="s">
        <v>903</v>
      </c>
      <c r="D350" s="35" t="s">
        <v>904</v>
      </c>
      <c r="E350" s="35" t="s">
        <v>904</v>
      </c>
    </row>
    <row r="351" spans="1:5">
      <c r="A351" s="35">
        <v>111</v>
      </c>
      <c r="B351" s="35" t="s">
        <v>194</v>
      </c>
      <c r="C351" s="35" t="s">
        <v>905</v>
      </c>
      <c r="D351" s="35" t="s">
        <v>906</v>
      </c>
      <c r="E351" s="35" t="s">
        <v>906</v>
      </c>
    </row>
    <row r="352" spans="1:5">
      <c r="A352" s="35">
        <v>111</v>
      </c>
      <c r="B352" s="35" t="s">
        <v>194</v>
      </c>
      <c r="C352" s="35" t="s">
        <v>907</v>
      </c>
      <c r="D352" s="35" t="s">
        <v>908</v>
      </c>
      <c r="E352" s="35" t="s">
        <v>908</v>
      </c>
    </row>
    <row r="353" spans="1:5">
      <c r="A353" s="35">
        <v>111</v>
      </c>
      <c r="B353" s="35" t="s">
        <v>194</v>
      </c>
      <c r="C353" s="35" t="s">
        <v>909</v>
      </c>
      <c r="D353" s="35" t="s">
        <v>910</v>
      </c>
      <c r="E353" s="35" t="s">
        <v>910</v>
      </c>
    </row>
    <row r="354" spans="1:5">
      <c r="A354" s="35">
        <v>111</v>
      </c>
      <c r="B354" s="35" t="s">
        <v>194</v>
      </c>
      <c r="C354" s="35" t="s">
        <v>911</v>
      </c>
      <c r="D354" s="35" t="s">
        <v>912</v>
      </c>
      <c r="E354" s="35" t="s">
        <v>912</v>
      </c>
    </row>
    <row r="355" spans="1:5">
      <c r="A355" s="35">
        <v>111</v>
      </c>
      <c r="B355" s="35" t="s">
        <v>194</v>
      </c>
      <c r="C355" s="35" t="s">
        <v>913</v>
      </c>
      <c r="D355" s="35" t="s">
        <v>914</v>
      </c>
      <c r="E355" s="35" t="s">
        <v>914</v>
      </c>
    </row>
    <row r="356" spans="1:5">
      <c r="A356" s="35">
        <v>111</v>
      </c>
      <c r="B356" s="35" t="s">
        <v>194</v>
      </c>
      <c r="C356" s="35" t="s">
        <v>915</v>
      </c>
      <c r="D356" s="35" t="s">
        <v>916</v>
      </c>
      <c r="E356" s="35" t="s">
        <v>916</v>
      </c>
    </row>
    <row r="357" spans="1:5">
      <c r="A357" s="35">
        <v>111</v>
      </c>
      <c r="B357" s="35" t="s">
        <v>194</v>
      </c>
      <c r="C357" s="35" t="s">
        <v>917</v>
      </c>
      <c r="D357" s="35" t="s">
        <v>918</v>
      </c>
      <c r="E357" s="35" t="s">
        <v>918</v>
      </c>
    </row>
    <row r="358" spans="1:5">
      <c r="A358" s="35">
        <v>111</v>
      </c>
      <c r="B358" s="35" t="s">
        <v>194</v>
      </c>
      <c r="C358" s="35" t="s">
        <v>919</v>
      </c>
      <c r="D358" s="35" t="s">
        <v>920</v>
      </c>
      <c r="E358" s="35" t="s">
        <v>920</v>
      </c>
    </row>
    <row r="359" spans="1:5">
      <c r="A359" s="35">
        <v>111</v>
      </c>
      <c r="B359" s="35" t="s">
        <v>194</v>
      </c>
      <c r="C359" s="35" t="s">
        <v>921</v>
      </c>
      <c r="D359" s="35" t="s">
        <v>922</v>
      </c>
      <c r="E359" s="35" t="s">
        <v>922</v>
      </c>
    </row>
    <row r="360" spans="1:5">
      <c r="A360" s="35">
        <v>111</v>
      </c>
      <c r="B360" s="35" t="s">
        <v>194</v>
      </c>
      <c r="C360" s="35" t="s">
        <v>923</v>
      </c>
      <c r="D360" s="35" t="s">
        <v>924</v>
      </c>
      <c r="E360" s="35" t="s">
        <v>924</v>
      </c>
    </row>
    <row r="361" spans="1:5">
      <c r="A361" s="35">
        <v>111</v>
      </c>
      <c r="B361" s="35" t="s">
        <v>194</v>
      </c>
      <c r="C361" s="35" t="s">
        <v>925</v>
      </c>
      <c r="D361" s="35" t="s">
        <v>926</v>
      </c>
      <c r="E361" s="35" t="s">
        <v>926</v>
      </c>
    </row>
    <row r="362" spans="1:5">
      <c r="A362" s="35">
        <v>111</v>
      </c>
      <c r="B362" s="35" t="s">
        <v>194</v>
      </c>
      <c r="C362" s="35" t="s">
        <v>927</v>
      </c>
      <c r="D362" s="35" t="s">
        <v>928</v>
      </c>
      <c r="E362" s="35" t="s">
        <v>928</v>
      </c>
    </row>
    <row r="363" spans="1:5">
      <c r="A363" s="35">
        <v>111</v>
      </c>
      <c r="B363" s="35" t="s">
        <v>194</v>
      </c>
      <c r="C363" s="35" t="s">
        <v>929</v>
      </c>
      <c r="D363" s="35" t="s">
        <v>930</v>
      </c>
      <c r="E363" s="35" t="s">
        <v>930</v>
      </c>
    </row>
    <row r="364" spans="1:5">
      <c r="A364" s="35">
        <v>111</v>
      </c>
      <c r="B364" s="35" t="s">
        <v>194</v>
      </c>
      <c r="C364" s="35" t="s">
        <v>931</v>
      </c>
      <c r="D364" s="35" t="s">
        <v>932</v>
      </c>
      <c r="E364" s="35" t="s">
        <v>932</v>
      </c>
    </row>
    <row r="365" spans="1:5">
      <c r="A365" s="35">
        <v>111</v>
      </c>
      <c r="B365" s="35" t="s">
        <v>194</v>
      </c>
      <c r="C365" s="35" t="s">
        <v>933</v>
      </c>
      <c r="D365" s="35" t="s">
        <v>934</v>
      </c>
      <c r="E365" s="35" t="s">
        <v>934</v>
      </c>
    </row>
    <row r="366" spans="1:5">
      <c r="A366" s="35">
        <v>111</v>
      </c>
      <c r="B366" s="35" t="s">
        <v>194</v>
      </c>
      <c r="C366" s="35" t="s">
        <v>935</v>
      </c>
      <c r="D366" s="35" t="s">
        <v>936</v>
      </c>
      <c r="E366" s="35" t="s">
        <v>936</v>
      </c>
    </row>
    <row r="367" spans="1:5">
      <c r="A367" s="35">
        <v>111</v>
      </c>
      <c r="B367" s="35" t="s">
        <v>194</v>
      </c>
      <c r="C367" s="35" t="s">
        <v>937</v>
      </c>
      <c r="D367" s="35" t="s">
        <v>938</v>
      </c>
      <c r="E367" s="35" t="s">
        <v>938</v>
      </c>
    </row>
    <row r="368" spans="1:5">
      <c r="A368" s="35">
        <v>111</v>
      </c>
      <c r="B368" s="35" t="s">
        <v>194</v>
      </c>
      <c r="C368" s="35" t="s">
        <v>939</v>
      </c>
      <c r="D368" s="35" t="s">
        <v>940</v>
      </c>
      <c r="E368" s="35" t="s">
        <v>940</v>
      </c>
    </row>
    <row r="369" spans="1:5">
      <c r="A369" s="35">
        <v>111</v>
      </c>
      <c r="B369" s="35" t="s">
        <v>194</v>
      </c>
      <c r="C369" s="35" t="s">
        <v>941</v>
      </c>
      <c r="D369" s="35" t="s">
        <v>942</v>
      </c>
      <c r="E369" s="35" t="s">
        <v>942</v>
      </c>
    </row>
    <row r="370" spans="1:5">
      <c r="A370" s="35">
        <v>111</v>
      </c>
      <c r="B370" s="35" t="s">
        <v>194</v>
      </c>
      <c r="C370" s="35" t="s">
        <v>943</v>
      </c>
      <c r="D370" s="35" t="s">
        <v>944</v>
      </c>
      <c r="E370" s="35" t="s">
        <v>944</v>
      </c>
    </row>
    <row r="371" spans="1:5">
      <c r="A371" s="35">
        <v>111</v>
      </c>
      <c r="B371" s="35" t="s">
        <v>194</v>
      </c>
      <c r="C371" s="35" t="s">
        <v>945</v>
      </c>
      <c r="D371" s="35" t="s">
        <v>946</v>
      </c>
      <c r="E371" s="35" t="s">
        <v>946</v>
      </c>
    </row>
    <row r="372" spans="1:5">
      <c r="A372" s="35">
        <v>111</v>
      </c>
      <c r="B372" s="35" t="s">
        <v>194</v>
      </c>
      <c r="C372" s="35" t="s">
        <v>947</v>
      </c>
      <c r="D372" s="35" t="s">
        <v>948</v>
      </c>
      <c r="E372" s="35" t="s">
        <v>948</v>
      </c>
    </row>
    <row r="373" spans="1:5">
      <c r="A373" s="35">
        <v>111</v>
      </c>
      <c r="B373" s="35" t="s">
        <v>194</v>
      </c>
      <c r="C373" s="35" t="s">
        <v>949</v>
      </c>
      <c r="D373" s="35" t="s">
        <v>950</v>
      </c>
      <c r="E373" s="35" t="s">
        <v>950</v>
      </c>
    </row>
    <row r="374" spans="1:5">
      <c r="A374" s="35">
        <v>111</v>
      </c>
      <c r="B374" s="35" t="s">
        <v>194</v>
      </c>
      <c r="C374" s="35" t="s">
        <v>951</v>
      </c>
      <c r="D374" s="35" t="s">
        <v>952</v>
      </c>
      <c r="E374" s="35" t="s">
        <v>952</v>
      </c>
    </row>
    <row r="375" spans="1:5">
      <c r="A375" s="35">
        <v>111</v>
      </c>
      <c r="B375" s="35" t="s">
        <v>194</v>
      </c>
      <c r="C375" s="35" t="s">
        <v>953</v>
      </c>
      <c r="D375" s="35" t="s">
        <v>954</v>
      </c>
      <c r="E375" s="35" t="s">
        <v>954</v>
      </c>
    </row>
    <row r="376" spans="1:5">
      <c r="A376" s="35">
        <v>111</v>
      </c>
      <c r="B376" s="35" t="s">
        <v>194</v>
      </c>
      <c r="C376" s="35" t="s">
        <v>955</v>
      </c>
      <c r="D376" s="35" t="s">
        <v>956</v>
      </c>
      <c r="E376" s="35" t="s">
        <v>956</v>
      </c>
    </row>
    <row r="377" spans="1:5">
      <c r="A377" s="35">
        <v>111</v>
      </c>
      <c r="B377" s="35" t="s">
        <v>194</v>
      </c>
      <c r="C377" s="35" t="s">
        <v>957</v>
      </c>
      <c r="D377" s="35" t="s">
        <v>958</v>
      </c>
      <c r="E377" s="35" t="s">
        <v>958</v>
      </c>
    </row>
    <row r="378" spans="1:5">
      <c r="A378" s="35">
        <v>111</v>
      </c>
      <c r="B378" s="35" t="s">
        <v>194</v>
      </c>
      <c r="C378" s="35" t="s">
        <v>959</v>
      </c>
      <c r="D378" s="35" t="s">
        <v>960</v>
      </c>
      <c r="E378" s="35" t="s">
        <v>960</v>
      </c>
    </row>
    <row r="379" spans="1:5">
      <c r="A379" s="35">
        <v>111</v>
      </c>
      <c r="B379" s="35" t="s">
        <v>194</v>
      </c>
      <c r="C379" s="35" t="s">
        <v>961</v>
      </c>
      <c r="D379" s="35" t="s">
        <v>962</v>
      </c>
      <c r="E379" s="35" t="s">
        <v>962</v>
      </c>
    </row>
    <row r="380" spans="1:5">
      <c r="A380" s="35">
        <v>111</v>
      </c>
      <c r="B380" s="35" t="s">
        <v>194</v>
      </c>
      <c r="C380" s="35" t="s">
        <v>963</v>
      </c>
      <c r="D380" s="35" t="s">
        <v>964</v>
      </c>
      <c r="E380" s="35" t="s">
        <v>964</v>
      </c>
    </row>
    <row r="381" spans="1:5">
      <c r="A381" s="35">
        <v>111</v>
      </c>
      <c r="B381" s="35" t="s">
        <v>194</v>
      </c>
      <c r="C381" s="35" t="s">
        <v>965</v>
      </c>
      <c r="D381" s="35" t="s">
        <v>966</v>
      </c>
      <c r="E381" s="35" t="s">
        <v>966</v>
      </c>
    </row>
    <row r="382" spans="1:5">
      <c r="A382" s="35">
        <v>111</v>
      </c>
      <c r="B382" s="35" t="s">
        <v>194</v>
      </c>
      <c r="C382" s="35" t="s">
        <v>967</v>
      </c>
      <c r="D382" s="35" t="s">
        <v>968</v>
      </c>
      <c r="E382" s="35" t="s">
        <v>968</v>
      </c>
    </row>
    <row r="383" spans="1:5">
      <c r="A383" s="35">
        <v>111</v>
      </c>
      <c r="B383" s="35" t="s">
        <v>194</v>
      </c>
      <c r="C383" s="35" t="s">
        <v>969</v>
      </c>
      <c r="D383" s="35" t="s">
        <v>970</v>
      </c>
      <c r="E383" s="35" t="s">
        <v>970</v>
      </c>
    </row>
    <row r="384" spans="1:5">
      <c r="A384" s="35">
        <v>111</v>
      </c>
      <c r="B384" s="35" t="s">
        <v>194</v>
      </c>
      <c r="C384" s="35" t="s">
        <v>971</v>
      </c>
      <c r="D384" s="35" t="s">
        <v>972</v>
      </c>
      <c r="E384" s="35" t="s">
        <v>972</v>
      </c>
    </row>
    <row r="385" spans="1:5">
      <c r="A385" s="35">
        <v>111</v>
      </c>
      <c r="B385" s="35" t="s">
        <v>194</v>
      </c>
      <c r="C385" s="35" t="s">
        <v>973</v>
      </c>
      <c r="D385" s="35" t="s">
        <v>974</v>
      </c>
      <c r="E385" s="35" t="s">
        <v>974</v>
      </c>
    </row>
    <row r="386" spans="1:5">
      <c r="A386" s="35">
        <v>111</v>
      </c>
      <c r="B386" s="35" t="s">
        <v>194</v>
      </c>
      <c r="C386" s="35" t="s">
        <v>975</v>
      </c>
      <c r="D386" s="35" t="s">
        <v>976</v>
      </c>
      <c r="E386" s="35" t="s">
        <v>976</v>
      </c>
    </row>
    <row r="387" spans="1:5">
      <c r="A387" s="35">
        <v>111</v>
      </c>
      <c r="B387" s="35" t="s">
        <v>194</v>
      </c>
      <c r="C387" s="35" t="s">
        <v>977</v>
      </c>
      <c r="D387" s="35" t="s">
        <v>978</v>
      </c>
      <c r="E387" s="35" t="s">
        <v>978</v>
      </c>
    </row>
    <row r="388" spans="1:5">
      <c r="A388" s="35">
        <v>111</v>
      </c>
      <c r="B388" s="35" t="s">
        <v>194</v>
      </c>
      <c r="C388" s="35" t="s">
        <v>979</v>
      </c>
      <c r="D388" s="35" t="s">
        <v>980</v>
      </c>
      <c r="E388" s="35" t="s">
        <v>980</v>
      </c>
    </row>
    <row r="389" spans="1:5">
      <c r="A389" s="35">
        <v>111</v>
      </c>
      <c r="B389" s="35" t="s">
        <v>194</v>
      </c>
      <c r="C389" s="35" t="s">
        <v>981</v>
      </c>
      <c r="D389" s="35" t="s">
        <v>982</v>
      </c>
      <c r="E389" s="35" t="s">
        <v>982</v>
      </c>
    </row>
    <row r="390" spans="1:5">
      <c r="A390" s="35">
        <v>111</v>
      </c>
      <c r="B390" s="35" t="s">
        <v>194</v>
      </c>
      <c r="C390" s="35" t="s">
        <v>983</v>
      </c>
      <c r="D390" s="35" t="s">
        <v>984</v>
      </c>
      <c r="E390" s="35" t="s">
        <v>984</v>
      </c>
    </row>
    <row r="391" spans="1:5">
      <c r="A391" s="35">
        <v>111</v>
      </c>
      <c r="B391" s="35" t="s">
        <v>194</v>
      </c>
      <c r="C391" s="35" t="s">
        <v>985</v>
      </c>
      <c r="D391" s="35" t="s">
        <v>986</v>
      </c>
      <c r="E391" s="35" t="s">
        <v>986</v>
      </c>
    </row>
    <row r="392" spans="1:5">
      <c r="A392" s="35">
        <v>111</v>
      </c>
      <c r="B392" s="35" t="s">
        <v>194</v>
      </c>
      <c r="C392" s="35" t="s">
        <v>987</v>
      </c>
      <c r="D392" s="35" t="s">
        <v>988</v>
      </c>
      <c r="E392" s="35" t="s">
        <v>988</v>
      </c>
    </row>
    <row r="393" spans="1:5">
      <c r="A393" s="35">
        <v>111</v>
      </c>
      <c r="B393" s="35" t="s">
        <v>194</v>
      </c>
      <c r="C393" s="35" t="s">
        <v>989</v>
      </c>
      <c r="D393" s="35" t="s">
        <v>990</v>
      </c>
      <c r="E393" s="35" t="s">
        <v>990</v>
      </c>
    </row>
    <row r="394" spans="1:5">
      <c r="A394" s="35">
        <v>111</v>
      </c>
      <c r="B394" s="35" t="s">
        <v>194</v>
      </c>
      <c r="C394" s="35" t="s">
        <v>991</v>
      </c>
      <c r="D394" s="35" t="s">
        <v>992</v>
      </c>
      <c r="E394" s="35" t="s">
        <v>992</v>
      </c>
    </row>
    <row r="395" spans="1:5">
      <c r="A395" s="35">
        <v>111</v>
      </c>
      <c r="B395" s="35" t="s">
        <v>194</v>
      </c>
      <c r="C395" s="35" t="s">
        <v>993</v>
      </c>
      <c r="D395" s="35" t="s">
        <v>994</v>
      </c>
      <c r="E395" s="35" t="s">
        <v>994</v>
      </c>
    </row>
    <row r="396" spans="1:5">
      <c r="A396" s="35">
        <v>111</v>
      </c>
      <c r="B396" s="35" t="s">
        <v>194</v>
      </c>
      <c r="C396" s="35" t="s">
        <v>995</v>
      </c>
      <c r="D396" s="35" t="s">
        <v>996</v>
      </c>
      <c r="E396" s="35" t="s">
        <v>996</v>
      </c>
    </row>
    <row r="397" spans="1:5">
      <c r="A397" s="35">
        <v>111</v>
      </c>
      <c r="B397" s="35" t="s">
        <v>194</v>
      </c>
      <c r="C397" s="35" t="s">
        <v>997</v>
      </c>
      <c r="D397" s="35" t="s">
        <v>998</v>
      </c>
      <c r="E397" s="35" t="s">
        <v>998</v>
      </c>
    </row>
    <row r="398" spans="1:5">
      <c r="A398" s="35">
        <v>111</v>
      </c>
      <c r="B398" s="35" t="s">
        <v>194</v>
      </c>
      <c r="C398" s="35" t="s">
        <v>999</v>
      </c>
      <c r="D398" s="35" t="s">
        <v>1000</v>
      </c>
      <c r="E398" s="35" t="s">
        <v>1000</v>
      </c>
    </row>
    <row r="399" spans="1:5">
      <c r="A399" s="35">
        <v>111</v>
      </c>
      <c r="B399" s="35" t="s">
        <v>194</v>
      </c>
      <c r="C399" s="35" t="s">
        <v>1001</v>
      </c>
      <c r="D399" s="35" t="s">
        <v>1002</v>
      </c>
      <c r="E399" s="35" t="s">
        <v>1002</v>
      </c>
    </row>
    <row r="400" spans="1:5">
      <c r="A400" s="35">
        <v>111</v>
      </c>
      <c r="B400" s="35" t="s">
        <v>194</v>
      </c>
      <c r="C400" s="35" t="s">
        <v>1003</v>
      </c>
      <c r="D400" s="35" t="s">
        <v>1004</v>
      </c>
      <c r="E400" s="35" t="s">
        <v>1004</v>
      </c>
    </row>
    <row r="401" spans="1:5">
      <c r="A401" s="35">
        <v>111</v>
      </c>
      <c r="B401" s="35" t="s">
        <v>194</v>
      </c>
      <c r="C401" s="35" t="s">
        <v>1005</v>
      </c>
      <c r="D401" s="35" t="s">
        <v>1006</v>
      </c>
      <c r="E401" s="35" t="s">
        <v>1006</v>
      </c>
    </row>
    <row r="402" spans="1:5">
      <c r="A402" s="35">
        <v>111</v>
      </c>
      <c r="B402" s="35" t="s">
        <v>194</v>
      </c>
      <c r="C402" s="35" t="s">
        <v>1007</v>
      </c>
      <c r="D402" s="35" t="s">
        <v>1008</v>
      </c>
      <c r="E402" s="35" t="s">
        <v>1008</v>
      </c>
    </row>
    <row r="403" spans="1:5">
      <c r="A403" s="35">
        <v>111</v>
      </c>
      <c r="B403" s="35" t="s">
        <v>194</v>
      </c>
      <c r="C403" s="35" t="s">
        <v>1009</v>
      </c>
      <c r="D403" s="35" t="s">
        <v>1010</v>
      </c>
      <c r="E403" s="35" t="s">
        <v>1010</v>
      </c>
    </row>
    <row r="404" spans="1:5">
      <c r="A404" s="35">
        <v>111</v>
      </c>
      <c r="B404" s="35" t="s">
        <v>194</v>
      </c>
      <c r="C404" s="35" t="s">
        <v>1011</v>
      </c>
      <c r="D404" s="35" t="s">
        <v>1012</v>
      </c>
      <c r="E404" s="35" t="s">
        <v>1012</v>
      </c>
    </row>
    <row r="405" spans="1:5">
      <c r="A405" s="35">
        <v>111</v>
      </c>
      <c r="B405" s="35" t="s">
        <v>194</v>
      </c>
      <c r="C405" s="35" t="s">
        <v>1013</v>
      </c>
      <c r="D405" s="35" t="s">
        <v>1014</v>
      </c>
      <c r="E405" s="35" t="s">
        <v>1014</v>
      </c>
    </row>
    <row r="406" spans="1:5">
      <c r="A406" s="35">
        <v>111</v>
      </c>
      <c r="B406" s="35" t="s">
        <v>194</v>
      </c>
      <c r="C406" s="35" t="s">
        <v>1015</v>
      </c>
      <c r="D406" s="35" t="s">
        <v>1016</v>
      </c>
      <c r="E406" s="35" t="s">
        <v>1016</v>
      </c>
    </row>
    <row r="407" spans="1:5">
      <c r="A407" s="35">
        <v>111</v>
      </c>
      <c r="B407" s="35" t="s">
        <v>194</v>
      </c>
      <c r="C407" s="35" t="s">
        <v>1017</v>
      </c>
      <c r="D407" s="35" t="s">
        <v>1018</v>
      </c>
      <c r="E407" s="35" t="s">
        <v>1018</v>
      </c>
    </row>
    <row r="408" spans="1:5">
      <c r="A408" s="35">
        <v>111</v>
      </c>
      <c r="B408" s="35" t="s">
        <v>194</v>
      </c>
      <c r="C408" s="35" t="s">
        <v>1019</v>
      </c>
      <c r="D408" s="35" t="s">
        <v>1020</v>
      </c>
      <c r="E408" s="35" t="s">
        <v>1020</v>
      </c>
    </row>
    <row r="409" spans="1:5">
      <c r="A409" s="35">
        <v>111</v>
      </c>
      <c r="B409" s="35" t="s">
        <v>194</v>
      </c>
      <c r="C409" s="35" t="s">
        <v>1021</v>
      </c>
      <c r="D409" s="35" t="s">
        <v>1022</v>
      </c>
      <c r="E409" s="35" t="s">
        <v>1022</v>
      </c>
    </row>
    <row r="410" spans="1:5">
      <c r="A410" s="35">
        <v>111</v>
      </c>
      <c r="B410" s="35" t="s">
        <v>194</v>
      </c>
      <c r="C410" s="35" t="s">
        <v>1023</v>
      </c>
      <c r="D410" s="35" t="s">
        <v>1024</v>
      </c>
      <c r="E410" s="35" t="s">
        <v>1024</v>
      </c>
    </row>
    <row r="411" spans="1:5">
      <c r="A411" s="35">
        <v>111</v>
      </c>
      <c r="B411" s="35" t="s">
        <v>194</v>
      </c>
      <c r="C411" s="35" t="s">
        <v>1025</v>
      </c>
      <c r="D411" s="35" t="s">
        <v>1026</v>
      </c>
      <c r="E411" s="35" t="s">
        <v>1026</v>
      </c>
    </row>
    <row r="412" spans="1:5">
      <c r="A412" s="35">
        <v>111</v>
      </c>
      <c r="B412" s="35" t="s">
        <v>194</v>
      </c>
      <c r="C412" s="35" t="s">
        <v>1027</v>
      </c>
      <c r="D412" s="35" t="s">
        <v>1028</v>
      </c>
      <c r="E412" s="35" t="s">
        <v>1028</v>
      </c>
    </row>
    <row r="413" spans="1:5">
      <c r="A413" s="35">
        <v>111</v>
      </c>
      <c r="B413" s="35" t="s">
        <v>194</v>
      </c>
      <c r="C413" s="35" t="s">
        <v>1029</v>
      </c>
      <c r="D413" s="35" t="s">
        <v>1030</v>
      </c>
      <c r="E413" s="35" t="s">
        <v>1030</v>
      </c>
    </row>
    <row r="414" spans="1:5">
      <c r="A414" s="35">
        <v>111</v>
      </c>
      <c r="B414" s="35" t="s">
        <v>194</v>
      </c>
      <c r="C414" s="35" t="s">
        <v>1031</v>
      </c>
      <c r="D414" s="35" t="s">
        <v>1032</v>
      </c>
      <c r="E414" s="35" t="s">
        <v>1032</v>
      </c>
    </row>
    <row r="415" spans="1:5">
      <c r="A415" s="35">
        <v>111</v>
      </c>
      <c r="B415" s="35" t="s">
        <v>194</v>
      </c>
      <c r="C415" s="35" t="s">
        <v>1033</v>
      </c>
      <c r="D415" s="35" t="s">
        <v>1034</v>
      </c>
      <c r="E415" s="35" t="s">
        <v>1034</v>
      </c>
    </row>
    <row r="416" spans="1:5">
      <c r="A416" s="35">
        <v>111</v>
      </c>
      <c r="B416" s="35" t="s">
        <v>194</v>
      </c>
      <c r="C416" s="35" t="s">
        <v>1035</v>
      </c>
      <c r="D416" s="35" t="s">
        <v>1036</v>
      </c>
      <c r="E416" s="35" t="s">
        <v>1036</v>
      </c>
    </row>
    <row r="417" spans="1:5">
      <c r="A417" s="35">
        <v>111</v>
      </c>
      <c r="B417" s="35" t="s">
        <v>194</v>
      </c>
      <c r="C417" s="35" t="s">
        <v>1037</v>
      </c>
      <c r="D417" s="35" t="s">
        <v>1038</v>
      </c>
      <c r="E417" s="35" t="s">
        <v>1038</v>
      </c>
    </row>
    <row r="418" spans="1:5">
      <c r="A418" s="35">
        <v>111</v>
      </c>
      <c r="B418" s="35" t="s">
        <v>194</v>
      </c>
      <c r="C418" s="35" t="s">
        <v>1039</v>
      </c>
      <c r="D418" s="35" t="s">
        <v>1040</v>
      </c>
      <c r="E418" s="35" t="s">
        <v>1040</v>
      </c>
    </row>
    <row r="419" spans="1:5">
      <c r="A419" s="35">
        <v>111</v>
      </c>
      <c r="B419" s="35" t="s">
        <v>194</v>
      </c>
      <c r="C419" s="35" t="s">
        <v>1041</v>
      </c>
      <c r="D419" s="35" t="s">
        <v>1042</v>
      </c>
      <c r="E419" s="35" t="s">
        <v>1042</v>
      </c>
    </row>
    <row r="420" spans="1:5">
      <c r="A420" s="35">
        <v>111</v>
      </c>
      <c r="B420" s="35" t="s">
        <v>194</v>
      </c>
      <c r="C420" s="35" t="s">
        <v>1043</v>
      </c>
      <c r="D420" s="35" t="s">
        <v>1044</v>
      </c>
      <c r="E420" s="35" t="s">
        <v>1044</v>
      </c>
    </row>
    <row r="421" spans="1:5">
      <c r="A421" s="35">
        <v>111</v>
      </c>
      <c r="B421" s="35" t="s">
        <v>194</v>
      </c>
      <c r="C421" s="35" t="s">
        <v>1045</v>
      </c>
      <c r="D421" s="35" t="s">
        <v>1046</v>
      </c>
      <c r="E421" s="35" t="s">
        <v>1046</v>
      </c>
    </row>
    <row r="422" spans="1:5">
      <c r="A422" s="35">
        <v>111</v>
      </c>
      <c r="B422" s="35" t="s">
        <v>194</v>
      </c>
      <c r="C422" s="35" t="s">
        <v>1047</v>
      </c>
      <c r="D422" s="35" t="s">
        <v>1048</v>
      </c>
      <c r="E422" s="35" t="s">
        <v>1048</v>
      </c>
    </row>
    <row r="423" spans="1:5">
      <c r="A423" s="35">
        <v>111</v>
      </c>
      <c r="B423" s="35" t="s">
        <v>194</v>
      </c>
      <c r="C423" s="35" t="s">
        <v>1049</v>
      </c>
      <c r="D423" s="35" t="s">
        <v>1050</v>
      </c>
      <c r="E423" s="35" t="s">
        <v>1050</v>
      </c>
    </row>
    <row r="424" spans="1:5">
      <c r="A424" s="35">
        <v>111</v>
      </c>
      <c r="B424" s="35" t="s">
        <v>194</v>
      </c>
      <c r="C424" s="35" t="s">
        <v>1051</v>
      </c>
      <c r="D424" s="35" t="s">
        <v>1052</v>
      </c>
      <c r="E424" s="35" t="s">
        <v>1052</v>
      </c>
    </row>
    <row r="425" spans="1:5">
      <c r="A425" s="35">
        <v>111</v>
      </c>
      <c r="B425" s="35" t="s">
        <v>194</v>
      </c>
      <c r="C425" s="35" t="s">
        <v>1053</v>
      </c>
      <c r="D425" s="35" t="s">
        <v>1054</v>
      </c>
      <c r="E425" s="35" t="s">
        <v>1054</v>
      </c>
    </row>
    <row r="426" spans="1:5">
      <c r="A426" s="35">
        <v>111</v>
      </c>
      <c r="B426" s="35" t="s">
        <v>194</v>
      </c>
      <c r="C426" s="35" t="s">
        <v>1055</v>
      </c>
      <c r="D426" s="35" t="s">
        <v>1056</v>
      </c>
      <c r="E426" s="35" t="s">
        <v>1056</v>
      </c>
    </row>
    <row r="427" spans="1:5">
      <c r="A427" s="35">
        <v>111</v>
      </c>
      <c r="B427" s="35" t="s">
        <v>194</v>
      </c>
      <c r="C427" s="35" t="s">
        <v>1057</v>
      </c>
      <c r="D427" s="35" t="s">
        <v>1058</v>
      </c>
      <c r="E427" s="35" t="s">
        <v>1058</v>
      </c>
    </row>
    <row r="428" spans="1:5">
      <c r="A428" s="35">
        <v>111</v>
      </c>
      <c r="B428" s="35" t="s">
        <v>194</v>
      </c>
      <c r="C428" s="35" t="s">
        <v>1059</v>
      </c>
      <c r="D428" s="35" t="s">
        <v>1060</v>
      </c>
      <c r="E428" s="35" t="s">
        <v>1060</v>
      </c>
    </row>
    <row r="429" spans="1:5">
      <c r="A429" s="35">
        <v>111</v>
      </c>
      <c r="B429" s="35" t="s">
        <v>194</v>
      </c>
      <c r="C429" s="35" t="s">
        <v>1061</v>
      </c>
      <c r="D429" s="35" t="s">
        <v>1062</v>
      </c>
      <c r="E429" s="35" t="s">
        <v>1062</v>
      </c>
    </row>
    <row r="430" spans="1:5">
      <c r="A430" s="35">
        <v>111</v>
      </c>
      <c r="B430" s="35" t="s">
        <v>194</v>
      </c>
      <c r="C430" s="35" t="s">
        <v>1063</v>
      </c>
      <c r="D430" s="35" t="s">
        <v>1064</v>
      </c>
      <c r="E430" s="35" t="s">
        <v>1064</v>
      </c>
    </row>
    <row r="431" spans="1:5">
      <c r="A431" s="35">
        <v>111</v>
      </c>
      <c r="B431" s="35" t="s">
        <v>194</v>
      </c>
      <c r="C431" s="35" t="s">
        <v>1065</v>
      </c>
      <c r="D431" s="35" t="s">
        <v>1066</v>
      </c>
      <c r="E431" s="35" t="s">
        <v>1066</v>
      </c>
    </row>
    <row r="432" spans="1:5">
      <c r="A432" s="35">
        <v>111</v>
      </c>
      <c r="B432" s="35" t="s">
        <v>194</v>
      </c>
      <c r="C432" s="35" t="s">
        <v>1067</v>
      </c>
      <c r="D432" s="35" t="s">
        <v>1068</v>
      </c>
      <c r="E432" s="35" t="s">
        <v>1068</v>
      </c>
    </row>
    <row r="433" spans="1:5">
      <c r="A433" s="35">
        <v>111</v>
      </c>
      <c r="B433" s="35" t="s">
        <v>194</v>
      </c>
      <c r="C433" s="35" t="s">
        <v>1069</v>
      </c>
      <c r="D433" s="35" t="s">
        <v>1070</v>
      </c>
      <c r="E433" s="35" t="s">
        <v>1070</v>
      </c>
    </row>
    <row r="434" spans="1:5">
      <c r="A434" s="35">
        <v>111</v>
      </c>
      <c r="B434" s="35" t="s">
        <v>194</v>
      </c>
      <c r="C434" s="35" t="s">
        <v>1071</v>
      </c>
      <c r="D434" s="35" t="s">
        <v>1072</v>
      </c>
      <c r="E434" s="35" t="s">
        <v>1072</v>
      </c>
    </row>
    <row r="435" spans="1:5">
      <c r="A435" s="35">
        <v>111</v>
      </c>
      <c r="B435" s="35" t="s">
        <v>194</v>
      </c>
      <c r="C435" s="35" t="s">
        <v>1073</v>
      </c>
      <c r="D435" s="35" t="s">
        <v>1074</v>
      </c>
      <c r="E435" s="35" t="s">
        <v>1074</v>
      </c>
    </row>
    <row r="436" spans="1:5">
      <c r="A436" s="35">
        <v>111</v>
      </c>
      <c r="B436" s="35" t="s">
        <v>194</v>
      </c>
      <c r="C436" s="35" t="s">
        <v>1075</v>
      </c>
      <c r="D436" s="35" t="s">
        <v>1076</v>
      </c>
      <c r="E436" s="35" t="s">
        <v>1076</v>
      </c>
    </row>
    <row r="437" spans="1:5">
      <c r="A437" s="35">
        <v>111</v>
      </c>
      <c r="B437" s="35" t="s">
        <v>194</v>
      </c>
      <c r="C437" s="35" t="s">
        <v>1077</v>
      </c>
      <c r="D437" s="35" t="s">
        <v>1078</v>
      </c>
      <c r="E437" s="35" t="s">
        <v>1078</v>
      </c>
    </row>
    <row r="438" spans="1:5">
      <c r="A438" s="35">
        <v>111</v>
      </c>
      <c r="B438" s="35" t="s">
        <v>194</v>
      </c>
      <c r="C438" s="35" t="s">
        <v>1079</v>
      </c>
      <c r="D438" s="35" t="s">
        <v>1080</v>
      </c>
      <c r="E438" s="35" t="s">
        <v>1080</v>
      </c>
    </row>
    <row r="439" spans="1:5">
      <c r="A439" s="35">
        <v>111</v>
      </c>
      <c r="B439" s="35" t="s">
        <v>194</v>
      </c>
      <c r="C439" s="35" t="s">
        <v>1081</v>
      </c>
      <c r="D439" s="35" t="s">
        <v>1082</v>
      </c>
      <c r="E439" s="35" t="s">
        <v>1082</v>
      </c>
    </row>
    <row r="440" spans="1:5">
      <c r="A440" s="35">
        <v>111</v>
      </c>
      <c r="B440" s="35" t="s">
        <v>194</v>
      </c>
      <c r="C440" s="35" t="s">
        <v>1083</v>
      </c>
      <c r="D440" s="35" t="s">
        <v>1084</v>
      </c>
      <c r="E440" s="35" t="s">
        <v>1084</v>
      </c>
    </row>
    <row r="441" spans="1:5">
      <c r="A441" s="35">
        <v>111</v>
      </c>
      <c r="B441" s="35" t="s">
        <v>194</v>
      </c>
      <c r="C441" s="35" t="s">
        <v>1085</v>
      </c>
      <c r="D441" s="35" t="s">
        <v>1086</v>
      </c>
      <c r="E441" s="35" t="s">
        <v>1086</v>
      </c>
    </row>
    <row r="442" spans="1:5">
      <c r="A442" s="35">
        <v>111</v>
      </c>
      <c r="B442" s="35" t="s">
        <v>194</v>
      </c>
      <c r="C442" s="35" t="s">
        <v>1087</v>
      </c>
      <c r="D442" s="35" t="s">
        <v>1088</v>
      </c>
      <c r="E442" s="35" t="s">
        <v>1088</v>
      </c>
    </row>
    <row r="443" spans="1:5">
      <c r="A443" s="35">
        <v>111</v>
      </c>
      <c r="B443" s="35" t="s">
        <v>194</v>
      </c>
      <c r="C443" s="35" t="s">
        <v>1089</v>
      </c>
      <c r="D443" s="35" t="s">
        <v>1090</v>
      </c>
      <c r="E443" s="35" t="s">
        <v>1090</v>
      </c>
    </row>
    <row r="444" spans="1:5">
      <c r="A444" s="35">
        <v>111</v>
      </c>
      <c r="B444" s="35" t="s">
        <v>194</v>
      </c>
      <c r="C444" s="35" t="s">
        <v>1091</v>
      </c>
      <c r="D444" s="35" t="s">
        <v>1092</v>
      </c>
      <c r="E444" s="35" t="s">
        <v>1092</v>
      </c>
    </row>
    <row r="445" spans="1:5">
      <c r="A445" s="35">
        <v>111</v>
      </c>
      <c r="B445" s="35" t="s">
        <v>194</v>
      </c>
      <c r="C445" s="35" t="s">
        <v>1093</v>
      </c>
      <c r="D445" s="35" t="s">
        <v>1094</v>
      </c>
      <c r="E445" s="35" t="s">
        <v>1094</v>
      </c>
    </row>
    <row r="446" spans="1:5">
      <c r="A446" s="35">
        <v>111</v>
      </c>
      <c r="B446" s="35" t="s">
        <v>194</v>
      </c>
      <c r="C446" s="35" t="s">
        <v>1095</v>
      </c>
      <c r="D446" s="35" t="s">
        <v>1096</v>
      </c>
      <c r="E446" s="35" t="s">
        <v>1096</v>
      </c>
    </row>
    <row r="447" spans="1:5">
      <c r="A447" s="35">
        <v>111</v>
      </c>
      <c r="B447" s="35" t="s">
        <v>194</v>
      </c>
      <c r="C447" s="35" t="s">
        <v>1097</v>
      </c>
      <c r="D447" s="35" t="s">
        <v>1098</v>
      </c>
      <c r="E447" s="35" t="s">
        <v>1098</v>
      </c>
    </row>
    <row r="448" spans="1:5">
      <c r="A448" s="35">
        <v>111</v>
      </c>
      <c r="B448" s="35" t="s">
        <v>194</v>
      </c>
      <c r="C448" s="35" t="s">
        <v>1099</v>
      </c>
      <c r="D448" s="35" t="s">
        <v>1100</v>
      </c>
      <c r="E448" s="35" t="s">
        <v>1100</v>
      </c>
    </row>
    <row r="449" spans="1:5">
      <c r="A449" s="35">
        <v>111</v>
      </c>
      <c r="B449" s="35" t="s">
        <v>194</v>
      </c>
      <c r="C449" s="35" t="s">
        <v>1101</v>
      </c>
      <c r="D449" s="35" t="s">
        <v>1102</v>
      </c>
      <c r="E449" s="35" t="s">
        <v>1102</v>
      </c>
    </row>
    <row r="450" spans="1:5">
      <c r="A450" s="35">
        <v>111</v>
      </c>
      <c r="B450" s="35" t="s">
        <v>194</v>
      </c>
      <c r="C450" s="35" t="s">
        <v>1103</v>
      </c>
      <c r="D450" s="35" t="s">
        <v>1104</v>
      </c>
      <c r="E450" s="35" t="s">
        <v>1104</v>
      </c>
    </row>
    <row r="451" spans="1:5">
      <c r="A451" s="35">
        <v>111</v>
      </c>
      <c r="B451" s="35" t="s">
        <v>194</v>
      </c>
      <c r="C451" s="35" t="s">
        <v>1105</v>
      </c>
      <c r="D451" s="35" t="s">
        <v>1106</v>
      </c>
      <c r="E451" s="35" t="s">
        <v>1106</v>
      </c>
    </row>
    <row r="452" spans="1:5">
      <c r="A452" s="35">
        <v>111</v>
      </c>
      <c r="B452" s="35" t="s">
        <v>194</v>
      </c>
      <c r="C452" s="35" t="s">
        <v>1107</v>
      </c>
      <c r="D452" s="35" t="s">
        <v>1108</v>
      </c>
      <c r="E452" s="35" t="s">
        <v>1108</v>
      </c>
    </row>
    <row r="453" spans="1:5">
      <c r="A453" s="35">
        <v>111</v>
      </c>
      <c r="B453" s="35" t="s">
        <v>194</v>
      </c>
      <c r="C453" s="35" t="s">
        <v>1109</v>
      </c>
      <c r="D453" s="35" t="s">
        <v>1110</v>
      </c>
      <c r="E453" s="35" t="s">
        <v>1110</v>
      </c>
    </row>
    <row r="454" spans="1:5">
      <c r="A454" s="35">
        <v>111</v>
      </c>
      <c r="B454" s="35" t="s">
        <v>194</v>
      </c>
      <c r="C454" s="35" t="s">
        <v>1111</v>
      </c>
      <c r="D454" s="35" t="s">
        <v>1112</v>
      </c>
      <c r="E454" s="35" t="s">
        <v>1112</v>
      </c>
    </row>
    <row r="455" spans="1:5">
      <c r="A455" s="35">
        <v>111</v>
      </c>
      <c r="B455" s="35" t="s">
        <v>194</v>
      </c>
      <c r="C455" s="35" t="s">
        <v>1113</v>
      </c>
      <c r="D455" s="35" t="s">
        <v>1114</v>
      </c>
      <c r="E455" s="35" t="s">
        <v>1114</v>
      </c>
    </row>
    <row r="456" spans="1:5">
      <c r="A456" s="35">
        <v>111</v>
      </c>
      <c r="B456" s="35" t="s">
        <v>194</v>
      </c>
      <c r="C456" s="35" t="s">
        <v>1115</v>
      </c>
      <c r="D456" s="35" t="s">
        <v>1116</v>
      </c>
      <c r="E456" s="35" t="s">
        <v>1116</v>
      </c>
    </row>
    <row r="457" spans="1:5">
      <c r="A457" s="35">
        <v>111</v>
      </c>
      <c r="B457" s="35" t="s">
        <v>194</v>
      </c>
      <c r="C457" s="35" t="s">
        <v>1117</v>
      </c>
      <c r="D457" s="35" t="s">
        <v>1118</v>
      </c>
      <c r="E457" s="35" t="s">
        <v>1118</v>
      </c>
    </row>
    <row r="458" spans="1:5">
      <c r="A458" s="35">
        <v>111</v>
      </c>
      <c r="B458" s="35" t="s">
        <v>194</v>
      </c>
      <c r="C458" s="35" t="s">
        <v>1119</v>
      </c>
      <c r="D458" s="35" t="s">
        <v>1120</v>
      </c>
      <c r="E458" s="35" t="s">
        <v>1120</v>
      </c>
    </row>
    <row r="459" spans="1:5">
      <c r="A459" s="35">
        <v>111</v>
      </c>
      <c r="B459" s="35" t="s">
        <v>194</v>
      </c>
      <c r="C459" s="35" t="s">
        <v>1121</v>
      </c>
      <c r="D459" s="35" t="s">
        <v>1122</v>
      </c>
      <c r="E459" s="35" t="s">
        <v>1122</v>
      </c>
    </row>
    <row r="460" spans="1:5">
      <c r="A460" s="35">
        <v>111</v>
      </c>
      <c r="B460" s="35" t="s">
        <v>194</v>
      </c>
      <c r="C460" s="35" t="s">
        <v>1123</v>
      </c>
      <c r="D460" s="35" t="s">
        <v>1124</v>
      </c>
      <c r="E460" s="35" t="s">
        <v>1124</v>
      </c>
    </row>
    <row r="461" spans="1:5">
      <c r="A461" s="35">
        <v>111</v>
      </c>
      <c r="B461" s="35" t="s">
        <v>194</v>
      </c>
      <c r="C461" s="35" t="s">
        <v>1125</v>
      </c>
      <c r="D461" s="35" t="s">
        <v>1126</v>
      </c>
      <c r="E461" s="35" t="s">
        <v>1126</v>
      </c>
    </row>
    <row r="462" spans="1:5">
      <c r="A462" s="35">
        <v>111</v>
      </c>
      <c r="B462" s="35" t="s">
        <v>194</v>
      </c>
      <c r="C462" s="35" t="s">
        <v>1127</v>
      </c>
      <c r="D462" s="35" t="s">
        <v>1128</v>
      </c>
      <c r="E462" s="35" t="s">
        <v>1128</v>
      </c>
    </row>
    <row r="463" spans="1:5">
      <c r="A463" s="35">
        <v>111</v>
      </c>
      <c r="B463" s="35" t="s">
        <v>194</v>
      </c>
      <c r="C463" s="35" t="s">
        <v>1129</v>
      </c>
      <c r="D463" s="35" t="s">
        <v>1130</v>
      </c>
      <c r="E463" s="35" t="s">
        <v>1130</v>
      </c>
    </row>
    <row r="464" spans="1:5">
      <c r="A464" s="35">
        <v>111</v>
      </c>
      <c r="B464" s="35" t="s">
        <v>194</v>
      </c>
      <c r="C464" s="35" t="s">
        <v>1131</v>
      </c>
      <c r="D464" s="35" t="s">
        <v>1132</v>
      </c>
      <c r="E464" s="35" t="s">
        <v>1132</v>
      </c>
    </row>
    <row r="465" spans="1:5">
      <c r="A465" s="35">
        <v>111</v>
      </c>
      <c r="B465" s="35" t="s">
        <v>194</v>
      </c>
      <c r="C465" s="35" t="s">
        <v>1133</v>
      </c>
      <c r="D465" s="35" t="s">
        <v>1134</v>
      </c>
      <c r="E465" s="35" t="s">
        <v>1134</v>
      </c>
    </row>
    <row r="466" spans="1:5">
      <c r="A466" s="35">
        <v>111</v>
      </c>
      <c r="B466" s="35" t="s">
        <v>194</v>
      </c>
      <c r="C466" s="35" t="s">
        <v>1135</v>
      </c>
      <c r="D466" s="35" t="s">
        <v>1136</v>
      </c>
      <c r="E466" s="35" t="s">
        <v>1136</v>
      </c>
    </row>
    <row r="467" spans="1:5">
      <c r="A467" s="35">
        <v>111</v>
      </c>
      <c r="B467" s="35" t="s">
        <v>194</v>
      </c>
      <c r="C467" s="35" t="s">
        <v>1137</v>
      </c>
      <c r="D467" s="35" t="s">
        <v>1138</v>
      </c>
      <c r="E467" s="35" t="s">
        <v>1138</v>
      </c>
    </row>
    <row r="468" spans="1:5">
      <c r="A468" s="35">
        <v>111</v>
      </c>
      <c r="B468" s="35" t="s">
        <v>194</v>
      </c>
      <c r="C468" s="35" t="s">
        <v>1139</v>
      </c>
      <c r="D468" s="35" t="s">
        <v>1140</v>
      </c>
      <c r="E468" s="35" t="s">
        <v>1140</v>
      </c>
    </row>
    <row r="469" spans="1:5">
      <c r="A469" s="35">
        <v>111</v>
      </c>
      <c r="B469" s="35" t="s">
        <v>194</v>
      </c>
      <c r="C469" s="35" t="s">
        <v>1141</v>
      </c>
      <c r="D469" s="35" t="s">
        <v>1142</v>
      </c>
      <c r="E469" s="35" t="s">
        <v>1142</v>
      </c>
    </row>
    <row r="470" spans="1:5">
      <c r="A470" s="35">
        <v>111</v>
      </c>
      <c r="B470" s="35" t="s">
        <v>194</v>
      </c>
      <c r="C470" s="35" t="s">
        <v>1143</v>
      </c>
      <c r="D470" s="35" t="s">
        <v>1144</v>
      </c>
      <c r="E470" s="35" t="s">
        <v>1144</v>
      </c>
    </row>
    <row r="471" spans="1:5">
      <c r="A471" s="35">
        <v>111</v>
      </c>
      <c r="B471" s="35" t="s">
        <v>194</v>
      </c>
      <c r="C471" s="35" t="s">
        <v>1145</v>
      </c>
      <c r="D471" s="35" t="s">
        <v>1146</v>
      </c>
      <c r="E471" s="35" t="s">
        <v>1146</v>
      </c>
    </row>
    <row r="472" spans="1:5">
      <c r="A472" s="35">
        <v>111</v>
      </c>
      <c r="B472" s="35" t="s">
        <v>194</v>
      </c>
      <c r="C472" s="35" t="s">
        <v>1147</v>
      </c>
      <c r="D472" s="35" t="s">
        <v>1148</v>
      </c>
      <c r="E472" s="35" t="s">
        <v>1148</v>
      </c>
    </row>
    <row r="473" spans="1:5">
      <c r="A473" s="35">
        <v>111</v>
      </c>
      <c r="B473" s="35" t="s">
        <v>194</v>
      </c>
      <c r="C473" s="35" t="s">
        <v>1149</v>
      </c>
      <c r="D473" s="35" t="s">
        <v>1150</v>
      </c>
      <c r="E473" s="35" t="s">
        <v>1150</v>
      </c>
    </row>
    <row r="474" spans="1:5">
      <c r="A474" s="35">
        <v>111</v>
      </c>
      <c r="B474" s="35" t="s">
        <v>194</v>
      </c>
      <c r="C474" s="35" t="s">
        <v>1151</v>
      </c>
      <c r="D474" s="35" t="s">
        <v>1152</v>
      </c>
      <c r="E474" s="35" t="s">
        <v>1152</v>
      </c>
    </row>
    <row r="475" spans="1:5">
      <c r="A475" s="35">
        <v>111</v>
      </c>
      <c r="B475" s="35" t="s">
        <v>194</v>
      </c>
      <c r="C475" s="35" t="s">
        <v>1153</v>
      </c>
      <c r="D475" s="35" t="s">
        <v>1154</v>
      </c>
      <c r="E475" s="35" t="s">
        <v>1154</v>
      </c>
    </row>
    <row r="476" spans="1:5">
      <c r="A476" s="35">
        <v>111</v>
      </c>
      <c r="B476" s="35" t="s">
        <v>194</v>
      </c>
      <c r="C476" s="35" t="s">
        <v>1155</v>
      </c>
      <c r="D476" s="35" t="s">
        <v>1156</v>
      </c>
      <c r="E476" s="35" t="s">
        <v>1156</v>
      </c>
    </row>
    <row r="477" spans="1:5">
      <c r="A477" s="35">
        <v>111</v>
      </c>
      <c r="B477" s="35" t="s">
        <v>194</v>
      </c>
      <c r="C477" s="35" t="s">
        <v>1157</v>
      </c>
      <c r="D477" s="35" t="s">
        <v>1158</v>
      </c>
      <c r="E477" s="35" t="s">
        <v>1158</v>
      </c>
    </row>
    <row r="478" spans="1:5">
      <c r="A478" s="35">
        <v>111</v>
      </c>
      <c r="B478" s="35" t="s">
        <v>194</v>
      </c>
      <c r="C478" s="35" t="s">
        <v>1159</v>
      </c>
      <c r="D478" s="35" t="s">
        <v>1160</v>
      </c>
      <c r="E478" s="35" t="s">
        <v>1160</v>
      </c>
    </row>
    <row r="479" spans="1:5">
      <c r="A479" s="35">
        <v>111</v>
      </c>
      <c r="B479" s="35" t="s">
        <v>194</v>
      </c>
      <c r="C479" s="35" t="s">
        <v>1161</v>
      </c>
      <c r="D479" s="35" t="s">
        <v>1162</v>
      </c>
      <c r="E479" s="35" t="s">
        <v>1162</v>
      </c>
    </row>
    <row r="480" spans="1:5">
      <c r="A480" s="35">
        <v>111</v>
      </c>
      <c r="B480" s="35" t="s">
        <v>194</v>
      </c>
      <c r="C480" s="35" t="s">
        <v>1163</v>
      </c>
      <c r="D480" s="35" t="s">
        <v>1164</v>
      </c>
      <c r="E480" s="35" t="s">
        <v>1164</v>
      </c>
    </row>
    <row r="481" spans="1:5">
      <c r="A481" s="35">
        <v>111</v>
      </c>
      <c r="B481" s="35" t="s">
        <v>194</v>
      </c>
      <c r="C481" s="35" t="s">
        <v>1165</v>
      </c>
      <c r="D481" s="35" t="s">
        <v>1166</v>
      </c>
      <c r="E481" s="35" t="s">
        <v>1166</v>
      </c>
    </row>
    <row r="482" spans="1:5">
      <c r="A482" s="35">
        <v>111</v>
      </c>
      <c r="B482" s="35" t="s">
        <v>194</v>
      </c>
      <c r="C482" s="35" t="s">
        <v>1167</v>
      </c>
      <c r="D482" s="35" t="s">
        <v>1168</v>
      </c>
      <c r="E482" s="35" t="s">
        <v>1168</v>
      </c>
    </row>
    <row r="483" spans="1:5">
      <c r="A483" s="35">
        <v>111</v>
      </c>
      <c r="B483" s="35" t="s">
        <v>194</v>
      </c>
      <c r="C483" s="35" t="s">
        <v>1169</v>
      </c>
      <c r="D483" s="35" t="s">
        <v>1170</v>
      </c>
      <c r="E483" s="35" t="s">
        <v>1170</v>
      </c>
    </row>
    <row r="484" spans="1:5">
      <c r="A484" s="35">
        <v>111</v>
      </c>
      <c r="B484" s="35" t="s">
        <v>194</v>
      </c>
      <c r="C484" s="35" t="s">
        <v>1171</v>
      </c>
      <c r="D484" s="35" t="s">
        <v>1172</v>
      </c>
      <c r="E484" s="35" t="s">
        <v>1172</v>
      </c>
    </row>
    <row r="485" spans="1:5">
      <c r="A485" s="35">
        <v>111</v>
      </c>
      <c r="B485" s="35" t="s">
        <v>194</v>
      </c>
      <c r="C485" s="35" t="s">
        <v>1173</v>
      </c>
      <c r="D485" s="35" t="s">
        <v>1174</v>
      </c>
      <c r="E485" s="35" t="s">
        <v>1174</v>
      </c>
    </row>
    <row r="486" spans="1:5">
      <c r="A486" s="35">
        <v>111</v>
      </c>
      <c r="B486" s="35" t="s">
        <v>194</v>
      </c>
      <c r="C486" s="35" t="s">
        <v>1175</v>
      </c>
      <c r="D486" s="35" t="s">
        <v>1176</v>
      </c>
      <c r="E486" s="35" t="s">
        <v>1176</v>
      </c>
    </row>
    <row r="487" spans="1:5">
      <c r="A487" s="35">
        <v>111</v>
      </c>
      <c r="B487" s="35" t="s">
        <v>194</v>
      </c>
      <c r="C487" s="35" t="s">
        <v>1177</v>
      </c>
      <c r="D487" s="35" t="s">
        <v>1178</v>
      </c>
      <c r="E487" s="35" t="s">
        <v>1178</v>
      </c>
    </row>
    <row r="488" spans="1:5">
      <c r="A488" s="35">
        <v>111</v>
      </c>
      <c r="B488" s="35" t="s">
        <v>194</v>
      </c>
      <c r="C488" s="35" t="s">
        <v>1179</v>
      </c>
      <c r="D488" s="35" t="s">
        <v>1180</v>
      </c>
      <c r="E488" s="35" t="s">
        <v>1180</v>
      </c>
    </row>
    <row r="489" spans="1:5">
      <c r="A489" s="35">
        <v>111</v>
      </c>
      <c r="B489" s="35" t="s">
        <v>194</v>
      </c>
      <c r="C489" s="35" t="s">
        <v>1181</v>
      </c>
      <c r="D489" s="35" t="s">
        <v>1182</v>
      </c>
      <c r="E489" s="35" t="s">
        <v>1182</v>
      </c>
    </row>
    <row r="490" spans="1:5">
      <c r="A490" s="35">
        <v>111</v>
      </c>
      <c r="B490" s="35" t="s">
        <v>194</v>
      </c>
      <c r="C490" s="35" t="s">
        <v>1183</v>
      </c>
      <c r="D490" s="35" t="s">
        <v>1184</v>
      </c>
      <c r="E490" s="35" t="s">
        <v>1184</v>
      </c>
    </row>
    <row r="491" spans="1:5">
      <c r="A491" s="35">
        <v>111</v>
      </c>
      <c r="B491" s="35" t="s">
        <v>194</v>
      </c>
      <c r="C491" s="35" t="s">
        <v>1185</v>
      </c>
      <c r="D491" s="35" t="s">
        <v>1186</v>
      </c>
      <c r="E491" s="35" t="s">
        <v>1186</v>
      </c>
    </row>
    <row r="492" spans="1:5">
      <c r="A492" s="35">
        <v>111</v>
      </c>
      <c r="B492" s="35" t="s">
        <v>194</v>
      </c>
      <c r="C492" s="35" t="s">
        <v>1187</v>
      </c>
      <c r="D492" s="35" t="s">
        <v>1188</v>
      </c>
      <c r="E492" s="35" t="s">
        <v>1188</v>
      </c>
    </row>
    <row r="493" spans="1:5">
      <c r="A493" s="35">
        <v>111</v>
      </c>
      <c r="B493" s="35" t="s">
        <v>194</v>
      </c>
      <c r="C493" s="35" t="s">
        <v>1189</v>
      </c>
      <c r="D493" s="35" t="s">
        <v>1190</v>
      </c>
      <c r="E493" s="35" t="s">
        <v>1190</v>
      </c>
    </row>
    <row r="494" spans="1:5">
      <c r="A494" s="35">
        <v>111</v>
      </c>
      <c r="B494" s="35" t="s">
        <v>194</v>
      </c>
      <c r="C494" s="35" t="s">
        <v>1191</v>
      </c>
      <c r="D494" s="35" t="s">
        <v>1192</v>
      </c>
      <c r="E494" s="35" t="s">
        <v>1192</v>
      </c>
    </row>
    <row r="495" spans="1:5">
      <c r="A495" s="35">
        <v>111</v>
      </c>
      <c r="B495" s="35" t="s">
        <v>194</v>
      </c>
      <c r="C495" s="35" t="s">
        <v>1193</v>
      </c>
      <c r="D495" s="35" t="s">
        <v>1194</v>
      </c>
      <c r="E495" s="35" t="s">
        <v>1194</v>
      </c>
    </row>
    <row r="496" spans="1:5">
      <c r="A496" s="35">
        <v>111</v>
      </c>
      <c r="B496" s="35" t="s">
        <v>194</v>
      </c>
      <c r="C496" s="35" t="s">
        <v>1195</v>
      </c>
      <c r="D496" s="35" t="s">
        <v>1196</v>
      </c>
      <c r="E496" s="35" t="s">
        <v>1196</v>
      </c>
    </row>
    <row r="497" spans="1:5">
      <c r="A497" s="35">
        <v>111</v>
      </c>
      <c r="B497" s="35" t="s">
        <v>194</v>
      </c>
      <c r="C497" s="35" t="s">
        <v>1197</v>
      </c>
      <c r="D497" s="35" t="s">
        <v>1198</v>
      </c>
      <c r="E497" s="35" t="s">
        <v>1198</v>
      </c>
    </row>
    <row r="498" spans="1:5">
      <c r="A498" s="35">
        <v>111</v>
      </c>
      <c r="B498" s="35" t="s">
        <v>194</v>
      </c>
      <c r="C498" s="35" t="s">
        <v>1199</v>
      </c>
      <c r="D498" s="35" t="s">
        <v>1200</v>
      </c>
      <c r="E498" s="35" t="s">
        <v>1200</v>
      </c>
    </row>
    <row r="499" spans="1:5">
      <c r="A499" s="35">
        <v>111</v>
      </c>
      <c r="B499" s="35" t="s">
        <v>194</v>
      </c>
      <c r="C499" s="35" t="s">
        <v>1201</v>
      </c>
      <c r="D499" s="35" t="s">
        <v>1202</v>
      </c>
      <c r="E499" s="35" t="s">
        <v>1202</v>
      </c>
    </row>
    <row r="500" spans="1:5">
      <c r="A500" s="35">
        <v>111</v>
      </c>
      <c r="B500" s="35" t="s">
        <v>194</v>
      </c>
      <c r="C500" s="35" t="s">
        <v>1203</v>
      </c>
      <c r="D500" s="35" t="s">
        <v>1204</v>
      </c>
      <c r="E500" s="35" t="s">
        <v>1204</v>
      </c>
    </row>
    <row r="501" spans="1:5">
      <c r="A501" s="35">
        <v>111</v>
      </c>
      <c r="B501" s="35" t="s">
        <v>194</v>
      </c>
      <c r="C501" s="35" t="s">
        <v>1205</v>
      </c>
      <c r="D501" s="35" t="s">
        <v>1206</v>
      </c>
      <c r="E501" s="35" t="s">
        <v>1206</v>
      </c>
    </row>
    <row r="502" spans="1:5">
      <c r="A502" s="35">
        <v>111</v>
      </c>
      <c r="B502" s="35" t="s">
        <v>194</v>
      </c>
      <c r="C502" s="35" t="s">
        <v>1207</v>
      </c>
      <c r="D502" s="35" t="s">
        <v>1208</v>
      </c>
      <c r="E502" s="35" t="s">
        <v>1208</v>
      </c>
    </row>
    <row r="503" spans="1:5">
      <c r="A503" s="35">
        <v>111</v>
      </c>
      <c r="B503" s="35" t="s">
        <v>194</v>
      </c>
      <c r="C503" s="35" t="s">
        <v>1209</v>
      </c>
      <c r="D503" s="35" t="s">
        <v>1210</v>
      </c>
      <c r="E503" s="35" t="s">
        <v>1210</v>
      </c>
    </row>
    <row r="504" spans="1:5">
      <c r="A504" s="35">
        <v>111</v>
      </c>
      <c r="B504" s="35" t="s">
        <v>194</v>
      </c>
      <c r="C504" s="35" t="s">
        <v>1211</v>
      </c>
      <c r="D504" s="35" t="s">
        <v>1212</v>
      </c>
      <c r="E504" s="35" t="s">
        <v>1212</v>
      </c>
    </row>
    <row r="505" spans="1:5">
      <c r="A505" s="35">
        <v>111</v>
      </c>
      <c r="B505" s="35" t="s">
        <v>194</v>
      </c>
      <c r="C505" s="35" t="s">
        <v>1213</v>
      </c>
      <c r="D505" s="35" t="s">
        <v>1214</v>
      </c>
      <c r="E505" s="35" t="s">
        <v>1214</v>
      </c>
    </row>
    <row r="506" spans="1:5">
      <c r="A506" s="35">
        <v>111</v>
      </c>
      <c r="B506" s="35" t="s">
        <v>194</v>
      </c>
      <c r="C506" s="35" t="s">
        <v>1215</v>
      </c>
      <c r="D506" s="35" t="s">
        <v>1216</v>
      </c>
      <c r="E506" s="35" t="s">
        <v>1216</v>
      </c>
    </row>
    <row r="507" spans="1:5">
      <c r="A507" s="35">
        <v>111</v>
      </c>
      <c r="B507" s="35" t="s">
        <v>194</v>
      </c>
      <c r="C507" s="35" t="s">
        <v>1217</v>
      </c>
      <c r="D507" s="35" t="s">
        <v>1218</v>
      </c>
      <c r="E507" s="35" t="s">
        <v>1218</v>
      </c>
    </row>
    <row r="508" spans="1:5">
      <c r="A508" s="35">
        <v>111</v>
      </c>
      <c r="B508" s="35" t="s">
        <v>194</v>
      </c>
      <c r="C508" s="35" t="s">
        <v>1219</v>
      </c>
      <c r="D508" s="35" t="s">
        <v>1220</v>
      </c>
      <c r="E508" s="35" t="s">
        <v>1220</v>
      </c>
    </row>
    <row r="509" spans="1:5">
      <c r="A509" s="35">
        <v>111</v>
      </c>
      <c r="B509" s="35" t="s">
        <v>194</v>
      </c>
      <c r="C509" s="35" t="s">
        <v>1221</v>
      </c>
      <c r="D509" s="35" t="s">
        <v>1222</v>
      </c>
      <c r="E509" s="35" t="s">
        <v>1222</v>
      </c>
    </row>
    <row r="510" spans="1:5">
      <c r="A510" s="35">
        <v>111</v>
      </c>
      <c r="B510" s="35" t="s">
        <v>194</v>
      </c>
      <c r="C510" s="35" t="s">
        <v>1223</v>
      </c>
      <c r="D510" s="35" t="s">
        <v>1224</v>
      </c>
      <c r="E510" s="35" t="s">
        <v>1224</v>
      </c>
    </row>
    <row r="511" spans="1:5">
      <c r="A511" s="35">
        <v>111</v>
      </c>
      <c r="B511" s="35" t="s">
        <v>194</v>
      </c>
      <c r="C511" s="35" t="s">
        <v>1225</v>
      </c>
      <c r="D511" s="35" t="s">
        <v>1226</v>
      </c>
      <c r="E511" s="35" t="s">
        <v>1226</v>
      </c>
    </row>
    <row r="512" spans="1:5">
      <c r="A512" s="35">
        <v>111</v>
      </c>
      <c r="B512" s="35" t="s">
        <v>194</v>
      </c>
      <c r="C512" s="35" t="s">
        <v>1227</v>
      </c>
      <c r="D512" s="35" t="s">
        <v>1228</v>
      </c>
      <c r="E512" s="35" t="s">
        <v>1228</v>
      </c>
    </row>
    <row r="513" spans="1:5">
      <c r="A513" s="35">
        <v>111</v>
      </c>
      <c r="B513" s="35" t="s">
        <v>194</v>
      </c>
      <c r="C513" s="35" t="s">
        <v>1229</v>
      </c>
      <c r="D513" s="35" t="s">
        <v>1230</v>
      </c>
      <c r="E513" s="35" t="s">
        <v>1230</v>
      </c>
    </row>
    <row r="514" spans="1:5">
      <c r="A514" s="35">
        <v>111</v>
      </c>
      <c r="B514" s="35" t="s">
        <v>194</v>
      </c>
      <c r="C514" s="35" t="s">
        <v>1231</v>
      </c>
      <c r="D514" s="35" t="s">
        <v>1232</v>
      </c>
      <c r="E514" s="35" t="s">
        <v>1232</v>
      </c>
    </row>
    <row r="515" spans="1:5">
      <c r="A515" s="35">
        <v>111</v>
      </c>
      <c r="B515" s="35" t="s">
        <v>194</v>
      </c>
      <c r="C515" s="35" t="s">
        <v>1233</v>
      </c>
      <c r="D515" s="35" t="s">
        <v>1234</v>
      </c>
      <c r="E515" s="35" t="s">
        <v>1234</v>
      </c>
    </row>
    <row r="516" spans="1:5">
      <c r="A516" s="35">
        <v>111</v>
      </c>
      <c r="B516" s="35" t="s">
        <v>194</v>
      </c>
      <c r="C516" s="35" t="s">
        <v>1235</v>
      </c>
      <c r="D516" s="35" t="s">
        <v>1236</v>
      </c>
      <c r="E516" s="35" t="s">
        <v>1236</v>
      </c>
    </row>
    <row r="517" spans="1:5">
      <c r="A517" s="35">
        <v>111</v>
      </c>
      <c r="B517" s="35" t="s">
        <v>194</v>
      </c>
      <c r="C517" s="35" t="s">
        <v>1237</v>
      </c>
      <c r="D517" s="35" t="s">
        <v>1238</v>
      </c>
      <c r="E517" s="35" t="s">
        <v>1238</v>
      </c>
    </row>
    <row r="518" spans="1:5">
      <c r="A518" s="35">
        <v>111</v>
      </c>
      <c r="B518" s="35" t="s">
        <v>194</v>
      </c>
      <c r="C518" s="35" t="s">
        <v>1239</v>
      </c>
      <c r="D518" s="35" t="s">
        <v>1240</v>
      </c>
      <c r="E518" s="35" t="s">
        <v>1240</v>
      </c>
    </row>
    <row r="519" spans="1:5">
      <c r="A519" s="35">
        <v>111</v>
      </c>
      <c r="B519" s="35" t="s">
        <v>194</v>
      </c>
      <c r="C519" s="35" t="s">
        <v>1241</v>
      </c>
      <c r="D519" s="35" t="s">
        <v>1242</v>
      </c>
      <c r="E519" s="35" t="s">
        <v>1242</v>
      </c>
    </row>
    <row r="520" spans="1:5">
      <c r="A520" s="35">
        <v>111</v>
      </c>
      <c r="B520" s="35" t="s">
        <v>194</v>
      </c>
      <c r="C520" s="35" t="s">
        <v>1243</v>
      </c>
      <c r="D520" s="35" t="s">
        <v>1244</v>
      </c>
    </row>
    <row r="521" spans="1:5">
      <c r="A521" s="35">
        <v>111</v>
      </c>
      <c r="B521" s="35" t="s">
        <v>194</v>
      </c>
      <c r="C521" s="35" t="s">
        <v>1245</v>
      </c>
      <c r="D521" s="35" t="s">
        <v>1244</v>
      </c>
      <c r="E521" s="35" t="s">
        <v>1244</v>
      </c>
    </row>
    <row r="522" spans="1:5">
      <c r="A522" s="35">
        <v>111</v>
      </c>
      <c r="B522" s="35" t="s">
        <v>194</v>
      </c>
      <c r="C522" s="35" t="s">
        <v>1246</v>
      </c>
      <c r="D522" s="35" t="s">
        <v>1244</v>
      </c>
      <c r="E522" s="35" t="s">
        <v>1244</v>
      </c>
    </row>
    <row r="523" spans="1:5">
      <c r="A523" s="35">
        <v>111</v>
      </c>
      <c r="B523" s="35" t="s">
        <v>194</v>
      </c>
      <c r="C523" s="35" t="s">
        <v>1247</v>
      </c>
      <c r="D523" s="35" t="s">
        <v>1248</v>
      </c>
      <c r="E523" s="35" t="s">
        <v>1248</v>
      </c>
    </row>
    <row r="524" spans="1:5">
      <c r="A524" s="35">
        <v>111</v>
      </c>
      <c r="B524" s="35" t="s">
        <v>194</v>
      </c>
      <c r="C524" s="35" t="s">
        <v>1249</v>
      </c>
      <c r="D524" s="35" t="s">
        <v>1250</v>
      </c>
      <c r="E524" s="35" t="s">
        <v>1250</v>
      </c>
    </row>
    <row r="525" spans="1:5">
      <c r="A525" s="35">
        <v>111</v>
      </c>
      <c r="B525" s="35" t="s">
        <v>194</v>
      </c>
      <c r="C525" s="35" t="s">
        <v>1251</v>
      </c>
      <c r="D525" s="35" t="s">
        <v>1252</v>
      </c>
      <c r="E525" s="35" t="s">
        <v>1252</v>
      </c>
    </row>
    <row r="526" spans="1:5">
      <c r="A526" s="35">
        <v>111</v>
      </c>
      <c r="B526" s="35" t="s">
        <v>194</v>
      </c>
      <c r="C526" s="35" t="s">
        <v>1253</v>
      </c>
      <c r="D526" s="35" t="s">
        <v>1254</v>
      </c>
      <c r="E526" s="35" t="s">
        <v>1254</v>
      </c>
    </row>
    <row r="527" spans="1:5">
      <c r="A527" s="35">
        <v>111</v>
      </c>
      <c r="B527" s="35" t="s">
        <v>194</v>
      </c>
      <c r="C527" s="35" t="s">
        <v>1255</v>
      </c>
      <c r="D527" s="35" t="s">
        <v>1256</v>
      </c>
      <c r="E527" s="35" t="s">
        <v>1256</v>
      </c>
    </row>
    <row r="528" spans="1:5">
      <c r="A528" s="35">
        <v>111</v>
      </c>
      <c r="B528" s="35" t="s">
        <v>194</v>
      </c>
      <c r="C528" s="35" t="s">
        <v>1257</v>
      </c>
      <c r="D528" s="35" t="s">
        <v>1258</v>
      </c>
      <c r="E528" s="35" t="s">
        <v>1258</v>
      </c>
    </row>
    <row r="529" spans="1:5">
      <c r="A529" s="35">
        <v>111</v>
      </c>
      <c r="B529" s="35" t="s">
        <v>194</v>
      </c>
      <c r="C529" s="35" t="s">
        <v>1259</v>
      </c>
      <c r="D529" s="35" t="s">
        <v>1260</v>
      </c>
      <c r="E529" s="35" t="s">
        <v>1260</v>
      </c>
    </row>
    <row r="530" spans="1:5">
      <c r="A530" s="35">
        <v>111</v>
      </c>
      <c r="B530" s="35" t="s">
        <v>194</v>
      </c>
      <c r="C530" s="35" t="s">
        <v>1261</v>
      </c>
      <c r="D530" s="35" t="s">
        <v>1262</v>
      </c>
      <c r="E530" s="35" t="s">
        <v>1262</v>
      </c>
    </row>
    <row r="531" spans="1:5">
      <c r="A531" s="35">
        <v>111</v>
      </c>
      <c r="B531" s="35" t="s">
        <v>194</v>
      </c>
      <c r="C531" s="35" t="s">
        <v>1263</v>
      </c>
      <c r="D531" s="35" t="s">
        <v>1264</v>
      </c>
      <c r="E531" s="35" t="s">
        <v>1264</v>
      </c>
    </row>
    <row r="532" spans="1:5">
      <c r="A532" s="35">
        <v>111</v>
      </c>
      <c r="B532" s="35" t="s">
        <v>194</v>
      </c>
      <c r="C532" s="35" t="s">
        <v>1265</v>
      </c>
      <c r="D532" s="35" t="s">
        <v>1266</v>
      </c>
      <c r="E532" s="35" t="s">
        <v>1266</v>
      </c>
    </row>
    <row r="533" spans="1:5">
      <c r="A533" s="35">
        <v>111</v>
      </c>
      <c r="B533" s="35" t="s">
        <v>194</v>
      </c>
      <c r="C533" s="35" t="s">
        <v>1267</v>
      </c>
      <c r="D533" s="35" t="s">
        <v>1268</v>
      </c>
      <c r="E533" s="35" t="s">
        <v>1268</v>
      </c>
    </row>
    <row r="534" spans="1:5">
      <c r="A534" s="35">
        <v>111</v>
      </c>
      <c r="B534" s="35" t="s">
        <v>194</v>
      </c>
      <c r="C534" s="35" t="s">
        <v>1269</v>
      </c>
      <c r="D534" s="35" t="s">
        <v>1268</v>
      </c>
      <c r="E534" s="35" t="s">
        <v>1268</v>
      </c>
    </row>
    <row r="535" spans="1:5">
      <c r="A535" s="35">
        <v>111</v>
      </c>
      <c r="B535" s="35" t="s">
        <v>194</v>
      </c>
      <c r="C535" s="35" t="s">
        <v>1270</v>
      </c>
      <c r="D535" s="35" t="s">
        <v>1271</v>
      </c>
      <c r="E535" s="35" t="s">
        <v>1271</v>
      </c>
    </row>
    <row r="536" spans="1:5">
      <c r="A536" s="35">
        <v>111</v>
      </c>
      <c r="B536" s="35" t="s">
        <v>194</v>
      </c>
      <c r="C536" s="35" t="s">
        <v>1272</v>
      </c>
      <c r="D536" s="35" t="s">
        <v>1273</v>
      </c>
      <c r="E536" s="35" t="s">
        <v>1273</v>
      </c>
    </row>
    <row r="537" spans="1:5">
      <c r="A537" s="35">
        <v>111</v>
      </c>
      <c r="B537" s="35" t="s">
        <v>194</v>
      </c>
      <c r="C537" s="35" t="s">
        <v>1274</v>
      </c>
      <c r="D537" s="35" t="s">
        <v>1275</v>
      </c>
      <c r="E537" s="35" t="s">
        <v>1275</v>
      </c>
    </row>
    <row r="538" spans="1:5">
      <c r="A538" s="35">
        <v>111</v>
      </c>
      <c r="B538" s="35" t="s">
        <v>194</v>
      </c>
      <c r="C538" s="35" t="s">
        <v>1276</v>
      </c>
      <c r="D538" s="35" t="s">
        <v>1277</v>
      </c>
      <c r="E538" s="35" t="s">
        <v>1277</v>
      </c>
    </row>
    <row r="539" spans="1:5">
      <c r="A539" s="35">
        <v>111</v>
      </c>
      <c r="B539" s="35" t="s">
        <v>194</v>
      </c>
      <c r="C539" s="35" t="s">
        <v>1278</v>
      </c>
      <c r="D539" s="35" t="s">
        <v>1279</v>
      </c>
      <c r="E539" s="35" t="s">
        <v>1279</v>
      </c>
    </row>
    <row r="540" spans="1:5">
      <c r="A540" s="35">
        <v>111</v>
      </c>
      <c r="B540" s="35" t="s">
        <v>194</v>
      </c>
      <c r="C540" s="35" t="s">
        <v>1280</v>
      </c>
      <c r="D540" s="35" t="s">
        <v>1281</v>
      </c>
      <c r="E540" s="35" t="s">
        <v>1281</v>
      </c>
    </row>
    <row r="541" spans="1:5">
      <c r="A541" s="35">
        <v>111</v>
      </c>
      <c r="B541" s="35" t="s">
        <v>194</v>
      </c>
      <c r="C541" s="35" t="s">
        <v>1282</v>
      </c>
      <c r="D541" s="35" t="s">
        <v>1283</v>
      </c>
      <c r="E541" s="35" t="s">
        <v>1283</v>
      </c>
    </row>
    <row r="542" spans="1:5">
      <c r="A542" s="35">
        <v>111</v>
      </c>
      <c r="B542" s="35" t="s">
        <v>194</v>
      </c>
      <c r="C542" s="35" t="s">
        <v>1284</v>
      </c>
      <c r="D542" s="35" t="s">
        <v>1285</v>
      </c>
      <c r="E542" s="35" t="s">
        <v>1285</v>
      </c>
    </row>
    <row r="543" spans="1:5">
      <c r="A543" s="35">
        <v>111</v>
      </c>
      <c r="B543" s="35" t="s">
        <v>194</v>
      </c>
      <c r="C543" s="35" t="s">
        <v>1286</v>
      </c>
      <c r="D543" s="35" t="s">
        <v>1287</v>
      </c>
      <c r="E543" s="35" t="s">
        <v>1287</v>
      </c>
    </row>
    <row r="544" spans="1:5">
      <c r="A544" s="35">
        <v>111</v>
      </c>
      <c r="B544" s="35" t="s">
        <v>194</v>
      </c>
      <c r="C544" s="35" t="s">
        <v>1288</v>
      </c>
      <c r="D544" s="35" t="s">
        <v>1289</v>
      </c>
      <c r="E544" s="35" t="s">
        <v>1289</v>
      </c>
    </row>
    <row r="545" spans="1:5">
      <c r="A545" s="35">
        <v>111</v>
      </c>
      <c r="B545" s="35" t="s">
        <v>194</v>
      </c>
      <c r="C545" s="35" t="s">
        <v>1290</v>
      </c>
      <c r="D545" s="35" t="s">
        <v>1291</v>
      </c>
      <c r="E545" s="35" t="s">
        <v>1291</v>
      </c>
    </row>
    <row r="546" spans="1:5">
      <c r="A546" s="35">
        <v>111</v>
      </c>
      <c r="B546" s="35" t="s">
        <v>194</v>
      </c>
      <c r="C546" s="35" t="s">
        <v>1292</v>
      </c>
      <c r="D546" s="35" t="s">
        <v>1293</v>
      </c>
      <c r="E546" s="35" t="s">
        <v>1293</v>
      </c>
    </row>
    <row r="547" spans="1:5">
      <c r="A547" s="35">
        <v>111</v>
      </c>
      <c r="B547" s="35" t="s">
        <v>194</v>
      </c>
      <c r="C547" s="35" t="s">
        <v>1294</v>
      </c>
      <c r="D547" s="35" t="s">
        <v>1295</v>
      </c>
      <c r="E547" s="35" t="s">
        <v>1295</v>
      </c>
    </row>
    <row r="548" spans="1:5">
      <c r="A548" s="35">
        <v>111</v>
      </c>
      <c r="B548" s="35" t="s">
        <v>194</v>
      </c>
      <c r="C548" s="35" t="s">
        <v>1296</v>
      </c>
      <c r="D548" s="35" t="s">
        <v>1297</v>
      </c>
      <c r="E548" s="35" t="s">
        <v>1297</v>
      </c>
    </row>
    <row r="549" spans="1:5">
      <c r="A549" s="35">
        <v>111</v>
      </c>
      <c r="B549" s="35" t="s">
        <v>194</v>
      </c>
      <c r="C549" s="35" t="s">
        <v>1298</v>
      </c>
      <c r="D549" s="35" t="s">
        <v>1299</v>
      </c>
      <c r="E549" s="35" t="s">
        <v>1299</v>
      </c>
    </row>
    <row r="550" spans="1:5">
      <c r="A550" s="35">
        <v>111</v>
      </c>
      <c r="B550" s="35" t="s">
        <v>194</v>
      </c>
      <c r="C550" s="35" t="s">
        <v>1300</v>
      </c>
      <c r="D550" s="35" t="s">
        <v>1301</v>
      </c>
      <c r="E550" s="35" t="s">
        <v>1301</v>
      </c>
    </row>
    <row r="551" spans="1:5">
      <c r="A551" s="35">
        <v>111</v>
      </c>
      <c r="B551" s="35" t="s">
        <v>194</v>
      </c>
      <c r="C551" s="35" t="s">
        <v>1302</v>
      </c>
      <c r="D551" s="35" t="s">
        <v>1303</v>
      </c>
      <c r="E551" s="35" t="s">
        <v>1303</v>
      </c>
    </row>
    <row r="552" spans="1:5">
      <c r="A552" s="35">
        <v>111</v>
      </c>
      <c r="B552" s="35" t="s">
        <v>194</v>
      </c>
      <c r="C552" s="35" t="s">
        <v>1304</v>
      </c>
      <c r="D552" s="35" t="s">
        <v>1305</v>
      </c>
      <c r="E552" s="35" t="s">
        <v>1305</v>
      </c>
    </row>
    <row r="553" spans="1:5">
      <c r="A553" s="35">
        <v>111</v>
      </c>
      <c r="B553" s="35" t="s">
        <v>194</v>
      </c>
      <c r="C553" s="35" t="s">
        <v>1306</v>
      </c>
      <c r="D553" s="35" t="s">
        <v>1307</v>
      </c>
      <c r="E553" s="35" t="s">
        <v>1307</v>
      </c>
    </row>
    <row r="554" spans="1:5">
      <c r="A554" s="35">
        <v>111</v>
      </c>
      <c r="B554" s="35" t="s">
        <v>194</v>
      </c>
      <c r="C554" s="35" t="s">
        <v>1308</v>
      </c>
      <c r="D554" s="35" t="s">
        <v>1309</v>
      </c>
      <c r="E554" s="35" t="s">
        <v>1309</v>
      </c>
    </row>
    <row r="555" spans="1:5">
      <c r="A555" s="35">
        <v>111</v>
      </c>
      <c r="B555" s="35" t="s">
        <v>194</v>
      </c>
      <c r="C555" s="35" t="s">
        <v>1310</v>
      </c>
      <c r="D555" s="35" t="s">
        <v>1311</v>
      </c>
      <c r="E555" s="35" t="s">
        <v>1311</v>
      </c>
    </row>
    <row r="556" spans="1:5">
      <c r="A556" s="35">
        <v>111</v>
      </c>
      <c r="B556" s="35" t="s">
        <v>194</v>
      </c>
      <c r="C556" s="35" t="s">
        <v>1312</v>
      </c>
      <c r="D556" s="35" t="s">
        <v>1313</v>
      </c>
      <c r="E556" s="35" t="s">
        <v>1313</v>
      </c>
    </row>
    <row r="557" spans="1:5">
      <c r="A557" s="35">
        <v>111</v>
      </c>
      <c r="B557" s="35" t="s">
        <v>194</v>
      </c>
      <c r="C557" s="35" t="s">
        <v>1314</v>
      </c>
      <c r="D557" s="35" t="s">
        <v>1315</v>
      </c>
      <c r="E557" s="35" t="s">
        <v>1315</v>
      </c>
    </row>
    <row r="558" spans="1:5">
      <c r="A558" s="35">
        <v>111</v>
      </c>
      <c r="B558" s="35" t="s">
        <v>194</v>
      </c>
      <c r="C558" s="35" t="s">
        <v>1316</v>
      </c>
      <c r="D558" s="35" t="s">
        <v>1317</v>
      </c>
      <c r="E558" s="35" t="s">
        <v>1317</v>
      </c>
    </row>
    <row r="559" spans="1:5">
      <c r="A559" s="35">
        <v>111</v>
      </c>
      <c r="B559" s="35" t="s">
        <v>194</v>
      </c>
      <c r="C559" s="35" t="s">
        <v>1318</v>
      </c>
      <c r="D559" s="35" t="s">
        <v>1319</v>
      </c>
      <c r="E559" s="35" t="s">
        <v>1319</v>
      </c>
    </row>
    <row r="560" spans="1:5">
      <c r="A560" s="35">
        <v>111</v>
      </c>
      <c r="B560" s="35" t="s">
        <v>194</v>
      </c>
      <c r="C560" s="35" t="s">
        <v>1320</v>
      </c>
      <c r="D560" s="35" t="s">
        <v>1321</v>
      </c>
      <c r="E560" s="35" t="s">
        <v>1321</v>
      </c>
    </row>
    <row r="561" spans="1:5">
      <c r="A561" s="35">
        <v>111</v>
      </c>
      <c r="B561" s="35" t="s">
        <v>194</v>
      </c>
      <c r="C561" s="35" t="s">
        <v>1322</v>
      </c>
      <c r="D561" s="35" t="s">
        <v>1323</v>
      </c>
      <c r="E561" s="35" t="s">
        <v>1323</v>
      </c>
    </row>
    <row r="562" spans="1:5">
      <c r="A562" s="35">
        <v>111</v>
      </c>
      <c r="B562" s="35" t="s">
        <v>194</v>
      </c>
      <c r="C562" s="35" t="s">
        <v>1324</v>
      </c>
      <c r="D562" s="35" t="s">
        <v>1325</v>
      </c>
      <c r="E562" s="35" t="s">
        <v>1325</v>
      </c>
    </row>
    <row r="563" spans="1:5">
      <c r="A563" s="35">
        <v>111</v>
      </c>
      <c r="B563" s="35" t="s">
        <v>194</v>
      </c>
      <c r="C563" s="35" t="s">
        <v>1326</v>
      </c>
      <c r="D563" s="35" t="s">
        <v>1327</v>
      </c>
      <c r="E563" s="35" t="s">
        <v>1327</v>
      </c>
    </row>
    <row r="564" spans="1:5">
      <c r="A564" s="35">
        <v>111</v>
      </c>
      <c r="B564" s="35" t="s">
        <v>194</v>
      </c>
      <c r="C564" s="35" t="s">
        <v>1328</v>
      </c>
      <c r="D564" s="35" t="s">
        <v>1329</v>
      </c>
      <c r="E564" s="35" t="s">
        <v>1329</v>
      </c>
    </row>
    <row r="565" spans="1:5">
      <c r="A565" s="35">
        <v>111</v>
      </c>
      <c r="B565" s="35" t="s">
        <v>194</v>
      </c>
      <c r="C565" s="35" t="s">
        <v>1330</v>
      </c>
      <c r="D565" s="35" t="s">
        <v>1331</v>
      </c>
      <c r="E565" s="35" t="s">
        <v>1331</v>
      </c>
    </row>
    <row r="566" spans="1:5">
      <c r="A566" s="35">
        <v>111</v>
      </c>
      <c r="B566" s="35" t="s">
        <v>194</v>
      </c>
      <c r="C566" s="35" t="s">
        <v>1332</v>
      </c>
      <c r="D566" s="35" t="s">
        <v>1333</v>
      </c>
      <c r="E566" s="35" t="s">
        <v>1333</v>
      </c>
    </row>
    <row r="567" spans="1:5">
      <c r="A567" s="35">
        <v>111</v>
      </c>
      <c r="B567" s="35" t="s">
        <v>194</v>
      </c>
      <c r="C567" s="35" t="s">
        <v>1334</v>
      </c>
      <c r="D567" s="35" t="s">
        <v>1335</v>
      </c>
      <c r="E567" s="35" t="s">
        <v>1335</v>
      </c>
    </row>
    <row r="568" spans="1:5">
      <c r="A568" s="35">
        <v>111</v>
      </c>
      <c r="B568" s="35" t="s">
        <v>194</v>
      </c>
      <c r="C568" s="35" t="s">
        <v>1336</v>
      </c>
      <c r="D568" s="35" t="s">
        <v>1337</v>
      </c>
      <c r="E568" s="35" t="s">
        <v>1337</v>
      </c>
    </row>
    <row r="569" spans="1:5">
      <c r="A569" s="35">
        <v>111</v>
      </c>
      <c r="B569" s="35" t="s">
        <v>194</v>
      </c>
      <c r="C569" s="35" t="s">
        <v>1338</v>
      </c>
      <c r="D569" s="35" t="s">
        <v>1339</v>
      </c>
      <c r="E569" s="35" t="s">
        <v>1339</v>
      </c>
    </row>
    <row r="570" spans="1:5">
      <c r="A570" s="35">
        <v>111</v>
      </c>
      <c r="B570" s="35" t="s">
        <v>194</v>
      </c>
      <c r="C570" s="35" t="s">
        <v>1340</v>
      </c>
      <c r="D570" s="35" t="s">
        <v>1341</v>
      </c>
      <c r="E570" s="35" t="s">
        <v>1341</v>
      </c>
    </row>
    <row r="571" spans="1:5">
      <c r="A571" s="35">
        <v>111</v>
      </c>
      <c r="B571" s="35" t="s">
        <v>194</v>
      </c>
      <c r="C571" s="35" t="s">
        <v>1342</v>
      </c>
      <c r="D571" s="35" t="s">
        <v>1343</v>
      </c>
      <c r="E571" s="35" t="s">
        <v>1343</v>
      </c>
    </row>
    <row r="572" spans="1:5">
      <c r="A572" s="35">
        <v>111</v>
      </c>
      <c r="B572" s="35" t="s">
        <v>194</v>
      </c>
      <c r="C572" s="35" t="s">
        <v>1344</v>
      </c>
      <c r="D572" s="35" t="s">
        <v>1345</v>
      </c>
      <c r="E572" s="35" t="s">
        <v>1345</v>
      </c>
    </row>
    <row r="573" spans="1:5">
      <c r="A573" s="35">
        <v>111</v>
      </c>
      <c r="B573" s="35" t="s">
        <v>194</v>
      </c>
      <c r="C573" s="35" t="s">
        <v>1346</v>
      </c>
      <c r="D573" s="35" t="s">
        <v>1347</v>
      </c>
      <c r="E573" s="35" t="s">
        <v>1347</v>
      </c>
    </row>
    <row r="574" spans="1:5">
      <c r="A574" s="35">
        <v>111</v>
      </c>
      <c r="B574" s="35" t="s">
        <v>194</v>
      </c>
      <c r="C574" s="35" t="s">
        <v>1348</v>
      </c>
      <c r="D574" s="35" t="s">
        <v>1349</v>
      </c>
      <c r="E574" s="35" t="s">
        <v>1349</v>
      </c>
    </row>
    <row r="575" spans="1:5">
      <c r="A575" s="35">
        <v>111</v>
      </c>
      <c r="B575" s="35" t="s">
        <v>194</v>
      </c>
      <c r="C575" s="35" t="s">
        <v>1350</v>
      </c>
      <c r="D575" s="35" t="s">
        <v>1351</v>
      </c>
      <c r="E575" s="35" t="s">
        <v>1351</v>
      </c>
    </row>
    <row r="576" spans="1:5">
      <c r="A576" s="35">
        <v>111</v>
      </c>
      <c r="B576" s="35" t="s">
        <v>194</v>
      </c>
      <c r="C576" s="35" t="s">
        <v>1352</v>
      </c>
      <c r="D576" s="35" t="s">
        <v>1353</v>
      </c>
      <c r="E576" s="35" t="s">
        <v>1353</v>
      </c>
    </row>
    <row r="577" spans="1:5">
      <c r="A577" s="35">
        <v>111</v>
      </c>
      <c r="B577" s="35" t="s">
        <v>194</v>
      </c>
      <c r="C577" s="35" t="s">
        <v>1354</v>
      </c>
      <c r="D577" s="35" t="s">
        <v>1355</v>
      </c>
      <c r="E577" s="35" t="s">
        <v>1355</v>
      </c>
    </row>
    <row r="578" spans="1:5">
      <c r="A578" s="35">
        <v>111</v>
      </c>
      <c r="B578" s="35" t="s">
        <v>194</v>
      </c>
      <c r="C578" s="35" t="s">
        <v>1356</v>
      </c>
      <c r="D578" s="35" t="s">
        <v>1357</v>
      </c>
      <c r="E578" s="35" t="s">
        <v>1357</v>
      </c>
    </row>
    <row r="579" spans="1:5">
      <c r="A579" s="35">
        <v>111</v>
      </c>
      <c r="B579" s="35" t="s">
        <v>194</v>
      </c>
      <c r="C579" s="35" t="s">
        <v>1358</v>
      </c>
      <c r="D579" s="35" t="s">
        <v>1359</v>
      </c>
      <c r="E579" s="35" t="s">
        <v>1359</v>
      </c>
    </row>
    <row r="580" spans="1:5">
      <c r="A580" s="35">
        <v>111</v>
      </c>
      <c r="B580" s="35" t="s">
        <v>194</v>
      </c>
      <c r="C580" s="35" t="s">
        <v>1360</v>
      </c>
      <c r="D580" s="35" t="s">
        <v>1361</v>
      </c>
      <c r="E580" s="35" t="s">
        <v>1361</v>
      </c>
    </row>
    <row r="581" spans="1:5">
      <c r="A581" s="35">
        <v>111</v>
      </c>
      <c r="B581" s="35" t="s">
        <v>194</v>
      </c>
      <c r="C581" s="35" t="s">
        <v>1362</v>
      </c>
      <c r="D581" s="35" t="s">
        <v>1363</v>
      </c>
      <c r="E581" s="35" t="s">
        <v>1363</v>
      </c>
    </row>
    <row r="582" spans="1:5">
      <c r="A582" s="35">
        <v>111</v>
      </c>
      <c r="B582" s="35" t="s">
        <v>194</v>
      </c>
      <c r="C582" s="35" t="s">
        <v>1364</v>
      </c>
      <c r="D582" s="35" t="s">
        <v>1365</v>
      </c>
      <c r="E582" s="35" t="s">
        <v>1365</v>
      </c>
    </row>
    <row r="583" spans="1:5">
      <c r="A583" s="35">
        <v>111</v>
      </c>
      <c r="B583" s="35" t="s">
        <v>194</v>
      </c>
      <c r="C583" s="35" t="s">
        <v>1366</v>
      </c>
      <c r="D583" s="35" t="s">
        <v>1367</v>
      </c>
      <c r="E583" s="35" t="s">
        <v>1367</v>
      </c>
    </row>
    <row r="584" spans="1:5">
      <c r="A584" s="35">
        <v>111</v>
      </c>
      <c r="B584" s="35" t="s">
        <v>194</v>
      </c>
      <c r="C584" s="35" t="s">
        <v>1368</v>
      </c>
      <c r="D584" s="35" t="s">
        <v>1369</v>
      </c>
      <c r="E584" s="35" t="s">
        <v>1369</v>
      </c>
    </row>
    <row r="585" spans="1:5">
      <c r="A585" s="35">
        <v>111</v>
      </c>
      <c r="B585" s="35" t="s">
        <v>194</v>
      </c>
      <c r="C585" s="35" t="s">
        <v>1370</v>
      </c>
      <c r="D585" s="35" t="s">
        <v>1371</v>
      </c>
      <c r="E585" s="35" t="s">
        <v>1371</v>
      </c>
    </row>
    <row r="586" spans="1:5">
      <c r="A586" s="35">
        <v>111</v>
      </c>
      <c r="B586" s="35" t="s">
        <v>194</v>
      </c>
      <c r="C586" s="35" t="s">
        <v>1372</v>
      </c>
      <c r="D586" s="35" t="s">
        <v>1373</v>
      </c>
      <c r="E586" s="35" t="s">
        <v>1373</v>
      </c>
    </row>
    <row r="587" spans="1:5">
      <c r="A587" s="35">
        <v>111</v>
      </c>
      <c r="B587" s="35" t="s">
        <v>194</v>
      </c>
      <c r="C587" s="35" t="s">
        <v>1374</v>
      </c>
      <c r="D587" s="35" t="s">
        <v>1375</v>
      </c>
      <c r="E587" s="35" t="s">
        <v>1375</v>
      </c>
    </row>
    <row r="588" spans="1:5">
      <c r="A588" s="35">
        <v>111</v>
      </c>
      <c r="B588" s="35" t="s">
        <v>194</v>
      </c>
      <c r="C588" s="35" t="s">
        <v>1376</v>
      </c>
      <c r="D588" s="35" t="s">
        <v>1377</v>
      </c>
      <c r="E588" s="35" t="s">
        <v>1377</v>
      </c>
    </row>
    <row r="589" spans="1:5">
      <c r="A589" s="35">
        <v>111</v>
      </c>
      <c r="B589" s="35" t="s">
        <v>194</v>
      </c>
      <c r="C589" s="35" t="s">
        <v>1378</v>
      </c>
      <c r="D589" s="35" t="s">
        <v>1379</v>
      </c>
      <c r="E589" s="35" t="s">
        <v>1379</v>
      </c>
    </row>
    <row r="590" spans="1:5">
      <c r="A590" s="35">
        <v>111</v>
      </c>
      <c r="B590" s="35" t="s">
        <v>194</v>
      </c>
      <c r="C590" s="35" t="s">
        <v>1380</v>
      </c>
      <c r="D590" s="35" t="s">
        <v>1381</v>
      </c>
      <c r="E590" s="35" t="s">
        <v>1381</v>
      </c>
    </row>
    <row r="591" spans="1:5">
      <c r="A591" s="35">
        <v>111</v>
      </c>
      <c r="B591" s="35" t="s">
        <v>194</v>
      </c>
      <c r="C591" s="35" t="s">
        <v>1382</v>
      </c>
      <c r="D591" s="35" t="s">
        <v>1383</v>
      </c>
      <c r="E591" s="35" t="s">
        <v>1383</v>
      </c>
    </row>
    <row r="592" spans="1:5">
      <c r="A592" s="35">
        <v>111</v>
      </c>
      <c r="B592" s="35" t="s">
        <v>194</v>
      </c>
      <c r="C592" s="35" t="s">
        <v>1384</v>
      </c>
      <c r="D592" s="35" t="s">
        <v>1385</v>
      </c>
      <c r="E592" s="35" t="s">
        <v>1385</v>
      </c>
    </row>
    <row r="593" spans="1:5">
      <c r="A593" s="35">
        <v>111</v>
      </c>
      <c r="B593" s="35" t="s">
        <v>194</v>
      </c>
      <c r="C593" s="35" t="s">
        <v>1386</v>
      </c>
      <c r="D593" s="35" t="s">
        <v>1387</v>
      </c>
      <c r="E593" s="35" t="s">
        <v>1387</v>
      </c>
    </row>
    <row r="594" spans="1:5">
      <c r="A594" s="35">
        <v>111</v>
      </c>
      <c r="B594" s="35" t="s">
        <v>194</v>
      </c>
      <c r="C594" s="35" t="s">
        <v>1388</v>
      </c>
      <c r="D594" s="35" t="s">
        <v>1389</v>
      </c>
      <c r="E594" s="35" t="s">
        <v>1389</v>
      </c>
    </row>
    <row r="595" spans="1:5">
      <c r="A595" s="35">
        <v>111</v>
      </c>
      <c r="B595" s="35" t="s">
        <v>194</v>
      </c>
      <c r="C595" s="35" t="s">
        <v>1390</v>
      </c>
    </row>
    <row r="596" spans="1:5">
      <c r="A596" s="35">
        <v>111</v>
      </c>
      <c r="B596" s="35" t="s">
        <v>194</v>
      </c>
      <c r="C596" s="35" t="s">
        <v>1391</v>
      </c>
      <c r="D596" s="35" t="s">
        <v>1392</v>
      </c>
    </row>
    <row r="597" spans="1:5">
      <c r="A597" s="35">
        <v>111</v>
      </c>
      <c r="B597" s="35" t="s">
        <v>194</v>
      </c>
      <c r="C597" s="35" t="s">
        <v>1393</v>
      </c>
      <c r="D597" s="35" t="s">
        <v>1394</v>
      </c>
    </row>
    <row r="598" spans="1:5">
      <c r="A598" s="35">
        <v>111</v>
      </c>
      <c r="B598" s="35" t="s">
        <v>194</v>
      </c>
      <c r="C598" s="35" t="s">
        <v>1395</v>
      </c>
      <c r="D598" s="35" t="s">
        <v>1396</v>
      </c>
    </row>
    <row r="599" spans="1:5">
      <c r="A599" s="35">
        <v>111</v>
      </c>
      <c r="B599" s="35" t="s">
        <v>194</v>
      </c>
      <c r="C599" s="35" t="s">
        <v>1397</v>
      </c>
      <c r="D599" s="35" t="s">
        <v>1398</v>
      </c>
    </row>
    <row r="600" spans="1:5">
      <c r="A600" s="35">
        <v>111</v>
      </c>
      <c r="B600" s="35" t="s">
        <v>194</v>
      </c>
      <c r="C600" s="35" t="s">
        <v>1399</v>
      </c>
      <c r="D600" s="35" t="s">
        <v>1400</v>
      </c>
    </row>
    <row r="601" spans="1:5">
      <c r="A601" s="35">
        <v>111</v>
      </c>
      <c r="B601" s="35" t="s">
        <v>194</v>
      </c>
      <c r="C601" s="35" t="s">
        <v>1401</v>
      </c>
      <c r="D601" s="35" t="s">
        <v>1402</v>
      </c>
    </row>
    <row r="602" spans="1:5">
      <c r="A602" s="35">
        <v>111</v>
      </c>
      <c r="B602" s="35" t="s">
        <v>194</v>
      </c>
      <c r="C602" s="35" t="s">
        <v>1403</v>
      </c>
      <c r="D602" s="35" t="s">
        <v>1404</v>
      </c>
    </row>
    <row r="603" spans="1:5">
      <c r="A603" s="35">
        <v>111</v>
      </c>
      <c r="B603" s="35" t="s">
        <v>194</v>
      </c>
      <c r="C603" s="35" t="s">
        <v>1405</v>
      </c>
      <c r="D603" s="35" t="s">
        <v>1406</v>
      </c>
    </row>
  </sheetData>
  <autoFilter ref="A1:F603" xr:uid="{BF59FB68-8962-4F79-B78B-3E9B2AB30BBC}"/>
  <phoneticPr fontId="2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CA9985-5A47-40A9-8561-FCA423E4B737}">
  <dimension ref="B1:C2"/>
  <sheetViews>
    <sheetView zoomScaleNormal="100" workbookViewId="0">
      <selection activeCell="G31" sqref="G31"/>
    </sheetView>
  </sheetViews>
  <sheetFormatPr defaultRowHeight="16.149999999999999"/>
  <cols>
    <col min="2" max="2" width="10.375" bestFit="1" customWidth="1"/>
  </cols>
  <sheetData>
    <row r="1" spans="2:3">
      <c r="B1" t="s">
        <v>1407</v>
      </c>
      <c r="C1" t="s">
        <v>1408</v>
      </c>
    </row>
    <row r="2" spans="2:3">
      <c r="B2" t="s">
        <v>1409</v>
      </c>
      <c r="C2" t="s">
        <v>1410</v>
      </c>
    </row>
  </sheetData>
  <phoneticPr fontId="2" type="noConversion"/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9725DD-A0E9-4BC2-B2CA-D55B42403CDE}">
  <dimension ref="B2:B31"/>
  <sheetViews>
    <sheetView workbookViewId="0">
      <selection activeCell="S8" sqref="S8"/>
    </sheetView>
  </sheetViews>
  <sheetFormatPr defaultRowHeight="16.149999999999999"/>
  <sheetData>
    <row r="2" spans="2:2">
      <c r="B2" t="s">
        <v>1411</v>
      </c>
    </row>
    <row r="3" spans="2:2">
      <c r="B3" t="s">
        <v>1412</v>
      </c>
    </row>
    <row r="31" spans="2:2">
      <c r="B31" t="s">
        <v>1413</v>
      </c>
    </row>
  </sheetData>
  <phoneticPr fontId="2" type="noConversion"/>
  <pageMargins left="0.7" right="0.7" top="0.75" bottom="0.75" header="0.3" footer="0.3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31323B-F284-470D-BC65-457C280542ED}">
  <dimension ref="A1:F75"/>
  <sheetViews>
    <sheetView workbookViewId="0">
      <selection activeCell="E17" sqref="E17"/>
    </sheetView>
  </sheetViews>
  <sheetFormatPr defaultRowHeight="16.149999999999999"/>
  <cols>
    <col min="1" max="1" width="18.375" customWidth="1"/>
    <col min="2" max="2" width="52.75" customWidth="1"/>
    <col min="5" max="5" width="19.375" customWidth="1"/>
    <col min="6" max="6" width="67.125" customWidth="1"/>
  </cols>
  <sheetData>
    <row r="1" spans="1:6">
      <c r="A1" s="28" t="s">
        <v>1414</v>
      </c>
      <c r="F1" t="s">
        <v>1415</v>
      </c>
    </row>
    <row r="2" spans="1:6">
      <c r="A2" t="s">
        <v>1416</v>
      </c>
      <c r="B2" t="s">
        <v>1417</v>
      </c>
      <c r="F2" t="s">
        <v>1418</v>
      </c>
    </row>
    <row r="3" spans="1:6">
      <c r="A3" t="s">
        <v>1419</v>
      </c>
      <c r="B3" t="s">
        <v>1420</v>
      </c>
      <c r="F3" t="s">
        <v>1421</v>
      </c>
    </row>
    <row r="4" spans="1:6">
      <c r="A4" t="s">
        <v>1422</v>
      </c>
      <c r="B4" t="s">
        <v>1423</v>
      </c>
      <c r="F4" t="s">
        <v>1424</v>
      </c>
    </row>
    <row r="5" spans="1:6">
      <c r="A5" t="s">
        <v>1425</v>
      </c>
      <c r="B5" t="s">
        <v>1426</v>
      </c>
      <c r="F5" t="s">
        <v>1427</v>
      </c>
    </row>
    <row r="6" spans="1:6">
      <c r="A6" t="s">
        <v>1428</v>
      </c>
      <c r="B6" t="s">
        <v>1429</v>
      </c>
      <c r="F6" t="s">
        <v>1430</v>
      </c>
    </row>
    <row r="7" spans="1:6">
      <c r="A7" t="s">
        <v>1431</v>
      </c>
      <c r="B7" t="s">
        <v>1432</v>
      </c>
      <c r="F7" t="s">
        <v>1424</v>
      </c>
    </row>
    <row r="8" spans="1:6">
      <c r="A8" s="29" t="s">
        <v>1433</v>
      </c>
      <c r="B8" s="29" t="s">
        <v>1434</v>
      </c>
      <c r="F8" t="s">
        <v>1435</v>
      </c>
    </row>
    <row r="9" spans="1:6">
      <c r="F9" t="s">
        <v>1436</v>
      </c>
    </row>
    <row r="10" spans="1:6">
      <c r="F10" t="s">
        <v>1437</v>
      </c>
    </row>
    <row r="11" spans="1:6">
      <c r="F11" t="s">
        <v>1438</v>
      </c>
    </row>
    <row r="12" spans="1:6">
      <c r="A12" s="28" t="s">
        <v>1439</v>
      </c>
      <c r="F12" t="s">
        <v>1440</v>
      </c>
    </row>
    <row r="13" spans="1:6" ht="19.899999999999999">
      <c r="A13" s="30" t="s">
        <v>1441</v>
      </c>
      <c r="F13" t="s">
        <v>1442</v>
      </c>
    </row>
    <row r="14" spans="1:6">
      <c r="F14" t="s">
        <v>1443</v>
      </c>
    </row>
    <row r="15" spans="1:6">
      <c r="A15" t="s">
        <v>1444</v>
      </c>
      <c r="F15" t="s">
        <v>1445</v>
      </c>
    </row>
    <row r="16" spans="1:6">
      <c r="A16" t="s">
        <v>1446</v>
      </c>
      <c r="F16" t="s">
        <v>1447</v>
      </c>
    </row>
    <row r="17" spans="1:6">
      <c r="F17" t="s">
        <v>1448</v>
      </c>
    </row>
    <row r="18" spans="1:6">
      <c r="A18" s="31" t="s">
        <v>1449</v>
      </c>
      <c r="F18" t="s">
        <v>1450</v>
      </c>
    </row>
    <row r="19" spans="1:6">
      <c r="A19" s="31" t="s">
        <v>1451</v>
      </c>
      <c r="F19" t="s">
        <v>1452</v>
      </c>
    </row>
    <row r="20" spans="1:6">
      <c r="A20" s="31" t="s">
        <v>1453</v>
      </c>
    </row>
    <row r="21" spans="1:6">
      <c r="A21" s="31" t="s">
        <v>1454</v>
      </c>
    </row>
    <row r="23" spans="1:6">
      <c r="A23" t="s">
        <v>1455</v>
      </c>
    </row>
    <row r="26" spans="1:6" ht="19.899999999999999">
      <c r="A26" s="30" t="s">
        <v>1456</v>
      </c>
    </row>
    <row r="28" spans="1:6">
      <c r="A28" t="s">
        <v>1457</v>
      </c>
    </row>
    <row r="29" spans="1:6">
      <c r="A29" t="s">
        <v>1446</v>
      </c>
    </row>
    <row r="31" spans="1:6">
      <c r="A31" s="31" t="s">
        <v>1449</v>
      </c>
    </row>
    <row r="32" spans="1:6">
      <c r="A32" s="31" t="s">
        <v>1451</v>
      </c>
    </row>
    <row r="33" spans="1:1">
      <c r="A33" s="31" t="s">
        <v>1458</v>
      </c>
    </row>
    <row r="34" spans="1:1">
      <c r="A34" s="31" t="s">
        <v>1459</v>
      </c>
    </row>
    <row r="35" spans="1:1">
      <c r="A35" s="31"/>
    </row>
    <row r="36" spans="1:1">
      <c r="A36" t="s">
        <v>1460</v>
      </c>
    </row>
    <row r="38" spans="1:1">
      <c r="A38" s="31" t="s">
        <v>1449</v>
      </c>
    </row>
    <row r="39" spans="1:1">
      <c r="A39" s="31" t="s">
        <v>1451</v>
      </c>
    </row>
    <row r="40" spans="1:1">
      <c r="A40" s="31" t="s">
        <v>1461</v>
      </c>
    </row>
    <row r="41" spans="1:1">
      <c r="A41" s="31" t="s">
        <v>1462</v>
      </c>
    </row>
    <row r="42" spans="1:1">
      <c r="A42" s="31" t="s">
        <v>1463</v>
      </c>
    </row>
    <row r="45" spans="1:1" ht="19.899999999999999">
      <c r="A45" s="30" t="s">
        <v>1464</v>
      </c>
    </row>
    <row r="47" spans="1:1">
      <c r="A47" t="s">
        <v>1465</v>
      </c>
    </row>
    <row r="49" spans="1:3" ht="32.450000000000003">
      <c r="A49" s="32" t="s">
        <v>1466</v>
      </c>
      <c r="B49" s="32" t="s">
        <v>1467</v>
      </c>
      <c r="C49" s="32" t="s">
        <v>1468</v>
      </c>
    </row>
    <row r="50" spans="1:3">
      <c r="A50" s="33">
        <v>12345678</v>
      </c>
      <c r="B50" s="33">
        <v>10</v>
      </c>
      <c r="C50" s="33">
        <v>100</v>
      </c>
    </row>
    <row r="51" spans="1:3">
      <c r="A51" s="33">
        <v>12345678</v>
      </c>
      <c r="B51" s="33">
        <v>20</v>
      </c>
      <c r="C51" s="33">
        <v>50</v>
      </c>
    </row>
    <row r="54" spans="1:3">
      <c r="A54" s="34" t="s">
        <v>1469</v>
      </c>
    </row>
    <row r="55" spans="1:3">
      <c r="A55" t="s">
        <v>1470</v>
      </c>
    </row>
    <row r="56" spans="1:3">
      <c r="A56" t="s">
        <v>1471</v>
      </c>
    </row>
    <row r="57" spans="1:3">
      <c r="A57" t="s">
        <v>1472</v>
      </c>
    </row>
    <row r="59" spans="1:3">
      <c r="A59" t="s">
        <v>1473</v>
      </c>
    </row>
    <row r="60" spans="1:3">
      <c r="A60" t="s">
        <v>1474</v>
      </c>
    </row>
    <row r="61" spans="1:3">
      <c r="A61" t="s">
        <v>1475</v>
      </c>
    </row>
    <row r="62" spans="1:3">
      <c r="A62" t="s">
        <v>1476</v>
      </c>
    </row>
    <row r="64" spans="1:3">
      <c r="A64" t="s">
        <v>1477</v>
      </c>
    </row>
    <row r="67" spans="1:2">
      <c r="A67" s="34" t="s">
        <v>1478</v>
      </c>
    </row>
    <row r="68" spans="1:2">
      <c r="A68" t="s">
        <v>1479</v>
      </c>
    </row>
    <row r="69" spans="1:2">
      <c r="A69" t="s">
        <v>1480</v>
      </c>
      <c r="B69" t="s">
        <v>1481</v>
      </c>
    </row>
    <row r="70" spans="1:2">
      <c r="A70" t="s">
        <v>1482</v>
      </c>
      <c r="B70" t="s">
        <v>1483</v>
      </c>
    </row>
    <row r="74" spans="1:2">
      <c r="A74" s="34" t="s">
        <v>1484</v>
      </c>
    </row>
    <row r="75" spans="1:2">
      <c r="A75" t="s">
        <v>1485</v>
      </c>
      <c r="B75" t="s">
        <v>1486</v>
      </c>
    </row>
  </sheetData>
  <phoneticPr fontId="2" type="noConversion"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35792F-E34B-4DBF-8AF0-2915B0457304}">
  <dimension ref="A1"/>
  <sheetViews>
    <sheetView workbookViewId="0">
      <selection activeCell="R27" sqref="R27"/>
    </sheetView>
  </sheetViews>
  <sheetFormatPr defaultRowHeight="16.149999999999999"/>
  <sheetData>
    <row r="1" spans="1:1">
      <c r="A1" t="s">
        <v>1487</v>
      </c>
    </row>
  </sheetData>
  <phoneticPr fontId="2" type="noConversion"/>
  <pageMargins left="0.7" right="0.7" top="0.75" bottom="0.75" header="0.3" footer="0.3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F9EE13-FB8A-47B6-B97F-61740DABE9FC}">
  <dimension ref="A3:J8"/>
  <sheetViews>
    <sheetView workbookViewId="0">
      <selection activeCell="L29" sqref="L29"/>
    </sheetView>
  </sheetViews>
  <sheetFormatPr defaultRowHeight="16.149999999999999"/>
  <cols>
    <col min="1" max="1" width="6.5" bestFit="1" customWidth="1"/>
    <col min="2" max="2" width="12.875" bestFit="1" customWidth="1"/>
    <col min="3" max="3" width="15.375" customWidth="1"/>
  </cols>
  <sheetData>
    <row r="3" spans="1:10">
      <c r="B3" t="s">
        <v>1488</v>
      </c>
      <c r="C3">
        <v>730</v>
      </c>
      <c r="D3">
        <v>1120</v>
      </c>
      <c r="F3">
        <v>730</v>
      </c>
      <c r="G3">
        <v>1120</v>
      </c>
      <c r="I3">
        <v>730</v>
      </c>
      <c r="J3">
        <v>1120</v>
      </c>
    </row>
    <row r="5" spans="1:10">
      <c r="A5" t="s">
        <v>166</v>
      </c>
      <c r="B5" t="s">
        <v>1489</v>
      </c>
      <c r="C5">
        <v>1000</v>
      </c>
      <c r="D5">
        <v>1000</v>
      </c>
      <c r="G5">
        <v>1000</v>
      </c>
    </row>
    <row r="6" spans="1:10">
      <c r="A6" t="s">
        <v>167</v>
      </c>
      <c r="B6" t="s">
        <v>1490</v>
      </c>
      <c r="C6">
        <v>200</v>
      </c>
      <c r="D6">
        <v>200</v>
      </c>
      <c r="F6">
        <v>200</v>
      </c>
    </row>
    <row r="8" spans="1:10">
      <c r="A8" t="s">
        <v>1491</v>
      </c>
      <c r="B8" t="s">
        <v>106</v>
      </c>
      <c r="C8">
        <v>1000</v>
      </c>
      <c r="D8">
        <v>1200</v>
      </c>
      <c r="F8">
        <v>800</v>
      </c>
      <c r="G8">
        <v>1120</v>
      </c>
      <c r="I8">
        <v>730</v>
      </c>
      <c r="J8">
        <v>1120</v>
      </c>
    </row>
  </sheetData>
  <phoneticPr fontId="2" type="noConversion"/>
  <pageMargins left="0.7" right="0.7" top="0.75" bottom="0.75" header="0.3" footer="0.3"/>
  <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文件" ma:contentTypeID="0x0101001E932B92ED76C8449CDA62695A7C2944" ma:contentTypeVersion="14" ma:contentTypeDescription="建立新的文件。" ma:contentTypeScope="" ma:versionID="dbb86fe89eafde1a503c7cf211f43c3c">
  <xsd:schema xmlns:xsd="http://www.w3.org/2001/XMLSchema" xmlns:xs="http://www.w3.org/2001/XMLSchema" xmlns:p="http://schemas.microsoft.com/office/2006/metadata/properties" xmlns:ns2="7e33fa31-02da-44e4-816d-af01320125eb" xmlns:ns3="7298767c-58d1-4415-9ec5-59f5f2b8349e" targetNamespace="http://schemas.microsoft.com/office/2006/metadata/properties" ma:root="true" ma:fieldsID="3935a747d3be9d745863e2693e038c82" ns2:_="" ns3:_="">
    <xsd:import namespace="7e33fa31-02da-44e4-816d-af01320125eb"/>
    <xsd:import namespace="7298767c-58d1-4415-9ec5-59f5f2b8349e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  <xsd:element ref="ns3:MediaServiceMetadata" minOccurs="0"/>
                <xsd:element ref="ns3:MediaServiceFastMetadata" minOccurs="0"/>
                <xsd:element ref="ns3:MediaServiceObjectDetectorVersions" minOccurs="0"/>
                <xsd:element ref="ns3:MediaServiceDateTaken" minOccurs="0"/>
                <xsd:element ref="ns3:MediaLengthInSeconds" minOccurs="0"/>
                <xsd:element ref="ns3:lcf76f155ced4ddcb4097134ff3c332f" minOccurs="0"/>
                <xsd:element ref="ns3:MediaServiceOCR" minOccurs="0"/>
                <xsd:element ref="ns3:MediaServiceGenerationTime" minOccurs="0"/>
                <xsd:element ref="ns3:MediaServiceEventHashCode" minOccurs="0"/>
                <xsd:element ref="ns3:MediaServiceLocation" minOccurs="0"/>
                <xsd:element ref="ns3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e33fa31-02da-44e4-816d-af01320125eb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共用對象: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共用詳細資料" ma:internalName="SharedWithDetails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298767c-58d1-4415-9ec5-59f5f2b8349e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0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1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2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DateTaken" ma:index="13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14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6" nillable="true" ma:taxonomy="true" ma:internalName="lcf76f155ced4ddcb4097134ff3c332f" ma:taxonomyFieldName="MediaServiceImageTags" ma:displayName="影像標籤" ma:readOnly="false" ma:fieldId="{5cf76f15-5ced-4ddc-b409-7134ff3c332f}" ma:taxonomyMulti="true" ma:sspId="79ec5483-5271-446b-8e49-8f0a5be310d0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8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9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Location" ma:index="20" nillable="true" ma:displayName="Location" ma:indexed="true" ma:internalName="MediaServiceLocation" ma:readOnly="true">
      <xsd:simpleType>
        <xsd:restriction base="dms:Text"/>
      </xsd:simpleType>
    </xsd:element>
    <xsd:element name="MediaServiceSearchProperties" ma:index="21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內容類型"/>
        <xsd:element ref="dc:title" minOccurs="0" maxOccurs="1" ma:index="4" ma:displayName="標題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7298767c-58d1-4415-9ec5-59f5f2b8349e">
      <Terms xmlns="http://schemas.microsoft.com/office/infopath/2007/PartnerControls"/>
    </lcf76f155ced4ddcb4097134ff3c332f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DEBB9774-6CDB-4FE1-B749-BE14921CA873}"/>
</file>

<file path=customXml/itemProps2.xml><?xml version="1.0" encoding="utf-8"?>
<ds:datastoreItem xmlns:ds="http://schemas.openxmlformats.org/officeDocument/2006/customXml" ds:itemID="{0B4AECE6-A6BA-4BA2-8901-4BE45DF6C03C}"/>
</file>

<file path=customXml/itemProps3.xml><?xml version="1.0" encoding="utf-8"?>
<ds:datastoreItem xmlns:ds="http://schemas.openxmlformats.org/officeDocument/2006/customXml" ds:itemID="{9743E1B3-A970-4D3E-8501-0656FF14C57C}"/>
</file>

<file path=docMetadata/LabelInfo.xml><?xml version="1.0" encoding="utf-8"?>
<clbl:labelList xmlns:clbl="http://schemas.microsoft.com/office/2020/mipLabelMetadata">
  <clbl:label id="{d5c5379f-bd82-4962-9571-27ec5e044409}" enabled="1" method="Standard" siteId="{71e18682-eb13-4225-a121-dbaa52d8a5e0}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Oliver Wang</dc:creator>
  <cp:keywords/>
  <dc:description/>
  <cp:lastModifiedBy>Ky Liu</cp:lastModifiedBy>
  <cp:revision/>
  <dcterms:created xsi:type="dcterms:W3CDTF">2025-04-10T20:09:32Z</dcterms:created>
  <dcterms:modified xsi:type="dcterms:W3CDTF">2025-11-24T09:54:26Z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0x0101001E932B92ED76C8449CDA62695A7C2944</vt:lpwstr>
  </property>
  <property fmtid="{D5CDD505-2E9C-101B-9397-08002B2CF9AE}" pid="3" name="MediaServiceImageTags">
    <vt:lpwstr/>
  </property>
</Properties>
</file>