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44E77B85-8BB8-40A2-AB9F-09D1E217B10F}" xr6:coauthVersionLast="47" xr6:coauthVersionMax="47" xr10:uidLastSave="{00000000-0000-0000-0000-000000000000}"/>
  <bookViews>
    <workbookView xWindow="-120" yWindow="-120" windowWidth="38640" windowHeight="2112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 i="11" l="1"/>
  <c r="H7" i="11" l="1"/>
  <c r="I5" i="11" l="1"/>
  <c r="H33" i="11"/>
  <c r="H32" i="11"/>
  <c r="H29" i="11"/>
  <c r="H23" i="11"/>
  <c r="H10" i="11"/>
  <c r="H8" i="11"/>
  <c r="H9" i="11" l="1"/>
  <c r="I6" i="11"/>
  <c r="H13" i="11" l="1"/>
  <c r="J5" i="11"/>
  <c r="K5" i="11" s="1"/>
  <c r="L5" i="11" s="1"/>
  <c r="M5" i="11" s="1"/>
  <c r="N5" i="11" s="1"/>
  <c r="O5" i="11" s="1"/>
  <c r="P5" i="11" s="1"/>
  <c r="I4" i="11"/>
  <c r="H14" i="11" l="1"/>
  <c r="P4" i="11"/>
  <c r="Q5" i="11"/>
  <c r="R5" i="11" s="1"/>
  <c r="S5" i="11" s="1"/>
  <c r="T5" i="11" s="1"/>
  <c r="U5" i="11" s="1"/>
  <c r="V5" i="11" s="1"/>
  <c r="W5" i="11" s="1"/>
  <c r="J6" i="11"/>
  <c r="W4" i="11" l="1"/>
  <c r="X5" i="11"/>
  <c r="Y5" i="11" s="1"/>
  <c r="Z5" i="11" s="1"/>
  <c r="AA5" i="11" s="1"/>
  <c r="AB5" i="11" s="1"/>
  <c r="AC5" i="11" s="1"/>
  <c r="AD5" i="11" s="1"/>
  <c r="K6" i="11"/>
  <c r="H24" i="11" l="1"/>
  <c r="AE5" i="11"/>
  <c r="AF5" i="11" s="1"/>
  <c r="AG5" i="11" s="1"/>
  <c r="AH5" i="11" s="1"/>
  <c r="AI5" i="11" s="1"/>
  <c r="AJ5" i="11" s="1"/>
  <c r="AD4" i="11"/>
  <c r="L6" i="11"/>
  <c r="AK5" i="11" l="1"/>
  <c r="AL5" i="11" s="1"/>
  <c r="AM5" i="11" s="1"/>
  <c r="AN5" i="11" s="1"/>
  <c r="AO5" i="11" s="1"/>
  <c r="AP5" i="11" s="1"/>
  <c r="AQ5" i="11" s="1"/>
  <c r="M6" i="11"/>
  <c r="AR5" i="11" l="1"/>
  <c r="AS5" i="11" s="1"/>
  <c r="AK4" i="11"/>
  <c r="N6" i="11"/>
  <c r="H30" i="11" l="1"/>
  <c r="AT5" i="11"/>
  <c r="AS6" i="11"/>
  <c r="AR4" i="11"/>
  <c r="O6" i="11"/>
  <c r="AU5" i="11" l="1"/>
  <c r="AT6" i="11"/>
  <c r="AV5" i="11" l="1"/>
  <c r="AU6" i="11"/>
  <c r="P6" i="11"/>
  <c r="Q6" i="11"/>
  <c r="H31"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<sst xmlns="http://schemas.openxmlformats.org/spreadsheetml/2006/main" count="99" uniqueCount="74">
  <si>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</si>
  <si>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</si>
  <si>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</si>
  <si>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</si>
  <si>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</si>
  <si>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</si>
  <si>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</si>
  <si>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</si>
  <si>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</si>
  <si>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</si>
  <si>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</si>
  <si>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</si>
  <si>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</si>
  <si>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</si>
  <si>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</si>
  <si>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</si>
  <si>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</si>
  <si>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</si>
  <si>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</si>
  <si>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</si>
  <si>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</si>
  <si>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</si>
  <si>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</si>
  <si>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</si>
  <si>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</si>
  <si>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</si>
  <si>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</si>
  <si>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</si>
  <si>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</si>
  <si>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</si>
  <si>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</si>
  <si>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</si>
  <si>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</si>
  <si>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</si>
  <si>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</si>
  <si>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</si>
  <si>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</si>
  <si>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</si>
  <si>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</si>
  <si>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Task 4</t>
  </si>
  <si>
    <t>Senior Project Day</t>
  </si>
  <si>
    <t>ALL</t>
  </si>
  <si>
    <t>Phase 1: Setup</t>
  </si>
  <si>
    <t>Kevin M</t>
  </si>
  <si>
    <t xml:space="preserve">       Decide/Setup Database</t>
  </si>
  <si>
    <t xml:space="preserve">    Access Plaid Developer Role</t>
  </si>
  <si>
    <t xml:space="preserve">       Finalize DB Structure</t>
  </si>
  <si>
    <t xml:space="preserve">       Test Plaid: Receive a transaction</t>
  </si>
  <si>
    <t>Create User Class w/ Plaid Interaction</t>
  </si>
  <si>
    <t>Create HTML Pages</t>
  </si>
  <si>
    <t>Integrate Logins with Pages</t>
  </si>
  <si>
    <t xml:space="preserve">Phase 2: Building </t>
  </si>
  <si>
    <t>Build Spend Analyzer</t>
  </si>
  <si>
    <t>Phase 3: Testing</t>
  </si>
  <si>
    <t>CSS Implementation</t>
  </si>
  <si>
    <t>Interactive Banking: Spending Analysis</t>
  </si>
  <si>
    <t>Team members: Kevin M, Felipe M, Takori R</t>
  </si>
  <si>
    <t>Format HTML Pages</t>
  </si>
  <si>
    <r>
      <t xml:space="preserve">    </t>
    </r>
    <r>
      <rPr>
        <sz val="11"/>
        <color theme="1"/>
        <rFont val="Calibri"/>
        <family val="2"/>
        <scheme val="minor"/>
      </rPr>
      <t>Test DB Queries</t>
    </r>
  </si>
  <si>
    <r>
      <t xml:space="preserve">    </t>
    </r>
    <r>
      <rPr>
        <sz val="11"/>
        <color theme="1"/>
        <rFont val="Calibri"/>
        <family val="2"/>
        <scheme val="minor"/>
      </rPr>
      <t>Test Banking Connections</t>
    </r>
  </si>
  <si>
    <t xml:space="preserve">    Test HTML Linking(Page to Page)</t>
  </si>
  <si>
    <t>Verify Spend Analyzer Tool</t>
  </si>
  <si>
    <t xml:space="preserve">    Test User Logins</t>
  </si>
  <si>
    <t>TBD</t>
  </si>
  <si>
    <t>Felipe M</t>
  </si>
  <si>
    <t>Takori R</t>
  </si>
  <si>
    <t>Takori R &amp; Kevin M</t>
  </si>
  <si>
    <t>Takori</t>
  </si>
  <si>
    <t xml:space="preserve">   Build Class for Database-API Communication</t>
  </si>
  <si>
    <t>Kevin M &amp; Felipe</t>
  </si>
  <si>
    <t>Build Budget</t>
  </si>
  <si>
    <t>Parsing JSON Data from DB</t>
  </si>
  <si>
    <t>Editing the Plaid Class</t>
  </si>
  <si>
    <t>Connect &amp; Access to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</si>
</sst>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11" borderId="2" xfId="11" applyFill="1">
      <alignment horizontal="center" vertical="center"/>
    </xf>
    <xf numFmtId="0" fontId="9" fillId="10" borderId="2" xfId="11" applyFill="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8" borderId="2" xfId="0" applyFill="1" applyBorder="1" applyAlignment="1">
      <alignment horizontal="left" vertical="center" indent="1"/>
    </xf>
    <xf numFmtId="0" fontId="0" fillId="3" borderId="2" xfId="12" applyFont="1" applyFill="1" applyAlignment="1">
      <alignment horizontal="left" vertical="center"/>
    </xf>
    <xf numFmtId="0" fontId="0" fillId="6" borderId="2" xfId="0" applyFill="1" applyBorder="1" applyAlignment="1">
      <alignment horizontal="left" vertical="center" indent="1"/>
    </xf>
    <xf numFmtId="0" fontId="0" fillId="4" borderId="2" xfId="12" applyFont="1" applyFill="1" applyAlignment="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0" fillId="9" borderId="2" xfId="0" applyFont="1" applyFill="1" applyBorder="1" applyAlignment="1">
      <alignment horizontal="left" vertical="center" indent="1"/>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98" zoomScaleNormal="100" zoomScalePageLayoutView="70" workbookViewId="0">
      <pane ySplit="6" topLeftCell="A8" activePane="bottomLeft" state="frozen"/>
      <selection pane="bottomLeft" activeCell="W21" sqref="W21"/>
    </sheetView>
  </sheetViews>
  <sheetFormatPr defaultRowHeight="30" customHeight="1" x14ac:dyDescent="0.25"/>
  <cols>
    <col min="1" max="1" width="2.7109375" style="48" customWidth="1"/>
    <col min="2" max="2" width="39.28515625" bestFit="1" customWidth="1"/>
    <col min="3" max="3" width="17.7109375" bestFit="1"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
      <c r="A1" s="49"/>
      <c r="B1" s="64" t="s">
        <v>55</v>
      </c>
      <c r="C1" s="1"/>
      <c r="D1" s="2"/>
      <c r="E1" s="4"/>
      <c r="F1" s="37"/>
      <c r="H1" s="2"/>
      <c r="I1" s="14"/>
    </row>
    <row r="2" spans="1:64" ht="30" customHeight="1" x14ac:dyDescent="0.3">
      <c r="A2" s="48" t="s">
        <v>24</v>
      </c>
      <c r="B2" s="63" t="s">
        <v>36</v>
      </c>
      <c r="I2" s="51"/>
    </row>
    <row r="3" spans="1:64" ht="30" customHeight="1" x14ac:dyDescent="0.25">
      <c r="A3" s="48" t="s">
        <v>29</v>
      </c>
      <c r="B3" s="62" t="s">
        <v>56</v>
      </c>
      <c r="C3" s="77" t="s">
        <v>1</v>
      </c>
      <c r="D3" s="78"/>
      <c r="E3" s="76">
        <v>44958</v>
      </c>
      <c r="F3" s="76"/>
    </row>
    <row r="4" spans="1:64" ht="30" customHeight="1" x14ac:dyDescent="0.25">
      <c r="A4" s="49" t="s">
        <v>30</v>
      </c>
      <c r="C4" s="77" t="s">
        <v>8</v>
      </c>
      <c r="D4" s="78"/>
      <c r="E4" s="7">
        <v>2</v>
      </c>
      <c r="I4" s="73">
        <f>I5</f>
        <v>44963</v>
      </c>
      <c r="J4" s="74"/>
      <c r="K4" s="74"/>
      <c r="L4" s="74"/>
      <c r="M4" s="74"/>
      <c r="N4" s="74"/>
      <c r="O4" s="75"/>
      <c r="P4" s="73">
        <f>P5</f>
        <v>44970</v>
      </c>
      <c r="Q4" s="74"/>
      <c r="R4" s="74"/>
      <c r="S4" s="74"/>
      <c r="T4" s="74"/>
      <c r="U4" s="74"/>
      <c r="V4" s="75"/>
      <c r="W4" s="73">
        <f>W5</f>
        <v>44977</v>
      </c>
      <c r="X4" s="74"/>
      <c r="Y4" s="74"/>
      <c r="Z4" s="74"/>
      <c r="AA4" s="74"/>
      <c r="AB4" s="74"/>
      <c r="AC4" s="75"/>
      <c r="AD4" s="73">
        <f>AD5</f>
        <v>44984</v>
      </c>
      <c r="AE4" s="74"/>
      <c r="AF4" s="74"/>
      <c r="AG4" s="74"/>
      <c r="AH4" s="74"/>
      <c r="AI4" s="74"/>
      <c r="AJ4" s="75"/>
      <c r="AK4" s="73">
        <f>AK5</f>
        <v>44991</v>
      </c>
      <c r="AL4" s="74"/>
      <c r="AM4" s="74"/>
      <c r="AN4" s="74"/>
      <c r="AO4" s="74"/>
      <c r="AP4" s="74"/>
      <c r="AQ4" s="75"/>
      <c r="AR4" s="73">
        <f>AR5</f>
        <v>44998</v>
      </c>
      <c r="AS4" s="74"/>
      <c r="AT4" s="74"/>
      <c r="AU4" s="74"/>
      <c r="AV4" s="74"/>
      <c r="AW4" s="74"/>
      <c r="AX4" s="75"/>
      <c r="AY4" s="73">
        <f>AY5</f>
        <v>45005</v>
      </c>
      <c r="AZ4" s="74"/>
      <c r="BA4" s="74"/>
      <c r="BB4" s="74"/>
      <c r="BC4" s="74"/>
      <c r="BD4" s="74"/>
      <c r="BE4" s="75"/>
      <c r="BF4" s="73">
        <f>BF5</f>
        <v>45012</v>
      </c>
      <c r="BG4" s="74"/>
      <c r="BH4" s="74"/>
      <c r="BI4" s="74"/>
      <c r="BJ4" s="74"/>
      <c r="BK4" s="74"/>
      <c r="BL4" s="75"/>
    </row>
    <row r="5" spans="1:64" ht="15" customHeight="1" x14ac:dyDescent="0.25">
      <c r="A5" s="49" t="s">
        <v>31</v>
      </c>
      <c r="B5" s="79"/>
      <c r="C5" s="79"/>
      <c r="D5" s="79"/>
      <c r="E5" s="79"/>
      <c r="F5" s="79"/>
      <c r="G5" s="79"/>
      <c r="I5" s="11">
        <f>Project_Start-WEEKDAY(Project_Start,1)+2+7*(Display_Week-1)</f>
        <v>44963</v>
      </c>
      <c r="J5" s="10">
        <f>I5+1</f>
        <v>44964</v>
      </c>
      <c r="K5" s="10">
        <f t="shared" ref="K5:AX5" si="0">J5+1</f>
        <v>44965</v>
      </c>
      <c r="L5" s="10">
        <f t="shared" si="0"/>
        <v>44966</v>
      </c>
      <c r="M5" s="10">
        <f t="shared" si="0"/>
        <v>44967</v>
      </c>
      <c r="N5" s="10">
        <f t="shared" si="0"/>
        <v>44968</v>
      </c>
      <c r="O5" s="12">
        <f t="shared" si="0"/>
        <v>44969</v>
      </c>
      <c r="P5" s="11">
        <f>O5+1</f>
        <v>44970</v>
      </c>
      <c r="Q5" s="10">
        <f>P5+1</f>
        <v>44971</v>
      </c>
      <c r="R5" s="10">
        <f t="shared" si="0"/>
        <v>44972</v>
      </c>
      <c r="S5" s="10">
        <f t="shared" si="0"/>
        <v>44973</v>
      </c>
      <c r="T5" s="10">
        <f t="shared" si="0"/>
        <v>44974</v>
      </c>
      <c r="U5" s="10">
        <f t="shared" si="0"/>
        <v>44975</v>
      </c>
      <c r="V5" s="12">
        <f t="shared" si="0"/>
        <v>44976</v>
      </c>
      <c r="W5" s="11">
        <f>V5+1</f>
        <v>44977</v>
      </c>
      <c r="X5" s="10">
        <f>W5+1</f>
        <v>44978</v>
      </c>
      <c r="Y5" s="10">
        <f t="shared" si="0"/>
        <v>44979</v>
      </c>
      <c r="Z5" s="10">
        <f t="shared" si="0"/>
        <v>44980</v>
      </c>
      <c r="AA5" s="10">
        <f t="shared" si="0"/>
        <v>44981</v>
      </c>
      <c r="AB5" s="10">
        <f t="shared" si="0"/>
        <v>44982</v>
      </c>
      <c r="AC5" s="12">
        <f t="shared" si="0"/>
        <v>44983</v>
      </c>
      <c r="AD5" s="11">
        <f>AC5+1</f>
        <v>44984</v>
      </c>
      <c r="AE5" s="10">
        <f>AD5+1</f>
        <v>44985</v>
      </c>
      <c r="AF5" s="10">
        <f t="shared" si="0"/>
        <v>44986</v>
      </c>
      <c r="AG5" s="10">
        <f t="shared" si="0"/>
        <v>44987</v>
      </c>
      <c r="AH5" s="10">
        <f t="shared" si="0"/>
        <v>44988</v>
      </c>
      <c r="AI5" s="10">
        <f t="shared" si="0"/>
        <v>44989</v>
      </c>
      <c r="AJ5" s="12">
        <f t="shared" si="0"/>
        <v>44990</v>
      </c>
      <c r="AK5" s="11">
        <f>AJ5+1</f>
        <v>44991</v>
      </c>
      <c r="AL5" s="10">
        <f>AK5+1</f>
        <v>44992</v>
      </c>
      <c r="AM5" s="10">
        <f t="shared" si="0"/>
        <v>44993</v>
      </c>
      <c r="AN5" s="10">
        <f t="shared" si="0"/>
        <v>44994</v>
      </c>
      <c r="AO5" s="10">
        <f t="shared" si="0"/>
        <v>44995</v>
      </c>
      <c r="AP5" s="10">
        <f t="shared" si="0"/>
        <v>44996</v>
      </c>
      <c r="AQ5" s="12">
        <f t="shared" si="0"/>
        <v>44997</v>
      </c>
      <c r="AR5" s="11">
        <f>AQ5+1</f>
        <v>44998</v>
      </c>
      <c r="AS5" s="10">
        <f>AR5+1</f>
        <v>44999</v>
      </c>
      <c r="AT5" s="10">
        <f t="shared" si="0"/>
        <v>45000</v>
      </c>
      <c r="AU5" s="10">
        <f t="shared" si="0"/>
        <v>45001</v>
      </c>
      <c r="AV5" s="10">
        <f t="shared" si="0"/>
        <v>45002</v>
      </c>
      <c r="AW5" s="10">
        <f t="shared" si="0"/>
        <v>45003</v>
      </c>
      <c r="AX5" s="12">
        <f t="shared" si="0"/>
        <v>45004</v>
      </c>
      <c r="AY5" s="11">
        <f>AX5+1</f>
        <v>45005</v>
      </c>
      <c r="AZ5" s="10">
        <f>AY5+1</f>
        <v>45006</v>
      </c>
      <c r="BA5" s="10">
        <f t="shared" ref="BA5:BE5" si="1">AZ5+1</f>
        <v>45007</v>
      </c>
      <c r="BB5" s="10">
        <f t="shared" si="1"/>
        <v>45008</v>
      </c>
      <c r="BC5" s="10">
        <f t="shared" si="1"/>
        <v>45009</v>
      </c>
      <c r="BD5" s="10">
        <f t="shared" si="1"/>
        <v>45010</v>
      </c>
      <c r="BE5" s="12">
        <f t="shared" si="1"/>
        <v>45011</v>
      </c>
      <c r="BF5" s="11">
        <f>BE5+1</f>
        <v>45012</v>
      </c>
      <c r="BG5" s="10">
        <f>BF5+1</f>
        <v>45013</v>
      </c>
      <c r="BH5" s="10">
        <f t="shared" ref="BH5:BL5" si="2">BG5+1</f>
        <v>45014</v>
      </c>
      <c r="BI5" s="10">
        <f t="shared" si="2"/>
        <v>45015</v>
      </c>
      <c r="BJ5" s="10">
        <f t="shared" si="2"/>
        <v>45016</v>
      </c>
      <c r="BK5" s="10">
        <f t="shared" si="2"/>
        <v>45017</v>
      </c>
      <c r="BL5" s="12">
        <f t="shared" si="2"/>
        <v>45018</v>
      </c>
    </row>
    <row r="6" spans="1:64" ht="30" customHeight="1" thickBot="1" x14ac:dyDescent="0.3">
      <c r="A6" s="49" t="s">
        <v>32</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8" t="s">
        <v>28</v>
      </c>
      <c r="C7" s="52"/>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3" customFormat="1" ht="30" customHeight="1" thickBot="1" x14ac:dyDescent="0.3">
      <c r="A8" s="49" t="s">
        <v>33</v>
      </c>
      <c r="B8" s="17" t="s">
        <v>42</v>
      </c>
      <c r="C8" s="57" t="s">
        <v>41</v>
      </c>
      <c r="D8" s="18">
        <v>1</v>
      </c>
      <c r="E8" s="19">
        <v>44971</v>
      </c>
      <c r="F8" s="20">
        <v>44997</v>
      </c>
      <c r="G8" s="16"/>
      <c r="H8" s="16">
        <f t="shared" ref="H8:H33" si="6">IF(OR(ISBLANK(task_start),ISBLANK(task_end)),"",task_end-task_start+1)</f>
        <v>27</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 customFormat="1" ht="30" customHeight="1" thickBot="1" x14ac:dyDescent="0.3">
      <c r="A9" s="49" t="s">
        <v>34</v>
      </c>
      <c r="B9" s="69" t="s">
        <v>45</v>
      </c>
      <c r="C9" s="58" t="s">
        <v>43</v>
      </c>
      <c r="D9" s="21">
        <v>1</v>
      </c>
      <c r="E9" s="53">
        <v>44960</v>
      </c>
      <c r="F9" s="53">
        <v>44962</v>
      </c>
      <c r="G9" s="16"/>
      <c r="H9" s="16">
        <f t="shared" si="6"/>
        <v>3</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 customFormat="1" ht="30" customHeight="1" thickBot="1" x14ac:dyDescent="0.3">
      <c r="A10" s="49" t="s">
        <v>35</v>
      </c>
      <c r="B10" s="70" t="s">
        <v>44</v>
      </c>
      <c r="C10" s="58" t="s">
        <v>38</v>
      </c>
      <c r="D10" s="21">
        <v>1</v>
      </c>
      <c r="E10" s="53">
        <v>44970</v>
      </c>
      <c r="F10" s="53">
        <v>44990</v>
      </c>
      <c r="G10" s="16"/>
      <c r="H10" s="16">
        <f t="shared" si="6"/>
        <v>21</v>
      </c>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 customFormat="1" ht="30" customHeight="1" thickBot="1" x14ac:dyDescent="0.3">
      <c r="A11" s="49"/>
      <c r="B11" s="70" t="s">
        <v>47</v>
      </c>
      <c r="C11" s="58" t="s">
        <v>43</v>
      </c>
      <c r="D11" s="21">
        <v>1</v>
      </c>
      <c r="E11" s="53">
        <v>44972</v>
      </c>
      <c r="F11" s="53">
        <v>44982</v>
      </c>
      <c r="G11" s="16"/>
      <c r="H11" s="16"/>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 customFormat="1" ht="30" customHeight="1" thickBot="1" x14ac:dyDescent="0.3">
      <c r="A12" s="49"/>
      <c r="B12" s="70" t="s">
        <v>46</v>
      </c>
      <c r="C12" s="58" t="s">
        <v>41</v>
      </c>
      <c r="D12" s="21">
        <v>1</v>
      </c>
      <c r="E12" s="53">
        <v>44979</v>
      </c>
      <c r="F12" s="53">
        <v>44995</v>
      </c>
      <c r="G12" s="16"/>
      <c r="H12" s="16"/>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 customFormat="1" ht="30" customHeight="1" thickBot="1" x14ac:dyDescent="0.3">
      <c r="A13" s="49"/>
      <c r="B13" s="22" t="s">
        <v>51</v>
      </c>
      <c r="C13" s="66"/>
      <c r="D13" s="23">
        <v>0</v>
      </c>
      <c r="E13" s="54"/>
      <c r="F13" s="54"/>
      <c r="G13" s="16"/>
      <c r="H13" s="16" t="str">
        <f t="shared" si="6"/>
        <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 customFormat="1" ht="30" customHeight="1" thickBot="1" x14ac:dyDescent="0.3">
      <c r="A14" s="48"/>
      <c r="B14" s="80" t="s">
        <v>68</v>
      </c>
      <c r="C14" s="66" t="s">
        <v>69</v>
      </c>
      <c r="D14" s="23">
        <v>0</v>
      </c>
      <c r="E14" s="54"/>
      <c r="F14" s="54"/>
      <c r="G14" s="16"/>
      <c r="H14" s="16" t="str">
        <f t="shared" si="6"/>
        <v/>
      </c>
      <c r="I14" s="34"/>
      <c r="J14" s="34"/>
      <c r="K14" s="34"/>
      <c r="L14" s="34"/>
      <c r="M14" s="34"/>
      <c r="N14" s="34"/>
      <c r="O14" s="34"/>
      <c r="P14" s="34"/>
      <c r="Q14" s="34"/>
      <c r="R14" s="34"/>
      <c r="S14" s="34"/>
      <c r="T14" s="34"/>
      <c r="U14" s="35"/>
      <c r="V14" s="35"/>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 customFormat="1" ht="30" customHeight="1" thickBot="1" x14ac:dyDescent="0.3">
      <c r="A15" s="48"/>
      <c r="B15" s="65" t="s">
        <v>72</v>
      </c>
      <c r="C15" s="66" t="s">
        <v>43</v>
      </c>
      <c r="D15" s="23">
        <v>1</v>
      </c>
      <c r="E15" s="54">
        <v>44998</v>
      </c>
      <c r="F15" s="54">
        <v>45005</v>
      </c>
      <c r="G15" s="16"/>
      <c r="H15" s="16"/>
      <c r="I15" s="34"/>
      <c r="J15" s="34"/>
      <c r="K15" s="34"/>
      <c r="L15" s="34"/>
      <c r="M15" s="34"/>
      <c r="N15" s="34"/>
      <c r="O15" s="34"/>
      <c r="P15" s="34"/>
      <c r="Q15" s="34"/>
      <c r="R15" s="34"/>
      <c r="S15" s="34"/>
      <c r="T15" s="34"/>
      <c r="U15" s="35"/>
      <c r="V15" s="35"/>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 customFormat="1" ht="30" customHeight="1" thickBot="1" x14ac:dyDescent="0.3">
      <c r="A16" s="48"/>
      <c r="B16" s="65" t="s">
        <v>73</v>
      </c>
      <c r="C16" s="66" t="s">
        <v>64</v>
      </c>
      <c r="D16" s="23">
        <v>1</v>
      </c>
      <c r="E16" s="54">
        <v>44995</v>
      </c>
      <c r="F16" s="54">
        <v>45005</v>
      </c>
      <c r="G16" s="16"/>
      <c r="H16" s="16"/>
      <c r="I16" s="34"/>
      <c r="J16" s="34"/>
      <c r="K16" s="34"/>
      <c r="L16" s="34"/>
      <c r="M16" s="34"/>
      <c r="N16" s="34"/>
      <c r="O16" s="34"/>
      <c r="P16" s="34"/>
      <c r="Q16" s="34"/>
      <c r="R16" s="34"/>
      <c r="S16" s="34"/>
      <c r="T16" s="34"/>
      <c r="U16" s="35"/>
      <c r="V16" s="35"/>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30" customHeight="1" thickBot="1" x14ac:dyDescent="0.3">
      <c r="A17" s="48"/>
      <c r="B17" s="65" t="s">
        <v>48</v>
      </c>
      <c r="C17" s="66" t="s">
        <v>43</v>
      </c>
      <c r="D17" s="23">
        <v>0</v>
      </c>
      <c r="E17" s="54">
        <v>44999</v>
      </c>
      <c r="F17" s="54">
        <v>45010</v>
      </c>
      <c r="G17" s="16"/>
      <c r="H17" s="16"/>
      <c r="I17" s="34"/>
      <c r="J17" s="34"/>
      <c r="K17" s="34"/>
      <c r="L17" s="34"/>
      <c r="M17" s="34"/>
      <c r="N17" s="34"/>
      <c r="O17" s="34"/>
      <c r="P17" s="34"/>
      <c r="Q17" s="34"/>
      <c r="R17" s="34"/>
      <c r="S17" s="34"/>
      <c r="T17" s="34"/>
      <c r="U17" s="35"/>
      <c r="V17" s="35"/>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30" customHeight="1" thickBot="1" x14ac:dyDescent="0.3">
      <c r="A18" s="48"/>
      <c r="B18" s="65" t="s">
        <v>49</v>
      </c>
      <c r="C18" s="66" t="s">
        <v>65</v>
      </c>
      <c r="D18" s="23">
        <v>0.7</v>
      </c>
      <c r="E18" s="54">
        <v>44999</v>
      </c>
      <c r="F18" s="54">
        <v>45007</v>
      </c>
      <c r="G18" s="16"/>
      <c r="H18" s="16"/>
      <c r="I18" s="34"/>
      <c r="J18" s="34"/>
      <c r="K18" s="34"/>
      <c r="L18" s="34"/>
      <c r="M18" s="34"/>
      <c r="N18" s="34"/>
      <c r="O18" s="34"/>
      <c r="P18" s="34"/>
      <c r="Q18" s="34"/>
      <c r="R18" s="34"/>
      <c r="S18" s="34"/>
      <c r="T18" s="34"/>
      <c r="U18" s="35"/>
      <c r="V18" s="35"/>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30" customHeight="1" thickBot="1" x14ac:dyDescent="0.3">
      <c r="A19" s="48"/>
      <c r="B19" s="65" t="s">
        <v>50</v>
      </c>
      <c r="C19" s="66" t="s">
        <v>66</v>
      </c>
      <c r="D19" s="23">
        <v>0</v>
      </c>
      <c r="E19" s="54">
        <v>45001</v>
      </c>
      <c r="F19" s="54">
        <v>45009</v>
      </c>
      <c r="G19" s="16"/>
      <c r="H19" s="16"/>
      <c r="I19" s="34"/>
      <c r="J19" s="34"/>
      <c r="K19" s="34"/>
      <c r="L19" s="34"/>
      <c r="M19" s="34"/>
      <c r="N19" s="34"/>
      <c r="O19" s="34"/>
      <c r="P19" s="34"/>
      <c r="Q19" s="34"/>
      <c r="R19" s="34"/>
      <c r="S19" s="34"/>
      <c r="T19" s="34"/>
      <c r="U19" s="35"/>
      <c r="V19" s="35"/>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 customFormat="1" ht="30" customHeight="1" thickBot="1" x14ac:dyDescent="0.3">
      <c r="A20" s="48"/>
      <c r="B20" s="65" t="s">
        <v>70</v>
      </c>
      <c r="C20" s="66" t="s">
        <v>67</v>
      </c>
      <c r="D20" s="23">
        <v>0</v>
      </c>
      <c r="E20" s="54">
        <v>45004</v>
      </c>
      <c r="F20" s="54">
        <v>45011</v>
      </c>
      <c r="G20" s="16"/>
      <c r="H20" s="16"/>
      <c r="I20" s="34"/>
      <c r="J20" s="34"/>
      <c r="K20" s="34"/>
      <c r="L20" s="34"/>
      <c r="M20" s="34"/>
      <c r="N20" s="34"/>
      <c r="O20" s="34"/>
      <c r="P20" s="34"/>
      <c r="Q20" s="34"/>
      <c r="R20" s="34"/>
      <c r="S20" s="34"/>
      <c r="T20" s="34"/>
      <c r="U20" s="35"/>
      <c r="V20" s="35"/>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 customFormat="1" ht="30" customHeight="1" thickBot="1" x14ac:dyDescent="0.3">
      <c r="A21" s="48"/>
      <c r="B21" s="65" t="s">
        <v>52</v>
      </c>
      <c r="C21" s="66" t="s">
        <v>43</v>
      </c>
      <c r="D21" s="23">
        <v>0</v>
      </c>
      <c r="E21" s="54">
        <v>44999</v>
      </c>
      <c r="F21" s="54">
        <v>45017</v>
      </c>
      <c r="G21" s="16"/>
      <c r="H21" s="16"/>
      <c r="I21" s="34"/>
      <c r="J21" s="34"/>
      <c r="K21" s="34"/>
      <c r="L21" s="34"/>
      <c r="M21" s="34"/>
      <c r="N21" s="34"/>
      <c r="O21" s="34"/>
      <c r="P21" s="34"/>
      <c r="Q21" s="34"/>
      <c r="R21" s="34"/>
      <c r="S21" s="34"/>
      <c r="T21" s="34"/>
      <c r="U21" s="35"/>
      <c r="V21" s="35"/>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3" customFormat="1" ht="30" customHeight="1" thickBot="1" x14ac:dyDescent="0.3">
      <c r="A22" s="48"/>
      <c r="B22" s="65" t="s">
        <v>71</v>
      </c>
      <c r="C22" s="66" t="s">
        <v>65</v>
      </c>
      <c r="D22" s="23">
        <v>0</v>
      </c>
      <c r="E22" s="54">
        <v>45004</v>
      </c>
      <c r="F22" s="54">
        <v>45007</v>
      </c>
      <c r="G22" s="16"/>
      <c r="H22" s="16"/>
      <c r="I22" s="34"/>
      <c r="J22" s="34"/>
      <c r="K22" s="34"/>
      <c r="L22" s="34"/>
      <c r="M22" s="34"/>
      <c r="N22" s="34"/>
      <c r="O22" s="34"/>
      <c r="P22" s="34"/>
      <c r="Q22" s="34"/>
      <c r="R22" s="34"/>
      <c r="S22" s="34"/>
      <c r="T22" s="34"/>
      <c r="U22" s="35"/>
      <c r="V22" s="35"/>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row>
    <row r="23" spans="1:64" s="3" customFormat="1" ht="30" customHeight="1" thickBot="1" x14ac:dyDescent="0.3">
      <c r="A23" s="48" t="s">
        <v>25</v>
      </c>
      <c r="B23" s="65" t="s">
        <v>57</v>
      </c>
      <c r="C23" s="66" t="s">
        <v>65</v>
      </c>
      <c r="D23" s="23">
        <v>0</v>
      </c>
      <c r="E23" s="54">
        <v>45009</v>
      </c>
      <c r="F23" s="54">
        <v>45381</v>
      </c>
      <c r="G23" s="16"/>
      <c r="H23" s="16">
        <f t="shared" si="6"/>
        <v>373</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row>
    <row r="24" spans="1:64" s="3" customFormat="1" ht="30" customHeight="1" thickBot="1" x14ac:dyDescent="0.3">
      <c r="A24" s="48"/>
      <c r="B24" s="65" t="s">
        <v>54</v>
      </c>
      <c r="C24" s="72" t="s">
        <v>64</v>
      </c>
      <c r="D24" s="23">
        <v>0</v>
      </c>
      <c r="E24" s="54">
        <v>45009</v>
      </c>
      <c r="F24" s="54">
        <v>45381</v>
      </c>
      <c r="G24" s="16"/>
      <c r="H24" s="16">
        <f t="shared" si="6"/>
        <v>373</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row>
    <row r="25" spans="1:64" s="3" customFormat="1" ht="30" customHeight="1" thickBot="1" x14ac:dyDescent="0.3">
      <c r="A25" s="48"/>
      <c r="B25" s="24" t="s">
        <v>53</v>
      </c>
      <c r="C25" s="59" t="s">
        <v>65</v>
      </c>
      <c r="D25" s="25"/>
      <c r="E25" s="55" t="s">
        <v>63</v>
      </c>
      <c r="F25" s="55" t="s">
        <v>63</v>
      </c>
      <c r="G25" s="16"/>
      <c r="H25" s="16"/>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4" s="3" customFormat="1" ht="30" customHeight="1" thickBot="1" x14ac:dyDescent="0.3">
      <c r="A26" s="48"/>
      <c r="B26" s="24" t="s">
        <v>58</v>
      </c>
      <c r="C26" s="59" t="s">
        <v>43</v>
      </c>
      <c r="D26" s="25"/>
      <c r="E26" s="55" t="s">
        <v>63</v>
      </c>
      <c r="F26" s="55" t="s">
        <v>63</v>
      </c>
      <c r="G26" s="16"/>
      <c r="H26" s="16"/>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row>
    <row r="27" spans="1:64" s="3" customFormat="1" ht="30" customHeight="1" thickBot="1" x14ac:dyDescent="0.3">
      <c r="A27" s="48"/>
      <c r="B27" s="24" t="s">
        <v>59</v>
      </c>
      <c r="C27" s="59" t="s">
        <v>64</v>
      </c>
      <c r="D27" s="25"/>
      <c r="E27" s="55" t="s">
        <v>63</v>
      </c>
      <c r="F27" s="55" t="s">
        <v>63</v>
      </c>
      <c r="G27" s="16"/>
      <c r="H27" s="16"/>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row>
    <row r="28" spans="1:64" s="3" customFormat="1" ht="30" customHeight="1" thickBot="1" x14ac:dyDescent="0.3">
      <c r="A28" s="48"/>
      <c r="B28" s="71" t="s">
        <v>60</v>
      </c>
      <c r="C28" s="59" t="s">
        <v>64</v>
      </c>
      <c r="D28" s="25"/>
      <c r="E28" s="55" t="s">
        <v>63</v>
      </c>
      <c r="F28" s="55" t="s">
        <v>63</v>
      </c>
      <c r="G28" s="16"/>
      <c r="H28" s="16"/>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row>
    <row r="29" spans="1:64" s="3" customFormat="1" ht="30" customHeight="1" thickBot="1" x14ac:dyDescent="0.3">
      <c r="A29" s="48" t="s">
        <v>25</v>
      </c>
      <c r="B29" s="71" t="s">
        <v>62</v>
      </c>
      <c r="C29" s="67" t="s">
        <v>39</v>
      </c>
      <c r="D29" s="67" t="s">
        <v>39</v>
      </c>
      <c r="E29" s="67" t="s">
        <v>39</v>
      </c>
      <c r="F29" s="67" t="s">
        <v>39</v>
      </c>
      <c r="G29" s="16"/>
      <c r="H29" s="16" t="e">
        <f t="shared" si="6"/>
        <v>#VALUE!</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row>
    <row r="30" spans="1:64" s="3" customFormat="1" ht="30" customHeight="1" thickBot="1" x14ac:dyDescent="0.3">
      <c r="A30" s="48"/>
      <c r="B30" s="67" t="s">
        <v>61</v>
      </c>
      <c r="C30" s="60"/>
      <c r="D30" s="27">
        <v>0</v>
      </c>
      <c r="E30" s="56"/>
      <c r="F30" s="56"/>
      <c r="G30" s="16"/>
      <c r="H30" s="16" t="str">
        <f t="shared" si="6"/>
        <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row>
    <row r="31" spans="1:64" s="3" customFormat="1" ht="30" customHeight="1" thickBot="1" x14ac:dyDescent="0.3">
      <c r="A31" s="48"/>
      <c r="B31" s="26" t="s">
        <v>37</v>
      </c>
      <c r="C31" s="60"/>
      <c r="D31" s="27"/>
      <c r="E31" s="56"/>
      <c r="F31" s="56"/>
      <c r="G31" s="16"/>
      <c r="H31" s="16" t="str">
        <f t="shared" si="6"/>
        <v/>
      </c>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row>
    <row r="32" spans="1:64" s="3" customFormat="1" ht="30" customHeight="1" thickBot="1" x14ac:dyDescent="0.3">
      <c r="A32" s="48" t="s">
        <v>27</v>
      </c>
      <c r="B32" s="68" t="s">
        <v>63</v>
      </c>
      <c r="C32" s="60" t="s">
        <v>38</v>
      </c>
      <c r="D32" s="27">
        <v>0</v>
      </c>
      <c r="E32" s="56">
        <v>44317</v>
      </c>
      <c r="F32" s="56">
        <f>E32+1</f>
        <v>44318</v>
      </c>
      <c r="G32" s="16"/>
      <c r="H32" s="16">
        <f t="shared" si="6"/>
        <v>2</v>
      </c>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row>
    <row r="33" spans="1:64" s="3" customFormat="1" ht="30" customHeight="1" thickBot="1" x14ac:dyDescent="0.3">
      <c r="A33" s="49" t="s">
        <v>26</v>
      </c>
      <c r="B33" s="68" t="s">
        <v>40</v>
      </c>
      <c r="C33" s="29"/>
      <c r="D33" s="30"/>
      <c r="E33" s="31"/>
      <c r="F33" s="32"/>
      <c r="G33" s="33"/>
      <c r="H33" s="33" t="str">
        <f t="shared" si="6"/>
        <v/>
      </c>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ht="30" customHeight="1" thickBot="1" x14ac:dyDescent="0.3">
      <c r="B34" s="61"/>
      <c r="G34" s="6"/>
    </row>
    <row r="35" spans="1:64" ht="30" customHeight="1" thickBot="1" x14ac:dyDescent="0.3">
      <c r="B35" s="28" t="s">
        <v>0</v>
      </c>
      <c r="C35" s="14"/>
      <c r="F35" s="50"/>
    </row>
    <row r="36" spans="1:64" ht="30" customHeight="1" x14ac:dyDescent="0.25">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30:D33 D7:D28">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7">
      <formula>AND(TODAY()&gt;=I$5,TODAY()&lt;J$5)</formula>
    </cfRule>
  </conditionalFormatting>
  <conditionalFormatting sqref="I7:BL33">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D30:D33 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38" customWidth="1"/>
    <col min="2" max="16384" width="9.140625" style="2"/>
  </cols>
  <sheetData>
    <row r="1" spans="1:2" ht="46.5" customHeight="1" x14ac:dyDescent="0.2"/>
    <row r="2" spans="1:2" s="40" customFormat="1" ht="15.75" x14ac:dyDescent="0.25">
      <c r="A2" s="39" t="s">
        <v>12</v>
      </c>
      <c r="B2" s="39"/>
    </row>
    <row r="3" spans="1:2" s="44" customFormat="1" ht="27" customHeight="1" x14ac:dyDescent="0.25">
      <c r="A3" s="45" t="s">
        <v>17</v>
      </c>
      <c r="B3" s="45"/>
    </row>
    <row r="4" spans="1:2" s="41" customFormat="1" ht="26.25" x14ac:dyDescent="0.4">
      <c r="A4" s="42" t="s">
        <v>11</v>
      </c>
    </row>
    <row r="5" spans="1:2" ht="74.099999999999994" customHeight="1" x14ac:dyDescent="0.2">
      <c r="A5" s="43" t="s">
        <v>20</v>
      </c>
    </row>
    <row r="6" spans="1:2" ht="26.25" customHeight="1" x14ac:dyDescent="0.2">
      <c r="A6" s="42" t="s">
        <v>23</v>
      </c>
    </row>
    <row r="7" spans="1:2" s="38" customFormat="1" ht="204.95" customHeight="1" x14ac:dyDescent="0.25">
      <c r="A7" s="47" t="s">
        <v>22</v>
      </c>
    </row>
    <row r="8" spans="1:2" s="41" customFormat="1" ht="26.25" x14ac:dyDescent="0.4">
      <c r="A8" s="42" t="s">
        <v>13</v>
      </c>
    </row>
    <row r="9" spans="1:2" ht="60" x14ac:dyDescent="0.2">
      <c r="A9" s="43" t="s">
        <v>21</v>
      </c>
    </row>
    <row r="10" spans="1:2" s="38" customFormat="1" ht="27.95" customHeight="1" x14ac:dyDescent="0.25">
      <c r="A10" s="46" t="s">
        <v>19</v>
      </c>
    </row>
    <row r="11" spans="1:2" s="41" customFormat="1" ht="26.25" x14ac:dyDescent="0.4">
      <c r="A11" s="42" t="s">
        <v>10</v>
      </c>
    </row>
    <row r="12" spans="1:2" ht="30" x14ac:dyDescent="0.2">
      <c r="A12" s="43" t="s">
        <v>18</v>
      </c>
    </row>
    <row r="13" spans="1:2" s="38" customFormat="1" ht="27.95" customHeight="1" x14ac:dyDescent="0.25">
      <c r="A13" s="46" t="s">
        <v>4</v>
      </c>
    </row>
    <row r="14" spans="1:2" s="41" customFormat="1" ht="26.25" x14ac:dyDescent="0.4">
      <c r="A14" s="42" t="s">
        <v>14</v>
      </c>
    </row>
    <row r="15" spans="1:2" ht="75" customHeight="1" x14ac:dyDescent="0.2">
      <c r="A15" s="43" t="s">
        <v>15</v>
      </c>
    </row>
    <row r="16" spans="1:2" ht="75" x14ac:dyDescent="0.2">
      <c r="A16" s="4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2023-03-20T02:32:06Z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