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unid-my.sharepoint.com/personal/00676185_red_unid_mx/Documents/8 CUATRIMESTRE/Administracion y Evaluacion de Proyectos/"/>
    </mc:Choice>
  </mc:AlternateContent>
  <xr:revisionPtr revIDLastSave="0" documentId="8_{89CD9285-DEDD-4FF8-AD49-B4369BEF1ADC}" xr6:coauthVersionLast="47" xr6:coauthVersionMax="47" xr10:uidLastSave="{00000000-0000-0000-0000-000000000000}"/>
  <bookViews>
    <workbookView xWindow="-120" yWindow="-120" windowWidth="29040" windowHeight="15720" xr2:uid="{F0F2829C-C37E-406A-A2C1-521ADCBF4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J17" i="1"/>
  <c r="B3" i="1" s="1"/>
  <c r="J10" i="1"/>
  <c r="B1" i="1" s="1"/>
  <c r="B30" i="1" l="1"/>
  <c r="B19" i="1"/>
  <c r="B17" i="1"/>
  <c r="B46" i="1"/>
  <c r="B44" i="1"/>
  <c r="B13" i="1"/>
  <c r="B53" i="1"/>
  <c r="B14" i="1"/>
  <c r="B52" i="1"/>
  <c r="B71" i="1"/>
  <c r="B38" i="1"/>
  <c r="B69" i="1"/>
  <c r="B31" i="1"/>
  <c r="B59" i="1"/>
  <c r="B15" i="1"/>
  <c r="B39" i="1"/>
  <c r="B29" i="1"/>
  <c r="B42" i="1"/>
  <c r="B51" i="1"/>
  <c r="B67" i="1"/>
  <c r="B66" i="1"/>
  <c r="B12" i="1"/>
  <c r="B37" i="1"/>
  <c r="B25" i="1"/>
  <c r="B40" i="1"/>
  <c r="B47" i="1"/>
  <c r="B65" i="1"/>
  <c r="B82" i="1"/>
  <c r="B41" i="1"/>
  <c r="B11" i="1"/>
  <c r="B24" i="1"/>
  <c r="B74" i="1"/>
  <c r="B79" i="1"/>
  <c r="B21" i="1"/>
  <c r="B10" i="1"/>
  <c r="B34" i="1"/>
  <c r="B23" i="1"/>
  <c r="B56" i="1"/>
  <c r="B73" i="1"/>
  <c r="B63" i="1"/>
  <c r="B78" i="1"/>
  <c r="B28" i="1"/>
  <c r="B49" i="1"/>
  <c r="B36" i="1"/>
  <c r="B58" i="1"/>
  <c r="B64" i="1"/>
  <c r="B20" i="1"/>
  <c r="B32" i="1"/>
  <c r="B22" i="1"/>
  <c r="B54" i="1"/>
  <c r="B72" i="1"/>
  <c r="B60" i="1"/>
  <c r="B75" i="1"/>
  <c r="B77" i="1"/>
  <c r="B81" i="1"/>
  <c r="B80" i="1"/>
  <c r="C26" i="1"/>
  <c r="C61" i="1"/>
  <c r="C58" i="1"/>
  <c r="C50" i="1"/>
  <c r="C38" i="1"/>
  <c r="C81" i="1"/>
  <c r="B9" i="1"/>
  <c r="B18" i="1"/>
  <c r="B35" i="1"/>
  <c r="B27" i="1"/>
  <c r="B45" i="1"/>
  <c r="B57" i="1"/>
  <c r="B50" i="1"/>
  <c r="B70" i="1"/>
  <c r="B62" i="1"/>
  <c r="B76" i="1"/>
  <c r="B16" i="1"/>
  <c r="B33" i="1"/>
  <c r="B26" i="1"/>
  <c r="B43" i="1"/>
  <c r="B55" i="1"/>
  <c r="B48" i="1"/>
  <c r="B68" i="1"/>
  <c r="B61" i="1"/>
  <c r="C43" i="1"/>
  <c r="C65" i="1"/>
  <c r="C30" i="1"/>
  <c r="C70" i="1"/>
  <c r="C54" i="1"/>
  <c r="C78" i="1"/>
  <c r="C82" i="1"/>
  <c r="C62" i="1"/>
  <c r="C66" i="1"/>
  <c r="C9" i="1"/>
  <c r="C75" i="1"/>
  <c r="D75" i="1" s="1"/>
  <c r="C79" i="1"/>
  <c r="C59" i="1"/>
  <c r="C63" i="1"/>
  <c r="C67" i="1"/>
  <c r="C68" i="1"/>
  <c r="C48" i="1"/>
  <c r="C56" i="1"/>
  <c r="D56" i="1" s="1"/>
  <c r="C24" i="1"/>
  <c r="C71" i="1"/>
  <c r="D71" i="1" s="1"/>
  <c r="C47" i="1"/>
  <c r="C51" i="1"/>
  <c r="C55" i="1"/>
  <c r="C40" i="1"/>
  <c r="C44" i="1"/>
  <c r="C23" i="1"/>
  <c r="C27" i="1"/>
  <c r="C31" i="1"/>
  <c r="D31" i="1" s="1"/>
  <c r="C35" i="1"/>
  <c r="C39" i="1"/>
  <c r="C60" i="1"/>
  <c r="C72" i="1"/>
  <c r="C41" i="1"/>
  <c r="C32" i="1"/>
  <c r="C76" i="1"/>
  <c r="C80" i="1"/>
  <c r="C64" i="1"/>
  <c r="C28" i="1"/>
  <c r="C52" i="1"/>
  <c r="C45" i="1"/>
  <c r="C36" i="1"/>
  <c r="C73" i="1"/>
  <c r="C49" i="1"/>
  <c r="C53" i="1"/>
  <c r="D53" i="1" s="1"/>
  <c r="C57" i="1"/>
  <c r="C42" i="1"/>
  <c r="C46" i="1"/>
  <c r="C25" i="1"/>
  <c r="D25" i="1" s="1"/>
  <c r="C29" i="1"/>
  <c r="C33" i="1"/>
  <c r="C37" i="1"/>
  <c r="C22" i="1"/>
  <c r="C69" i="1"/>
  <c r="C34" i="1"/>
  <c r="C74" i="1"/>
  <c r="C77" i="1"/>
  <c r="C11" i="1"/>
  <c r="C19" i="1"/>
  <c r="D19" i="1" s="1"/>
  <c r="C12" i="1"/>
  <c r="C18" i="1"/>
  <c r="C17" i="1"/>
  <c r="C16" i="1"/>
  <c r="C10" i="1"/>
  <c r="B4" i="1"/>
  <c r="B5" i="1" s="1"/>
  <c r="C14" i="1"/>
  <c r="C15" i="1"/>
  <c r="C21" i="1"/>
  <c r="C13" i="1"/>
  <c r="C20" i="1"/>
  <c r="D39" i="1" l="1"/>
  <c r="D78" i="1"/>
  <c r="D81" i="1"/>
  <c r="D35" i="1"/>
  <c r="D50" i="1"/>
  <c r="D79" i="1"/>
  <c r="D28" i="1"/>
  <c r="D76" i="1"/>
  <c r="D32" i="1"/>
  <c r="D41" i="1"/>
  <c r="D77" i="1"/>
  <c r="D37" i="1"/>
  <c r="D67" i="1"/>
  <c r="D64" i="1"/>
  <c r="D59" i="1"/>
  <c r="D44" i="1"/>
  <c r="D51" i="1"/>
  <c r="D63" i="1"/>
  <c r="D82" i="1"/>
  <c r="D65" i="1"/>
  <c r="D74" i="1"/>
  <c r="D52" i="1"/>
  <c r="D24" i="1"/>
  <c r="D27" i="1"/>
  <c r="D38" i="1"/>
  <c r="D36" i="1"/>
  <c r="D29" i="1"/>
  <c r="D69" i="1"/>
  <c r="D46" i="1"/>
  <c r="D23" i="1"/>
  <c r="D45" i="1"/>
  <c r="D40" i="1"/>
  <c r="D54" i="1"/>
  <c r="D58" i="1"/>
  <c r="D47" i="1"/>
  <c r="D30" i="1"/>
  <c r="D42" i="1"/>
  <c r="D57" i="1"/>
  <c r="D68" i="1"/>
  <c r="D72" i="1"/>
  <c r="D26" i="1"/>
  <c r="D43" i="1"/>
  <c r="D18" i="1"/>
  <c r="D20" i="1"/>
  <c r="D21" i="1"/>
  <c r="D22" i="1"/>
  <c r="D80" i="1"/>
  <c r="D9" i="1"/>
  <c r="D49" i="1"/>
  <c r="D60" i="1"/>
  <c r="D34" i="1"/>
  <c r="D73" i="1"/>
  <c r="D55" i="1"/>
  <c r="D66" i="1"/>
  <c r="D16" i="1"/>
  <c r="D48" i="1"/>
  <c r="D62" i="1"/>
  <c r="D70" i="1"/>
  <c r="D61" i="1"/>
  <c r="D33" i="1"/>
  <c r="D14" i="1"/>
  <c r="D17" i="1"/>
  <c r="D10" i="1" l="1"/>
  <c r="D12" i="1"/>
  <c r="D15" i="1"/>
  <c r="D13" i="1" l="1"/>
  <c r="D11" i="1" l="1"/>
</calcChain>
</file>

<file path=xl/sharedStrings.xml><?xml version="1.0" encoding="utf-8"?>
<sst xmlns="http://schemas.openxmlformats.org/spreadsheetml/2006/main" count="17" uniqueCount="15">
  <si>
    <t>Costos Fijos</t>
  </si>
  <si>
    <t>Precio</t>
  </si>
  <si>
    <t>Costos Variables</t>
  </si>
  <si>
    <t>P.E</t>
  </si>
  <si>
    <t>Utilidades</t>
  </si>
  <si>
    <t>Unidades</t>
  </si>
  <si>
    <t>Ventas</t>
  </si>
  <si>
    <t>Costos</t>
  </si>
  <si>
    <t>COSTOS FIJOS</t>
  </si>
  <si>
    <t>Renta</t>
  </si>
  <si>
    <t>Software</t>
  </si>
  <si>
    <t>TOTAL</t>
  </si>
  <si>
    <t>PRECIO POR FIGURA</t>
  </si>
  <si>
    <t>COSTOS VARIABLES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</si>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</sst>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4" fontId="0" fillId="2" borderId="0" xfId="0" applyNumberFormat="1" applyFill="1" applyAlignment="1">
      <alignment horizontal="center"/>
    </xf>
  </cellXfs>
  <cellStyles count="2">
    <cellStyle name="Moneda" xfId="1" builtinId="4"/>
    <cellStyle name="Normal" xfId="0" builtinId="0"/>
  </cellStyles>
  <dxfs count="6"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P.E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Hoja1!$B$8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Hoja1!$A$9:$A$82</c:f>
              <c:numCache>
                <c:formatCode>General</c:formatCode>
                <c:ptCount val="1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</c:numCache>
            </c:numRef>
          </c:cat>
          <c:val>
            <c:numRef>
              <c:f>Hoja1!$B$9:$B$82</c:f>
              <c:numCache>
                <c:formatCode>_("$"* #,##0.00_);_("$"* \(#,##0.00\);_("$"* "-"??_);_(@_)</c:formatCode>
                <c:ptCount val="17"/>
                <c:pt idx="0">
                  <c:v>25000</c:v>
                </c:pt>
                <c:pt idx="1">
                  <c:v>25250</c:v>
                </c:pt>
                <c:pt idx="2">
                  <c:v>25500</c:v>
                </c:pt>
                <c:pt idx="3">
                  <c:v>25750</c:v>
                </c:pt>
                <c:pt idx="4">
                  <c:v>26000</c:v>
                </c:pt>
                <c:pt idx="5">
                  <c:v>26250</c:v>
                </c:pt>
                <c:pt idx="6">
                  <c:v>26500</c:v>
                </c:pt>
                <c:pt idx="7">
                  <c:v>26750</c:v>
                </c:pt>
                <c:pt idx="8">
                  <c:v>27000</c:v>
                </c:pt>
                <c:pt idx="9">
                  <c:v>41500</c:v>
                </c:pt>
                <c:pt idx="10">
                  <c:v>41750</c:v>
                </c:pt>
                <c:pt idx="11">
                  <c:v>42000</c:v>
                </c:pt>
                <c:pt idx="12">
                  <c:v>42250</c:v>
                </c:pt>
                <c:pt idx="13">
                  <c:v>42500</c:v>
                </c:pt>
                <c:pt idx="14">
                  <c:v>42750</c:v>
                </c:pt>
                <c:pt idx="15">
                  <c:v>43000</c:v>
                </c:pt>
                <c:pt idx="16">
                  <c:v>43250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4-4CAC-8969-1FD763AB2CDE}"/>
            </c:ext>
          </c:extLst>
        </c:ser>
        <c:ser>
          <c:idx val="1"/>
          <c:order val="1"/>
          <c:tx>
            <c:strRef>
              <c:f>Hoja1!$C$8</c:f>
              <c:strCache>
                <c:ptCount val="1"/>
                <c:pt idx="0">
                  <c:v>Costos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Hoja1!$A$9:$A$82</c:f>
              <c:numCache>
                <c:formatCode>General</c:formatCode>
                <c:ptCount val="1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</c:numCache>
            </c:numRef>
          </c:cat>
          <c:val>
            <c:numRef>
              <c:f>Hoja1!$C$9:$C$82</c:f>
              <c:numCache>
                <c:formatCode>_("$"* #,##0.00_);_("$"* \(#,##0.00\);_("$"* "-"??_);_(@_)</c:formatCode>
                <c:ptCount val="17"/>
                <c:pt idx="0">
                  <c:v>28300</c:v>
                </c:pt>
                <c:pt idx="1">
                  <c:v>28500</c:v>
                </c:pt>
                <c:pt idx="2">
                  <c:v>28700</c:v>
                </c:pt>
                <c:pt idx="3">
                  <c:v>28900</c:v>
                </c:pt>
                <c:pt idx="4">
                  <c:v>29100</c:v>
                </c:pt>
                <c:pt idx="5">
                  <c:v>29300</c:v>
                </c:pt>
                <c:pt idx="6">
                  <c:v>29500</c:v>
                </c:pt>
                <c:pt idx="7">
                  <c:v>29700</c:v>
                </c:pt>
                <c:pt idx="8">
                  <c:v>29900</c:v>
                </c:pt>
                <c:pt idx="9">
                  <c:v>41500</c:v>
                </c:pt>
                <c:pt idx="10">
                  <c:v>41700</c:v>
                </c:pt>
                <c:pt idx="11">
                  <c:v>41900</c:v>
                </c:pt>
                <c:pt idx="12">
                  <c:v>42100</c:v>
                </c:pt>
                <c:pt idx="13">
                  <c:v>42300</c:v>
                </c:pt>
                <c:pt idx="14">
                  <c:v>42500</c:v>
                </c:pt>
                <c:pt idx="15">
                  <c:v>42700</c:v>
                </c:pt>
                <c:pt idx="16">
                  <c:v>42900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4-4CAC-8969-1FD763AB2CDE}"/>
            </c:ext>
          </c:extLst>
        </c:ser>
        <c:ser>
          <c:idx val="2"/>
          <c:order val="2"/>
          <c:tx>
            <c:strRef>
              <c:f>Hoja1!$D$8</c:f>
              <c:strCache>
                <c:ptCount val="1"/>
                <c:pt idx="0">
                  <c:v>Utilidades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Hoja1!$A$9:$A$82</c:f>
              <c:numCache>
                <c:formatCode>General</c:formatCode>
                <c:ptCount val="17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166</c:v>
                </c:pt>
                <c:pt idx="10">
                  <c:v>167</c:v>
                </c:pt>
                <c:pt idx="11">
                  <c:v>168</c:v>
                </c:pt>
                <c:pt idx="12">
                  <c:v>169</c:v>
                </c:pt>
                <c:pt idx="13">
                  <c:v>170</c:v>
                </c:pt>
                <c:pt idx="14">
                  <c:v>171</c:v>
                </c:pt>
                <c:pt idx="15">
                  <c:v>172</c:v>
                </c:pt>
                <c:pt idx="16">
                  <c:v>173</c:v>
                </c:pt>
              </c:numCache>
            </c:numRef>
          </c:cat>
          <c:val>
            <c:numRef>
              <c:f>Hoja1!$D$9:$D$82</c:f>
              <c:numCache>
                <c:formatCode>_("$"* #,##0.00_);_("$"* \(#,##0.00\);_("$"* "-"??_);_(@_)</c:formatCode>
                <c:ptCount val="17"/>
                <c:pt idx="0">
                  <c:v>-3300</c:v>
                </c:pt>
                <c:pt idx="1">
                  <c:v>-3250</c:v>
                </c:pt>
                <c:pt idx="2">
                  <c:v>-3200</c:v>
                </c:pt>
                <c:pt idx="3">
                  <c:v>-3150</c:v>
                </c:pt>
                <c:pt idx="4">
                  <c:v>-3100</c:v>
                </c:pt>
                <c:pt idx="5">
                  <c:v>-3050</c:v>
                </c:pt>
                <c:pt idx="6">
                  <c:v>-3000</c:v>
                </c:pt>
                <c:pt idx="7">
                  <c:v>-2950</c:v>
                </c:pt>
                <c:pt idx="8">
                  <c:v>-2900</c:v>
                </c:pt>
                <c:pt idx="9">
                  <c:v>0</c:v>
                </c:pt>
                <c:pt idx="10">
                  <c:v>50</c:v>
                </c:pt>
                <c:pt idx="11">
                  <c:v>100</c:v>
                </c:pt>
                <c:pt idx="12">
                  <c:v>150</c:v>
                </c:pt>
                <c:pt idx="13">
                  <c:v>200</c:v>
                </c:pt>
                <c:pt idx="14">
                  <c:v>250</c:v>
                </c:pt>
                <c:pt idx="15">
                  <c:v>300</c:v>
                </c:pt>
                <c:pt idx="16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4-4CAC-8969-1FD763AB2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235088"/>
        <c:axId val="994156080"/>
      </c:lineChart>
      <c:catAx>
        <c:axId val="99323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4156080"/>
        <c:crosses val="autoZero"/>
        <c:auto val="1"/>
        <c:lblAlgn val="ctr"/>
        <c:lblOffset val="100"/>
        <c:noMultiLvlLbl val="0"/>
      </c:catAx>
      <c:valAx>
        <c:axId val="9941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9323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159704</xdr:colOff>
      <xdr:row>74</xdr:row>
      <xdr:rowOff>100120</xdr:rowOff>
    </xdr:from>
    <xdr:to>
      <xdr:col>9</xdr:col>
      <xdr:colOff>398904</xdr:colOff>
      <xdr:row>88</xdr:row>
      <xdr:rowOff>136214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9DCC31C-B4AD-C8B9-0938-170CBA539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BFCA38-0B7C-471D-81D4-7297DEA984DC}" name="Tabla2" displayName="Tabla2" ref="A8:D82" totalsRowShown="0" headerRowDxfId="3" dataDxfId="2">
  <autoFilter ref="A8:D82" xr:uid="{33BFCA38-0B7C-471D-81D4-7297DEA984DC}"/>
  <tableColumns count="4">
    <tableColumn id="1" xr3:uid="{92BB6890-2434-4184-9F1F-F13A889E354B}" name="Unidades" dataDxfId="5"/>
    <tableColumn id="2" xr3:uid="{70C4977A-831B-4797-8EC7-2E64799AF6B5}" name="Ventas" dataDxfId="4">
      <calculatedColumnFormula>A9*$B$2</calculatedColumnFormula>
    </tableColumn>
    <tableColumn id="3" xr3:uid="{DC9EF830-941F-4FB4-AB62-E175A3991250}" name="Costos" dataDxfId="0">
      <calculatedColumnFormula>$B$1+(A9*$B$3)</calculatedColumnFormula>
    </tableColumn>
    <tableColumn id="4" xr3:uid="{126EAA29-F6CA-4492-B52B-235DE575D473}" name="Utilidades" dataDxfId="1">
      <calculatedColumnFormula>Tabla2[[#This Row],[Ventas]]-Tabla2[[#This Row],[Costos]]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D07C-1DDE-4AA4-9EF2-CF8FE2046649}">
  <dimension ref="A1:J82"/>
  <sheetViews>
    <sheetView tabSelected="1" zoomScale="133" workbookViewId="0">
      <selection activeCell="G15" sqref="G15"/>
    </sheetView>
  </sheetViews>
  <sheetFormatPr baseColWidth="10" defaultRowHeight="15" x14ac:dyDescent="0.25"/>
  <cols>
    <col min="1" max="1" width="35.28515625" style="1" customWidth="1"/>
    <col min="2" max="2" width="20.85546875" style="1" customWidth="1"/>
    <col min="3" max="3" width="18.28515625" style="1" customWidth="1"/>
    <col min="4" max="4" width="19.7109375" style="1" customWidth="1"/>
    <col min="5" max="8" width="11.42578125" style="1"/>
    <col min="9" max="9" width="19.42578125" style="1" customWidth="1"/>
    <col min="10" max="10" width="14.28515625" style="1" customWidth="1"/>
    <col min="11" max="16384" width="11.42578125" style="1"/>
  </cols>
  <sheetData>
    <row r="1" spans="1:10" x14ac:dyDescent="0.25">
      <c r="A1" s="1" t="s">
        <v>0</v>
      </c>
      <c r="B1" s="2">
        <f>J10</f>
        <v>8300</v>
      </c>
    </row>
    <row r="2" spans="1:10" x14ac:dyDescent="0.25">
      <c r="A2" s="1" t="s">
        <v>1</v>
      </c>
      <c r="B2" s="2">
        <f>J12</f>
        <v>250</v>
      </c>
    </row>
    <row r="3" spans="1:10" x14ac:dyDescent="0.25">
      <c r="A3" s="1" t="s">
        <v>2</v>
      </c>
      <c r="B3" s="2">
        <f>J17</f>
        <v>200</v>
      </c>
    </row>
    <row r="4" spans="1:10" x14ac:dyDescent="0.25">
      <c r="A4" s="1" t="s">
        <v>3</v>
      </c>
      <c r="B4" s="2">
        <f>B1/(B2-B3)</f>
        <v>166</v>
      </c>
    </row>
    <row r="5" spans="1:10" x14ac:dyDescent="0.25">
      <c r="A5" s="1" t="s">
        <v>4</v>
      </c>
      <c r="B5" s="2">
        <f>B2*B4-(B3*B4)-B1</f>
        <v>0</v>
      </c>
    </row>
    <row r="6" spans="1:10" x14ac:dyDescent="0.25">
      <c r="I6" s="1" t="s">
        <v>8</v>
      </c>
    </row>
    <row r="7" spans="1:10" x14ac:dyDescent="0.25">
      <c r="I7" s="1" t="s">
        <v>9</v>
      </c>
      <c r="J7" s="2">
        <v>8000</v>
      </c>
    </row>
    <row r="8" spans="1:10" x14ac:dyDescent="0.25">
      <c r="A8" s="1" t="s">
        <v>5</v>
      </c>
      <c r="B8" s="1" t="s">
        <v>6</v>
      </c>
      <c r="C8" s="1" t="s">
        <v>7</v>
      </c>
      <c r="D8" s="1" t="s">
        <v>4</v>
      </c>
      <c r="I8" s="1" t="s">
        <v>10</v>
      </c>
      <c r="J8" s="2">
        <v>300</v>
      </c>
    </row>
    <row r="9" spans="1:10" x14ac:dyDescent="0.25">
      <c r="A9" s="1">
        <v>100</v>
      </c>
      <c r="B9" s="3">
        <f>A9*$B$2</f>
        <v>25000</v>
      </c>
      <c r="C9" s="3">
        <f>$B$1+(A9*$B$3)</f>
        <v>28300</v>
      </c>
      <c r="D9" s="3">
        <f>Tabla2[[#This Row],[Ventas]]-Tabla2[[#This Row],[Costos]]</f>
        <v>-3300</v>
      </c>
      <c r="J9" s="2"/>
    </row>
    <row r="10" spans="1:10" x14ac:dyDescent="0.25">
      <c r="A10" s="1">
        <v>101</v>
      </c>
      <c r="B10" s="3">
        <f t="shared" ref="B10:B72" si="0">A10*$B$2</f>
        <v>25250</v>
      </c>
      <c r="C10" s="3">
        <f t="shared" ref="C10:C21" si="1">$B$1+(A10*$B$3)</f>
        <v>28500</v>
      </c>
      <c r="D10" s="3">
        <f>Tabla2[[#This Row],[Ventas]]-Tabla2[[#This Row],[Costos]]</f>
        <v>-3250</v>
      </c>
      <c r="I10" s="1" t="s">
        <v>11</v>
      </c>
      <c r="J10" s="3">
        <f>SUM(J7:J9)</f>
        <v>8300</v>
      </c>
    </row>
    <row r="11" spans="1:10" x14ac:dyDescent="0.25">
      <c r="A11" s="1">
        <v>102</v>
      </c>
      <c r="B11" s="3">
        <f t="shared" si="0"/>
        <v>25500</v>
      </c>
      <c r="C11" s="3">
        <f t="shared" si="1"/>
        <v>28700</v>
      </c>
      <c r="D11" s="3">
        <f>Tabla2[[#This Row],[Ventas]]-Tabla2[[#This Row],[Costos]]</f>
        <v>-3200</v>
      </c>
    </row>
    <row r="12" spans="1:10" x14ac:dyDescent="0.25">
      <c r="A12" s="1">
        <v>103</v>
      </c>
      <c r="B12" s="3">
        <f t="shared" si="0"/>
        <v>25750</v>
      </c>
      <c r="C12" s="3">
        <f t="shared" si="1"/>
        <v>28900</v>
      </c>
      <c r="D12" s="3">
        <f>Tabla2[[#This Row],[Ventas]]-Tabla2[[#This Row],[Costos]]</f>
        <v>-3150</v>
      </c>
      <c r="I12" s="1" t="s">
        <v>12</v>
      </c>
      <c r="J12" s="2">
        <v>250</v>
      </c>
    </row>
    <row r="13" spans="1:10" x14ac:dyDescent="0.25">
      <c r="A13" s="1">
        <v>104</v>
      </c>
      <c r="B13" s="3">
        <f t="shared" si="0"/>
        <v>26000</v>
      </c>
      <c r="C13" s="3">
        <f t="shared" si="1"/>
        <v>29100</v>
      </c>
      <c r="D13" s="3">
        <f>Tabla2[[#This Row],[Ventas]]-Tabla2[[#This Row],[Costos]]</f>
        <v>-3100</v>
      </c>
    </row>
    <row r="14" spans="1:10" x14ac:dyDescent="0.25">
      <c r="A14" s="1">
        <v>105</v>
      </c>
      <c r="B14" s="3">
        <f t="shared" si="0"/>
        <v>26250</v>
      </c>
      <c r="C14" s="3">
        <f t="shared" si="1"/>
        <v>29300</v>
      </c>
      <c r="D14" s="3">
        <f>Tabla2[[#This Row],[Ventas]]-Tabla2[[#This Row],[Costos]]</f>
        <v>-3050</v>
      </c>
      <c r="I14" s="1" t="s">
        <v>13</v>
      </c>
    </row>
    <row r="15" spans="1:10" x14ac:dyDescent="0.25">
      <c r="A15" s="1">
        <v>106</v>
      </c>
      <c r="B15" s="3">
        <f t="shared" si="0"/>
        <v>26500</v>
      </c>
      <c r="C15" s="3">
        <f t="shared" si="1"/>
        <v>29500</v>
      </c>
      <c r="D15" s="3">
        <f>Tabla2[[#This Row],[Ventas]]-Tabla2[[#This Row],[Costos]]</f>
        <v>-3000</v>
      </c>
    </row>
    <row r="16" spans="1:10" x14ac:dyDescent="0.25">
      <c r="A16" s="1">
        <v>107</v>
      </c>
      <c r="B16" s="3">
        <f t="shared" si="0"/>
        <v>26750</v>
      </c>
      <c r="C16" s="3">
        <f t="shared" si="1"/>
        <v>29700</v>
      </c>
      <c r="D16" s="3">
        <f>Tabla2[[#This Row],[Ventas]]-Tabla2[[#This Row],[Costos]]</f>
        <v>-2950</v>
      </c>
      <c r="I16" s="1" t="s">
        <v>14</v>
      </c>
      <c r="J16" s="1">
        <v>200</v>
      </c>
    </row>
    <row r="17" spans="1:10" x14ac:dyDescent="0.25">
      <c r="A17" s="1">
        <v>108</v>
      </c>
      <c r="B17" s="3">
        <f t="shared" si="0"/>
        <v>27000</v>
      </c>
      <c r="C17" s="3">
        <f t="shared" si="1"/>
        <v>29900</v>
      </c>
      <c r="D17" s="3">
        <f>Tabla2[[#This Row],[Ventas]]-Tabla2[[#This Row],[Costos]]</f>
        <v>-2900</v>
      </c>
      <c r="I17" s="1" t="s">
        <v>11</v>
      </c>
      <c r="J17" s="1">
        <f>SUM(J15:J16)</f>
        <v>200</v>
      </c>
    </row>
    <row r="18" spans="1:10" hidden="1" x14ac:dyDescent="0.25">
      <c r="A18" s="1">
        <v>109</v>
      </c>
      <c r="B18" s="3">
        <f t="shared" si="0"/>
        <v>27250</v>
      </c>
      <c r="C18" s="3">
        <f t="shared" si="1"/>
        <v>30100</v>
      </c>
      <c r="D18" s="3">
        <f>Tabla2[[#This Row],[Ventas]]-Tabla2[[#This Row],[Costos]]</f>
        <v>-2850</v>
      </c>
    </row>
    <row r="19" spans="1:10" hidden="1" x14ac:dyDescent="0.25">
      <c r="A19" s="1">
        <v>110</v>
      </c>
      <c r="B19" s="3">
        <f t="shared" si="0"/>
        <v>27500</v>
      </c>
      <c r="C19" s="3">
        <f t="shared" si="1"/>
        <v>30300</v>
      </c>
      <c r="D19" s="3">
        <f>Tabla2[[#This Row],[Ventas]]-Tabla2[[#This Row],[Costos]]</f>
        <v>-2800</v>
      </c>
    </row>
    <row r="20" spans="1:10" hidden="1" x14ac:dyDescent="0.25">
      <c r="A20" s="1">
        <v>111</v>
      </c>
      <c r="B20" s="3">
        <f t="shared" si="0"/>
        <v>27750</v>
      </c>
      <c r="C20" s="3">
        <f t="shared" si="1"/>
        <v>30500</v>
      </c>
      <c r="D20" s="3">
        <f>Tabla2[[#This Row],[Ventas]]-Tabla2[[#This Row],[Costos]]</f>
        <v>-2750</v>
      </c>
    </row>
    <row r="21" spans="1:10" hidden="1" x14ac:dyDescent="0.25">
      <c r="A21" s="1">
        <v>112</v>
      </c>
      <c r="B21" s="3">
        <f t="shared" si="0"/>
        <v>28000</v>
      </c>
      <c r="C21" s="3">
        <f t="shared" si="1"/>
        <v>30700</v>
      </c>
      <c r="D21" s="3">
        <f>Tabla2[[#This Row],[Ventas]]-Tabla2[[#This Row],[Costos]]</f>
        <v>-2700</v>
      </c>
    </row>
    <row r="22" spans="1:10" hidden="1" x14ac:dyDescent="0.25">
      <c r="A22" s="1">
        <v>113</v>
      </c>
      <c r="B22" s="3">
        <f t="shared" si="0"/>
        <v>28250</v>
      </c>
      <c r="C22" s="3">
        <f t="shared" ref="C22:C40" si="2">$B$1+(A22*$B$3)</f>
        <v>30900</v>
      </c>
      <c r="D22" s="3">
        <f>Tabla2[[#This Row],[Ventas]]-Tabla2[[#This Row],[Costos]]</f>
        <v>-2650</v>
      </c>
    </row>
    <row r="23" spans="1:10" hidden="1" x14ac:dyDescent="0.25">
      <c r="A23" s="1">
        <v>114</v>
      </c>
      <c r="B23" s="3">
        <f t="shared" si="0"/>
        <v>28500</v>
      </c>
      <c r="C23" s="3">
        <f t="shared" si="2"/>
        <v>31100</v>
      </c>
      <c r="D23" s="3">
        <f>Tabla2[[#This Row],[Ventas]]-Tabla2[[#This Row],[Costos]]</f>
        <v>-2600</v>
      </c>
    </row>
    <row r="24" spans="1:10" hidden="1" x14ac:dyDescent="0.25">
      <c r="A24" s="1">
        <v>115</v>
      </c>
      <c r="B24" s="3">
        <f t="shared" si="0"/>
        <v>28750</v>
      </c>
      <c r="C24" s="3">
        <f t="shared" si="2"/>
        <v>31300</v>
      </c>
      <c r="D24" s="3">
        <f>Tabla2[[#This Row],[Ventas]]-Tabla2[[#This Row],[Costos]]</f>
        <v>-2550</v>
      </c>
    </row>
    <row r="25" spans="1:10" hidden="1" x14ac:dyDescent="0.25">
      <c r="A25" s="1">
        <v>116</v>
      </c>
      <c r="B25" s="3">
        <f t="shared" si="0"/>
        <v>29000</v>
      </c>
      <c r="C25" s="3">
        <f t="shared" si="2"/>
        <v>31500</v>
      </c>
      <c r="D25" s="3">
        <f>Tabla2[[#This Row],[Ventas]]-Tabla2[[#This Row],[Costos]]</f>
        <v>-2500</v>
      </c>
    </row>
    <row r="26" spans="1:10" hidden="1" x14ac:dyDescent="0.25">
      <c r="A26" s="1">
        <v>117</v>
      </c>
      <c r="B26" s="3">
        <f t="shared" si="0"/>
        <v>29250</v>
      </c>
      <c r="C26" s="3">
        <f t="shared" si="2"/>
        <v>31700</v>
      </c>
      <c r="D26" s="3">
        <f>Tabla2[[#This Row],[Ventas]]-Tabla2[[#This Row],[Costos]]</f>
        <v>-2450</v>
      </c>
    </row>
    <row r="27" spans="1:10" hidden="1" x14ac:dyDescent="0.25">
      <c r="A27" s="1">
        <v>118</v>
      </c>
      <c r="B27" s="3">
        <f t="shared" si="0"/>
        <v>29500</v>
      </c>
      <c r="C27" s="3">
        <f t="shared" si="2"/>
        <v>31900</v>
      </c>
      <c r="D27" s="3">
        <f>Tabla2[[#This Row],[Ventas]]-Tabla2[[#This Row],[Costos]]</f>
        <v>-2400</v>
      </c>
    </row>
    <row r="28" spans="1:10" hidden="1" x14ac:dyDescent="0.25">
      <c r="A28" s="1">
        <v>119</v>
      </c>
      <c r="B28" s="3">
        <f t="shared" si="0"/>
        <v>29750</v>
      </c>
      <c r="C28" s="3">
        <f t="shared" si="2"/>
        <v>32100</v>
      </c>
      <c r="D28" s="3">
        <f>Tabla2[[#This Row],[Ventas]]-Tabla2[[#This Row],[Costos]]</f>
        <v>-2350</v>
      </c>
    </row>
    <row r="29" spans="1:10" hidden="1" x14ac:dyDescent="0.25">
      <c r="A29" s="1">
        <v>120</v>
      </c>
      <c r="B29" s="3">
        <f t="shared" si="0"/>
        <v>30000</v>
      </c>
      <c r="C29" s="3">
        <f t="shared" si="2"/>
        <v>32300</v>
      </c>
      <c r="D29" s="3">
        <f>Tabla2[[#This Row],[Ventas]]-Tabla2[[#This Row],[Costos]]</f>
        <v>-2300</v>
      </c>
    </row>
    <row r="30" spans="1:10" hidden="1" x14ac:dyDescent="0.25">
      <c r="A30" s="1">
        <v>121</v>
      </c>
      <c r="B30" s="3">
        <f t="shared" si="0"/>
        <v>30250</v>
      </c>
      <c r="C30" s="3">
        <f t="shared" si="2"/>
        <v>32500</v>
      </c>
      <c r="D30" s="3">
        <f>Tabla2[[#This Row],[Ventas]]-Tabla2[[#This Row],[Costos]]</f>
        <v>-2250</v>
      </c>
    </row>
    <row r="31" spans="1:10" hidden="1" x14ac:dyDescent="0.25">
      <c r="A31" s="1">
        <v>122</v>
      </c>
      <c r="B31" s="3">
        <f t="shared" si="0"/>
        <v>30500</v>
      </c>
      <c r="C31" s="3">
        <f t="shared" si="2"/>
        <v>32700</v>
      </c>
      <c r="D31" s="3">
        <f>Tabla2[[#This Row],[Ventas]]-Tabla2[[#This Row],[Costos]]</f>
        <v>-2200</v>
      </c>
    </row>
    <row r="32" spans="1:10" hidden="1" x14ac:dyDescent="0.25">
      <c r="A32" s="1">
        <v>123</v>
      </c>
      <c r="B32" s="3">
        <f t="shared" si="0"/>
        <v>30750</v>
      </c>
      <c r="C32" s="3">
        <f t="shared" si="2"/>
        <v>32900</v>
      </c>
      <c r="D32" s="3">
        <f>Tabla2[[#This Row],[Ventas]]-Tabla2[[#This Row],[Costos]]</f>
        <v>-2150</v>
      </c>
    </row>
    <row r="33" spans="1:4" hidden="1" x14ac:dyDescent="0.25">
      <c r="A33" s="1">
        <v>124</v>
      </c>
      <c r="B33" s="3">
        <f t="shared" si="0"/>
        <v>31000</v>
      </c>
      <c r="C33" s="3">
        <f t="shared" si="2"/>
        <v>33100</v>
      </c>
      <c r="D33" s="3">
        <f>Tabla2[[#This Row],[Ventas]]-Tabla2[[#This Row],[Costos]]</f>
        <v>-2100</v>
      </c>
    </row>
    <row r="34" spans="1:4" hidden="1" x14ac:dyDescent="0.25">
      <c r="A34" s="1">
        <v>125</v>
      </c>
      <c r="B34" s="3">
        <f t="shared" si="0"/>
        <v>31250</v>
      </c>
      <c r="C34" s="3">
        <f t="shared" si="2"/>
        <v>33300</v>
      </c>
      <c r="D34" s="3">
        <f>Tabla2[[#This Row],[Ventas]]-Tabla2[[#This Row],[Costos]]</f>
        <v>-2050</v>
      </c>
    </row>
    <row r="35" spans="1:4" hidden="1" x14ac:dyDescent="0.25">
      <c r="A35" s="1">
        <v>126</v>
      </c>
      <c r="B35" s="3">
        <f t="shared" si="0"/>
        <v>31500</v>
      </c>
      <c r="C35" s="3">
        <f t="shared" si="2"/>
        <v>33500</v>
      </c>
      <c r="D35" s="3">
        <f>Tabla2[[#This Row],[Ventas]]-Tabla2[[#This Row],[Costos]]</f>
        <v>-2000</v>
      </c>
    </row>
    <row r="36" spans="1:4" hidden="1" x14ac:dyDescent="0.25">
      <c r="A36" s="1">
        <v>127</v>
      </c>
      <c r="B36" s="3">
        <f t="shared" si="0"/>
        <v>31750</v>
      </c>
      <c r="C36" s="3">
        <f t="shared" si="2"/>
        <v>33700</v>
      </c>
      <c r="D36" s="3">
        <f>Tabla2[[#This Row],[Ventas]]-Tabla2[[#This Row],[Costos]]</f>
        <v>-1950</v>
      </c>
    </row>
    <row r="37" spans="1:4" hidden="1" x14ac:dyDescent="0.25">
      <c r="A37" s="1">
        <v>128</v>
      </c>
      <c r="B37" s="3">
        <f t="shared" si="0"/>
        <v>32000</v>
      </c>
      <c r="C37" s="3">
        <f t="shared" si="2"/>
        <v>33900</v>
      </c>
      <c r="D37" s="3">
        <f>Tabla2[[#This Row],[Ventas]]-Tabla2[[#This Row],[Costos]]</f>
        <v>-1900</v>
      </c>
    </row>
    <row r="38" spans="1:4" hidden="1" x14ac:dyDescent="0.25">
      <c r="A38" s="1">
        <v>129</v>
      </c>
      <c r="B38" s="3">
        <f t="shared" si="0"/>
        <v>32250</v>
      </c>
      <c r="C38" s="3">
        <f t="shared" si="2"/>
        <v>34100</v>
      </c>
      <c r="D38" s="3">
        <f>Tabla2[[#This Row],[Ventas]]-Tabla2[[#This Row],[Costos]]</f>
        <v>-1850</v>
      </c>
    </row>
    <row r="39" spans="1:4" hidden="1" x14ac:dyDescent="0.25">
      <c r="A39" s="1">
        <v>130</v>
      </c>
      <c r="B39" s="3">
        <f t="shared" si="0"/>
        <v>32500</v>
      </c>
      <c r="C39" s="3">
        <f t="shared" si="2"/>
        <v>34300</v>
      </c>
      <c r="D39" s="3">
        <f>Tabla2[[#This Row],[Ventas]]-Tabla2[[#This Row],[Costos]]</f>
        <v>-1800</v>
      </c>
    </row>
    <row r="40" spans="1:4" hidden="1" x14ac:dyDescent="0.25">
      <c r="A40" s="1">
        <v>131</v>
      </c>
      <c r="B40" s="3">
        <f t="shared" si="0"/>
        <v>32750</v>
      </c>
      <c r="C40" s="3">
        <f t="shared" si="2"/>
        <v>34500</v>
      </c>
      <c r="D40" s="3">
        <f>Tabla2[[#This Row],[Ventas]]-Tabla2[[#This Row],[Costos]]</f>
        <v>-1750</v>
      </c>
    </row>
    <row r="41" spans="1:4" hidden="1" x14ac:dyDescent="0.25">
      <c r="A41" s="1">
        <v>132</v>
      </c>
      <c r="B41" s="3">
        <f t="shared" si="0"/>
        <v>33000</v>
      </c>
      <c r="C41" s="3">
        <f t="shared" ref="C41:C82" si="3">$B$1+(A41*$B$3)</f>
        <v>34700</v>
      </c>
      <c r="D41" s="3">
        <f>Tabla2[[#This Row],[Ventas]]-Tabla2[[#This Row],[Costos]]</f>
        <v>-1700</v>
      </c>
    </row>
    <row r="42" spans="1:4" hidden="1" x14ac:dyDescent="0.25">
      <c r="A42" s="1">
        <v>133</v>
      </c>
      <c r="B42" s="3">
        <f t="shared" si="0"/>
        <v>33250</v>
      </c>
      <c r="C42" s="3">
        <f t="shared" si="3"/>
        <v>34900</v>
      </c>
      <c r="D42" s="3">
        <f>Tabla2[[#This Row],[Ventas]]-Tabla2[[#This Row],[Costos]]</f>
        <v>-1650</v>
      </c>
    </row>
    <row r="43" spans="1:4" hidden="1" x14ac:dyDescent="0.25">
      <c r="A43" s="1">
        <v>134</v>
      </c>
      <c r="B43" s="3">
        <f t="shared" si="0"/>
        <v>33500</v>
      </c>
      <c r="C43" s="3">
        <f t="shared" si="3"/>
        <v>35100</v>
      </c>
      <c r="D43" s="3">
        <f>Tabla2[[#This Row],[Ventas]]-Tabla2[[#This Row],[Costos]]</f>
        <v>-1600</v>
      </c>
    </row>
    <row r="44" spans="1:4" hidden="1" x14ac:dyDescent="0.25">
      <c r="A44" s="1">
        <v>135</v>
      </c>
      <c r="B44" s="3">
        <f t="shared" si="0"/>
        <v>33750</v>
      </c>
      <c r="C44" s="3">
        <f t="shared" si="3"/>
        <v>35300</v>
      </c>
      <c r="D44" s="3">
        <f>Tabla2[[#This Row],[Ventas]]-Tabla2[[#This Row],[Costos]]</f>
        <v>-1550</v>
      </c>
    </row>
    <row r="45" spans="1:4" hidden="1" x14ac:dyDescent="0.25">
      <c r="A45" s="1">
        <v>136</v>
      </c>
      <c r="B45" s="3">
        <f t="shared" si="0"/>
        <v>34000</v>
      </c>
      <c r="C45" s="3">
        <f t="shared" si="3"/>
        <v>35500</v>
      </c>
      <c r="D45" s="3">
        <f>Tabla2[[#This Row],[Ventas]]-Tabla2[[#This Row],[Costos]]</f>
        <v>-1500</v>
      </c>
    </row>
    <row r="46" spans="1:4" hidden="1" x14ac:dyDescent="0.25">
      <c r="A46" s="1">
        <v>137</v>
      </c>
      <c r="B46" s="3">
        <f t="shared" si="0"/>
        <v>34250</v>
      </c>
      <c r="C46" s="3">
        <f t="shared" si="3"/>
        <v>35700</v>
      </c>
      <c r="D46" s="3">
        <f>Tabla2[[#This Row],[Ventas]]-Tabla2[[#This Row],[Costos]]</f>
        <v>-1450</v>
      </c>
    </row>
    <row r="47" spans="1:4" hidden="1" x14ac:dyDescent="0.25">
      <c r="A47" s="1">
        <v>138</v>
      </c>
      <c r="B47" s="3">
        <f t="shared" si="0"/>
        <v>34500</v>
      </c>
      <c r="C47" s="3">
        <f t="shared" si="3"/>
        <v>35900</v>
      </c>
      <c r="D47" s="3">
        <f>Tabla2[[#This Row],[Ventas]]-Tabla2[[#This Row],[Costos]]</f>
        <v>-1400</v>
      </c>
    </row>
    <row r="48" spans="1:4" hidden="1" x14ac:dyDescent="0.25">
      <c r="A48" s="1">
        <v>139</v>
      </c>
      <c r="B48" s="3">
        <f t="shared" si="0"/>
        <v>34750</v>
      </c>
      <c r="C48" s="3">
        <f t="shared" si="3"/>
        <v>36100</v>
      </c>
      <c r="D48" s="3">
        <f>Tabla2[[#This Row],[Ventas]]-Tabla2[[#This Row],[Costos]]</f>
        <v>-1350</v>
      </c>
    </row>
    <row r="49" spans="1:4" hidden="1" x14ac:dyDescent="0.25">
      <c r="A49" s="1">
        <v>140</v>
      </c>
      <c r="B49" s="3">
        <f t="shared" si="0"/>
        <v>35000</v>
      </c>
      <c r="C49" s="3">
        <f t="shared" si="3"/>
        <v>36300</v>
      </c>
      <c r="D49" s="3">
        <f>Tabla2[[#This Row],[Ventas]]-Tabla2[[#This Row],[Costos]]</f>
        <v>-1300</v>
      </c>
    </row>
    <row r="50" spans="1:4" hidden="1" x14ac:dyDescent="0.25">
      <c r="A50" s="1">
        <v>141</v>
      </c>
      <c r="B50" s="3">
        <f t="shared" si="0"/>
        <v>35250</v>
      </c>
      <c r="C50" s="3">
        <f t="shared" si="3"/>
        <v>36500</v>
      </c>
      <c r="D50" s="3">
        <f>Tabla2[[#This Row],[Ventas]]-Tabla2[[#This Row],[Costos]]</f>
        <v>-1250</v>
      </c>
    </row>
    <row r="51" spans="1:4" hidden="1" x14ac:dyDescent="0.25">
      <c r="A51" s="1">
        <v>142</v>
      </c>
      <c r="B51" s="3">
        <f t="shared" si="0"/>
        <v>35500</v>
      </c>
      <c r="C51" s="3">
        <f t="shared" si="3"/>
        <v>36700</v>
      </c>
      <c r="D51" s="3">
        <f>Tabla2[[#This Row],[Ventas]]-Tabla2[[#This Row],[Costos]]</f>
        <v>-1200</v>
      </c>
    </row>
    <row r="52" spans="1:4" hidden="1" x14ac:dyDescent="0.25">
      <c r="A52" s="1">
        <v>143</v>
      </c>
      <c r="B52" s="3">
        <f t="shared" si="0"/>
        <v>35750</v>
      </c>
      <c r="C52" s="3">
        <f t="shared" si="3"/>
        <v>36900</v>
      </c>
      <c r="D52" s="3">
        <f>Tabla2[[#This Row],[Ventas]]-Tabla2[[#This Row],[Costos]]</f>
        <v>-1150</v>
      </c>
    </row>
    <row r="53" spans="1:4" hidden="1" x14ac:dyDescent="0.25">
      <c r="A53" s="1">
        <v>144</v>
      </c>
      <c r="B53" s="3">
        <f t="shared" si="0"/>
        <v>36000</v>
      </c>
      <c r="C53" s="3">
        <f t="shared" si="3"/>
        <v>37100</v>
      </c>
      <c r="D53" s="3">
        <f>Tabla2[[#This Row],[Ventas]]-Tabla2[[#This Row],[Costos]]</f>
        <v>-1100</v>
      </c>
    </row>
    <row r="54" spans="1:4" hidden="1" x14ac:dyDescent="0.25">
      <c r="A54" s="1">
        <v>145</v>
      </c>
      <c r="B54" s="3">
        <f t="shared" si="0"/>
        <v>36250</v>
      </c>
      <c r="C54" s="3">
        <f t="shared" si="3"/>
        <v>37300</v>
      </c>
      <c r="D54" s="3">
        <f>Tabla2[[#This Row],[Ventas]]-Tabla2[[#This Row],[Costos]]</f>
        <v>-1050</v>
      </c>
    </row>
    <row r="55" spans="1:4" hidden="1" x14ac:dyDescent="0.25">
      <c r="A55" s="1">
        <v>146</v>
      </c>
      <c r="B55" s="3">
        <f t="shared" si="0"/>
        <v>36500</v>
      </c>
      <c r="C55" s="3">
        <f t="shared" si="3"/>
        <v>37500</v>
      </c>
      <c r="D55" s="3">
        <f>Tabla2[[#This Row],[Ventas]]-Tabla2[[#This Row],[Costos]]</f>
        <v>-1000</v>
      </c>
    </row>
    <row r="56" spans="1:4" hidden="1" x14ac:dyDescent="0.25">
      <c r="A56" s="1">
        <v>147</v>
      </c>
      <c r="B56" s="3">
        <f t="shared" si="0"/>
        <v>36750</v>
      </c>
      <c r="C56" s="3">
        <f t="shared" si="3"/>
        <v>37700</v>
      </c>
      <c r="D56" s="3">
        <f>Tabla2[[#This Row],[Ventas]]-Tabla2[[#This Row],[Costos]]</f>
        <v>-950</v>
      </c>
    </row>
    <row r="57" spans="1:4" hidden="1" x14ac:dyDescent="0.25">
      <c r="A57" s="1">
        <v>148</v>
      </c>
      <c r="B57" s="3">
        <f t="shared" si="0"/>
        <v>37000</v>
      </c>
      <c r="C57" s="3">
        <f t="shared" si="3"/>
        <v>37900</v>
      </c>
      <c r="D57" s="3">
        <f>Tabla2[[#This Row],[Ventas]]-Tabla2[[#This Row],[Costos]]</f>
        <v>-900</v>
      </c>
    </row>
    <row r="58" spans="1:4" hidden="1" x14ac:dyDescent="0.25">
      <c r="A58" s="1">
        <v>149</v>
      </c>
      <c r="B58" s="3">
        <f t="shared" si="0"/>
        <v>37250</v>
      </c>
      <c r="C58" s="3">
        <f t="shared" si="3"/>
        <v>38100</v>
      </c>
      <c r="D58" s="3">
        <f>Tabla2[[#This Row],[Ventas]]-Tabla2[[#This Row],[Costos]]</f>
        <v>-850</v>
      </c>
    </row>
    <row r="59" spans="1:4" hidden="1" x14ac:dyDescent="0.25">
      <c r="A59" s="1">
        <v>150</v>
      </c>
      <c r="B59" s="3">
        <f t="shared" si="0"/>
        <v>37500</v>
      </c>
      <c r="C59" s="3">
        <f t="shared" si="3"/>
        <v>38300</v>
      </c>
      <c r="D59" s="3">
        <f>Tabla2[[#This Row],[Ventas]]-Tabla2[[#This Row],[Costos]]</f>
        <v>-800</v>
      </c>
    </row>
    <row r="60" spans="1:4" hidden="1" x14ac:dyDescent="0.25">
      <c r="A60" s="1">
        <v>151</v>
      </c>
      <c r="B60" s="3">
        <f t="shared" si="0"/>
        <v>37750</v>
      </c>
      <c r="C60" s="3">
        <f t="shared" si="3"/>
        <v>38500</v>
      </c>
      <c r="D60" s="3">
        <f>Tabla2[[#This Row],[Ventas]]-Tabla2[[#This Row],[Costos]]</f>
        <v>-750</v>
      </c>
    </row>
    <row r="61" spans="1:4" hidden="1" x14ac:dyDescent="0.25">
      <c r="A61" s="1">
        <v>152</v>
      </c>
      <c r="B61" s="3">
        <f t="shared" si="0"/>
        <v>38000</v>
      </c>
      <c r="C61" s="3">
        <f t="shared" si="3"/>
        <v>38700</v>
      </c>
      <c r="D61" s="3">
        <f>Tabla2[[#This Row],[Ventas]]-Tabla2[[#This Row],[Costos]]</f>
        <v>-700</v>
      </c>
    </row>
    <row r="62" spans="1:4" hidden="1" x14ac:dyDescent="0.25">
      <c r="A62" s="1">
        <v>153</v>
      </c>
      <c r="B62" s="3">
        <f t="shared" si="0"/>
        <v>38250</v>
      </c>
      <c r="C62" s="3">
        <f t="shared" si="3"/>
        <v>38900</v>
      </c>
      <c r="D62" s="3">
        <f>Tabla2[[#This Row],[Ventas]]-Tabla2[[#This Row],[Costos]]</f>
        <v>-650</v>
      </c>
    </row>
    <row r="63" spans="1:4" hidden="1" x14ac:dyDescent="0.25">
      <c r="A63" s="1">
        <v>154</v>
      </c>
      <c r="B63" s="3">
        <f t="shared" si="0"/>
        <v>38500</v>
      </c>
      <c r="C63" s="3">
        <f t="shared" si="3"/>
        <v>39100</v>
      </c>
      <c r="D63" s="3">
        <f>Tabla2[[#This Row],[Ventas]]-Tabla2[[#This Row],[Costos]]</f>
        <v>-600</v>
      </c>
    </row>
    <row r="64" spans="1:4" hidden="1" x14ac:dyDescent="0.25">
      <c r="A64" s="1">
        <v>155</v>
      </c>
      <c r="B64" s="3">
        <f t="shared" si="0"/>
        <v>38750</v>
      </c>
      <c r="C64" s="3">
        <f t="shared" si="3"/>
        <v>39300</v>
      </c>
      <c r="D64" s="3">
        <f>Tabla2[[#This Row],[Ventas]]-Tabla2[[#This Row],[Costos]]</f>
        <v>-550</v>
      </c>
    </row>
    <row r="65" spans="1:4" hidden="1" x14ac:dyDescent="0.25">
      <c r="A65" s="1">
        <v>156</v>
      </c>
      <c r="B65" s="3">
        <f t="shared" si="0"/>
        <v>39000</v>
      </c>
      <c r="C65" s="3">
        <f t="shared" si="3"/>
        <v>39500</v>
      </c>
      <c r="D65" s="3">
        <f>Tabla2[[#This Row],[Ventas]]-Tabla2[[#This Row],[Costos]]</f>
        <v>-500</v>
      </c>
    </row>
    <row r="66" spans="1:4" hidden="1" x14ac:dyDescent="0.25">
      <c r="A66" s="1">
        <v>157</v>
      </c>
      <c r="B66" s="3">
        <f t="shared" si="0"/>
        <v>39250</v>
      </c>
      <c r="C66" s="3">
        <f t="shared" si="3"/>
        <v>39700</v>
      </c>
      <c r="D66" s="3">
        <f>Tabla2[[#This Row],[Ventas]]-Tabla2[[#This Row],[Costos]]</f>
        <v>-450</v>
      </c>
    </row>
    <row r="67" spans="1:4" hidden="1" x14ac:dyDescent="0.25">
      <c r="A67" s="1">
        <v>158</v>
      </c>
      <c r="B67" s="3">
        <f t="shared" si="0"/>
        <v>39500</v>
      </c>
      <c r="C67" s="3">
        <f t="shared" si="3"/>
        <v>39900</v>
      </c>
      <c r="D67" s="3">
        <f>Tabla2[[#This Row],[Ventas]]-Tabla2[[#This Row],[Costos]]</f>
        <v>-400</v>
      </c>
    </row>
    <row r="68" spans="1:4" hidden="1" x14ac:dyDescent="0.25">
      <c r="A68" s="1">
        <v>159</v>
      </c>
      <c r="B68" s="3">
        <f t="shared" si="0"/>
        <v>39750</v>
      </c>
      <c r="C68" s="3">
        <f t="shared" si="3"/>
        <v>40100</v>
      </c>
      <c r="D68" s="3">
        <f>Tabla2[[#This Row],[Ventas]]-Tabla2[[#This Row],[Costos]]</f>
        <v>-350</v>
      </c>
    </row>
    <row r="69" spans="1:4" hidden="1" x14ac:dyDescent="0.25">
      <c r="A69" s="1">
        <v>160</v>
      </c>
      <c r="B69" s="3">
        <f t="shared" si="0"/>
        <v>40000</v>
      </c>
      <c r="C69" s="3">
        <f t="shared" si="3"/>
        <v>40300</v>
      </c>
      <c r="D69" s="3">
        <f>Tabla2[[#This Row],[Ventas]]-Tabla2[[#This Row],[Costos]]</f>
        <v>-300</v>
      </c>
    </row>
    <row r="70" spans="1:4" hidden="1" x14ac:dyDescent="0.25">
      <c r="A70" s="1">
        <v>161</v>
      </c>
      <c r="B70" s="3">
        <f t="shared" si="0"/>
        <v>40250</v>
      </c>
      <c r="C70" s="3">
        <f t="shared" si="3"/>
        <v>40500</v>
      </c>
      <c r="D70" s="3">
        <f>Tabla2[[#This Row],[Ventas]]-Tabla2[[#This Row],[Costos]]</f>
        <v>-250</v>
      </c>
    </row>
    <row r="71" spans="1:4" hidden="1" x14ac:dyDescent="0.25">
      <c r="A71" s="1">
        <v>162</v>
      </c>
      <c r="B71" s="3">
        <f t="shared" si="0"/>
        <v>40500</v>
      </c>
      <c r="C71" s="3">
        <f t="shared" si="3"/>
        <v>40700</v>
      </c>
      <c r="D71" s="3">
        <f>Tabla2[[#This Row],[Ventas]]-Tabla2[[#This Row],[Costos]]</f>
        <v>-200</v>
      </c>
    </row>
    <row r="72" spans="1:4" hidden="1" x14ac:dyDescent="0.25">
      <c r="A72" s="1">
        <v>163</v>
      </c>
      <c r="B72" s="3">
        <f t="shared" si="0"/>
        <v>40750</v>
      </c>
      <c r="C72" s="3">
        <f t="shared" si="3"/>
        <v>40900</v>
      </c>
      <c r="D72" s="3">
        <f>Tabla2[[#This Row],[Ventas]]-Tabla2[[#This Row],[Costos]]</f>
        <v>-150</v>
      </c>
    </row>
    <row r="73" spans="1:4" hidden="1" x14ac:dyDescent="0.25">
      <c r="A73" s="1">
        <v>164</v>
      </c>
      <c r="B73" s="3">
        <f t="shared" ref="B73:B82" si="4">A73*$B$2</f>
        <v>41000</v>
      </c>
      <c r="C73" s="3">
        <f t="shared" si="3"/>
        <v>41100</v>
      </c>
      <c r="D73" s="3">
        <f>Tabla2[[#This Row],[Ventas]]-Tabla2[[#This Row],[Costos]]</f>
        <v>-100</v>
      </c>
    </row>
    <row r="74" spans="1:4" hidden="1" x14ac:dyDescent="0.25">
      <c r="A74" s="1">
        <v>165</v>
      </c>
      <c r="B74" s="3">
        <f t="shared" si="4"/>
        <v>41250</v>
      </c>
      <c r="C74" s="3">
        <f t="shared" si="3"/>
        <v>41300</v>
      </c>
      <c r="D74" s="3">
        <f>Tabla2[[#This Row],[Ventas]]-Tabla2[[#This Row],[Costos]]</f>
        <v>-50</v>
      </c>
    </row>
    <row r="75" spans="1:4" x14ac:dyDescent="0.25">
      <c r="A75" s="4">
        <v>166</v>
      </c>
      <c r="B75" s="5">
        <f t="shared" si="4"/>
        <v>41500</v>
      </c>
      <c r="C75" s="5">
        <f t="shared" si="3"/>
        <v>41500</v>
      </c>
      <c r="D75" s="5">
        <f>Tabla2[[#This Row],[Ventas]]-Tabla2[[#This Row],[Costos]]</f>
        <v>0</v>
      </c>
    </row>
    <row r="76" spans="1:4" x14ac:dyDescent="0.25">
      <c r="A76" s="1">
        <v>167</v>
      </c>
      <c r="B76" s="3">
        <f t="shared" si="4"/>
        <v>41750</v>
      </c>
      <c r="C76" s="3">
        <f t="shared" si="3"/>
        <v>41700</v>
      </c>
      <c r="D76" s="3">
        <f>Tabla2[[#This Row],[Ventas]]-Tabla2[[#This Row],[Costos]]</f>
        <v>50</v>
      </c>
    </row>
    <row r="77" spans="1:4" x14ac:dyDescent="0.25">
      <c r="A77" s="1">
        <v>168</v>
      </c>
      <c r="B77" s="3">
        <f t="shared" si="4"/>
        <v>42000</v>
      </c>
      <c r="C77" s="3">
        <f t="shared" si="3"/>
        <v>41900</v>
      </c>
      <c r="D77" s="3">
        <f>Tabla2[[#This Row],[Ventas]]-Tabla2[[#This Row],[Costos]]</f>
        <v>100</v>
      </c>
    </row>
    <row r="78" spans="1:4" x14ac:dyDescent="0.25">
      <c r="A78" s="1">
        <v>169</v>
      </c>
      <c r="B78" s="3">
        <f t="shared" si="4"/>
        <v>42250</v>
      </c>
      <c r="C78" s="3">
        <f t="shared" si="3"/>
        <v>42100</v>
      </c>
      <c r="D78" s="3">
        <f>Tabla2[[#This Row],[Ventas]]-Tabla2[[#This Row],[Costos]]</f>
        <v>150</v>
      </c>
    </row>
    <row r="79" spans="1:4" x14ac:dyDescent="0.25">
      <c r="A79" s="1">
        <v>170</v>
      </c>
      <c r="B79" s="3">
        <f t="shared" si="4"/>
        <v>42500</v>
      </c>
      <c r="C79" s="3">
        <f t="shared" si="3"/>
        <v>42300</v>
      </c>
      <c r="D79" s="3">
        <f>Tabla2[[#This Row],[Ventas]]-Tabla2[[#This Row],[Costos]]</f>
        <v>200</v>
      </c>
    </row>
    <row r="80" spans="1:4" x14ac:dyDescent="0.25">
      <c r="A80" s="1">
        <v>171</v>
      </c>
      <c r="B80" s="3">
        <f t="shared" si="4"/>
        <v>42750</v>
      </c>
      <c r="C80" s="3">
        <f t="shared" si="3"/>
        <v>42500</v>
      </c>
      <c r="D80" s="3">
        <f>Tabla2[[#This Row],[Ventas]]-Tabla2[[#This Row],[Costos]]</f>
        <v>250</v>
      </c>
    </row>
    <row r="81" spans="1:4" x14ac:dyDescent="0.25">
      <c r="A81" s="1">
        <v>172</v>
      </c>
      <c r="B81" s="3">
        <f t="shared" si="4"/>
        <v>43000</v>
      </c>
      <c r="C81" s="3">
        <f t="shared" si="3"/>
        <v>42700</v>
      </c>
      <c r="D81" s="3">
        <f>Tabla2[[#This Row],[Ventas]]-Tabla2[[#This Row],[Costos]]</f>
        <v>300</v>
      </c>
    </row>
    <row r="82" spans="1:4" x14ac:dyDescent="0.25">
      <c r="A82" s="1">
        <v>173</v>
      </c>
      <c r="B82" s="3">
        <f t="shared" si="4"/>
        <v>43250</v>
      </c>
      <c r="C82" s="3">
        <f t="shared" si="3"/>
        <v>42900</v>
      </c>
      <c r="D82" s="3">
        <f>Tabla2[[#This Row],[Ventas]]-Tabla2[[#This Row],[Costos]]</f>
        <v>350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Andres Zubia Estrada</dc:creator>
  <cp:lastModifiedBy>Kevin Andres Zubia Estrada</cp:lastModifiedBy>
  <dcterms:created xsi:type="dcterms:W3CDTF">2024-02-28T01:02:50Z</dcterms:created>
  <dcterms:modified xsi:type="dcterms:W3CDTF">2024-02-28T01:48:59Z</dcterms:modified>
</cp:coreProperties>
</file>