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185dfbe1c2316f/Desktop/DPA/"/>
    </mc:Choice>
  </mc:AlternateContent>
  <xr:revisionPtr revIDLastSave="438" documentId="8_{67543413-E770-4739-B1FC-335023DFC933}" xr6:coauthVersionLast="47" xr6:coauthVersionMax="47" xr10:uidLastSave="{7A53EAFC-5746-4D7B-972A-35F68776F01F}"/>
  <bookViews>
    <workbookView xWindow="21480" yWindow="-120" windowWidth="29040" windowHeight="15840" activeTab="4" xr2:uid="{0F63BA36-307B-4545-9EA7-E20F5EC0A6DC}"/>
  </bookViews>
  <sheets>
    <sheet name="National Debt" sheetId="1" r:id="rId1"/>
    <sheet name="Averages" sheetId="4" r:id="rId2"/>
    <sheet name="Source" sheetId="2" r:id="rId3"/>
    <sheet name="gdp" sheetId="5" r:id="rId4"/>
    <sheet name="Tourism" sheetId="6" r:id="rId5"/>
    <sheet name="Tourism Visuals" sheetId="7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4" i="1" l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27" i="1"/>
  <c r="G228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F32" i="1"/>
  <c r="F33" i="1"/>
  <c r="F34" i="1"/>
  <c r="F35" i="1"/>
  <c r="G35" i="1" s="1"/>
  <c r="F36" i="1"/>
  <c r="F37" i="1"/>
  <c r="F38" i="1"/>
  <c r="F39" i="1"/>
  <c r="G39" i="1" s="1"/>
  <c r="F40" i="1"/>
  <c r="F41" i="1"/>
  <c r="F42" i="1"/>
  <c r="F43" i="1"/>
  <c r="G43" i="1" s="1"/>
  <c r="F44" i="1"/>
  <c r="F45" i="1"/>
  <c r="F46" i="1"/>
  <c r="F47" i="1"/>
  <c r="G47" i="1" s="1"/>
  <c r="F48" i="1"/>
  <c r="F49" i="1"/>
  <c r="F50" i="1"/>
  <c r="F51" i="1"/>
  <c r="G51" i="1" s="1"/>
  <c r="F52" i="1"/>
  <c r="F53" i="1"/>
  <c r="F54" i="1"/>
  <c r="F55" i="1"/>
  <c r="G55" i="1" s="1"/>
  <c r="F31" i="1"/>
  <c r="G31" i="1" s="1"/>
  <c r="G32" i="1"/>
  <c r="G33" i="1"/>
  <c r="G34" i="1"/>
  <c r="G36" i="1"/>
  <c r="G37" i="1"/>
  <c r="G38" i="1"/>
  <c r="G40" i="1"/>
  <c r="G41" i="1"/>
  <c r="G42" i="1"/>
  <c r="G44" i="1"/>
  <c r="G45" i="1"/>
  <c r="G46" i="1"/>
  <c r="G48" i="1"/>
  <c r="G49" i="1"/>
  <c r="G50" i="1"/>
  <c r="G52" i="1"/>
  <c r="G53" i="1"/>
  <c r="G54" i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3" i="4"/>
  <c r="C3" i="4"/>
  <c r="C6" i="4"/>
  <c r="C4" i="4"/>
  <c r="C5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</calcChain>
</file>

<file path=xl/sharedStrings.xml><?xml version="1.0" encoding="utf-8"?>
<sst xmlns="http://schemas.openxmlformats.org/spreadsheetml/2006/main" count="397" uniqueCount="133">
  <si>
    <t>Date</t>
  </si>
  <si>
    <t>Debt (M.$.)</t>
  </si>
  <si>
    <t>Debt (%GDP)</t>
  </si>
  <si>
    <t>Debt Per Capita</t>
  </si>
  <si>
    <t>Armenia</t>
  </si>
  <si>
    <t>Azerbaijan</t>
  </si>
  <si>
    <t>Georgia</t>
  </si>
  <si>
    <t>Iraq</t>
  </si>
  <si>
    <t>Jordan</t>
  </si>
  <si>
    <t>National Debt</t>
  </si>
  <si>
    <t>Jordan National Debt 2019 | countryeconomy.com</t>
  </si>
  <si>
    <t>Kazakhstan</t>
  </si>
  <si>
    <t>Lebanon</t>
  </si>
  <si>
    <t>Turkey</t>
  </si>
  <si>
    <t>Turkmenistan</t>
  </si>
  <si>
    <t>Uzbekistan</t>
  </si>
  <si>
    <t>Average</t>
  </si>
  <si>
    <t>Debt (M..)</t>
  </si>
  <si>
    <t>W</t>
  </si>
  <si>
    <t>W*Debt (%GDP)</t>
  </si>
  <si>
    <t>Defence Expenditure (M.$)</t>
  </si>
  <si>
    <t>Defence Expenditure (%Bud.)</t>
  </si>
  <si>
    <t>Defence Expenditure (%GDP)</t>
  </si>
  <si>
    <t>Defence Expenditure P.C.</t>
  </si>
  <si>
    <t>228$</t>
  </si>
  <si>
    <t>206$</t>
  </si>
  <si>
    <t>149$</t>
  </si>
  <si>
    <t>144$</t>
  </si>
  <si>
    <t>150$</t>
  </si>
  <si>
    <t>153$</t>
  </si>
  <si>
    <t>137$</t>
  </si>
  <si>
    <t>132$</t>
  </si>
  <si>
    <t>133$</t>
  </si>
  <si>
    <t>121$</t>
  </si>
  <si>
    <t>94$</t>
  </si>
  <si>
    <t>63$</t>
  </si>
  <si>
    <t>47$</t>
  </si>
  <si>
    <t>32$</t>
  </si>
  <si>
    <t>25$</t>
  </si>
  <si>
    <t>21$</t>
  </si>
  <si>
    <t>Ar</t>
  </si>
  <si>
    <t>193$</t>
  </si>
  <si>
    <t>173$</t>
  </si>
  <si>
    <t>161$</t>
  </si>
  <si>
    <t>290$</t>
  </si>
  <si>
    <t>362$</t>
  </si>
  <si>
    <t>360$</t>
  </si>
  <si>
    <t>352$</t>
  </si>
  <si>
    <t>338$</t>
  </si>
  <si>
    <t>164$</t>
  </si>
  <si>
    <t>165$</t>
  </si>
  <si>
    <t>184$</t>
  </si>
  <si>
    <t>109$</t>
  </si>
  <si>
    <t>84$</t>
  </si>
  <si>
    <t>36$</t>
  </si>
  <si>
    <t>27$</t>
  </si>
  <si>
    <t>17$</t>
  </si>
  <si>
    <t>95$</t>
  </si>
  <si>
    <t>90$</t>
  </si>
  <si>
    <t>89$</t>
  </si>
  <si>
    <t>86$</t>
  </si>
  <si>
    <t>119$</t>
  </si>
  <si>
    <t>127$</t>
  </si>
  <si>
    <t>130$</t>
  </si>
  <si>
    <t>126$</t>
  </si>
  <si>
    <t>162$</t>
  </si>
  <si>
    <t>291$</t>
  </si>
  <si>
    <t>247$</t>
  </si>
  <si>
    <t>107$</t>
  </si>
  <si>
    <t>56$</t>
  </si>
  <si>
    <t>18$</t>
  </si>
  <si>
    <t>11$</t>
  </si>
  <si>
    <t>9$</t>
  </si>
  <si>
    <t>322$</t>
  </si>
  <si>
    <t>389$</t>
  </si>
  <si>
    <t>351$</t>
  </si>
  <si>
    <t>386$</t>
  </si>
  <si>
    <t>343$</t>
  </si>
  <si>
    <t>330$</t>
  </si>
  <si>
    <t>317$</t>
  </si>
  <si>
    <t>312$</t>
  </si>
  <si>
    <t>320$</t>
  </si>
  <si>
    <t>296$</t>
  </si>
  <si>
    <t>245$</t>
  </si>
  <si>
    <t>241$</t>
  </si>
  <si>
    <t>212$</t>
  </si>
  <si>
    <t>205$</t>
  </si>
  <si>
    <t>209$</t>
  </si>
  <si>
    <t>208$</t>
  </si>
  <si>
    <t>214$</t>
  </si>
  <si>
    <t>103$</t>
  </si>
  <si>
    <t>91$</t>
  </si>
  <si>
    <t>80$</t>
  </si>
  <si>
    <t>72$</t>
  </si>
  <si>
    <t>116$</t>
  </si>
  <si>
    <t>129$</t>
  </si>
  <si>
    <t>108$</t>
  </si>
  <si>
    <t>79$</t>
  </si>
  <si>
    <t>96$</t>
  </si>
  <si>
    <t>87$</t>
  </si>
  <si>
    <t>52$</t>
  </si>
  <si>
    <t>39$</t>
  </si>
  <si>
    <t>28$</t>
  </si>
  <si>
    <t>249$</t>
  </si>
  <si>
    <t>242$</t>
  </si>
  <si>
    <t>220$</t>
  </si>
  <si>
    <t>225$</t>
  </si>
  <si>
    <t>200$</t>
  </si>
  <si>
    <t>227$</t>
  </si>
  <si>
    <t>236$</t>
  </si>
  <si>
    <t>229$</t>
  </si>
  <si>
    <t>223$</t>
  </si>
  <si>
    <t>237$</t>
  </si>
  <si>
    <t>188$</t>
  </si>
  <si>
    <t>177$</t>
  </si>
  <si>
    <t>154$</t>
  </si>
  <si>
    <t>ID</t>
  </si>
  <si>
    <t>State</t>
  </si>
  <si>
    <t>Year</t>
  </si>
  <si>
    <t>Y</t>
  </si>
  <si>
    <t>Arm</t>
  </si>
  <si>
    <t>Aze</t>
  </si>
  <si>
    <t>Geo</t>
  </si>
  <si>
    <t>Jor</t>
  </si>
  <si>
    <t>Kaz</t>
  </si>
  <si>
    <t>Leb</t>
  </si>
  <si>
    <t>Tur</t>
  </si>
  <si>
    <t>Uzb</t>
  </si>
  <si>
    <t>Row Labels</t>
  </si>
  <si>
    <t>Grand Total</t>
  </si>
  <si>
    <t>Sum of Y</t>
  </si>
  <si>
    <t>International Tourism</t>
  </si>
  <si>
    <t>Armenia - International tourism 2019 | countryeconomy.com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</si>
</sst>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Arial"/>
      <family val="2"/>
    </font>
    <font>
      <b/>
      <sz val="8"/>
      <color rgb="FF333333"/>
      <name val="Arial"/>
      <family val="2"/>
    </font>
    <font>
      <sz val="8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DFA"/>
        <bgColor indexed="64"/>
      </patternFill>
    </fill>
    <fill>
      <patternFill patternType="solid">
        <fgColor rgb="FFF0E4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1E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 style="medium">
        <color rgb="FFB8B2AD"/>
      </left>
      <right style="medium">
        <color rgb="FFB8B2AD"/>
      </right>
      <top/>
      <bottom style="medium">
        <color rgb="FFB8B2AD"/>
      </bottom>
      <diagonal/>
    </border>
    <border>
      <left/>
      <right/>
      <top style="medium">
        <color rgb="FFB8B2AD"/>
      </top>
      <bottom/>
      <diagonal/>
    </border>
    <border>
      <left style="medium">
        <color rgb="FFB8B2AD"/>
      </left>
      <right style="medium">
        <color rgb="FFB8B2AD"/>
      </right>
      <top style="medium">
        <color rgb="FFB8B2AD"/>
      </top>
      <bottom style="medium">
        <color rgb="FFB8B2AD"/>
      </bottom>
      <diagonal/>
    </border>
    <border>
      <left style="medium">
        <color rgb="FFB8B2AD"/>
      </left>
      <right/>
      <top style="medium">
        <color rgb="FFB8B2AD"/>
      </top>
      <bottom/>
      <diagonal/>
    </border>
    <border>
      <left/>
      <right style="medium">
        <color rgb="FFB8B2AD"/>
      </right>
      <top style="medium">
        <color rgb="FFB8B2AD"/>
      </top>
      <bottom/>
      <diagonal/>
    </border>
    <border>
      <left style="medium">
        <color rgb="FFB8B2AD"/>
      </left>
      <right/>
      <top style="medium">
        <color rgb="FFB8B2AD"/>
      </top>
      <bottom style="medium">
        <color rgb="FFB8B2AD"/>
      </bottom>
      <diagonal/>
    </border>
    <border>
      <left/>
      <right/>
      <top style="medium">
        <color rgb="FFB8B2AD"/>
      </top>
      <bottom style="medium">
        <color rgb="FFB8B2AD"/>
      </bottom>
      <diagonal/>
    </border>
    <border>
      <left/>
      <right style="medium">
        <color rgb="FFB8B2AD"/>
      </right>
      <top style="medium">
        <color rgb="FFB8B2AD"/>
      </top>
      <bottom style="medium">
        <color rgb="FFB8B2AD"/>
      </bottom>
      <diagonal/>
    </border>
    <border>
      <left/>
      <right/>
      <top/>
      <bottom style="medium">
        <color rgb="FFB8B2AD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B8B2AD"/>
      </left>
      <right/>
      <top/>
      <bottom/>
      <diagonal/>
    </border>
    <border>
      <left/>
      <right style="medium">
        <color rgb="FFB8B2AD"/>
      </right>
      <top/>
      <bottom/>
      <diagonal/>
    </border>
    <border>
      <left/>
      <right style="medium">
        <color rgb="FFB8B2AD"/>
      </right>
      <top/>
      <bottom style="medium">
        <color rgb="FFB8B2AD"/>
      </bottom>
      <diagonal/>
    </border>
    <border>
      <left/>
      <right style="medium">
        <color rgb="FFB8B2AD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8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right" vertical="top"/>
    </xf>
    <xf numFmtId="3" fontId="0" fillId="0" borderId="0" xfId="0" applyNumberFormat="1"/>
    <xf numFmtId="3" fontId="4" fillId="3" borderId="2" xfId="0" applyNumberFormat="1" applyFont="1" applyFill="1" applyBorder="1" applyAlignment="1">
      <alignment horizontal="right" vertical="top"/>
    </xf>
    <xf numFmtId="10" fontId="0" fillId="0" borderId="0" xfId="0" applyNumberFormat="1"/>
    <xf numFmtId="10" fontId="4" fillId="3" borderId="2" xfId="0" applyNumberFormat="1" applyFont="1" applyFill="1" applyBorder="1" applyAlignment="1">
      <alignment horizontal="right" vertical="top"/>
    </xf>
    <xf numFmtId="0" fontId="4" fillId="0" borderId="2" xfId="0" applyFont="1" applyBorder="1" applyAlignment="1">
      <alignment horizontal="right" vertical="top"/>
    </xf>
    <xf numFmtId="3" fontId="4" fillId="0" borderId="2" xfId="0" applyNumberFormat="1" applyFont="1" applyBorder="1" applyAlignment="1">
      <alignment horizontal="right" vertical="top"/>
    </xf>
    <xf numFmtId="10" fontId="4" fillId="0" borderId="2" xfId="0" applyNumberFormat="1" applyFont="1" applyBorder="1" applyAlignment="1">
      <alignment horizontal="right" vertical="top"/>
    </xf>
    <xf numFmtId="3" fontId="4" fillId="4" borderId="2" xfId="0" applyNumberFormat="1" applyFont="1" applyFill="1" applyBorder="1" applyAlignment="1">
      <alignment horizontal="right" vertical="top"/>
    </xf>
    <xf numFmtId="10" fontId="4" fillId="4" borderId="2" xfId="0" applyNumberFormat="1" applyFont="1" applyFill="1" applyBorder="1" applyAlignment="1">
      <alignment horizontal="right" vertical="top"/>
    </xf>
    <xf numFmtId="0" fontId="4" fillId="3" borderId="4" xfId="0" applyFont="1" applyFill="1" applyBorder="1" applyAlignment="1">
      <alignment horizontal="right" vertical="top"/>
    </xf>
    <xf numFmtId="0" fontId="4" fillId="0" borderId="4" xfId="0" applyFont="1" applyBorder="1" applyAlignment="1">
      <alignment horizontal="right" vertical="top"/>
    </xf>
    <xf numFmtId="0" fontId="4" fillId="4" borderId="4" xfId="0" applyFont="1" applyFill="1" applyBorder="1" applyAlignment="1">
      <alignment horizontal="right" vertical="top"/>
    </xf>
    <xf numFmtId="0" fontId="4" fillId="0" borderId="6" xfId="0" applyFont="1" applyBorder="1" applyAlignment="1">
      <alignment horizontal="right" vertical="top"/>
    </xf>
    <xf numFmtId="0" fontId="4" fillId="0" borderId="7" xfId="0" applyFont="1" applyBorder="1" applyAlignment="1">
      <alignment horizontal="right" vertical="top"/>
    </xf>
    <xf numFmtId="10" fontId="4" fillId="0" borderId="7" xfId="0" applyNumberFormat="1" applyFont="1" applyBorder="1" applyAlignment="1">
      <alignment horizontal="right" vertical="top"/>
    </xf>
    <xf numFmtId="0" fontId="5" fillId="0" borderId="0" xfId="3"/>
    <xf numFmtId="0" fontId="7" fillId="2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right" vertical="top"/>
    </xf>
    <xf numFmtId="3" fontId="8" fillId="3" borderId="2" xfId="0" applyNumberFormat="1" applyFont="1" applyFill="1" applyBorder="1" applyAlignment="1">
      <alignment horizontal="right" vertical="top"/>
    </xf>
    <xf numFmtId="10" fontId="8" fillId="3" borderId="2" xfId="0" applyNumberFormat="1" applyFont="1" applyFill="1" applyBorder="1" applyAlignment="1">
      <alignment horizontal="right" vertical="top"/>
    </xf>
    <xf numFmtId="0" fontId="8" fillId="5" borderId="2" xfId="0" applyFont="1" applyFill="1" applyBorder="1" applyAlignment="1">
      <alignment horizontal="right" vertical="top"/>
    </xf>
    <xf numFmtId="3" fontId="8" fillId="5" borderId="2" xfId="0" applyNumberFormat="1" applyFont="1" applyFill="1" applyBorder="1" applyAlignment="1">
      <alignment horizontal="right" vertical="top"/>
    </xf>
    <xf numFmtId="10" fontId="8" fillId="5" borderId="2" xfId="0" applyNumberFormat="1" applyFont="1" applyFill="1" applyBorder="1" applyAlignment="1">
      <alignment horizontal="right" vertical="top"/>
    </xf>
    <xf numFmtId="10" fontId="8" fillId="4" borderId="2" xfId="0" applyNumberFormat="1" applyFont="1" applyFill="1" applyBorder="1" applyAlignment="1">
      <alignment horizontal="right" vertical="top"/>
    </xf>
    <xf numFmtId="0" fontId="7" fillId="2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right" vertical="top"/>
    </xf>
    <xf numFmtId="0" fontId="8" fillId="5" borderId="4" xfId="0" applyFont="1" applyFill="1" applyBorder="1" applyAlignment="1">
      <alignment horizontal="right" vertical="top"/>
    </xf>
    <xf numFmtId="0" fontId="8" fillId="4" borderId="4" xfId="0" applyFont="1" applyFill="1" applyBorder="1" applyAlignment="1">
      <alignment horizontal="right" vertical="top"/>
    </xf>
    <xf numFmtId="0" fontId="8" fillId="3" borderId="6" xfId="0" applyFont="1" applyFill="1" applyBorder="1" applyAlignment="1">
      <alignment horizontal="right" vertical="top"/>
    </xf>
    <xf numFmtId="0" fontId="8" fillId="3" borderId="7" xfId="0" applyFont="1" applyFill="1" applyBorder="1" applyAlignment="1">
      <alignment horizontal="right" vertical="top"/>
    </xf>
    <xf numFmtId="10" fontId="8" fillId="3" borderId="7" xfId="0" applyNumberFormat="1" applyFont="1" applyFill="1" applyBorder="1" applyAlignment="1">
      <alignment horizontal="right" vertical="top"/>
    </xf>
    <xf numFmtId="3" fontId="8" fillId="4" borderId="2" xfId="0" applyNumberFormat="1" applyFont="1" applyFill="1" applyBorder="1" applyAlignment="1">
      <alignment horizontal="right" vertical="top"/>
    </xf>
    <xf numFmtId="0" fontId="8" fillId="5" borderId="6" xfId="0" applyFont="1" applyFill="1" applyBorder="1" applyAlignment="1">
      <alignment horizontal="right" vertical="top"/>
    </xf>
    <xf numFmtId="3" fontId="8" fillId="5" borderId="7" xfId="0" applyNumberFormat="1" applyFont="1" applyFill="1" applyBorder="1" applyAlignment="1">
      <alignment horizontal="right" vertical="top"/>
    </xf>
    <xf numFmtId="10" fontId="8" fillId="5" borderId="7" xfId="0" applyNumberFormat="1" applyFont="1" applyFill="1" applyBorder="1" applyAlignment="1">
      <alignment horizontal="right" vertical="top"/>
    </xf>
    <xf numFmtId="3" fontId="8" fillId="3" borderId="7" xfId="0" applyNumberFormat="1" applyFont="1" applyFill="1" applyBorder="1" applyAlignment="1">
      <alignment horizontal="right" vertical="top"/>
    </xf>
    <xf numFmtId="0" fontId="8" fillId="3" borderId="13" xfId="0" applyFont="1" applyFill="1" applyBorder="1" applyAlignment="1">
      <alignment horizontal="right" vertical="top"/>
    </xf>
    <xf numFmtId="0" fontId="4" fillId="3" borderId="6" xfId="0" applyFont="1" applyFill="1" applyBorder="1" applyAlignment="1">
      <alignment horizontal="right" vertical="top"/>
    </xf>
    <xf numFmtId="3" fontId="4" fillId="3" borderId="7" xfId="0" applyNumberFormat="1" applyFont="1" applyFill="1" applyBorder="1" applyAlignment="1">
      <alignment horizontal="right" vertical="top"/>
    </xf>
    <xf numFmtId="10" fontId="4" fillId="3" borderId="7" xfId="0" applyNumberFormat="1" applyFont="1" applyFill="1" applyBorder="1" applyAlignment="1">
      <alignment horizontal="right" vertical="top"/>
    </xf>
    <xf numFmtId="9" fontId="4" fillId="3" borderId="2" xfId="2" applyFont="1" applyFill="1" applyBorder="1" applyAlignment="1">
      <alignment horizontal="right" vertical="top"/>
    </xf>
    <xf numFmtId="44" fontId="4" fillId="3" borderId="5" xfId="1" applyFont="1" applyFill="1" applyBorder="1" applyAlignment="1">
      <alignment horizontal="right" vertical="top"/>
    </xf>
    <xf numFmtId="44" fontId="4" fillId="0" borderId="5" xfId="1" applyFont="1" applyBorder="1" applyAlignment="1">
      <alignment horizontal="right" vertical="top"/>
    </xf>
    <xf numFmtId="44" fontId="4" fillId="4" borderId="5" xfId="1" applyFont="1" applyFill="1" applyBorder="1" applyAlignment="1">
      <alignment horizontal="right" vertical="top"/>
    </xf>
    <xf numFmtId="44" fontId="4" fillId="0" borderId="8" xfId="1" applyFont="1" applyBorder="1" applyAlignment="1">
      <alignment horizontal="right" vertical="top"/>
    </xf>
    <xf numFmtId="44" fontId="8" fillId="3" borderId="5" xfId="1" applyFont="1" applyFill="1" applyBorder="1" applyAlignment="1">
      <alignment horizontal="right" vertical="top"/>
    </xf>
    <xf numFmtId="44" fontId="8" fillId="5" borderId="5" xfId="1" applyFont="1" applyFill="1" applyBorder="1" applyAlignment="1">
      <alignment horizontal="right" vertical="top"/>
    </xf>
    <xf numFmtId="44" fontId="8" fillId="3" borderId="8" xfId="1" applyFont="1" applyFill="1" applyBorder="1" applyAlignment="1">
      <alignment horizontal="right" vertical="top"/>
    </xf>
    <xf numFmtId="44" fontId="8" fillId="4" borderId="5" xfId="1" applyFont="1" applyFill="1" applyBorder="1" applyAlignment="1">
      <alignment horizontal="right" vertical="top"/>
    </xf>
    <xf numFmtId="44" fontId="8" fillId="5" borderId="8" xfId="1" applyFont="1" applyFill="1" applyBorder="1" applyAlignment="1">
      <alignment horizontal="right" vertical="top"/>
    </xf>
    <xf numFmtId="44" fontId="8" fillId="3" borderId="14" xfId="1" applyFont="1" applyFill="1" applyBorder="1" applyAlignment="1">
      <alignment horizontal="right" vertical="top"/>
    </xf>
    <xf numFmtId="44" fontId="4" fillId="3" borderId="8" xfId="1" applyFont="1" applyFill="1" applyBorder="1" applyAlignment="1">
      <alignment horizontal="right" vertical="top"/>
    </xf>
    <xf numFmtId="0" fontId="7" fillId="2" borderId="14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0" fillId="6" borderId="17" xfId="0" applyFont="1" applyFill="1" applyBorder="1"/>
    <xf numFmtId="0" fontId="0" fillId="6" borderId="18" xfId="0" applyFont="1" applyFill="1" applyBorder="1"/>
    <xf numFmtId="0" fontId="0" fillId="0" borderId="17" xfId="0" applyFont="1" applyBorder="1"/>
    <xf numFmtId="0" fontId="0" fillId="0" borderId="18" xfId="0" applyFont="1" applyBorder="1"/>
    <xf numFmtId="0" fontId="7" fillId="2" borderId="16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right" vertical="top"/>
    </xf>
    <xf numFmtId="0" fontId="8" fillId="5" borderId="5" xfId="0" applyFont="1" applyFill="1" applyBorder="1" applyAlignment="1">
      <alignment horizontal="right" vertical="top"/>
    </xf>
    <xf numFmtId="0" fontId="8" fillId="4" borderId="6" xfId="0" applyFont="1" applyFill="1" applyBorder="1" applyAlignment="1">
      <alignment horizontal="right" vertical="top"/>
    </xf>
    <xf numFmtId="0" fontId="8" fillId="4" borderId="7" xfId="0" applyFont="1" applyFill="1" applyBorder="1" applyAlignment="1">
      <alignment horizontal="right" vertical="top"/>
    </xf>
    <xf numFmtId="10" fontId="8" fillId="4" borderId="7" xfId="0" applyNumberFormat="1" applyFont="1" applyFill="1" applyBorder="1" applyAlignment="1">
      <alignment horizontal="right" vertical="top"/>
    </xf>
    <xf numFmtId="0" fontId="8" fillId="4" borderId="8" xfId="0" applyFont="1" applyFill="1" applyBorder="1" applyAlignment="1">
      <alignment horizontal="right" vertical="top"/>
    </xf>
    <xf numFmtId="4" fontId="8" fillId="3" borderId="2" xfId="0" applyNumberFormat="1" applyFont="1" applyFill="1" applyBorder="1" applyAlignment="1">
      <alignment horizontal="right" vertical="top"/>
    </xf>
    <xf numFmtId="4" fontId="8" fillId="5" borderId="2" xfId="0" applyNumberFormat="1" applyFont="1" applyFill="1" applyBorder="1" applyAlignment="1">
      <alignment horizontal="right" vertical="top"/>
    </xf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37" fontId="0" fillId="0" borderId="0" xfId="1" applyNumberFormat="1" applyFont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6">
    <dxf>
      <numFmt numFmtId="5" formatCode="#,##0_);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Arial"/>
        <family val="2"/>
        <scheme val="none"/>
      </font>
      <fill>
        <patternFill patternType="solid">
          <fgColor indexed="64"/>
          <bgColor rgb="FFF0E4D3"/>
        </patternFill>
      </fill>
      <alignment horizontal="right" vertical="top" textRotation="0" wrapText="0" indent="0" justifyLastLine="0" shrinkToFit="0" readingOrder="0"/>
      <border diagonalUp="0" diagonalDown="0">
        <left/>
        <right style="medium">
          <color rgb="FFB8B2AD"/>
        </right>
        <top style="medium">
          <color rgb="FFB8B2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Arial"/>
        <family val="2"/>
        <scheme val="none"/>
      </font>
      <numFmt numFmtId="14" formatCode="0.00%"/>
      <fill>
        <patternFill patternType="solid">
          <fgColor indexed="64"/>
          <bgColor rgb="FFF0E4D3"/>
        </patternFill>
      </fill>
      <alignment horizontal="right" vertical="top" textRotation="0" wrapText="0" indent="0" justifyLastLine="0" shrinkToFit="0" readingOrder="0"/>
      <border diagonalUp="0" diagonalDown="0">
        <left/>
        <right/>
        <top style="medium">
          <color rgb="FFB8B2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Arial"/>
        <family val="2"/>
        <scheme val="none"/>
      </font>
      <fill>
        <patternFill patternType="solid">
          <fgColor indexed="64"/>
          <bgColor rgb="FFF0E4D3"/>
        </patternFill>
      </fill>
      <alignment horizontal="right" vertical="top" textRotation="0" wrapText="0" indent="0" justifyLastLine="0" shrinkToFit="0" readingOrder="0"/>
      <border diagonalUp="0" diagonalDown="0">
        <left/>
        <right/>
        <top style="medium">
          <color rgb="FFB8B2AD"/>
        </top>
        <bottom/>
        <vertical/>
        <horizontal/>
      </border>
    </dxf>
    <dxf>
      <border outline="0">
        <left style="medium">
          <color rgb="FFB8B2AD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Arial"/>
        <family val="2"/>
        <scheme val="none"/>
      </font>
      <fill>
        <patternFill patternType="solid">
          <fgColor indexed="64"/>
          <bgColor rgb="FFFFFDFA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B8B2AD"/>
        </left>
        <right style="medium">
          <color rgb="FFB8B2AD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Armenia Aze (%GDP)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'National Debt'!$D$3</c:f>
              <c:strCache>
                <c:ptCount val="1"/>
                <c:pt idx="0">
                  <c:v>Debt (%GDP)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'National Debt'!$B$4:$B$22</c:f>
              <c:numCache>
                <c:formatCode>General</c:formatCode>
                <c:ptCount val="19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  <c:pt idx="5">
                  <c:v>2014</c:v>
                </c:pt>
                <c:pt idx="6">
                  <c:v>2013</c:v>
                </c:pt>
                <c:pt idx="7">
                  <c:v>2012</c:v>
                </c:pt>
                <c:pt idx="8">
                  <c:v>2011</c:v>
                </c:pt>
                <c:pt idx="9">
                  <c:v>2010</c:v>
                </c:pt>
                <c:pt idx="10">
                  <c:v>2009</c:v>
                </c:pt>
                <c:pt idx="11">
                  <c:v>2008</c:v>
                </c:pt>
                <c:pt idx="12">
                  <c:v>2007</c:v>
                </c:pt>
                <c:pt idx="13">
                  <c:v>2006</c:v>
                </c:pt>
                <c:pt idx="14">
                  <c:v>2005</c:v>
                </c:pt>
                <c:pt idx="15">
                  <c:v>2004</c:v>
                </c:pt>
                <c:pt idx="16">
                  <c:v>2003</c:v>
                </c:pt>
                <c:pt idx="17">
                  <c:v>2002</c:v>
                </c:pt>
                <c:pt idx="18">
                  <c:v>2001</c:v>
                </c:pt>
              </c:numCache>
            </c:numRef>
          </c:xVal>
          <c:yVal>
            <c:numRef>
              <c:f>'National Debt'!$D$4:$D$22</c:f>
              <c:numCache>
                <c:formatCode>0.00%</c:formatCode>
                <c:ptCount val="19"/>
                <c:pt idx="0">
                  <c:v>0.49909999999999999</c:v>
                </c:pt>
                <c:pt idx="1">
                  <c:v>0.51229999999999998</c:v>
                </c:pt>
                <c:pt idx="2">
                  <c:v>0.53700000000000003</c:v>
                </c:pt>
                <c:pt idx="3">
                  <c:v>0.51929999999999998</c:v>
                </c:pt>
                <c:pt idx="4">
                  <c:v>0.44130000000000003</c:v>
                </c:pt>
                <c:pt idx="5">
                  <c:v>0.39360000000000001</c:v>
                </c:pt>
                <c:pt idx="6">
                  <c:v>0.36330000000000001</c:v>
                </c:pt>
                <c:pt idx="7">
                  <c:v>0.35599999999999998</c:v>
                </c:pt>
                <c:pt idx="8">
                  <c:v>0.35699999999999998</c:v>
                </c:pt>
                <c:pt idx="9">
                  <c:v>0.33760000000000001</c:v>
                </c:pt>
                <c:pt idx="10">
                  <c:v>0.34139999999999998</c:v>
                </c:pt>
                <c:pt idx="11">
                  <c:v>0.14630000000000001</c:v>
                </c:pt>
                <c:pt idx="12">
                  <c:v>0.14249999999999999</c:v>
                </c:pt>
                <c:pt idx="13">
                  <c:v>0.1618</c:v>
                </c:pt>
                <c:pt idx="14">
                  <c:v>0.20469999999999999</c:v>
                </c:pt>
                <c:pt idx="15">
                  <c:v>0.26450000000000001</c:v>
                </c:pt>
                <c:pt idx="16">
                  <c:v>0.33019999999999999</c:v>
                </c:pt>
                <c:pt idx="17">
                  <c:v>0.38250000000000001</c:v>
                </c:pt>
                <c:pt idx="18">
                  <c:v>0.3805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4-49B9-8913-3C0686447382}"/>
            </c:ext>
          </c:extLst>
        </c:ser>
        <c:ser>
          <c:idx val="1"/>
          <c:order val="1"/>
          <c:tx>
            <c:v>Synth Aze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'National Debt'!$B$4:$B$22</c:f>
              <c:numCache>
                <c:formatCode>General</c:formatCode>
                <c:ptCount val="19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  <c:pt idx="5">
                  <c:v>2014</c:v>
                </c:pt>
                <c:pt idx="6">
                  <c:v>2013</c:v>
                </c:pt>
                <c:pt idx="7">
                  <c:v>2012</c:v>
                </c:pt>
                <c:pt idx="8">
                  <c:v>2011</c:v>
                </c:pt>
                <c:pt idx="9">
                  <c:v>2010</c:v>
                </c:pt>
                <c:pt idx="10">
                  <c:v>2009</c:v>
                </c:pt>
                <c:pt idx="11">
                  <c:v>2008</c:v>
                </c:pt>
                <c:pt idx="12">
                  <c:v>2007</c:v>
                </c:pt>
                <c:pt idx="13">
                  <c:v>2006</c:v>
                </c:pt>
                <c:pt idx="14">
                  <c:v>2005</c:v>
                </c:pt>
                <c:pt idx="15">
                  <c:v>2004</c:v>
                </c:pt>
                <c:pt idx="16">
                  <c:v>2003</c:v>
                </c:pt>
                <c:pt idx="17">
                  <c:v>2002</c:v>
                </c:pt>
                <c:pt idx="18">
                  <c:v>2001</c:v>
                </c:pt>
              </c:numCache>
            </c:numRef>
          </c:xVal>
          <c:yVal>
            <c:numRef>
              <c:f>'National Debt'!$G$31:$G$49</c:f>
              <c:numCache>
                <c:formatCode>General</c:formatCode>
                <c:ptCount val="19"/>
                <c:pt idx="0">
                  <c:v>0.4425</c:v>
                </c:pt>
                <c:pt idx="1">
                  <c:v>0.46725000000000005</c:v>
                </c:pt>
                <c:pt idx="2">
                  <c:v>0.56274999999999997</c:v>
                </c:pt>
                <c:pt idx="3">
                  <c:v>0.51524999999999999</c:v>
                </c:pt>
                <c:pt idx="4">
                  <c:v>0.44949999999999996</c:v>
                </c:pt>
                <c:pt idx="5">
                  <c:v>0.21325</c:v>
                </c:pt>
                <c:pt idx="6">
                  <c:v>0.1545</c:v>
                </c:pt>
                <c:pt idx="7">
                  <c:v>0.14574999999999999</c:v>
                </c:pt>
                <c:pt idx="8">
                  <c:v>0.12425</c:v>
                </c:pt>
                <c:pt idx="9">
                  <c:v>0.1245</c:v>
                </c:pt>
                <c:pt idx="10">
                  <c:v>0.11825000000000001</c:v>
                </c:pt>
                <c:pt idx="11">
                  <c:v>8.0500000000000002E-2</c:v>
                </c:pt>
                <c:pt idx="12">
                  <c:v>0.1</c:v>
                </c:pt>
                <c:pt idx="13">
                  <c:v>0.13250000000000001</c:v>
                </c:pt>
                <c:pt idx="14">
                  <c:v>0.17149999999999999</c:v>
                </c:pt>
                <c:pt idx="15">
                  <c:v>0.24275000000000002</c:v>
                </c:pt>
                <c:pt idx="16">
                  <c:v>0.54574999999999996</c:v>
                </c:pt>
                <c:pt idx="17">
                  <c:v>0.57550000000000001</c:v>
                </c:pt>
                <c:pt idx="18">
                  <c:v>0.60975000000000001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F4-49B9-8913-3C0686447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370815"/>
        <c:axId val="2036379135"/>
      </c:scatterChart>
      <c:valAx>
        <c:axId val="203637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379135"/>
        <c:crosses val="autoZero"/>
        <c:crossBetween val="midCat"/>
      </c:valAx>
      <c:valAx>
        <c:axId val="203637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37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Arm</a:t>
            </a:r>
            <a:r>
              <a:rPr lang="en-US" baseline="0"/>
              <a:t> Geo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'National Debt'!$B$59:$B$77</c:f>
              <c:numCache>
                <c:formatCode>General</c:formatCode>
                <c:ptCount val="19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  <c:pt idx="5">
                  <c:v>2014</c:v>
                </c:pt>
                <c:pt idx="6">
                  <c:v>2013</c:v>
                </c:pt>
                <c:pt idx="7">
                  <c:v>2012</c:v>
                </c:pt>
                <c:pt idx="8">
                  <c:v>2011</c:v>
                </c:pt>
                <c:pt idx="9">
                  <c:v>2010</c:v>
                </c:pt>
                <c:pt idx="10">
                  <c:v>2009</c:v>
                </c:pt>
                <c:pt idx="11">
                  <c:v>2008</c:v>
                </c:pt>
                <c:pt idx="12">
                  <c:v>2007</c:v>
                </c:pt>
                <c:pt idx="13">
                  <c:v>2006</c:v>
                </c:pt>
                <c:pt idx="14">
                  <c:v>2005</c:v>
                </c:pt>
                <c:pt idx="15">
                  <c:v>2004</c:v>
                </c:pt>
                <c:pt idx="16">
                  <c:v>2003</c:v>
                </c:pt>
                <c:pt idx="17">
                  <c:v>2002</c:v>
                </c:pt>
                <c:pt idx="18">
                  <c:v>2001</c:v>
                </c:pt>
              </c:numCache>
            </c:numRef>
          </c:xVal>
          <c:yVal>
            <c:numRef>
              <c:f>'National Debt'!$D$4:$D$22</c:f>
              <c:numCache>
                <c:formatCode>0.00%</c:formatCode>
                <c:ptCount val="19"/>
                <c:pt idx="0">
                  <c:v>0.49909999999999999</c:v>
                </c:pt>
                <c:pt idx="1">
                  <c:v>0.51229999999999998</c:v>
                </c:pt>
                <c:pt idx="2">
                  <c:v>0.53700000000000003</c:v>
                </c:pt>
                <c:pt idx="3">
                  <c:v>0.51929999999999998</c:v>
                </c:pt>
                <c:pt idx="4">
                  <c:v>0.44130000000000003</c:v>
                </c:pt>
                <c:pt idx="5">
                  <c:v>0.39360000000000001</c:v>
                </c:pt>
                <c:pt idx="6">
                  <c:v>0.36330000000000001</c:v>
                </c:pt>
                <c:pt idx="7">
                  <c:v>0.35599999999999998</c:v>
                </c:pt>
                <c:pt idx="8">
                  <c:v>0.35699999999999998</c:v>
                </c:pt>
                <c:pt idx="9">
                  <c:v>0.33760000000000001</c:v>
                </c:pt>
                <c:pt idx="10">
                  <c:v>0.34139999999999998</c:v>
                </c:pt>
                <c:pt idx="11">
                  <c:v>0.14630000000000001</c:v>
                </c:pt>
                <c:pt idx="12">
                  <c:v>0.14249999999999999</c:v>
                </c:pt>
                <c:pt idx="13">
                  <c:v>0.1618</c:v>
                </c:pt>
                <c:pt idx="14">
                  <c:v>0.20469999999999999</c:v>
                </c:pt>
                <c:pt idx="15">
                  <c:v>0.26450000000000001</c:v>
                </c:pt>
                <c:pt idx="16">
                  <c:v>0.33019999999999999</c:v>
                </c:pt>
                <c:pt idx="17">
                  <c:v>0.38250000000000001</c:v>
                </c:pt>
                <c:pt idx="18">
                  <c:v>0.3805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77-4A57-B85A-10892D97FD2A}"/>
            </c:ext>
          </c:extLst>
        </c:ser>
        <c:ser>
          <c:idx val="1"/>
          <c:order val="1"/>
          <c:tx>
            <c:v>Geo Synth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'National Debt'!$B$59:$B$77</c:f>
              <c:numCache>
                <c:formatCode>General</c:formatCode>
                <c:ptCount val="19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  <c:pt idx="5">
                  <c:v>2014</c:v>
                </c:pt>
                <c:pt idx="6">
                  <c:v>2013</c:v>
                </c:pt>
                <c:pt idx="7">
                  <c:v>2012</c:v>
                </c:pt>
                <c:pt idx="8">
                  <c:v>2011</c:v>
                </c:pt>
                <c:pt idx="9">
                  <c:v>2010</c:v>
                </c:pt>
                <c:pt idx="10">
                  <c:v>2009</c:v>
                </c:pt>
                <c:pt idx="11">
                  <c:v>2008</c:v>
                </c:pt>
                <c:pt idx="12">
                  <c:v>2007</c:v>
                </c:pt>
                <c:pt idx="13">
                  <c:v>2006</c:v>
                </c:pt>
                <c:pt idx="14">
                  <c:v>2005</c:v>
                </c:pt>
                <c:pt idx="15">
                  <c:v>2004</c:v>
                </c:pt>
                <c:pt idx="16">
                  <c:v>2003</c:v>
                </c:pt>
                <c:pt idx="17">
                  <c:v>2002</c:v>
                </c:pt>
                <c:pt idx="18">
                  <c:v>2001</c:v>
                </c:pt>
              </c:numCache>
            </c:numRef>
          </c:xVal>
          <c:yVal>
            <c:numRef>
              <c:f>'National Debt'!$G$59:$G$77</c:f>
              <c:numCache>
                <c:formatCode>General</c:formatCode>
                <c:ptCount val="19"/>
                <c:pt idx="0">
                  <c:v>0.40439999999999998</c:v>
                </c:pt>
                <c:pt idx="1">
                  <c:v>0.375</c:v>
                </c:pt>
                <c:pt idx="2">
                  <c:v>0.38579999999999998</c:v>
                </c:pt>
                <c:pt idx="3">
                  <c:v>0.40260000000000001</c:v>
                </c:pt>
                <c:pt idx="4">
                  <c:v>0.36670000000000003</c:v>
                </c:pt>
                <c:pt idx="5">
                  <c:v>0.30919999999999997</c:v>
                </c:pt>
                <c:pt idx="6">
                  <c:v>0.2949</c:v>
                </c:pt>
                <c:pt idx="7">
                  <c:v>0.28820000000000001</c:v>
                </c:pt>
                <c:pt idx="8">
                  <c:v>0.28360000000000002</c:v>
                </c:pt>
                <c:pt idx="9">
                  <c:v>0.31919999999999998</c:v>
                </c:pt>
                <c:pt idx="10">
                  <c:v>0.33650000000000002</c:v>
                </c:pt>
                <c:pt idx="11">
                  <c:v>0.26350000000000001</c:v>
                </c:pt>
                <c:pt idx="12">
                  <c:v>0.22539999999999999</c:v>
                </c:pt>
                <c:pt idx="13">
                  <c:v>0.2828</c:v>
                </c:pt>
                <c:pt idx="14">
                  <c:v>0.35320000000000001</c:v>
                </c:pt>
                <c:pt idx="15">
                  <c:v>0.44280000000000003</c:v>
                </c:pt>
                <c:pt idx="16">
                  <c:v>0.54549999999999998</c:v>
                </c:pt>
                <c:pt idx="17">
                  <c:v>0.50260000000000005</c:v>
                </c:pt>
                <c:pt idx="18">
                  <c:v>0.52980000000000005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977-4A57-B85A-10892D97F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009295"/>
        <c:axId val="2033824095"/>
      </c:scatterChart>
      <c:valAx>
        <c:axId val="204000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824095"/>
        <c:crosses val="autoZero"/>
        <c:crossBetween val="midCat"/>
      </c:valAx>
      <c:valAx>
        <c:axId val="203382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00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Arm 2004 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'National Debt'!$B$83:$B$98</c:f>
              <c:numCache>
                <c:formatCode>General</c:formatCode>
                <c:ptCount val="16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  <c:pt idx="5">
                  <c:v>2014</c:v>
                </c:pt>
                <c:pt idx="6">
                  <c:v>2013</c:v>
                </c:pt>
                <c:pt idx="7">
                  <c:v>2012</c:v>
                </c:pt>
                <c:pt idx="8">
                  <c:v>2011</c:v>
                </c:pt>
                <c:pt idx="9">
                  <c:v>2010</c:v>
                </c:pt>
                <c:pt idx="10">
                  <c:v>2009</c:v>
                </c:pt>
                <c:pt idx="11">
                  <c:v>2008</c:v>
                </c:pt>
                <c:pt idx="12">
                  <c:v>2007</c:v>
                </c:pt>
                <c:pt idx="13">
                  <c:v>2006</c:v>
                </c:pt>
                <c:pt idx="14">
                  <c:v>2005</c:v>
                </c:pt>
                <c:pt idx="15">
                  <c:v>2004</c:v>
                </c:pt>
              </c:numCache>
            </c:numRef>
          </c:xVal>
          <c:yVal>
            <c:numRef>
              <c:f>'National Debt'!$D$4:$D$19</c:f>
              <c:numCache>
                <c:formatCode>0.00%</c:formatCode>
                <c:ptCount val="16"/>
                <c:pt idx="0">
                  <c:v>0.49909999999999999</c:v>
                </c:pt>
                <c:pt idx="1">
                  <c:v>0.51229999999999998</c:v>
                </c:pt>
                <c:pt idx="2">
                  <c:v>0.53700000000000003</c:v>
                </c:pt>
                <c:pt idx="3">
                  <c:v>0.51929999999999998</c:v>
                </c:pt>
                <c:pt idx="4">
                  <c:v>0.44130000000000003</c:v>
                </c:pt>
                <c:pt idx="5">
                  <c:v>0.39360000000000001</c:v>
                </c:pt>
                <c:pt idx="6">
                  <c:v>0.36330000000000001</c:v>
                </c:pt>
                <c:pt idx="7">
                  <c:v>0.35599999999999998</c:v>
                </c:pt>
                <c:pt idx="8">
                  <c:v>0.35699999999999998</c:v>
                </c:pt>
                <c:pt idx="9">
                  <c:v>0.33760000000000001</c:v>
                </c:pt>
                <c:pt idx="10">
                  <c:v>0.34139999999999998</c:v>
                </c:pt>
                <c:pt idx="11">
                  <c:v>0.14630000000000001</c:v>
                </c:pt>
                <c:pt idx="12">
                  <c:v>0.14249999999999999</c:v>
                </c:pt>
                <c:pt idx="13">
                  <c:v>0.1618</c:v>
                </c:pt>
                <c:pt idx="14">
                  <c:v>0.20469999999999999</c:v>
                </c:pt>
                <c:pt idx="15">
                  <c:v>0.26450000000000001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A2-4B65-B0A9-A8FCBE249454}"/>
            </c:ext>
          </c:extLst>
        </c:ser>
        <c:ser>
          <c:idx val="1"/>
          <c:order val="1"/>
          <c:tx>
            <c:v>Iraq Synth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'National Debt'!$B$83:$B$98</c:f>
              <c:numCache>
                <c:formatCode>General</c:formatCode>
                <c:ptCount val="16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  <c:pt idx="5">
                  <c:v>2014</c:v>
                </c:pt>
                <c:pt idx="6">
                  <c:v>2013</c:v>
                </c:pt>
                <c:pt idx="7">
                  <c:v>2012</c:v>
                </c:pt>
                <c:pt idx="8">
                  <c:v>2011</c:v>
                </c:pt>
                <c:pt idx="9">
                  <c:v>2010</c:v>
                </c:pt>
                <c:pt idx="10">
                  <c:v>2009</c:v>
                </c:pt>
                <c:pt idx="11">
                  <c:v>2008</c:v>
                </c:pt>
                <c:pt idx="12">
                  <c:v>2007</c:v>
                </c:pt>
                <c:pt idx="13">
                  <c:v>2006</c:v>
                </c:pt>
                <c:pt idx="14">
                  <c:v>2005</c:v>
                </c:pt>
                <c:pt idx="15">
                  <c:v>2004</c:v>
                </c:pt>
              </c:numCache>
            </c:numRef>
          </c:xVal>
          <c:yVal>
            <c:numRef>
              <c:f>'National Debt'!$G$83:$G$98</c:f>
              <c:numCache>
                <c:formatCode>General</c:formatCode>
                <c:ptCount val="16"/>
                <c:pt idx="0">
                  <c:v>0.47710000000000002</c:v>
                </c:pt>
                <c:pt idx="1">
                  <c:v>0.50019999999999998</c:v>
                </c:pt>
                <c:pt idx="2">
                  <c:v>0.59060000000000001</c:v>
                </c:pt>
                <c:pt idx="3">
                  <c:v>0.67010000000000003</c:v>
                </c:pt>
                <c:pt idx="4">
                  <c:v>0.56930000000000003</c:v>
                </c:pt>
                <c:pt idx="5">
                  <c:v>0.3286</c:v>
                </c:pt>
                <c:pt idx="6">
                  <c:v>0.31990000000000002</c:v>
                </c:pt>
                <c:pt idx="7">
                  <c:v>0.3478</c:v>
                </c:pt>
                <c:pt idx="8">
                  <c:v>0.40720000000000001</c:v>
                </c:pt>
                <c:pt idx="9">
                  <c:v>0.48177000000000003</c:v>
                </c:pt>
                <c:pt idx="10">
                  <c:v>0.43690000000000001</c:v>
                </c:pt>
                <c:pt idx="11">
                  <c:v>7.417E-2</c:v>
                </c:pt>
                <c:pt idx="12">
                  <c:v>0.11709000000000001</c:v>
                </c:pt>
                <c:pt idx="13">
                  <c:v>0.14316999999999999</c:v>
                </c:pt>
                <c:pt idx="14">
                  <c:v>0.22734000000000001</c:v>
                </c:pt>
                <c:pt idx="15">
                  <c:v>0.34432000000000001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A2-4B65-B0A9-A8FCBE249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995903"/>
        <c:axId val="641001727"/>
      </c:scatterChart>
      <c:valAx>
        <c:axId val="6409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01727"/>
        <c:crosses val="autoZero"/>
        <c:crossBetween val="midCat"/>
      </c:valAx>
      <c:valAx>
        <c:axId val="641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9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International Tourism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532062141801538E-2"/>
          <c:y val="5.6682970172428508E-2"/>
          <c:w val="0.84299328301201781"/>
          <c:h val="0.91257820207920792"/>
        </c:manualLayout>
      </c:layout>
      <c:lineChart>
        <c:grouping val="standard"/>
        <c:varyColors val="0"/>
        <c:ser>
          <c:idx val="0"/>
          <c:order val="0"/>
          <c:tx>
            <c:v>Arm</c:v>
          </c:tx>
          <c:spPr>
            <a:ln w="571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Tourism!$B$128:$B$145</c:f>
              <c:numCache>
                <c:formatCode>General</c:formatCode>
                <c:ptCount val="18"/>
                <c:pt idx="0">
                  <c:v>2003</c:v>
                </c:pt>
                <c:pt idx="1">
                  <c:v>2005</c:v>
                </c:pt>
                <c:pt idx="2">
                  <c:v>2004</c:v>
                </c:pt>
                <c:pt idx="3">
                  <c:v>2002</c:v>
                </c:pt>
                <c:pt idx="4">
                  <c:v>2006</c:v>
                </c:pt>
                <c:pt idx="5">
                  <c:v>2007</c:v>
                </c:pt>
                <c:pt idx="6">
                  <c:v>2010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2014</c:v>
                </c:pt>
                <c:pt idx="11">
                  <c:v>2012</c:v>
                </c:pt>
                <c:pt idx="12">
                  <c:v>2015</c:v>
                </c:pt>
                <c:pt idx="13">
                  <c:v>2013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Tourism!$C$2:$C$19</c:f>
              <c:numCache>
                <c:formatCode>#,##0_);\(#,##0\)</c:formatCode>
                <c:ptCount val="18"/>
                <c:pt idx="0">
                  <c:v>162000</c:v>
                </c:pt>
                <c:pt idx="1">
                  <c:v>206000</c:v>
                </c:pt>
                <c:pt idx="2">
                  <c:v>263000</c:v>
                </c:pt>
                <c:pt idx="3">
                  <c:v>319000</c:v>
                </c:pt>
                <c:pt idx="4">
                  <c:v>382000</c:v>
                </c:pt>
                <c:pt idx="5">
                  <c:v>511000</c:v>
                </c:pt>
                <c:pt idx="6">
                  <c:v>558000</c:v>
                </c:pt>
                <c:pt idx="7">
                  <c:v>575000</c:v>
                </c:pt>
                <c:pt idx="8">
                  <c:v>684000</c:v>
                </c:pt>
                <c:pt idx="9">
                  <c:v>758000</c:v>
                </c:pt>
                <c:pt idx="10">
                  <c:v>963000</c:v>
                </c:pt>
                <c:pt idx="11">
                  <c:v>1084000</c:v>
                </c:pt>
                <c:pt idx="12">
                  <c:v>1192000</c:v>
                </c:pt>
                <c:pt idx="13">
                  <c:v>1204000</c:v>
                </c:pt>
                <c:pt idx="14">
                  <c:v>1260000</c:v>
                </c:pt>
                <c:pt idx="15">
                  <c:v>1495000</c:v>
                </c:pt>
                <c:pt idx="16">
                  <c:v>1652000</c:v>
                </c:pt>
                <c:pt idx="17">
                  <c:v>1894377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2-4A0D-A9A7-4A22EA135B24}"/>
            </c:ext>
          </c:extLst>
        </c:ser>
        <c:ser>
          <c:idx val="1"/>
          <c:order val="1"/>
          <c:tx>
            <c:v>Aze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Tourism!$B$128:$B$145</c:f>
              <c:numCache>
                <c:formatCode>General</c:formatCode>
                <c:ptCount val="18"/>
                <c:pt idx="0">
                  <c:v>2003</c:v>
                </c:pt>
                <c:pt idx="1">
                  <c:v>2005</c:v>
                </c:pt>
                <c:pt idx="2">
                  <c:v>2004</c:v>
                </c:pt>
                <c:pt idx="3">
                  <c:v>2002</c:v>
                </c:pt>
                <c:pt idx="4">
                  <c:v>2006</c:v>
                </c:pt>
                <c:pt idx="5">
                  <c:v>2007</c:v>
                </c:pt>
                <c:pt idx="6">
                  <c:v>2010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2014</c:v>
                </c:pt>
                <c:pt idx="11">
                  <c:v>2012</c:v>
                </c:pt>
                <c:pt idx="12">
                  <c:v>2015</c:v>
                </c:pt>
                <c:pt idx="13">
                  <c:v>2013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Tourism!$C$20:$C$37</c:f>
              <c:numCache>
                <c:formatCode>#,##0_);\(#,##0\)</c:formatCode>
                <c:ptCount val="18"/>
                <c:pt idx="0">
                  <c:v>576000</c:v>
                </c:pt>
                <c:pt idx="1">
                  <c:v>682000</c:v>
                </c:pt>
                <c:pt idx="2">
                  <c:v>693000</c:v>
                </c:pt>
                <c:pt idx="3">
                  <c:v>732000</c:v>
                </c:pt>
                <c:pt idx="4">
                  <c:v>768000</c:v>
                </c:pt>
                <c:pt idx="5">
                  <c:v>989000</c:v>
                </c:pt>
                <c:pt idx="6">
                  <c:v>1005000</c:v>
                </c:pt>
                <c:pt idx="7">
                  <c:v>1043000</c:v>
                </c:pt>
                <c:pt idx="8">
                  <c:v>1280000</c:v>
                </c:pt>
                <c:pt idx="9">
                  <c:v>1562000</c:v>
                </c:pt>
                <c:pt idx="10">
                  <c:v>1922000</c:v>
                </c:pt>
                <c:pt idx="11">
                  <c:v>1986000</c:v>
                </c:pt>
                <c:pt idx="12">
                  <c:v>2044000</c:v>
                </c:pt>
                <c:pt idx="13">
                  <c:v>2130000</c:v>
                </c:pt>
                <c:pt idx="14">
                  <c:v>2160000</c:v>
                </c:pt>
                <c:pt idx="15">
                  <c:v>2454000</c:v>
                </c:pt>
                <c:pt idx="16">
                  <c:v>2633000</c:v>
                </c:pt>
                <c:pt idx="17">
                  <c:v>2863500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2-4A0D-A9A7-4A22EA135B24}"/>
            </c:ext>
          </c:extLst>
        </c:ser>
        <c:ser>
          <c:idx val="2"/>
          <c:order val="2"/>
          <c:tx>
            <c:v>Geo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Tourism!$B$128:$B$145</c:f>
              <c:numCache>
                <c:formatCode>General</c:formatCode>
                <c:ptCount val="18"/>
                <c:pt idx="0">
                  <c:v>2003</c:v>
                </c:pt>
                <c:pt idx="1">
                  <c:v>2005</c:v>
                </c:pt>
                <c:pt idx="2">
                  <c:v>2004</c:v>
                </c:pt>
                <c:pt idx="3">
                  <c:v>2002</c:v>
                </c:pt>
                <c:pt idx="4">
                  <c:v>2006</c:v>
                </c:pt>
                <c:pt idx="5">
                  <c:v>2007</c:v>
                </c:pt>
                <c:pt idx="6">
                  <c:v>2010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2014</c:v>
                </c:pt>
                <c:pt idx="11">
                  <c:v>2012</c:v>
                </c:pt>
                <c:pt idx="12">
                  <c:v>2015</c:v>
                </c:pt>
                <c:pt idx="13">
                  <c:v>2013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Tourism!$C$38:$C$55</c:f>
              <c:numCache>
                <c:formatCode>#,##0_);\(#,##0\)</c:formatCode>
                <c:ptCount val="18"/>
                <c:pt idx="0">
                  <c:v>298000</c:v>
                </c:pt>
                <c:pt idx="1">
                  <c:v>313000</c:v>
                </c:pt>
                <c:pt idx="2">
                  <c:v>368000</c:v>
                </c:pt>
                <c:pt idx="3">
                  <c:v>560000</c:v>
                </c:pt>
                <c:pt idx="4">
                  <c:v>983000</c:v>
                </c:pt>
                <c:pt idx="5">
                  <c:v>1052000</c:v>
                </c:pt>
                <c:pt idx="6">
                  <c:v>1067000</c:v>
                </c:pt>
                <c:pt idx="7">
                  <c:v>1290000</c:v>
                </c:pt>
                <c:pt idx="8">
                  <c:v>1500000</c:v>
                </c:pt>
                <c:pt idx="9">
                  <c:v>1833000</c:v>
                </c:pt>
                <c:pt idx="10">
                  <c:v>2460000</c:v>
                </c:pt>
                <c:pt idx="11">
                  <c:v>2884000</c:v>
                </c:pt>
                <c:pt idx="12">
                  <c:v>2939000</c:v>
                </c:pt>
                <c:pt idx="13">
                  <c:v>3012000</c:v>
                </c:pt>
                <c:pt idx="14">
                  <c:v>3297000</c:v>
                </c:pt>
                <c:pt idx="15">
                  <c:v>4069400</c:v>
                </c:pt>
                <c:pt idx="16">
                  <c:v>4757000</c:v>
                </c:pt>
                <c:pt idx="17">
                  <c:v>5080478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B2-4A0D-A9A7-4A22EA135B24}"/>
            </c:ext>
          </c:extLst>
        </c:ser>
        <c:ser>
          <c:idx val="3"/>
          <c:order val="3"/>
          <c:tx>
            <c:v>Jor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Tourism!$B$128:$B$145</c:f>
              <c:numCache>
                <c:formatCode>General</c:formatCode>
                <c:ptCount val="18"/>
                <c:pt idx="0">
                  <c:v>2003</c:v>
                </c:pt>
                <c:pt idx="1">
                  <c:v>2005</c:v>
                </c:pt>
                <c:pt idx="2">
                  <c:v>2004</c:v>
                </c:pt>
                <c:pt idx="3">
                  <c:v>2002</c:v>
                </c:pt>
                <c:pt idx="4">
                  <c:v>2006</c:v>
                </c:pt>
                <c:pt idx="5">
                  <c:v>2007</c:v>
                </c:pt>
                <c:pt idx="6">
                  <c:v>2010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2014</c:v>
                </c:pt>
                <c:pt idx="11">
                  <c:v>2012</c:v>
                </c:pt>
                <c:pt idx="12">
                  <c:v>2015</c:v>
                </c:pt>
                <c:pt idx="13">
                  <c:v>2013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Tourism!$C$56:$C$73</c:f>
              <c:numCache>
                <c:formatCode>#,##0_);\(#,##0\)</c:formatCode>
                <c:ptCount val="18"/>
                <c:pt idx="0">
                  <c:v>2353000</c:v>
                </c:pt>
                <c:pt idx="1">
                  <c:v>2384000</c:v>
                </c:pt>
                <c:pt idx="2">
                  <c:v>2853000</c:v>
                </c:pt>
                <c:pt idx="3">
                  <c:v>2987000</c:v>
                </c:pt>
                <c:pt idx="4">
                  <c:v>3225000</c:v>
                </c:pt>
                <c:pt idx="5">
                  <c:v>3431000</c:v>
                </c:pt>
                <c:pt idx="6">
                  <c:v>3567000</c:v>
                </c:pt>
                <c:pt idx="7">
                  <c:v>3729000</c:v>
                </c:pt>
                <c:pt idx="8">
                  <c:v>3761000</c:v>
                </c:pt>
                <c:pt idx="9">
                  <c:v>3789000</c:v>
                </c:pt>
                <c:pt idx="10">
                  <c:v>3843500</c:v>
                </c:pt>
                <c:pt idx="11">
                  <c:v>3945000</c:v>
                </c:pt>
                <c:pt idx="12">
                  <c:v>3960000</c:v>
                </c:pt>
                <c:pt idx="13">
                  <c:v>3990000</c:v>
                </c:pt>
                <c:pt idx="14">
                  <c:v>4150000</c:v>
                </c:pt>
                <c:pt idx="15">
                  <c:v>4162000</c:v>
                </c:pt>
                <c:pt idx="16">
                  <c:v>4207000</c:v>
                </c:pt>
                <c:pt idx="17">
                  <c:v>4488402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B2-4A0D-A9A7-4A22EA135B24}"/>
            </c:ext>
          </c:extLst>
        </c:ser>
        <c:ser>
          <c:idx val="4"/>
          <c:order val="4"/>
          <c:tx>
            <c:v>Kaz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Tourism!$B$128:$B$145</c:f>
              <c:numCache>
                <c:formatCode>General</c:formatCode>
                <c:ptCount val="18"/>
                <c:pt idx="0">
                  <c:v>2003</c:v>
                </c:pt>
                <c:pt idx="1">
                  <c:v>2005</c:v>
                </c:pt>
                <c:pt idx="2">
                  <c:v>2004</c:v>
                </c:pt>
                <c:pt idx="3">
                  <c:v>2002</c:v>
                </c:pt>
                <c:pt idx="4">
                  <c:v>2006</c:v>
                </c:pt>
                <c:pt idx="5">
                  <c:v>2007</c:v>
                </c:pt>
                <c:pt idx="6">
                  <c:v>2010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2014</c:v>
                </c:pt>
                <c:pt idx="11">
                  <c:v>2012</c:v>
                </c:pt>
                <c:pt idx="12">
                  <c:v>2015</c:v>
                </c:pt>
                <c:pt idx="13">
                  <c:v>2013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Tourism!$C$74:$C$91</c:f>
              <c:numCache>
                <c:formatCode>#,##0_);\(#,##0\)</c:formatCode>
                <c:ptCount val="18"/>
                <c:pt idx="0">
                  <c:v>3237000</c:v>
                </c:pt>
                <c:pt idx="1">
                  <c:v>3678000</c:v>
                </c:pt>
                <c:pt idx="2">
                  <c:v>3774000</c:v>
                </c:pt>
                <c:pt idx="3">
                  <c:v>4097000</c:v>
                </c:pt>
                <c:pt idx="4">
                  <c:v>4117000</c:v>
                </c:pt>
                <c:pt idx="5">
                  <c:v>4291000</c:v>
                </c:pt>
                <c:pt idx="6">
                  <c:v>4365000</c:v>
                </c:pt>
                <c:pt idx="7">
                  <c:v>4707000</c:v>
                </c:pt>
                <c:pt idx="8">
                  <c:v>5311000</c:v>
                </c:pt>
                <c:pt idx="9">
                  <c:v>5685000</c:v>
                </c:pt>
                <c:pt idx="10">
                  <c:v>6163000</c:v>
                </c:pt>
                <c:pt idx="11">
                  <c:v>6333000</c:v>
                </c:pt>
                <c:pt idx="12">
                  <c:v>6430000</c:v>
                </c:pt>
                <c:pt idx="13">
                  <c:v>6509000</c:v>
                </c:pt>
                <c:pt idx="14">
                  <c:v>6841000</c:v>
                </c:pt>
                <c:pt idx="15">
                  <c:v>7701000</c:v>
                </c:pt>
                <c:pt idx="16">
                  <c:v>8789000</c:v>
                </c:pt>
                <c:pt idx="17">
                  <c:v>9500000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B2-4A0D-A9A7-4A22EA135B24}"/>
            </c:ext>
          </c:extLst>
        </c:ser>
        <c:ser>
          <c:idx val="5"/>
          <c:order val="5"/>
          <c:tx>
            <c:v>Leb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Tourism!$B$128:$B$145</c:f>
              <c:numCache>
                <c:formatCode>General</c:formatCode>
                <c:ptCount val="18"/>
                <c:pt idx="0">
                  <c:v>2003</c:v>
                </c:pt>
                <c:pt idx="1">
                  <c:v>2005</c:v>
                </c:pt>
                <c:pt idx="2">
                  <c:v>2004</c:v>
                </c:pt>
                <c:pt idx="3">
                  <c:v>2002</c:v>
                </c:pt>
                <c:pt idx="4">
                  <c:v>2006</c:v>
                </c:pt>
                <c:pt idx="5">
                  <c:v>2007</c:v>
                </c:pt>
                <c:pt idx="6">
                  <c:v>2010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2014</c:v>
                </c:pt>
                <c:pt idx="11">
                  <c:v>2012</c:v>
                </c:pt>
                <c:pt idx="12">
                  <c:v>2015</c:v>
                </c:pt>
                <c:pt idx="13">
                  <c:v>2013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Tourism!$C$92:$C$109</c:f>
              <c:numCache>
                <c:formatCode>#,##0_);\(#,##0\)</c:formatCode>
                <c:ptCount val="18"/>
                <c:pt idx="0">
                  <c:v>956000</c:v>
                </c:pt>
                <c:pt idx="1">
                  <c:v>1016000</c:v>
                </c:pt>
                <c:pt idx="2">
                  <c:v>1017000</c:v>
                </c:pt>
                <c:pt idx="3">
                  <c:v>1063000</c:v>
                </c:pt>
                <c:pt idx="4">
                  <c:v>1140000</c:v>
                </c:pt>
                <c:pt idx="5">
                  <c:v>1274000</c:v>
                </c:pt>
                <c:pt idx="6">
                  <c:v>1278000</c:v>
                </c:pt>
                <c:pt idx="7">
                  <c:v>1333000</c:v>
                </c:pt>
                <c:pt idx="8">
                  <c:v>1355000</c:v>
                </c:pt>
                <c:pt idx="9">
                  <c:v>1366000</c:v>
                </c:pt>
                <c:pt idx="10">
                  <c:v>1518000</c:v>
                </c:pt>
                <c:pt idx="11">
                  <c:v>1655000</c:v>
                </c:pt>
                <c:pt idx="12">
                  <c:v>1688000</c:v>
                </c:pt>
                <c:pt idx="13">
                  <c:v>1844000</c:v>
                </c:pt>
                <c:pt idx="14">
                  <c:v>1857000</c:v>
                </c:pt>
                <c:pt idx="15">
                  <c:v>1936320</c:v>
                </c:pt>
                <c:pt idx="16">
                  <c:v>1964000</c:v>
                </c:pt>
                <c:pt idx="17">
                  <c:v>2168000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B2-4A0D-A9A7-4A22EA135B24}"/>
            </c:ext>
          </c:extLst>
        </c:ser>
        <c:ser>
          <c:idx val="7"/>
          <c:order val="6"/>
          <c:tx>
            <c:v>Uzb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Tourism!$B$128:$B$145</c:f>
              <c:numCache>
                <c:formatCode>General</c:formatCode>
                <c:ptCount val="18"/>
                <c:pt idx="0">
                  <c:v>2003</c:v>
                </c:pt>
                <c:pt idx="1">
                  <c:v>2005</c:v>
                </c:pt>
                <c:pt idx="2">
                  <c:v>2004</c:v>
                </c:pt>
                <c:pt idx="3">
                  <c:v>2002</c:v>
                </c:pt>
                <c:pt idx="4">
                  <c:v>2006</c:v>
                </c:pt>
                <c:pt idx="5">
                  <c:v>2007</c:v>
                </c:pt>
                <c:pt idx="6">
                  <c:v>2010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2014</c:v>
                </c:pt>
                <c:pt idx="11">
                  <c:v>2012</c:v>
                </c:pt>
                <c:pt idx="12">
                  <c:v>2015</c:v>
                </c:pt>
                <c:pt idx="13">
                  <c:v>2013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Tourism!$C$128:$C$145</c:f>
              <c:numCache>
                <c:formatCode>#,##0_);\(#,##0\)</c:formatCode>
                <c:ptCount val="18"/>
                <c:pt idx="0">
                  <c:v>231000</c:v>
                </c:pt>
                <c:pt idx="1">
                  <c:v>242000</c:v>
                </c:pt>
                <c:pt idx="2">
                  <c:v>262000</c:v>
                </c:pt>
                <c:pt idx="3">
                  <c:v>332000</c:v>
                </c:pt>
                <c:pt idx="4">
                  <c:v>560000</c:v>
                </c:pt>
                <c:pt idx="5">
                  <c:v>903000</c:v>
                </c:pt>
                <c:pt idx="6">
                  <c:v>975000</c:v>
                </c:pt>
                <c:pt idx="7">
                  <c:v>1069000</c:v>
                </c:pt>
                <c:pt idx="8">
                  <c:v>1215000</c:v>
                </c:pt>
                <c:pt idx="9">
                  <c:v>1393000</c:v>
                </c:pt>
                <c:pt idx="10">
                  <c:v>1862000</c:v>
                </c:pt>
                <c:pt idx="11">
                  <c:v>1895000</c:v>
                </c:pt>
                <c:pt idx="12">
                  <c:v>1918000</c:v>
                </c:pt>
                <c:pt idx="13">
                  <c:v>1969000</c:v>
                </c:pt>
                <c:pt idx="14">
                  <c:v>2027000</c:v>
                </c:pt>
                <c:pt idx="15">
                  <c:v>2690000</c:v>
                </c:pt>
                <c:pt idx="16">
                  <c:v>5346000</c:v>
                </c:pt>
                <c:pt idx="17">
                  <c:v>6748512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BB2-4A0D-A9A7-4A22EA135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800447"/>
        <c:axId val="1240799199"/>
      </c:lineChart>
      <c:catAx>
        <c:axId val="124080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99199"/>
        <c:crosses val="autoZero"/>
        <c:auto val="1"/>
        <c:lblAlgn val="ctr"/>
        <c:lblOffset val="100"/>
        <c:noMultiLvlLbl val="0"/>
      </c:catAx>
      <c:valAx>
        <c:axId val="124079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Annual Arrivals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80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[Armenia Debt.xlsx]Tourism Visuals!PivotTable1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'Tourism Visuals'!$B$3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'Tourism Visuals'!$A$4:$A$22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strCache>
            </c:strRef>
          </c:cat>
          <c:val>
            <c:numRef>
              <c:f>'Tourism Visuals'!$B$4:$B$22</c:f>
              <c:numCache>
                <c:formatCode>General</c:formatCode>
                <c:ptCount val="18"/>
                <c:pt idx="0">
                  <c:v>162000</c:v>
                </c:pt>
                <c:pt idx="1">
                  <c:v>206000</c:v>
                </c:pt>
                <c:pt idx="2">
                  <c:v>263000</c:v>
                </c:pt>
                <c:pt idx="3">
                  <c:v>319000</c:v>
                </c:pt>
                <c:pt idx="4">
                  <c:v>382000</c:v>
                </c:pt>
                <c:pt idx="5">
                  <c:v>511000</c:v>
                </c:pt>
                <c:pt idx="6">
                  <c:v>558000</c:v>
                </c:pt>
                <c:pt idx="7">
                  <c:v>575000</c:v>
                </c:pt>
                <c:pt idx="8">
                  <c:v>684000</c:v>
                </c:pt>
                <c:pt idx="9">
                  <c:v>758000</c:v>
                </c:pt>
                <c:pt idx="10">
                  <c:v>963000</c:v>
                </c:pt>
                <c:pt idx="11">
                  <c:v>1084000</c:v>
                </c:pt>
                <c:pt idx="12">
                  <c:v>1204000</c:v>
                </c:pt>
                <c:pt idx="13">
                  <c:v>1192000</c:v>
                </c:pt>
                <c:pt idx="14">
                  <c:v>1260000</c:v>
                </c:pt>
                <c:pt idx="15">
                  <c:v>1495000</c:v>
                </c:pt>
                <c:pt idx="16">
                  <c:v>1652000</c:v>
                </c:pt>
                <c:pt idx="17">
                  <c:v>1894377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B-4D54-92C3-1D5450FBE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952159"/>
        <c:axId val="1228952991"/>
      </c:lineChart>
      <c:catAx>
        <c:axId val="122895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52991"/>
        <c:crosses val="autoZero"/>
        <c:auto val="1"/>
        <c:lblAlgn val="ctr"/>
        <c:lblOffset val="100"/>
        <c:noMultiLvlLbl val="0"/>
      </c:catAx>
      <c:valAx>
        <c:axId val="122895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5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98611</xdr:colOff>
      <xdr:row>29</xdr:row>
      <xdr:rowOff>11485</xdr:rowOff>
    </xdr:from>
    <xdr:to>
      <xdr:col>15</xdr:col>
      <xdr:colOff>460561</xdr:colOff>
      <xdr:row>45</xdr:row>
      <xdr:rowOff>177612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7580E-B70F-4646-B44B-3CCA40899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246530</xdr:colOff>
      <xdr:row>57</xdr:row>
      <xdr:rowOff>57150</xdr:rowOff>
    </xdr:from>
    <xdr:to>
      <xdr:col>15</xdr:col>
      <xdr:colOff>313764</xdr:colOff>
      <xdr:row>75</xdr:row>
      <xdr:rowOff>33618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9DD871-E62C-4EC4-B323-6EF676E53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246528</xdr:colOff>
      <xdr:row>79</xdr:row>
      <xdr:rowOff>169208</xdr:rowOff>
    </xdr:from>
    <xdr:to>
      <xdr:col>15</xdr:col>
      <xdr:colOff>313763</xdr:colOff>
      <xdr:row>98</xdr:row>
      <xdr:rowOff>179294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5B1887-E8D1-4CB3-9BAB-A91A606B4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19050</xdr:rowOff>
    </xdr:from>
    <xdr:to>
      <xdr:col>23</xdr:col>
      <xdr:colOff>600075</xdr:colOff>
      <xdr:row>34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47F577-9E1E-44BF-9D78-0E32FC981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</xdr:row>
      <xdr:rowOff>157162</xdr:rowOff>
    </xdr:from>
    <xdr:to>
      <xdr:col>12</xdr:col>
      <xdr:colOff>0</xdr:colOff>
      <xdr:row>21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D99ED5-8ECE-4D79-B59C-97C79728D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ben Dermoyan" refreshedDate="44351.758463425926" createdVersion="7" refreshedVersion="7" minRefreshableVersion="3" recordCount="144" xr:uid="{23044190-A331-4D36-BE28-73E6102EF787}">
  <cacheSource type="worksheet">
    <worksheetSource name="Table1"/>
  </cacheSource>
  <cacheFields count="4">
    <cacheField name="Year" numFmtId="0">
      <sharedItems containsSemiMixedTypes="0" containsString="0" containsNumber="1" containsInteger="1" minValue="2002" maxValue="2019" count="18"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</sharedItems>
    </cacheField>
    <cacheField name="Y" numFmtId="0">
      <sharedItems containsSemiMixedTypes="0" containsString="0" containsNumber="1" containsInteger="1" minValue="162000" maxValue="51191882"/>
    </cacheField>
    <cacheField name="State" numFmtId="0">
      <sharedItems count="8">
        <s v="Arm"/>
        <s v="Aze"/>
        <s v="Geo"/>
        <s v="Jor"/>
        <s v="Kaz"/>
        <s v="Leb"/>
        <s v="Tur"/>
        <s v="Uzb"/>
      </sharedItems>
    </cacheField>
    <cacheField name="ID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n v="1894377"/>
    <x v="0"/>
    <n v="1"/>
  </r>
  <r>
    <x v="1"/>
    <n v="1652000"/>
    <x v="0"/>
    <n v="1"/>
  </r>
  <r>
    <x v="2"/>
    <n v="1495000"/>
    <x v="0"/>
    <n v="1"/>
  </r>
  <r>
    <x v="3"/>
    <n v="1260000"/>
    <x v="0"/>
    <n v="1"/>
  </r>
  <r>
    <x v="4"/>
    <n v="1192000"/>
    <x v="0"/>
    <n v="1"/>
  </r>
  <r>
    <x v="5"/>
    <n v="1204000"/>
    <x v="0"/>
    <n v="1"/>
  </r>
  <r>
    <x v="6"/>
    <n v="1084000"/>
    <x v="0"/>
    <n v="1"/>
  </r>
  <r>
    <x v="7"/>
    <n v="963000"/>
    <x v="0"/>
    <n v="1"/>
  </r>
  <r>
    <x v="8"/>
    <n v="758000"/>
    <x v="0"/>
    <n v="1"/>
  </r>
  <r>
    <x v="9"/>
    <n v="684000"/>
    <x v="0"/>
    <n v="1"/>
  </r>
  <r>
    <x v="10"/>
    <n v="575000"/>
    <x v="0"/>
    <n v="1"/>
  </r>
  <r>
    <x v="11"/>
    <n v="558000"/>
    <x v="0"/>
    <n v="1"/>
  </r>
  <r>
    <x v="12"/>
    <n v="511000"/>
    <x v="0"/>
    <n v="1"/>
  </r>
  <r>
    <x v="13"/>
    <n v="382000"/>
    <x v="0"/>
    <n v="1"/>
  </r>
  <r>
    <x v="14"/>
    <n v="319000"/>
    <x v="0"/>
    <n v="1"/>
  </r>
  <r>
    <x v="15"/>
    <n v="263000"/>
    <x v="0"/>
    <n v="1"/>
  </r>
  <r>
    <x v="16"/>
    <n v="206000"/>
    <x v="0"/>
    <n v="1"/>
  </r>
  <r>
    <x v="17"/>
    <n v="162000"/>
    <x v="0"/>
    <n v="1"/>
  </r>
  <r>
    <x v="0"/>
    <n v="2863500"/>
    <x v="1"/>
    <n v="2"/>
  </r>
  <r>
    <x v="1"/>
    <n v="2633000"/>
    <x v="1"/>
    <n v="2"/>
  </r>
  <r>
    <x v="2"/>
    <n v="2454000"/>
    <x v="1"/>
    <n v="2"/>
  </r>
  <r>
    <x v="3"/>
    <n v="2044000"/>
    <x v="1"/>
    <n v="2"/>
  </r>
  <r>
    <x v="4"/>
    <n v="1922000"/>
    <x v="1"/>
    <n v="2"/>
  </r>
  <r>
    <x v="5"/>
    <n v="2160000"/>
    <x v="1"/>
    <n v="2"/>
  </r>
  <r>
    <x v="6"/>
    <n v="2130000"/>
    <x v="1"/>
    <n v="2"/>
  </r>
  <r>
    <x v="7"/>
    <n v="1986000"/>
    <x v="1"/>
    <n v="2"/>
  </r>
  <r>
    <x v="8"/>
    <n v="1562000"/>
    <x v="1"/>
    <n v="2"/>
  </r>
  <r>
    <x v="9"/>
    <n v="1280000"/>
    <x v="1"/>
    <n v="2"/>
  </r>
  <r>
    <x v="10"/>
    <n v="1005000"/>
    <x v="1"/>
    <n v="2"/>
  </r>
  <r>
    <x v="11"/>
    <n v="1043000"/>
    <x v="1"/>
    <n v="2"/>
  </r>
  <r>
    <x v="12"/>
    <n v="732000"/>
    <x v="1"/>
    <n v="2"/>
  </r>
  <r>
    <x v="13"/>
    <n v="682000"/>
    <x v="1"/>
    <n v="2"/>
  </r>
  <r>
    <x v="14"/>
    <n v="693000"/>
    <x v="1"/>
    <n v="2"/>
  </r>
  <r>
    <x v="15"/>
    <n v="989000"/>
    <x v="1"/>
    <n v="2"/>
  </r>
  <r>
    <x v="16"/>
    <n v="768000"/>
    <x v="1"/>
    <n v="2"/>
  </r>
  <r>
    <x v="17"/>
    <n v="576000"/>
    <x v="1"/>
    <n v="2"/>
  </r>
  <r>
    <x v="0"/>
    <n v="5080478"/>
    <x v="2"/>
    <n v="3"/>
  </r>
  <r>
    <x v="1"/>
    <n v="4757000"/>
    <x v="2"/>
    <n v="3"/>
  </r>
  <r>
    <x v="2"/>
    <n v="4069400"/>
    <x v="2"/>
    <n v="3"/>
  </r>
  <r>
    <x v="3"/>
    <n v="3297000"/>
    <x v="2"/>
    <n v="3"/>
  </r>
  <r>
    <x v="4"/>
    <n v="3012000"/>
    <x v="2"/>
    <n v="3"/>
  </r>
  <r>
    <x v="5"/>
    <n v="2939000"/>
    <x v="2"/>
    <n v="3"/>
  </r>
  <r>
    <x v="6"/>
    <n v="2884000"/>
    <x v="2"/>
    <n v="3"/>
  </r>
  <r>
    <x v="7"/>
    <n v="2460000"/>
    <x v="2"/>
    <n v="3"/>
  </r>
  <r>
    <x v="8"/>
    <n v="1833000"/>
    <x v="2"/>
    <n v="3"/>
  </r>
  <r>
    <x v="9"/>
    <n v="1067000"/>
    <x v="2"/>
    <n v="3"/>
  </r>
  <r>
    <x v="10"/>
    <n v="1500000"/>
    <x v="2"/>
    <n v="3"/>
  </r>
  <r>
    <x v="11"/>
    <n v="1290000"/>
    <x v="2"/>
    <n v="3"/>
  </r>
  <r>
    <x v="12"/>
    <n v="1052000"/>
    <x v="2"/>
    <n v="3"/>
  </r>
  <r>
    <x v="13"/>
    <n v="983000"/>
    <x v="2"/>
    <n v="3"/>
  </r>
  <r>
    <x v="14"/>
    <n v="560000"/>
    <x v="2"/>
    <n v="3"/>
  </r>
  <r>
    <x v="15"/>
    <n v="368000"/>
    <x v="2"/>
    <n v="3"/>
  </r>
  <r>
    <x v="16"/>
    <n v="313000"/>
    <x v="2"/>
    <n v="3"/>
  </r>
  <r>
    <x v="17"/>
    <n v="298000"/>
    <x v="2"/>
    <n v="3"/>
  </r>
  <r>
    <x v="0"/>
    <n v="4488402"/>
    <x v="3"/>
    <n v="4"/>
  </r>
  <r>
    <x v="1"/>
    <n v="4150000"/>
    <x v="3"/>
    <n v="4"/>
  </r>
  <r>
    <x v="2"/>
    <n v="3843500"/>
    <x v="3"/>
    <n v="4"/>
  </r>
  <r>
    <x v="3"/>
    <n v="3567000"/>
    <x v="3"/>
    <n v="4"/>
  </r>
  <r>
    <x v="4"/>
    <n v="3761000"/>
    <x v="3"/>
    <n v="4"/>
  </r>
  <r>
    <x v="5"/>
    <n v="3990000"/>
    <x v="3"/>
    <n v="4"/>
  </r>
  <r>
    <x v="6"/>
    <n v="3945000"/>
    <x v="3"/>
    <n v="4"/>
  </r>
  <r>
    <x v="7"/>
    <n v="4162000"/>
    <x v="3"/>
    <n v="4"/>
  </r>
  <r>
    <x v="8"/>
    <n v="3960000"/>
    <x v="3"/>
    <n v="4"/>
  </r>
  <r>
    <x v="9"/>
    <n v="4207000"/>
    <x v="3"/>
    <n v="4"/>
  </r>
  <r>
    <x v="10"/>
    <n v="3789000"/>
    <x v="3"/>
    <n v="4"/>
  </r>
  <r>
    <x v="11"/>
    <n v="3729000"/>
    <x v="3"/>
    <n v="4"/>
  </r>
  <r>
    <x v="12"/>
    <n v="3431000"/>
    <x v="3"/>
    <n v="4"/>
  </r>
  <r>
    <x v="13"/>
    <n v="3225000"/>
    <x v="3"/>
    <n v="4"/>
  </r>
  <r>
    <x v="14"/>
    <n v="2987000"/>
    <x v="3"/>
    <n v="4"/>
  </r>
  <r>
    <x v="15"/>
    <n v="2853000"/>
    <x v="3"/>
    <n v="4"/>
  </r>
  <r>
    <x v="16"/>
    <n v="2353000"/>
    <x v="3"/>
    <n v="4"/>
  </r>
  <r>
    <x v="17"/>
    <n v="2384000"/>
    <x v="3"/>
    <n v="4"/>
  </r>
  <r>
    <x v="0"/>
    <n v="9500000"/>
    <x v="4"/>
    <n v="5"/>
  </r>
  <r>
    <x v="1"/>
    <n v="8789000"/>
    <x v="4"/>
    <n v="5"/>
  </r>
  <r>
    <x v="2"/>
    <n v="7701000"/>
    <x v="4"/>
    <n v="5"/>
  </r>
  <r>
    <x v="3"/>
    <n v="6509000"/>
    <x v="4"/>
    <n v="5"/>
  </r>
  <r>
    <x v="4"/>
    <n v="6430000"/>
    <x v="4"/>
    <n v="5"/>
  </r>
  <r>
    <x v="5"/>
    <n v="6333000"/>
    <x v="4"/>
    <n v="5"/>
  </r>
  <r>
    <x v="6"/>
    <n v="6841000"/>
    <x v="4"/>
    <n v="5"/>
  </r>
  <r>
    <x v="7"/>
    <n v="6163000"/>
    <x v="4"/>
    <n v="5"/>
  </r>
  <r>
    <x v="8"/>
    <n v="5685000"/>
    <x v="4"/>
    <n v="5"/>
  </r>
  <r>
    <x v="9"/>
    <n v="4097000"/>
    <x v="4"/>
    <n v="5"/>
  </r>
  <r>
    <x v="10"/>
    <n v="3774000"/>
    <x v="4"/>
    <n v="5"/>
  </r>
  <r>
    <x v="11"/>
    <n v="4117000"/>
    <x v="4"/>
    <n v="5"/>
  </r>
  <r>
    <x v="12"/>
    <n v="5311000"/>
    <x v="4"/>
    <n v="5"/>
  </r>
  <r>
    <x v="13"/>
    <n v="4707000"/>
    <x v="4"/>
    <n v="5"/>
  </r>
  <r>
    <x v="14"/>
    <n v="4365000"/>
    <x v="4"/>
    <n v="5"/>
  </r>
  <r>
    <x v="15"/>
    <n v="4291000"/>
    <x v="4"/>
    <n v="5"/>
  </r>
  <r>
    <x v="16"/>
    <n v="3237000"/>
    <x v="4"/>
    <n v="5"/>
  </r>
  <r>
    <x v="17"/>
    <n v="3678000"/>
    <x v="4"/>
    <n v="5"/>
  </r>
  <r>
    <x v="0"/>
    <n v="1936320"/>
    <x v="5"/>
    <n v="6"/>
  </r>
  <r>
    <x v="1"/>
    <n v="1964000"/>
    <x v="5"/>
    <n v="6"/>
  </r>
  <r>
    <x v="2"/>
    <n v="1857000"/>
    <x v="5"/>
    <n v="6"/>
  </r>
  <r>
    <x v="3"/>
    <n v="1688000"/>
    <x v="5"/>
    <n v="6"/>
  </r>
  <r>
    <x v="4"/>
    <n v="1518000"/>
    <x v="5"/>
    <n v="6"/>
  </r>
  <r>
    <x v="5"/>
    <n v="1355000"/>
    <x v="5"/>
    <n v="6"/>
  </r>
  <r>
    <x v="6"/>
    <n v="1274000"/>
    <x v="5"/>
    <n v="6"/>
  </r>
  <r>
    <x v="7"/>
    <n v="1366000"/>
    <x v="5"/>
    <n v="6"/>
  </r>
  <r>
    <x v="8"/>
    <n v="1655000"/>
    <x v="5"/>
    <n v="6"/>
  </r>
  <r>
    <x v="9"/>
    <n v="2168000"/>
    <x v="5"/>
    <n v="6"/>
  </r>
  <r>
    <x v="10"/>
    <n v="1844000"/>
    <x v="5"/>
    <n v="6"/>
  </r>
  <r>
    <x v="11"/>
    <n v="1333000"/>
    <x v="5"/>
    <n v="6"/>
  </r>
  <r>
    <x v="12"/>
    <n v="1017000"/>
    <x v="5"/>
    <n v="6"/>
  </r>
  <r>
    <x v="13"/>
    <n v="1063000"/>
    <x v="5"/>
    <n v="6"/>
  </r>
  <r>
    <x v="14"/>
    <n v="1140000"/>
    <x v="5"/>
    <n v="6"/>
  </r>
  <r>
    <x v="15"/>
    <n v="1278000"/>
    <x v="5"/>
    <n v="6"/>
  </r>
  <r>
    <x v="16"/>
    <n v="1016000"/>
    <x v="5"/>
    <n v="6"/>
  </r>
  <r>
    <x v="17"/>
    <n v="956000"/>
    <x v="5"/>
    <n v="6"/>
  </r>
  <r>
    <x v="0"/>
    <n v="51191882"/>
    <x v="6"/>
    <n v="7"/>
  </r>
  <r>
    <x v="1"/>
    <n v="45768000"/>
    <x v="6"/>
    <n v="7"/>
  </r>
  <r>
    <x v="2"/>
    <n v="37601000"/>
    <x v="6"/>
    <n v="7"/>
  </r>
  <r>
    <x v="3"/>
    <n v="30289000"/>
    <x v="6"/>
    <n v="7"/>
  </r>
  <r>
    <x v="4"/>
    <n v="39478000"/>
    <x v="6"/>
    <n v="7"/>
  </r>
  <r>
    <x v="5"/>
    <n v="39811000"/>
    <x v="6"/>
    <n v="7"/>
  </r>
  <r>
    <x v="6"/>
    <n v="37795000"/>
    <x v="6"/>
    <n v="7"/>
  </r>
  <r>
    <x v="7"/>
    <n v="35698000"/>
    <x v="6"/>
    <n v="7"/>
  </r>
  <r>
    <x v="8"/>
    <n v="34654000"/>
    <x v="6"/>
    <n v="7"/>
  </r>
  <r>
    <x v="9"/>
    <n v="31364000"/>
    <x v="6"/>
    <n v="7"/>
  </r>
  <r>
    <x v="10"/>
    <n v="30187000"/>
    <x v="6"/>
    <n v="7"/>
  </r>
  <r>
    <x v="11"/>
    <n v="29792000"/>
    <x v="6"/>
    <n v="7"/>
  </r>
  <r>
    <x v="12"/>
    <n v="26122000"/>
    <x v="6"/>
    <n v="7"/>
  </r>
  <r>
    <x v="13"/>
    <n v="18916000"/>
    <x v="6"/>
    <n v="7"/>
  </r>
  <r>
    <x v="14"/>
    <n v="20273000"/>
    <x v="6"/>
    <n v="7"/>
  </r>
  <r>
    <x v="15"/>
    <n v="16826000"/>
    <x v="6"/>
    <n v="7"/>
  </r>
  <r>
    <x v="16"/>
    <n v="13341000"/>
    <x v="6"/>
    <n v="7"/>
  </r>
  <r>
    <x v="17"/>
    <n v="12790000"/>
    <x v="6"/>
    <n v="7"/>
  </r>
  <r>
    <x v="0"/>
    <n v="6748512"/>
    <x v="7"/>
    <n v="8"/>
  </r>
  <r>
    <x v="1"/>
    <n v="5346000"/>
    <x v="7"/>
    <n v="8"/>
  </r>
  <r>
    <x v="2"/>
    <n v="2690000"/>
    <x v="7"/>
    <n v="8"/>
  </r>
  <r>
    <x v="3"/>
    <n v="2027000"/>
    <x v="7"/>
    <n v="8"/>
  </r>
  <r>
    <x v="4"/>
    <n v="1918000"/>
    <x v="7"/>
    <n v="8"/>
  </r>
  <r>
    <x v="5"/>
    <n v="1862000"/>
    <x v="7"/>
    <n v="8"/>
  </r>
  <r>
    <x v="6"/>
    <n v="1969000"/>
    <x v="7"/>
    <n v="8"/>
  </r>
  <r>
    <x v="7"/>
    <n v="1895000"/>
    <x v="7"/>
    <n v="8"/>
  </r>
  <r>
    <x v="8"/>
    <n v="1393000"/>
    <x v="7"/>
    <n v="8"/>
  </r>
  <r>
    <x v="9"/>
    <n v="975000"/>
    <x v="7"/>
    <n v="8"/>
  </r>
  <r>
    <x v="10"/>
    <n v="1215000"/>
    <x v="7"/>
    <n v="8"/>
  </r>
  <r>
    <x v="11"/>
    <n v="1069000"/>
    <x v="7"/>
    <n v="8"/>
  </r>
  <r>
    <x v="12"/>
    <n v="903000"/>
    <x v="7"/>
    <n v="8"/>
  </r>
  <r>
    <x v="13"/>
    <n v="560000"/>
    <x v="7"/>
    <n v="8"/>
  </r>
  <r>
    <x v="14"/>
    <n v="242000"/>
    <x v="7"/>
    <n v="8"/>
  </r>
  <r>
    <x v="15"/>
    <n v="262000"/>
    <x v="7"/>
    <n v="8"/>
  </r>
  <r>
    <x v="16"/>
    <n v="231000"/>
    <x v="7"/>
    <n v="8"/>
  </r>
  <r>
    <x v="17"/>
    <n v="332000"/>
    <x v="7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E30EA-2E6C-47BC-8DC7-3F1C0A131BD3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6:B45" firstHeaderRow="1" firstDataRow="1" firstDataCol="1" rowPageCount="1" colPageCount="1"/>
  <pivotFields count="4">
    <pivotField axis="axisRow" showAll="0">
      <items count="19"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axis="axisPage" multipleItemSelectionAllowed="1" showAll="0">
      <items count="9">
        <item h="1" x="0"/>
        <item x="1"/>
        <item h="1" x="2"/>
        <item h="1" x="3"/>
        <item h="1" x="4"/>
        <item h="1" x="5"/>
        <item h="1" x="6"/>
        <item h="1" x="7"/>
        <item t="default"/>
      </items>
    </pivotField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ageFields count="1">
    <pageField fld="2" hier="-1"/>
  </pageFields>
  <dataFields count="1">
    <dataField name="Sum of 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F912D5-D76D-42EB-AEA3-80C9E610D8A3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18:B137" firstHeaderRow="1" firstDataRow="1" firstDataCol="1" rowPageCount="1" colPageCount="1"/>
  <pivotFields count="4">
    <pivotField axis="axisRow" showAll="0">
      <items count="19"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axis="axisPage" multipleItemSelectionAllowed="1" showAll="0">
      <items count="9">
        <item h="1" x="0"/>
        <item h="1" x="1"/>
        <item h="1" x="2"/>
        <item h="1" x="3"/>
        <item h="1" x="4"/>
        <item x="5"/>
        <item h="1" x="6"/>
        <item h="1" x="7"/>
        <item t="default"/>
      </items>
    </pivotField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ageFields count="1">
    <pageField fld="2" hier="-1"/>
  </pageFields>
  <dataFields count="1">
    <dataField name="Sum of 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79645E-093A-4D49-B724-F69D155D2861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22" firstHeaderRow="1" firstDataRow="1" firstDataCol="1" rowPageCount="1" colPageCount="1"/>
  <pivotFields count="4">
    <pivotField axis="axisRow" showAll="0">
      <items count="19"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axis="axisPage" multipleItemSelectionAllowed="1" showAll="0">
      <items count="9">
        <item x="0"/>
        <item h="1" x="1"/>
        <item h="1" x="2"/>
        <item h="1" x="3"/>
        <item h="1" x="4"/>
        <item h="1" x="5"/>
        <item h="1" x="6"/>
        <item h="1" x="7"/>
        <item t="default"/>
      </items>
    </pivotField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ageFields count="1">
    <pageField fld="2" hier="-1"/>
  </pageFields>
  <dataFields count="1">
    <dataField name="Sum of Y" fld="1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AA26EC-82D5-486F-BD78-0B18B0CB362A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95:B114" firstHeaderRow="1" firstDataRow="1" firstDataCol="1" rowPageCount="1" colPageCount="1"/>
  <pivotFields count="4">
    <pivotField axis="axisRow" showAll="0">
      <items count="19"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axis="axisPage" multipleItemSelectionAllowed="1" showAll="0">
      <items count="9">
        <item h="1" x="0"/>
        <item h="1" x="1"/>
        <item h="1" x="2"/>
        <item h="1" x="3"/>
        <item x="4"/>
        <item h="1" x="5"/>
        <item h="1" x="6"/>
        <item h="1" x="7"/>
        <item t="default"/>
      </items>
    </pivotField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ageFields count="1">
    <pageField fld="2" hier="-1"/>
  </pageFields>
  <dataFields count="1">
    <dataField name="Sum of 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5D2713-F3A2-43D6-9935-FBF8AC58341D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72:B91" firstHeaderRow="1" firstDataRow="1" firstDataCol="1" rowPageCount="1" colPageCount="1"/>
  <pivotFields count="4">
    <pivotField axis="axisRow" showAll="0">
      <items count="19"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axis="axisPage" multipleItemSelectionAllowed="1" showAll="0">
      <items count="9">
        <item h="1" x="0"/>
        <item h="1" x="1"/>
        <item h="1" x="2"/>
        <item x="3"/>
        <item h="1" x="4"/>
        <item h="1" x="5"/>
        <item h="1" x="6"/>
        <item h="1" x="7"/>
        <item t="default"/>
      </items>
    </pivotField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ageFields count="1">
    <pageField fld="2" hier="-1"/>
  </pageFields>
  <dataFields count="1">
    <dataField name="Sum of 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529473-54D0-477D-9952-64B6C8AD134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9:B68" firstHeaderRow="1" firstDataRow="1" firstDataCol="1" rowPageCount="1" colPageCount="1"/>
  <pivotFields count="4">
    <pivotField axis="axisRow" showAll="0">
      <items count="19"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axis="axisPage" multipleItemSelectionAllowed="1" showAll="0">
      <items count="9">
        <item h="1" x="0"/>
        <item h="1" x="1"/>
        <item x="2"/>
        <item h="1" x="3"/>
        <item h="1" x="4"/>
        <item h="1" x="5"/>
        <item h="1" x="6"/>
        <item h="1" x="7"/>
        <item t="default"/>
      </items>
    </pivotField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ageFields count="1">
    <pageField fld="2" hier="-1"/>
  </pageFields>
  <dataFields count="1">
    <dataField name="Sum of 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2313B8-3F6F-42BB-BAC1-FE74D558CB6D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64:B183" firstHeaderRow="1" firstDataRow="1" firstDataCol="1" rowPageCount="1" colPageCount="1"/>
  <pivotFields count="4">
    <pivotField axis="axisRow" showAll="0">
      <items count="19"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axis="axisPage" multipleItemSelectionAllowed="1" showAll="0">
      <items count="9">
        <item h="1" x="0"/>
        <item h="1" x="1"/>
        <item h="1" x="2"/>
        <item h="1" x="3"/>
        <item h="1" x="4"/>
        <item h="1" x="5"/>
        <item h="1" x="6"/>
        <item x="7"/>
        <item t="default"/>
      </items>
    </pivotField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ageFields count="1">
    <pageField fld="2" hier="-1"/>
  </pageFields>
  <dataFields count="1">
    <dataField name="Sum of 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99F54D-26C2-46CD-9701-032564C10B26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41:B160" firstHeaderRow="1" firstDataRow="1" firstDataCol="1" rowPageCount="1" colPageCount="1"/>
  <pivotFields count="4">
    <pivotField axis="axisRow" showAll="0">
      <items count="19"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axis="axisPage" multipleItemSelectionAllowed="1" showAll="0">
      <items count="9">
        <item h="1" x="0"/>
        <item h="1" x="1"/>
        <item h="1" x="2"/>
        <item h="1" x="3"/>
        <item h="1" x="4"/>
        <item h="1" x="5"/>
        <item x="6"/>
        <item h="1" x="7"/>
        <item t="default"/>
      </items>
    </pivotField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ageFields count="1">
    <pageField fld="2" hier="-1"/>
  </pageFields>
  <dataFields count="1">
    <dataField name="Sum of 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8B4089-7B83-4971-9C31-8431E0C43DC7}" name="Table2" displayName="Table2" ref="B30:G55" totalsRowShown="0" headerRowDxfId="5" tableBorderDxfId="4">
  <autoFilter ref="B30:G55" xr:uid="{C361B9F1-0A20-4B14-9AC6-85AB04E400AD}"/>
  <tableColumns count="6">
    <tableColumn id="1" xr3:uid="{F97416C9-C44F-4C56-927E-6D2244DF6CF7}" name="Date" dataDxfId="3"/>
    <tableColumn id="2" xr3:uid="{F9E44FAA-8F41-4792-AB6A-D8B79F48710F}" name="Debt (M..)"/>
    <tableColumn id="3" xr3:uid="{902CB652-E301-49F1-902F-50C1844E4B94}" name="Debt (%GDP)" dataDxfId="2"/>
    <tableColumn id="4" xr3:uid="{DFEC8F4D-8499-4021-BEFE-FE4034912B0C}" name="Debt Per Capita" dataDxfId="1" dataCellStyle="Currency"/>
    <tableColumn id="5" xr3:uid="{BC6150E2-269A-4449-B7B5-F9246A3DE5B7}" name="W">
      <calculatedColumnFormula>2.5</calculatedColumnFormula>
    </tableColumn>
    <tableColumn id="6" xr3:uid="{211886F3-AD40-4E70-8C51-853DCAEAC669}" name="W*Debt (%GDP)">
      <calculatedColumnFormula>F31*D31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A835D-F46F-4C38-A315-190919EFD9AE}" name="Table1" displayName="Table1" ref="B1:E145" totalsRowShown="0">
  <autoFilter ref="B1:E145" xr:uid="{48B661C6-2B3D-4F3B-858D-73139EDF9C54}"/>
  <sortState xmlns:xlrd2="http://schemas.microsoft.com/office/spreadsheetml/2017/richdata2" ref="B2:E145">
    <sortCondition ref="D2:D145"/>
    <sortCondition ref="C2:C145"/>
  </sortState>
  <tableColumns count="4">
    <tableColumn id="1" xr3:uid="{3FC38131-DF04-407C-BDB6-EECAD020ACEF}" name="Year"/>
    <tableColumn id="2" xr3:uid="{68EC3F84-D959-4A3F-8646-D45ED2A8E085}" name="Y" dataDxfId="0" dataCellStyle="Currency"/>
    <tableColumn id="3" xr3:uid="{00ACE481-BA20-4F39-8E51-FF858EC40DB3}" name="State"/>
    <tableColumn id="4" xr3:uid="{009979FF-6074-4F4B-9F6C-5E714212A8B6}" name="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countryeconomy.com/trade/international-tourism/armenia" TargetMode="External"/><Relationship Id="rId1" Type="http://schemas.openxmlformats.org/officeDocument/2006/relationships/hyperlink" Target="https://countryeconomy.com/national-debt/jorda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C5EB0-9A7F-408F-A52E-307C6D6C4B5D}">
  <sheetPr codeName="Sheet1"/>
  <dimension ref="B2:G254"/>
  <sheetViews>
    <sheetView topLeftCell="A220" zoomScale="85" zoomScaleNormal="85" workbookViewId="0">
      <selection activeCell="B31" sqref="B31:E31"/>
    </sheetView>
  </sheetViews>
  <sheetFormatPr defaultRowHeight="15" x14ac:dyDescent="0.25"/>
  <cols>
    <col min="3" max="3" width="12" customWidth="1"/>
    <col min="4" max="4" width="14.5703125" customWidth="1"/>
    <col min="5" max="5" width="17" customWidth="1"/>
    <col min="7" max="7" width="16.85546875" customWidth="1"/>
    <col min="8" max="8" width="11" customWidth="1"/>
  </cols>
  <sheetData>
    <row r="2" spans="2:5" ht="13.5" customHeight="1" x14ac:dyDescent="0.25">
      <c r="B2" s="80" t="s">
        <v>4</v>
      </c>
      <c r="C2" s="81"/>
      <c r="D2" s="81"/>
      <c r="E2" s="82"/>
    </row>
    <row r="3" spans="2:5" ht="23.25" thickBot="1" x14ac:dyDescent="0.3">
      <c r="B3" s="1" t="s">
        <v>0</v>
      </c>
      <c r="C3" s="1" t="s">
        <v>17</v>
      </c>
      <c r="D3" s="1" t="s">
        <v>2</v>
      </c>
      <c r="E3" s="1" t="s">
        <v>3</v>
      </c>
    </row>
    <row r="4" spans="2:5" ht="15.75" thickBot="1" x14ac:dyDescent="0.3">
      <c r="B4" s="12">
        <v>2019</v>
      </c>
      <c r="C4" s="4">
        <v>6823</v>
      </c>
      <c r="D4" s="6">
        <v>0.49909999999999999</v>
      </c>
      <c r="E4" s="44">
        <v>2305</v>
      </c>
    </row>
    <row r="5" spans="2:5" ht="15.75" thickBot="1" x14ac:dyDescent="0.3">
      <c r="B5" s="13">
        <v>2018</v>
      </c>
      <c r="C5" s="8">
        <v>6380</v>
      </c>
      <c r="D5" s="9">
        <v>0.51229999999999998</v>
      </c>
      <c r="E5" s="45">
        <v>2152</v>
      </c>
    </row>
    <row r="6" spans="2:5" ht="15.75" thickBot="1" x14ac:dyDescent="0.3">
      <c r="B6" s="12">
        <v>2017</v>
      </c>
      <c r="C6" s="4">
        <v>6193</v>
      </c>
      <c r="D6" s="6">
        <v>0.53700000000000003</v>
      </c>
      <c r="E6" s="44">
        <v>2083</v>
      </c>
    </row>
    <row r="7" spans="2:5" ht="15.75" thickBot="1" x14ac:dyDescent="0.3">
      <c r="B7" s="14">
        <v>2016</v>
      </c>
      <c r="C7" s="10">
        <v>5478</v>
      </c>
      <c r="D7" s="11">
        <v>0.51929999999999998</v>
      </c>
      <c r="E7" s="46">
        <v>1834</v>
      </c>
    </row>
    <row r="8" spans="2:5" ht="15.75" thickBot="1" x14ac:dyDescent="0.3">
      <c r="B8" s="12">
        <v>2015</v>
      </c>
      <c r="C8" s="4">
        <v>4657</v>
      </c>
      <c r="D8" s="6">
        <v>0.44130000000000003</v>
      </c>
      <c r="E8" s="44">
        <v>1553</v>
      </c>
    </row>
    <row r="9" spans="2:5" ht="15.75" thickBot="1" x14ac:dyDescent="0.3">
      <c r="B9" s="13">
        <v>2014</v>
      </c>
      <c r="C9" s="8">
        <v>4569</v>
      </c>
      <c r="D9" s="9">
        <v>0.39360000000000001</v>
      </c>
      <c r="E9" s="45">
        <v>1518</v>
      </c>
    </row>
    <row r="10" spans="2:5" ht="15.75" thickBot="1" x14ac:dyDescent="0.3">
      <c r="B10" s="12">
        <v>2013</v>
      </c>
      <c r="C10" s="4">
        <v>4040</v>
      </c>
      <c r="D10" s="6">
        <v>0.36330000000000001</v>
      </c>
      <c r="E10" s="44">
        <v>1339</v>
      </c>
    </row>
    <row r="11" spans="2:5" ht="15.75" thickBot="1" x14ac:dyDescent="0.3">
      <c r="B11" s="13">
        <v>2012</v>
      </c>
      <c r="C11" s="8">
        <v>3778</v>
      </c>
      <c r="D11" s="9">
        <v>0.35599999999999998</v>
      </c>
      <c r="E11" s="45">
        <v>1248</v>
      </c>
    </row>
    <row r="12" spans="2:5" ht="15.75" thickBot="1" x14ac:dyDescent="0.3">
      <c r="B12" s="12">
        <v>2011</v>
      </c>
      <c r="C12" s="4">
        <v>3622</v>
      </c>
      <c r="D12" s="6">
        <v>0.35699999999999998</v>
      </c>
      <c r="E12" s="44">
        <v>1106</v>
      </c>
    </row>
    <row r="13" spans="2:5" ht="15.75" thickBot="1" x14ac:dyDescent="0.3">
      <c r="B13" s="13">
        <v>2010</v>
      </c>
      <c r="C13" s="8">
        <v>3123</v>
      </c>
      <c r="D13" s="9">
        <v>0.33760000000000001</v>
      </c>
      <c r="E13" s="45">
        <v>957</v>
      </c>
    </row>
    <row r="14" spans="2:5" ht="15.75" thickBot="1" x14ac:dyDescent="0.3">
      <c r="B14" s="12">
        <v>2009</v>
      </c>
      <c r="C14" s="4">
        <v>2956</v>
      </c>
      <c r="D14" s="6">
        <v>0.34139999999999998</v>
      </c>
      <c r="E14" s="44">
        <v>910</v>
      </c>
    </row>
    <row r="15" spans="2:5" ht="15.75" thickBot="1" x14ac:dyDescent="0.3">
      <c r="B15" s="13">
        <v>2008</v>
      </c>
      <c r="C15" s="8">
        <v>1707</v>
      </c>
      <c r="D15" s="9">
        <v>0.14630000000000001</v>
      </c>
      <c r="E15" s="45">
        <v>527</v>
      </c>
    </row>
    <row r="16" spans="2:5" ht="15.75" thickBot="1" x14ac:dyDescent="0.3">
      <c r="B16" s="12">
        <v>2007</v>
      </c>
      <c r="C16" s="4">
        <v>1312</v>
      </c>
      <c r="D16" s="6">
        <v>0.14249999999999999</v>
      </c>
      <c r="E16" s="44">
        <v>406</v>
      </c>
    </row>
    <row r="17" spans="2:7" ht="15.75" thickBot="1" x14ac:dyDescent="0.3">
      <c r="B17" s="13">
        <v>2006</v>
      </c>
      <c r="C17" s="8">
        <v>1033</v>
      </c>
      <c r="D17" s="9">
        <v>0.1618</v>
      </c>
      <c r="E17" s="45">
        <v>321</v>
      </c>
    </row>
    <row r="18" spans="2:7" ht="15.75" thickBot="1" x14ac:dyDescent="0.3">
      <c r="B18" s="12">
        <v>2005</v>
      </c>
      <c r="C18" s="4">
        <v>1002</v>
      </c>
      <c r="D18" s="6">
        <v>0.20469999999999999</v>
      </c>
      <c r="E18" s="44">
        <v>311</v>
      </c>
    </row>
    <row r="19" spans="2:7" ht="15.75" thickBot="1" x14ac:dyDescent="0.3">
      <c r="B19" s="13">
        <v>2004</v>
      </c>
      <c r="C19" s="7">
        <v>946</v>
      </c>
      <c r="D19" s="9">
        <v>0.26450000000000001</v>
      </c>
      <c r="E19" s="45">
        <v>294</v>
      </c>
    </row>
    <row r="20" spans="2:7" ht="15.75" thickBot="1" x14ac:dyDescent="0.3">
      <c r="B20" s="12">
        <v>2003</v>
      </c>
      <c r="C20" s="2">
        <v>927</v>
      </c>
      <c r="D20" s="6">
        <v>0.33019999999999999</v>
      </c>
      <c r="E20" s="44">
        <v>289</v>
      </c>
    </row>
    <row r="21" spans="2:7" ht="15.75" thickBot="1" x14ac:dyDescent="0.3">
      <c r="B21" s="13">
        <v>2002</v>
      </c>
      <c r="C21" s="7">
        <v>909</v>
      </c>
      <c r="D21" s="9">
        <v>0.38250000000000001</v>
      </c>
      <c r="E21" s="45">
        <v>283</v>
      </c>
    </row>
    <row r="22" spans="2:7" ht="15.75" thickBot="1" x14ac:dyDescent="0.3">
      <c r="B22" s="12">
        <v>2001</v>
      </c>
      <c r="C22" s="2">
        <v>806</v>
      </c>
      <c r="D22" s="6">
        <v>0.3805</v>
      </c>
      <c r="E22" s="44">
        <v>251</v>
      </c>
    </row>
    <row r="23" spans="2:7" ht="15.75" thickBot="1" x14ac:dyDescent="0.3">
      <c r="B23" s="13">
        <v>2000</v>
      </c>
      <c r="C23" s="7">
        <v>757</v>
      </c>
      <c r="D23" s="9">
        <v>0.39589999999999997</v>
      </c>
      <c r="E23" s="45">
        <v>235</v>
      </c>
    </row>
    <row r="24" spans="2:7" ht="15.75" thickBot="1" x14ac:dyDescent="0.3">
      <c r="B24" s="12">
        <v>1999</v>
      </c>
      <c r="C24" s="2">
        <v>722</v>
      </c>
      <c r="D24" s="6">
        <v>0.39190000000000003</v>
      </c>
      <c r="E24" s="44">
        <v>224</v>
      </c>
    </row>
    <row r="25" spans="2:7" ht="15.75" thickBot="1" x14ac:dyDescent="0.3">
      <c r="B25" s="13">
        <v>1998</v>
      </c>
      <c r="C25" s="7">
        <v>855</v>
      </c>
      <c r="D25" s="9">
        <v>0.45190000000000002</v>
      </c>
      <c r="E25" s="45">
        <v>265</v>
      </c>
    </row>
    <row r="26" spans="2:7" ht="15.75" thickBot="1" x14ac:dyDescent="0.3">
      <c r="B26" s="12">
        <v>1997</v>
      </c>
      <c r="C26" s="2">
        <v>762</v>
      </c>
      <c r="D26" s="6">
        <v>0.46500000000000002</v>
      </c>
      <c r="E26" s="44">
        <v>235</v>
      </c>
    </row>
    <row r="27" spans="2:7" ht="15.75" thickBot="1" x14ac:dyDescent="0.3">
      <c r="B27" s="15">
        <v>1996</v>
      </c>
      <c r="C27" s="16">
        <v>651</v>
      </c>
      <c r="D27" s="17">
        <v>0.4078</v>
      </c>
      <c r="E27" s="47">
        <v>201</v>
      </c>
    </row>
    <row r="29" spans="2:7" x14ac:dyDescent="0.25">
      <c r="B29" s="77" t="s">
        <v>5</v>
      </c>
      <c r="C29" s="78"/>
      <c r="D29" s="78"/>
      <c r="E29" s="79"/>
    </row>
    <row r="30" spans="2:7" ht="23.25" thickBot="1" x14ac:dyDescent="0.3">
      <c r="B30" s="56" t="s">
        <v>0</v>
      </c>
      <c r="C30" s="19" t="s">
        <v>17</v>
      </c>
      <c r="D30" s="19" t="s">
        <v>2</v>
      </c>
      <c r="E30" s="19" t="s">
        <v>3</v>
      </c>
      <c r="F30" s="55" t="s">
        <v>18</v>
      </c>
      <c r="G30" s="55" t="s">
        <v>19</v>
      </c>
    </row>
    <row r="31" spans="2:7" ht="15.75" thickBot="1" x14ac:dyDescent="0.3">
      <c r="B31" s="20">
        <v>2019</v>
      </c>
      <c r="C31" s="21">
        <v>8505</v>
      </c>
      <c r="D31" s="22">
        <v>0.17699999999999999</v>
      </c>
      <c r="E31" s="48">
        <v>845</v>
      </c>
      <c r="F31">
        <f>2.5</f>
        <v>2.5</v>
      </c>
      <c r="G31">
        <f>F31*D31</f>
        <v>0.4425</v>
      </c>
    </row>
    <row r="32" spans="2:7" ht="15.75" thickBot="1" x14ac:dyDescent="0.3">
      <c r="B32" s="23">
        <v>2018</v>
      </c>
      <c r="C32" s="24">
        <v>8800</v>
      </c>
      <c r="D32" s="25">
        <v>0.18690000000000001</v>
      </c>
      <c r="E32" s="49">
        <v>882</v>
      </c>
      <c r="F32">
        <f t="shared" ref="F32:F55" si="0">2.5</f>
        <v>2.5</v>
      </c>
      <c r="G32">
        <f t="shared" ref="G32:G55" si="1">F32*D32</f>
        <v>0.46725000000000005</v>
      </c>
    </row>
    <row r="33" spans="2:7" ht="15.75" thickBot="1" x14ac:dyDescent="0.3">
      <c r="B33" s="20">
        <v>2017</v>
      </c>
      <c r="C33" s="21">
        <v>9316</v>
      </c>
      <c r="D33" s="22">
        <v>0.22509999999999999</v>
      </c>
      <c r="E33" s="48">
        <v>941</v>
      </c>
      <c r="F33">
        <f t="shared" si="0"/>
        <v>2.5</v>
      </c>
      <c r="G33">
        <f t="shared" si="1"/>
        <v>0.56274999999999997</v>
      </c>
    </row>
    <row r="34" spans="2:7" ht="15.75" thickBot="1" x14ac:dyDescent="0.3">
      <c r="B34" s="23">
        <v>2016</v>
      </c>
      <c r="C34" s="24">
        <v>7799</v>
      </c>
      <c r="D34" s="25">
        <v>0.20610000000000001</v>
      </c>
      <c r="E34" s="49">
        <v>795</v>
      </c>
      <c r="F34">
        <f t="shared" si="0"/>
        <v>2.5</v>
      </c>
      <c r="G34">
        <f t="shared" si="1"/>
        <v>0.51524999999999999</v>
      </c>
    </row>
    <row r="35" spans="2:7" ht="15.75" thickBot="1" x14ac:dyDescent="0.3">
      <c r="B35" s="20">
        <v>2015</v>
      </c>
      <c r="C35" s="21">
        <v>9141</v>
      </c>
      <c r="D35" s="22">
        <v>0.17979999999999999</v>
      </c>
      <c r="E35" s="48">
        <v>942</v>
      </c>
      <c r="F35">
        <f t="shared" si="0"/>
        <v>2.5</v>
      </c>
      <c r="G35">
        <f t="shared" si="1"/>
        <v>0.44949999999999996</v>
      </c>
    </row>
    <row r="36" spans="2:7" ht="15.75" thickBot="1" x14ac:dyDescent="0.3">
      <c r="B36" s="23">
        <v>2014</v>
      </c>
      <c r="C36" s="24">
        <v>6418</v>
      </c>
      <c r="D36" s="25">
        <v>8.5300000000000001E-2</v>
      </c>
      <c r="E36" s="49">
        <v>669</v>
      </c>
      <c r="F36">
        <f t="shared" si="0"/>
        <v>2.5</v>
      </c>
      <c r="G36">
        <f t="shared" si="1"/>
        <v>0.21325</v>
      </c>
    </row>
    <row r="37" spans="2:7" ht="15.75" thickBot="1" x14ac:dyDescent="0.3">
      <c r="B37" s="20">
        <v>2013</v>
      </c>
      <c r="C37" s="21">
        <v>4582</v>
      </c>
      <c r="D37" s="22">
        <v>6.1800000000000001E-2</v>
      </c>
      <c r="E37" s="48">
        <v>483</v>
      </c>
      <c r="F37">
        <f t="shared" si="0"/>
        <v>2.5</v>
      </c>
      <c r="G37">
        <f t="shared" si="1"/>
        <v>0.1545</v>
      </c>
    </row>
    <row r="38" spans="2:7" ht="15.75" thickBot="1" x14ac:dyDescent="0.3">
      <c r="B38" s="23">
        <v>2012</v>
      </c>
      <c r="C38" s="24">
        <v>4061</v>
      </c>
      <c r="D38" s="25">
        <v>5.8299999999999998E-2</v>
      </c>
      <c r="E38" s="49">
        <v>434</v>
      </c>
      <c r="F38">
        <f t="shared" si="0"/>
        <v>2.5</v>
      </c>
      <c r="G38">
        <f t="shared" si="1"/>
        <v>0.14574999999999999</v>
      </c>
    </row>
    <row r="39" spans="2:7" ht="15.75" thickBot="1" x14ac:dyDescent="0.3">
      <c r="B39" s="20">
        <v>2011</v>
      </c>
      <c r="C39" s="21">
        <v>3279</v>
      </c>
      <c r="D39" s="22">
        <v>4.9700000000000001E-2</v>
      </c>
      <c r="E39" s="48">
        <v>355</v>
      </c>
      <c r="F39">
        <f t="shared" si="0"/>
        <v>2.5</v>
      </c>
      <c r="G39">
        <f t="shared" si="1"/>
        <v>0.12425</v>
      </c>
    </row>
    <row r="40" spans="2:7" ht="15.75" thickBot="1" x14ac:dyDescent="0.3">
      <c r="B40" s="23">
        <v>2010</v>
      </c>
      <c r="C40" s="24">
        <v>2633</v>
      </c>
      <c r="D40" s="25">
        <v>4.9799999999999997E-2</v>
      </c>
      <c r="E40" s="49">
        <v>289</v>
      </c>
      <c r="F40">
        <f t="shared" si="0"/>
        <v>2.5</v>
      </c>
      <c r="G40">
        <f t="shared" si="1"/>
        <v>0.1245</v>
      </c>
    </row>
    <row r="41" spans="2:7" ht="15.75" thickBot="1" x14ac:dyDescent="0.3">
      <c r="B41" s="20">
        <v>2009</v>
      </c>
      <c r="C41" s="21">
        <v>2096</v>
      </c>
      <c r="D41" s="22">
        <v>4.7300000000000002E-2</v>
      </c>
      <c r="E41" s="48">
        <v>233</v>
      </c>
      <c r="F41">
        <f t="shared" si="0"/>
        <v>2.5</v>
      </c>
      <c r="G41">
        <f t="shared" si="1"/>
        <v>0.11825000000000001</v>
      </c>
    </row>
    <row r="42" spans="2:7" ht="15.75" thickBot="1" x14ac:dyDescent="0.3">
      <c r="B42" s="23">
        <v>2008</v>
      </c>
      <c r="C42" s="24">
        <v>1578</v>
      </c>
      <c r="D42" s="25">
        <v>3.2199999999999999E-2</v>
      </c>
      <c r="E42" s="49">
        <v>177</v>
      </c>
      <c r="F42">
        <f t="shared" si="0"/>
        <v>2.5</v>
      </c>
      <c r="G42">
        <f t="shared" si="1"/>
        <v>8.0500000000000002E-2</v>
      </c>
    </row>
    <row r="43" spans="2:7" ht="15.75" thickBot="1" x14ac:dyDescent="0.3">
      <c r="B43" s="20">
        <v>2007</v>
      </c>
      <c r="C43" s="21">
        <v>1324</v>
      </c>
      <c r="D43" s="22">
        <v>0.04</v>
      </c>
      <c r="E43" s="48">
        <v>153</v>
      </c>
      <c r="F43">
        <f t="shared" si="0"/>
        <v>2.5</v>
      </c>
      <c r="G43">
        <f t="shared" si="1"/>
        <v>0.1</v>
      </c>
    </row>
    <row r="44" spans="2:7" ht="15.75" thickBot="1" x14ac:dyDescent="0.3">
      <c r="B44" s="23">
        <v>2006</v>
      </c>
      <c r="C44" s="24">
        <v>1114</v>
      </c>
      <c r="D44" s="25">
        <v>5.2999999999999999E-2</v>
      </c>
      <c r="E44" s="49">
        <v>131</v>
      </c>
      <c r="F44">
        <f t="shared" si="0"/>
        <v>2.5</v>
      </c>
      <c r="G44">
        <f t="shared" si="1"/>
        <v>0.13250000000000001</v>
      </c>
    </row>
    <row r="45" spans="2:7" ht="15.75" thickBot="1" x14ac:dyDescent="0.3">
      <c r="B45" s="20">
        <v>2005</v>
      </c>
      <c r="C45" s="20">
        <v>909</v>
      </c>
      <c r="D45" s="22">
        <v>6.8599999999999994E-2</v>
      </c>
      <c r="E45" s="48">
        <v>108</v>
      </c>
      <c r="F45">
        <f t="shared" si="0"/>
        <v>2.5</v>
      </c>
      <c r="G45">
        <f t="shared" si="1"/>
        <v>0.17149999999999999</v>
      </c>
    </row>
    <row r="46" spans="2:7" ht="15.75" thickBot="1" x14ac:dyDescent="0.3">
      <c r="B46" s="23">
        <v>2004</v>
      </c>
      <c r="C46" s="23">
        <v>843</v>
      </c>
      <c r="D46" s="25">
        <v>9.7100000000000006E-2</v>
      </c>
      <c r="E46" s="49">
        <v>101</v>
      </c>
      <c r="F46">
        <f t="shared" si="0"/>
        <v>2.5</v>
      </c>
      <c r="G46">
        <f t="shared" si="1"/>
        <v>0.24275000000000002</v>
      </c>
    </row>
    <row r="47" spans="2:7" ht="15.75" thickBot="1" x14ac:dyDescent="0.3">
      <c r="B47" s="20">
        <v>2003</v>
      </c>
      <c r="C47" s="21">
        <v>1589</v>
      </c>
      <c r="D47" s="22">
        <v>0.21829999999999999</v>
      </c>
      <c r="E47" s="48">
        <v>192</v>
      </c>
      <c r="F47">
        <f t="shared" si="0"/>
        <v>2.5</v>
      </c>
      <c r="G47">
        <f t="shared" si="1"/>
        <v>0.54574999999999996</v>
      </c>
    </row>
    <row r="48" spans="2:7" ht="15.75" thickBot="1" x14ac:dyDescent="0.3">
      <c r="B48" s="23">
        <v>2002</v>
      </c>
      <c r="C48" s="24">
        <v>1435</v>
      </c>
      <c r="D48" s="25">
        <v>0.23019999999999999</v>
      </c>
      <c r="E48" s="49">
        <v>175</v>
      </c>
      <c r="F48">
        <f t="shared" si="0"/>
        <v>2.5</v>
      </c>
      <c r="G48">
        <f t="shared" si="1"/>
        <v>0.57550000000000001</v>
      </c>
    </row>
    <row r="49" spans="2:7" ht="15.75" thickBot="1" x14ac:dyDescent="0.3">
      <c r="B49" s="20">
        <v>2001</v>
      </c>
      <c r="C49" s="21">
        <v>1335</v>
      </c>
      <c r="D49" s="22">
        <v>0.24390000000000001</v>
      </c>
      <c r="E49" s="48">
        <v>164</v>
      </c>
      <c r="F49">
        <f t="shared" si="0"/>
        <v>2.5</v>
      </c>
      <c r="G49">
        <f t="shared" si="1"/>
        <v>0.60975000000000001</v>
      </c>
    </row>
    <row r="50" spans="2:7" ht="15.75" thickBot="1" x14ac:dyDescent="0.3">
      <c r="B50" s="23">
        <v>2000</v>
      </c>
      <c r="C50" s="24">
        <v>1203</v>
      </c>
      <c r="D50" s="25">
        <v>0.22839999999999999</v>
      </c>
      <c r="E50" s="49">
        <v>149</v>
      </c>
      <c r="F50">
        <f t="shared" si="0"/>
        <v>2.5</v>
      </c>
      <c r="G50">
        <f t="shared" si="1"/>
        <v>0.57099999999999995</v>
      </c>
    </row>
    <row r="51" spans="2:7" ht="15.75" thickBot="1" x14ac:dyDescent="0.3">
      <c r="B51" s="20">
        <v>1999</v>
      </c>
      <c r="C51" s="21">
        <v>1163</v>
      </c>
      <c r="D51" s="22">
        <v>0.25409999999999999</v>
      </c>
      <c r="E51" s="48">
        <v>145</v>
      </c>
      <c r="F51">
        <f t="shared" si="0"/>
        <v>2.5</v>
      </c>
      <c r="G51">
        <f t="shared" si="1"/>
        <v>0.63524999999999998</v>
      </c>
    </row>
    <row r="52" spans="2:7" ht="15.75" thickBot="1" x14ac:dyDescent="0.3">
      <c r="B52" s="23">
        <v>1998</v>
      </c>
      <c r="C52" s="23">
        <v>611</v>
      </c>
      <c r="D52" s="25">
        <v>0.1429</v>
      </c>
      <c r="E52" s="49">
        <v>77</v>
      </c>
      <c r="F52">
        <f t="shared" si="0"/>
        <v>2.5</v>
      </c>
      <c r="G52">
        <f t="shared" si="1"/>
        <v>0.35725000000000001</v>
      </c>
    </row>
    <row r="53" spans="2:7" ht="15.75" thickBot="1" x14ac:dyDescent="0.3">
      <c r="B53" s="20">
        <v>1997</v>
      </c>
      <c r="C53" s="20">
        <v>494</v>
      </c>
      <c r="D53" s="22">
        <v>0.12470000000000001</v>
      </c>
      <c r="E53" s="48">
        <v>63</v>
      </c>
      <c r="F53">
        <f t="shared" si="0"/>
        <v>2.5</v>
      </c>
      <c r="G53">
        <f t="shared" si="1"/>
        <v>0.31175000000000003</v>
      </c>
    </row>
    <row r="54" spans="2:7" ht="15.75" thickBot="1" x14ac:dyDescent="0.3">
      <c r="B54" s="23">
        <v>1996</v>
      </c>
      <c r="C54" s="23">
        <v>531</v>
      </c>
      <c r="D54" s="25">
        <v>0.16719999999999999</v>
      </c>
      <c r="E54" s="49">
        <v>68</v>
      </c>
      <c r="F54">
        <f t="shared" si="0"/>
        <v>2.5</v>
      </c>
      <c r="G54">
        <f t="shared" si="1"/>
        <v>0.41799999999999998</v>
      </c>
    </row>
    <row r="55" spans="2:7" ht="15.75" thickBot="1" x14ac:dyDescent="0.3">
      <c r="B55" s="32">
        <v>1995</v>
      </c>
      <c r="C55" s="32">
        <v>464</v>
      </c>
      <c r="D55" s="33">
        <v>0.19209999999999999</v>
      </c>
      <c r="E55" s="50">
        <v>60</v>
      </c>
      <c r="F55">
        <f t="shared" si="0"/>
        <v>2.5</v>
      </c>
      <c r="G55">
        <f t="shared" si="1"/>
        <v>0.48024999999999995</v>
      </c>
    </row>
    <row r="57" spans="2:7" x14ac:dyDescent="0.25">
      <c r="B57" s="74" t="s">
        <v>6</v>
      </c>
      <c r="C57" s="75"/>
      <c r="D57" s="75"/>
      <c r="E57" s="76"/>
    </row>
    <row r="58" spans="2:7" ht="15.75" thickBot="1" x14ac:dyDescent="0.3">
      <c r="B58" s="19" t="s">
        <v>0</v>
      </c>
      <c r="C58" s="19" t="s">
        <v>17</v>
      </c>
      <c r="D58" s="19" t="s">
        <v>2</v>
      </c>
      <c r="E58" s="19" t="s">
        <v>3</v>
      </c>
      <c r="F58" s="61" t="s">
        <v>18</v>
      </c>
      <c r="G58" s="61" t="s">
        <v>19</v>
      </c>
    </row>
    <row r="59" spans="2:7" ht="15.75" thickBot="1" x14ac:dyDescent="0.3">
      <c r="B59" s="28">
        <v>2019</v>
      </c>
      <c r="C59" s="21">
        <v>7066</v>
      </c>
      <c r="D59" s="22">
        <v>0.40439999999999998</v>
      </c>
      <c r="E59" s="48">
        <v>1901</v>
      </c>
      <c r="F59" s="57">
        <v>1</v>
      </c>
      <c r="G59" s="58">
        <f>F59*D59</f>
        <v>0.40439999999999998</v>
      </c>
    </row>
    <row r="60" spans="2:7" ht="15.75" thickBot="1" x14ac:dyDescent="0.3">
      <c r="B60" s="29">
        <v>2018</v>
      </c>
      <c r="C60" s="24">
        <v>6596</v>
      </c>
      <c r="D60" s="25">
        <v>0.375</v>
      </c>
      <c r="E60" s="49">
        <v>1772</v>
      </c>
      <c r="F60" s="59">
        <v>1</v>
      </c>
      <c r="G60" s="60">
        <f t="shared" ref="G60:G78" si="2">F60*D60</f>
        <v>0.375</v>
      </c>
    </row>
    <row r="61" spans="2:7" ht="15.75" thickBot="1" x14ac:dyDescent="0.3">
      <c r="B61" s="28">
        <v>2017</v>
      </c>
      <c r="C61" s="21">
        <v>6269</v>
      </c>
      <c r="D61" s="22">
        <v>0.38579999999999998</v>
      </c>
      <c r="E61" s="48">
        <v>1681</v>
      </c>
      <c r="F61" s="57">
        <v>1</v>
      </c>
      <c r="G61" s="58">
        <f t="shared" si="2"/>
        <v>0.38579999999999998</v>
      </c>
    </row>
    <row r="62" spans="2:7" ht="15.75" thickBot="1" x14ac:dyDescent="0.3">
      <c r="B62" s="29">
        <v>2016</v>
      </c>
      <c r="C62" s="24">
        <v>6097</v>
      </c>
      <c r="D62" s="25">
        <v>0.40260000000000001</v>
      </c>
      <c r="E62" s="49">
        <v>1636</v>
      </c>
      <c r="F62" s="59">
        <v>1</v>
      </c>
      <c r="G62" s="60">
        <f t="shared" si="2"/>
        <v>0.40260000000000001</v>
      </c>
    </row>
    <row r="63" spans="2:7" ht="15.75" thickBot="1" x14ac:dyDescent="0.3">
      <c r="B63" s="28">
        <v>2015</v>
      </c>
      <c r="C63" s="21">
        <v>5482</v>
      </c>
      <c r="D63" s="22">
        <v>0.36670000000000003</v>
      </c>
      <c r="E63" s="48">
        <v>1474</v>
      </c>
      <c r="F63" s="57">
        <v>1</v>
      </c>
      <c r="G63" s="58">
        <f t="shared" si="2"/>
        <v>0.36670000000000003</v>
      </c>
    </row>
    <row r="64" spans="2:7" ht="15.75" thickBot="1" x14ac:dyDescent="0.3">
      <c r="B64" s="29">
        <v>2014</v>
      </c>
      <c r="C64" s="24">
        <v>5449</v>
      </c>
      <c r="D64" s="25">
        <v>0.30919999999999997</v>
      </c>
      <c r="E64" s="49">
        <v>1461</v>
      </c>
      <c r="F64" s="59">
        <v>1</v>
      </c>
      <c r="G64" s="60">
        <f t="shared" si="2"/>
        <v>0.30919999999999997</v>
      </c>
    </row>
    <row r="65" spans="2:7" ht="15.75" thickBot="1" x14ac:dyDescent="0.3">
      <c r="B65" s="28">
        <v>2013</v>
      </c>
      <c r="C65" s="21">
        <v>5070</v>
      </c>
      <c r="D65" s="22">
        <v>0.2949</v>
      </c>
      <c r="E65" s="48">
        <v>1129</v>
      </c>
      <c r="F65" s="57">
        <v>1</v>
      </c>
      <c r="G65" s="58">
        <f t="shared" si="2"/>
        <v>0.2949</v>
      </c>
    </row>
    <row r="66" spans="2:7" ht="15.75" thickBot="1" x14ac:dyDescent="0.3">
      <c r="B66" s="29">
        <v>2012</v>
      </c>
      <c r="C66" s="24">
        <v>4749</v>
      </c>
      <c r="D66" s="25">
        <v>0.28820000000000001</v>
      </c>
      <c r="E66" s="49">
        <v>1270</v>
      </c>
      <c r="F66" s="59">
        <v>1</v>
      </c>
      <c r="G66" s="60">
        <f t="shared" si="2"/>
        <v>0.28820000000000001</v>
      </c>
    </row>
    <row r="67" spans="2:7" ht="15.75" thickBot="1" x14ac:dyDescent="0.3">
      <c r="B67" s="28">
        <v>2011</v>
      </c>
      <c r="C67" s="21">
        <v>4285</v>
      </c>
      <c r="D67" s="22">
        <v>0.28360000000000002</v>
      </c>
      <c r="E67" s="48">
        <v>953</v>
      </c>
      <c r="F67" s="57">
        <v>1</v>
      </c>
      <c r="G67" s="58">
        <f t="shared" si="2"/>
        <v>0.28360000000000002</v>
      </c>
    </row>
    <row r="68" spans="2:7" ht="15.75" thickBot="1" x14ac:dyDescent="0.3">
      <c r="B68" s="29">
        <v>2010</v>
      </c>
      <c r="C68" s="24">
        <v>3904</v>
      </c>
      <c r="D68" s="25">
        <v>0.31919999999999998</v>
      </c>
      <c r="E68" s="49">
        <v>874</v>
      </c>
      <c r="F68" s="59">
        <v>1</v>
      </c>
      <c r="G68" s="60">
        <f t="shared" si="2"/>
        <v>0.31919999999999998</v>
      </c>
    </row>
    <row r="69" spans="2:7" ht="15.75" thickBot="1" x14ac:dyDescent="0.3">
      <c r="B69" s="28">
        <v>2009</v>
      </c>
      <c r="C69" s="21">
        <v>3729</v>
      </c>
      <c r="D69" s="22">
        <v>0.33650000000000002</v>
      </c>
      <c r="E69" s="48">
        <v>840</v>
      </c>
      <c r="F69" s="57">
        <v>1</v>
      </c>
      <c r="G69" s="58">
        <f t="shared" si="2"/>
        <v>0.33650000000000002</v>
      </c>
    </row>
    <row r="70" spans="2:7" ht="15.75" thickBot="1" x14ac:dyDescent="0.3">
      <c r="B70" s="29">
        <v>2008</v>
      </c>
      <c r="C70" s="24">
        <v>3466</v>
      </c>
      <c r="D70" s="25">
        <v>0.26350000000000001</v>
      </c>
      <c r="E70" s="49">
        <v>790</v>
      </c>
      <c r="F70" s="59">
        <v>1</v>
      </c>
      <c r="G70" s="60">
        <f t="shared" si="2"/>
        <v>0.26350000000000001</v>
      </c>
    </row>
    <row r="71" spans="2:7" ht="15.75" thickBot="1" x14ac:dyDescent="0.3">
      <c r="B71" s="28">
        <v>2007</v>
      </c>
      <c r="C71" s="21">
        <v>2357</v>
      </c>
      <c r="D71" s="22">
        <v>0.22539999999999999</v>
      </c>
      <c r="E71" s="48">
        <v>538</v>
      </c>
      <c r="F71" s="57">
        <v>1</v>
      </c>
      <c r="G71" s="58">
        <f t="shared" si="2"/>
        <v>0.22539999999999999</v>
      </c>
    </row>
    <row r="72" spans="2:7" ht="15.75" thickBot="1" x14ac:dyDescent="0.3">
      <c r="B72" s="29">
        <v>2006</v>
      </c>
      <c r="C72" s="24">
        <v>2252</v>
      </c>
      <c r="D72" s="25">
        <v>0.2828</v>
      </c>
      <c r="E72" s="49">
        <v>512</v>
      </c>
      <c r="F72" s="59">
        <v>1</v>
      </c>
      <c r="G72" s="60">
        <f t="shared" si="2"/>
        <v>0.2828</v>
      </c>
    </row>
    <row r="73" spans="2:7" ht="15.75" thickBot="1" x14ac:dyDescent="0.3">
      <c r="B73" s="28">
        <v>2005</v>
      </c>
      <c r="C73" s="21">
        <v>2327</v>
      </c>
      <c r="D73" s="22">
        <v>0.35320000000000001</v>
      </c>
      <c r="E73" s="48">
        <v>529</v>
      </c>
      <c r="F73" s="57">
        <v>1</v>
      </c>
      <c r="G73" s="58">
        <f t="shared" si="2"/>
        <v>0.35320000000000001</v>
      </c>
    </row>
    <row r="74" spans="2:7" ht="15.75" thickBot="1" x14ac:dyDescent="0.3">
      <c r="B74" s="29">
        <v>2004</v>
      </c>
      <c r="C74" s="24">
        <v>2334</v>
      </c>
      <c r="D74" s="25">
        <v>0.44280000000000003</v>
      </c>
      <c r="E74" s="49">
        <v>540</v>
      </c>
      <c r="F74" s="59">
        <v>1</v>
      </c>
      <c r="G74" s="60">
        <f t="shared" si="2"/>
        <v>0.44280000000000003</v>
      </c>
    </row>
    <row r="75" spans="2:7" ht="15.75" thickBot="1" x14ac:dyDescent="0.3">
      <c r="B75" s="28">
        <v>2003</v>
      </c>
      <c r="C75" s="21">
        <v>2239</v>
      </c>
      <c r="D75" s="22">
        <v>0.54549999999999998</v>
      </c>
      <c r="E75" s="48">
        <v>519</v>
      </c>
      <c r="F75" s="57">
        <v>1</v>
      </c>
      <c r="G75" s="58">
        <f t="shared" si="2"/>
        <v>0.54549999999999998</v>
      </c>
    </row>
    <row r="76" spans="2:7" ht="15.75" thickBot="1" x14ac:dyDescent="0.3">
      <c r="B76" s="30">
        <v>2002</v>
      </c>
      <c r="C76" s="34">
        <v>1756</v>
      </c>
      <c r="D76" s="26">
        <v>0.50260000000000005</v>
      </c>
      <c r="E76" s="51">
        <v>403</v>
      </c>
      <c r="F76" s="59">
        <v>1</v>
      </c>
      <c r="G76" s="60">
        <f t="shared" si="2"/>
        <v>0.50260000000000005</v>
      </c>
    </row>
    <row r="77" spans="2:7" ht="15.75" thickBot="1" x14ac:dyDescent="0.3">
      <c r="B77" s="28">
        <v>2001</v>
      </c>
      <c r="C77" s="21">
        <v>1753</v>
      </c>
      <c r="D77" s="22">
        <v>0.52980000000000005</v>
      </c>
      <c r="E77" s="48">
        <v>401</v>
      </c>
      <c r="F77" s="57">
        <v>1</v>
      </c>
      <c r="G77" s="58">
        <f t="shared" si="2"/>
        <v>0.52980000000000005</v>
      </c>
    </row>
    <row r="78" spans="2:7" ht="15.75" thickBot="1" x14ac:dyDescent="0.3">
      <c r="B78" s="35">
        <v>2000</v>
      </c>
      <c r="C78" s="36">
        <v>1838</v>
      </c>
      <c r="D78" s="37">
        <v>0.58520000000000005</v>
      </c>
      <c r="E78" s="52">
        <v>418</v>
      </c>
      <c r="F78" s="57">
        <v>1</v>
      </c>
      <c r="G78" s="60">
        <f t="shared" si="2"/>
        <v>0.58520000000000005</v>
      </c>
    </row>
    <row r="79" spans="2:7" x14ac:dyDescent="0.25">
      <c r="F79" s="57"/>
      <c r="G79" s="58"/>
    </row>
    <row r="80" spans="2:7" x14ac:dyDescent="0.25">
      <c r="B80" s="77" t="s">
        <v>7</v>
      </c>
      <c r="C80" s="78"/>
      <c r="D80" s="78"/>
      <c r="E80" s="79"/>
      <c r="F80" s="59"/>
      <c r="G80" s="60"/>
    </row>
    <row r="81" spans="2:7" ht="15.75" thickBot="1" x14ac:dyDescent="0.3">
      <c r="B81" s="19" t="s">
        <v>0</v>
      </c>
      <c r="C81" s="19" t="s">
        <v>17</v>
      </c>
      <c r="D81" s="19" t="s">
        <v>2</v>
      </c>
      <c r="E81" s="19" t="s">
        <v>3</v>
      </c>
      <c r="F81" s="61" t="s">
        <v>18</v>
      </c>
      <c r="G81" s="61" t="s">
        <v>19</v>
      </c>
    </row>
    <row r="82" spans="2:7" ht="15.75" thickBot="1" x14ac:dyDescent="0.3">
      <c r="B82" s="28">
        <v>2020</v>
      </c>
      <c r="C82" s="21">
        <v>139792</v>
      </c>
      <c r="D82" s="22">
        <v>0.8115</v>
      </c>
      <c r="E82" s="48">
        <v>3556</v>
      </c>
      <c r="F82" s="57">
        <v>1</v>
      </c>
      <c r="G82" s="58">
        <f>F82*D82</f>
        <v>0.8115</v>
      </c>
    </row>
    <row r="83" spans="2:7" ht="15.75" thickBot="1" x14ac:dyDescent="0.3">
      <c r="B83" s="29">
        <v>2019</v>
      </c>
      <c r="C83" s="24">
        <v>106102</v>
      </c>
      <c r="D83" s="25">
        <v>0.47710000000000002</v>
      </c>
      <c r="E83" s="49">
        <v>2699</v>
      </c>
      <c r="F83" s="59">
        <v>1</v>
      </c>
      <c r="G83" s="60">
        <f t="shared" ref="G83:G98" si="3">F83*D83</f>
        <v>0.47710000000000002</v>
      </c>
    </row>
    <row r="84" spans="2:7" ht="15.75" thickBot="1" x14ac:dyDescent="0.3">
      <c r="B84" s="28">
        <v>2018</v>
      </c>
      <c r="C84" s="21">
        <v>108467</v>
      </c>
      <c r="D84" s="22">
        <v>0.50019999999999998</v>
      </c>
      <c r="E84" s="48">
        <v>2822</v>
      </c>
      <c r="F84" s="57">
        <v>1</v>
      </c>
      <c r="G84" s="58">
        <f t="shared" si="3"/>
        <v>0.50019999999999998</v>
      </c>
    </row>
    <row r="85" spans="2:7" ht="15.75" thickBot="1" x14ac:dyDescent="0.3">
      <c r="B85" s="29">
        <v>2017</v>
      </c>
      <c r="C85" s="24">
        <v>113641</v>
      </c>
      <c r="D85" s="25">
        <v>0.59060000000000001</v>
      </c>
      <c r="E85" s="49">
        <v>3026</v>
      </c>
      <c r="F85" s="59">
        <v>1</v>
      </c>
      <c r="G85" s="60">
        <f t="shared" si="3"/>
        <v>0.59060000000000001</v>
      </c>
    </row>
    <row r="86" spans="2:7" ht="15.75" thickBot="1" x14ac:dyDescent="0.3">
      <c r="B86" s="28">
        <v>2016</v>
      </c>
      <c r="C86" s="21">
        <v>112410</v>
      </c>
      <c r="D86" s="22">
        <v>0.67010000000000003</v>
      </c>
      <c r="E86" s="48">
        <v>3070</v>
      </c>
      <c r="F86" s="57">
        <v>1</v>
      </c>
      <c r="G86" s="58">
        <f t="shared" si="3"/>
        <v>0.67010000000000003</v>
      </c>
    </row>
    <row r="87" spans="2:7" ht="15.75" thickBot="1" x14ac:dyDescent="0.3">
      <c r="B87" s="29">
        <v>2015</v>
      </c>
      <c r="C87" s="24">
        <v>101123</v>
      </c>
      <c r="D87" s="25">
        <v>0.56930000000000003</v>
      </c>
      <c r="E87" s="49">
        <v>2843</v>
      </c>
      <c r="F87" s="59">
        <v>1</v>
      </c>
      <c r="G87" s="60">
        <f t="shared" si="3"/>
        <v>0.56930000000000003</v>
      </c>
    </row>
    <row r="88" spans="2:7" ht="15.75" thickBot="1" x14ac:dyDescent="0.3">
      <c r="B88" s="28">
        <v>2014</v>
      </c>
      <c r="C88" s="21">
        <v>77092</v>
      </c>
      <c r="D88" s="22">
        <v>0.3286</v>
      </c>
      <c r="E88" s="48">
        <v>2240</v>
      </c>
      <c r="F88" s="57">
        <v>1</v>
      </c>
      <c r="G88" s="58">
        <f t="shared" si="3"/>
        <v>0.3286</v>
      </c>
    </row>
    <row r="89" spans="2:7" ht="15.75" thickBot="1" x14ac:dyDescent="0.3">
      <c r="B89" s="29">
        <v>2013</v>
      </c>
      <c r="C89" s="24">
        <v>75052</v>
      </c>
      <c r="D89" s="25">
        <v>0.31990000000000002</v>
      </c>
      <c r="E89" s="49">
        <v>2246</v>
      </c>
      <c r="F89" s="59">
        <v>1</v>
      </c>
      <c r="G89" s="60">
        <f t="shared" si="3"/>
        <v>0.31990000000000002</v>
      </c>
    </row>
    <row r="90" spans="2:7" ht="15.75" thickBot="1" x14ac:dyDescent="0.3">
      <c r="B90" s="28">
        <v>2012</v>
      </c>
      <c r="C90" s="21">
        <v>75788</v>
      </c>
      <c r="D90" s="22">
        <v>0.3478</v>
      </c>
      <c r="E90" s="48">
        <v>2326</v>
      </c>
      <c r="F90" s="57">
        <v>1</v>
      </c>
      <c r="G90" s="58">
        <f t="shared" si="3"/>
        <v>0.3478</v>
      </c>
    </row>
    <row r="91" spans="2:7" ht="15.75" thickBot="1" x14ac:dyDescent="0.3">
      <c r="B91" s="29">
        <v>2011</v>
      </c>
      <c r="C91" s="24">
        <v>75652</v>
      </c>
      <c r="D91" s="25">
        <v>0.40720000000000001</v>
      </c>
      <c r="E91" s="49">
        <v>2382</v>
      </c>
      <c r="F91" s="59">
        <v>1</v>
      </c>
      <c r="G91" s="60">
        <f t="shared" si="3"/>
        <v>0.40720000000000001</v>
      </c>
    </row>
    <row r="92" spans="2:7" ht="15.75" thickBot="1" x14ac:dyDescent="0.3">
      <c r="B92" s="28">
        <v>2010</v>
      </c>
      <c r="C92" s="21">
        <v>74091</v>
      </c>
      <c r="D92" s="22">
        <v>0.5353</v>
      </c>
      <c r="E92" s="48">
        <v>2393</v>
      </c>
      <c r="F92" s="57">
        <v>0.9</v>
      </c>
      <c r="G92" s="58">
        <f t="shared" si="3"/>
        <v>0.48177000000000003</v>
      </c>
    </row>
    <row r="93" spans="2:7" ht="15.75" thickBot="1" x14ac:dyDescent="0.3">
      <c r="B93" s="30">
        <v>2009</v>
      </c>
      <c r="C93" s="34">
        <v>97670</v>
      </c>
      <c r="D93" s="26">
        <v>0.87380000000000002</v>
      </c>
      <c r="E93" s="51">
        <v>3238</v>
      </c>
      <c r="F93" s="59">
        <v>0.5</v>
      </c>
      <c r="G93" s="60">
        <f t="shared" si="3"/>
        <v>0.43690000000000001</v>
      </c>
    </row>
    <row r="94" spans="2:7" ht="15.75" thickBot="1" x14ac:dyDescent="0.3">
      <c r="B94" s="28">
        <v>2008</v>
      </c>
      <c r="C94" s="21">
        <v>97629</v>
      </c>
      <c r="D94" s="22">
        <v>0.74170000000000003</v>
      </c>
      <c r="E94" s="48">
        <v>3317</v>
      </c>
      <c r="F94" s="57">
        <v>0.1</v>
      </c>
      <c r="G94" s="58">
        <f t="shared" si="3"/>
        <v>7.417E-2</v>
      </c>
    </row>
    <row r="95" spans="2:7" ht="15.75" thickBot="1" x14ac:dyDescent="0.3">
      <c r="B95" s="29">
        <v>2007</v>
      </c>
      <c r="C95" s="24">
        <v>103999</v>
      </c>
      <c r="D95" s="25">
        <v>1.1709000000000001</v>
      </c>
      <c r="E95" s="49">
        <v>3619</v>
      </c>
      <c r="F95" s="59">
        <v>0.1</v>
      </c>
      <c r="G95" s="60">
        <f t="shared" si="3"/>
        <v>0.11709000000000001</v>
      </c>
    </row>
    <row r="96" spans="2:7" ht="15.75" thickBot="1" x14ac:dyDescent="0.3">
      <c r="B96" s="28">
        <v>2006</v>
      </c>
      <c r="C96" s="21">
        <v>93258</v>
      </c>
      <c r="D96" s="22">
        <v>1.4317</v>
      </c>
      <c r="E96" s="48">
        <v>3323</v>
      </c>
      <c r="F96" s="57">
        <v>0.1</v>
      </c>
      <c r="G96" s="58">
        <f t="shared" si="3"/>
        <v>0.14316999999999999</v>
      </c>
    </row>
    <row r="97" spans="2:7" ht="15.75" thickBot="1" x14ac:dyDescent="0.3">
      <c r="B97" s="29">
        <v>2005</v>
      </c>
      <c r="C97" s="24">
        <v>113758</v>
      </c>
      <c r="D97" s="25">
        <v>2.2734000000000001</v>
      </c>
      <c r="E97" s="49">
        <v>4155</v>
      </c>
      <c r="F97" s="59">
        <v>0.1</v>
      </c>
      <c r="G97" s="60">
        <f t="shared" si="3"/>
        <v>0.22734000000000001</v>
      </c>
    </row>
    <row r="98" spans="2:7" ht="15.75" thickBot="1" x14ac:dyDescent="0.3">
      <c r="B98" s="31">
        <v>2004</v>
      </c>
      <c r="C98" s="38">
        <v>126222</v>
      </c>
      <c r="D98" s="33">
        <v>3.4432</v>
      </c>
      <c r="E98" s="50">
        <v>4732</v>
      </c>
      <c r="F98" s="57">
        <v>0.1</v>
      </c>
      <c r="G98" s="58">
        <f t="shared" si="3"/>
        <v>0.34432000000000001</v>
      </c>
    </row>
    <row r="99" spans="2:7" x14ac:dyDescent="0.25">
      <c r="F99" s="59"/>
      <c r="G99" s="60"/>
    </row>
    <row r="100" spans="2:7" ht="15.75" thickBot="1" x14ac:dyDescent="0.3">
      <c r="B100" s="83" t="s">
        <v>8</v>
      </c>
      <c r="C100" s="83"/>
      <c r="D100" s="83"/>
      <c r="E100" s="83"/>
      <c r="F100" s="57"/>
      <c r="G100" s="58"/>
    </row>
    <row r="101" spans="2:7" ht="15.75" thickBot="1" x14ac:dyDescent="0.3">
      <c r="B101" s="27" t="s">
        <v>0</v>
      </c>
      <c r="C101" s="27" t="s">
        <v>17</v>
      </c>
      <c r="D101" s="27" t="s">
        <v>2</v>
      </c>
      <c r="E101" s="27" t="s">
        <v>3</v>
      </c>
      <c r="F101" s="61" t="s">
        <v>18</v>
      </c>
      <c r="G101" s="61" t="s">
        <v>19</v>
      </c>
    </row>
    <row r="102" spans="2:7" ht="15.75" thickBot="1" x14ac:dyDescent="0.3">
      <c r="B102" s="28">
        <v>2019</v>
      </c>
      <c r="C102" s="21">
        <v>34766</v>
      </c>
      <c r="D102" s="22">
        <v>0.7802</v>
      </c>
      <c r="E102" s="48">
        <v>3442</v>
      </c>
      <c r="F102" s="57">
        <v>1</v>
      </c>
      <c r="G102" s="58">
        <f>F102*D102</f>
        <v>0.7802</v>
      </c>
    </row>
    <row r="103" spans="2:7" ht="15.75" thickBot="1" x14ac:dyDescent="0.3">
      <c r="B103" s="29">
        <v>2018</v>
      </c>
      <c r="C103" s="24">
        <v>32258</v>
      </c>
      <c r="D103" s="25">
        <v>0.75060000000000004</v>
      </c>
      <c r="E103" s="49">
        <v>3257</v>
      </c>
      <c r="F103" s="59">
        <v>1</v>
      </c>
      <c r="G103" s="60">
        <f t="shared" ref="G103:G133" si="4">F103*D103</f>
        <v>0.75060000000000004</v>
      </c>
    </row>
    <row r="104" spans="2:7" ht="15.75" thickBot="1" x14ac:dyDescent="0.3">
      <c r="B104" s="28">
        <v>2017</v>
      </c>
      <c r="C104" s="21">
        <v>31536</v>
      </c>
      <c r="D104" s="22">
        <v>0.76019999999999999</v>
      </c>
      <c r="E104" s="48">
        <v>3251</v>
      </c>
      <c r="F104" s="57">
        <v>1</v>
      </c>
      <c r="G104" s="58">
        <f t="shared" si="4"/>
        <v>0.76019999999999999</v>
      </c>
    </row>
    <row r="105" spans="2:7" ht="15.75" thickBot="1" x14ac:dyDescent="0.3">
      <c r="B105" s="29">
        <v>2016</v>
      </c>
      <c r="C105" s="24">
        <v>30942</v>
      </c>
      <c r="D105" s="25">
        <v>0.77429999999999999</v>
      </c>
      <c r="E105" s="49">
        <v>3272</v>
      </c>
      <c r="F105" s="59">
        <v>1</v>
      </c>
      <c r="G105" s="60">
        <f t="shared" si="4"/>
        <v>0.77429999999999999</v>
      </c>
    </row>
    <row r="106" spans="2:7" ht="15.75" thickBot="1" x14ac:dyDescent="0.3">
      <c r="B106" s="28">
        <v>2015</v>
      </c>
      <c r="C106" s="21">
        <v>30300</v>
      </c>
      <c r="D106" s="22">
        <v>0.78420000000000001</v>
      </c>
      <c r="E106" s="48">
        <v>3308</v>
      </c>
      <c r="F106" s="57">
        <v>1</v>
      </c>
      <c r="G106" s="58">
        <f t="shared" si="4"/>
        <v>0.78420000000000001</v>
      </c>
    </row>
    <row r="107" spans="2:7" ht="15.75" thickBot="1" x14ac:dyDescent="0.3">
      <c r="B107" s="29">
        <v>2014</v>
      </c>
      <c r="C107" s="24">
        <v>27673</v>
      </c>
      <c r="D107" s="25">
        <v>0.75009999999999999</v>
      </c>
      <c r="E107" s="49">
        <v>3141</v>
      </c>
      <c r="F107" s="59">
        <v>1</v>
      </c>
      <c r="G107" s="60">
        <f t="shared" si="4"/>
        <v>0.75009999999999999</v>
      </c>
    </row>
    <row r="108" spans="2:7" ht="15.75" thickBot="1" x14ac:dyDescent="0.3">
      <c r="B108" s="28">
        <v>2013</v>
      </c>
      <c r="C108" s="21">
        <v>26078</v>
      </c>
      <c r="D108" s="22">
        <v>0.75580000000000003</v>
      </c>
      <c r="E108" s="48">
        <v>3100</v>
      </c>
      <c r="F108" s="57">
        <v>1</v>
      </c>
      <c r="G108" s="58">
        <f t="shared" si="4"/>
        <v>0.75580000000000003</v>
      </c>
    </row>
    <row r="109" spans="2:7" ht="15.75" thickBot="1" x14ac:dyDescent="0.3">
      <c r="B109" s="29">
        <v>2012</v>
      </c>
      <c r="C109" s="24">
        <v>22325</v>
      </c>
      <c r="D109" s="25">
        <v>0.70520000000000005</v>
      </c>
      <c r="E109" s="49">
        <v>2793</v>
      </c>
      <c r="F109" s="59">
        <v>1</v>
      </c>
      <c r="G109" s="60">
        <f t="shared" si="4"/>
        <v>0.70520000000000005</v>
      </c>
    </row>
    <row r="110" spans="2:7" ht="15.75" thickBot="1" x14ac:dyDescent="0.3">
      <c r="B110" s="28">
        <v>2011</v>
      </c>
      <c r="C110" s="21">
        <v>18329</v>
      </c>
      <c r="D110" s="22">
        <v>0.62070000000000003</v>
      </c>
      <c r="E110" s="48">
        <v>2420</v>
      </c>
      <c r="F110" s="57">
        <v>1</v>
      </c>
      <c r="G110" s="58">
        <f t="shared" si="4"/>
        <v>0.62070000000000003</v>
      </c>
    </row>
    <row r="111" spans="2:7" ht="15.75" thickBot="1" x14ac:dyDescent="0.3">
      <c r="B111" s="29">
        <v>2010</v>
      </c>
      <c r="C111" s="24">
        <v>16115</v>
      </c>
      <c r="D111" s="25">
        <v>0.59440000000000004</v>
      </c>
      <c r="E111" s="49">
        <v>2244</v>
      </c>
      <c r="F111" s="59">
        <v>1</v>
      </c>
      <c r="G111" s="60">
        <f t="shared" si="4"/>
        <v>0.59440000000000004</v>
      </c>
    </row>
    <row r="112" spans="2:7" ht="15.75" thickBot="1" x14ac:dyDescent="0.3">
      <c r="B112" s="28">
        <v>2009</v>
      </c>
      <c r="C112" s="21">
        <v>14240</v>
      </c>
      <c r="D112" s="22">
        <v>0.57969999999999999</v>
      </c>
      <c r="E112" s="48">
        <v>2088</v>
      </c>
      <c r="F112" s="57">
        <v>1</v>
      </c>
      <c r="G112" s="58">
        <f t="shared" si="4"/>
        <v>0.57969999999999999</v>
      </c>
    </row>
    <row r="113" spans="2:7" ht="15.75" thickBot="1" x14ac:dyDescent="0.3">
      <c r="B113" s="29">
        <v>2008</v>
      </c>
      <c r="C113" s="24">
        <v>12286</v>
      </c>
      <c r="D113" s="25">
        <v>0.54239999999999999</v>
      </c>
      <c r="E113" s="49">
        <v>1893</v>
      </c>
      <c r="F113" s="59">
        <v>1</v>
      </c>
      <c r="G113" s="60">
        <f t="shared" si="4"/>
        <v>0.54239999999999999</v>
      </c>
    </row>
    <row r="114" spans="2:7" ht="15.75" thickBot="1" x14ac:dyDescent="0.3">
      <c r="B114" s="28">
        <v>2007</v>
      </c>
      <c r="C114" s="21">
        <v>11536</v>
      </c>
      <c r="D114" s="22">
        <v>0.65390000000000004</v>
      </c>
      <c r="E114" s="48">
        <v>1863</v>
      </c>
      <c r="F114" s="57">
        <v>1</v>
      </c>
      <c r="G114" s="58">
        <f t="shared" si="4"/>
        <v>0.65390000000000004</v>
      </c>
    </row>
    <row r="115" spans="2:7" ht="15.75" thickBot="1" x14ac:dyDescent="0.3">
      <c r="B115" s="29">
        <v>2006</v>
      </c>
      <c r="C115" s="24">
        <v>10472</v>
      </c>
      <c r="D115" s="25">
        <v>0.67449999999999999</v>
      </c>
      <c r="E115" s="49">
        <v>1765</v>
      </c>
      <c r="F115" s="59">
        <v>1</v>
      </c>
      <c r="G115" s="60">
        <f t="shared" si="4"/>
        <v>0.67449999999999999</v>
      </c>
    </row>
    <row r="116" spans="2:7" ht="15.75" thickBot="1" x14ac:dyDescent="0.3">
      <c r="B116" s="28">
        <v>2005</v>
      </c>
      <c r="C116" s="21">
        <v>9578</v>
      </c>
      <c r="D116" s="22">
        <v>0.73809999999999998</v>
      </c>
      <c r="E116" s="48">
        <v>1676</v>
      </c>
      <c r="F116" s="57">
        <v>1</v>
      </c>
      <c r="G116" s="58">
        <f t="shared" si="4"/>
        <v>0.73809999999999998</v>
      </c>
    </row>
    <row r="117" spans="2:7" ht="15.75" thickBot="1" x14ac:dyDescent="0.3">
      <c r="B117" s="29">
        <v>2004</v>
      </c>
      <c r="C117" s="24">
        <v>9602</v>
      </c>
      <c r="D117" s="25">
        <v>0.8155</v>
      </c>
      <c r="E117" s="49">
        <v>1734</v>
      </c>
      <c r="F117" s="59">
        <v>1</v>
      </c>
      <c r="G117" s="60">
        <f t="shared" si="4"/>
        <v>0.8155</v>
      </c>
    </row>
    <row r="118" spans="2:7" ht="15.75" thickBot="1" x14ac:dyDescent="0.3">
      <c r="B118" s="28">
        <v>2003</v>
      </c>
      <c r="C118" s="21">
        <v>9393</v>
      </c>
      <c r="D118" s="22">
        <v>0.8931</v>
      </c>
      <c r="E118" s="48">
        <v>1740</v>
      </c>
      <c r="F118" s="57">
        <v>1</v>
      </c>
      <c r="G118" s="58">
        <f t="shared" si="4"/>
        <v>0.8931</v>
      </c>
    </row>
    <row r="119" spans="2:7" ht="15.75" thickBot="1" x14ac:dyDescent="0.3">
      <c r="B119" s="29">
        <v>2002</v>
      </c>
      <c r="C119" s="24">
        <v>9469</v>
      </c>
      <c r="D119" s="25">
        <v>0.95750000000000002</v>
      </c>
      <c r="E119" s="49">
        <v>1791</v>
      </c>
      <c r="F119" s="59">
        <v>1</v>
      </c>
      <c r="G119" s="60">
        <f t="shared" si="4"/>
        <v>0.95750000000000002</v>
      </c>
    </row>
    <row r="120" spans="2:7" ht="15.75" thickBot="1" x14ac:dyDescent="0.3">
      <c r="B120" s="28">
        <v>2001</v>
      </c>
      <c r="C120" s="21">
        <v>8750</v>
      </c>
      <c r="D120" s="22">
        <v>0.94540000000000002</v>
      </c>
      <c r="E120" s="48">
        <v>1685</v>
      </c>
      <c r="F120" s="57">
        <v>1</v>
      </c>
      <c r="G120" s="58">
        <f t="shared" si="4"/>
        <v>0.94540000000000002</v>
      </c>
    </row>
    <row r="121" spans="2:7" ht="15.75" thickBot="1" x14ac:dyDescent="0.3">
      <c r="B121" s="29">
        <v>2000</v>
      </c>
      <c r="C121" s="24">
        <v>8656</v>
      </c>
      <c r="D121" s="25">
        <v>0.99260000000000004</v>
      </c>
      <c r="E121" s="49">
        <v>1696</v>
      </c>
      <c r="F121" s="59">
        <v>1</v>
      </c>
      <c r="G121" s="60">
        <f t="shared" si="4"/>
        <v>0.99260000000000004</v>
      </c>
    </row>
    <row r="122" spans="2:7" ht="15.75" thickBot="1" x14ac:dyDescent="0.3">
      <c r="B122" s="28">
        <v>1999</v>
      </c>
      <c r="C122" s="21">
        <v>9163</v>
      </c>
      <c r="D122" s="22">
        <v>1.0913999999999999</v>
      </c>
      <c r="E122" s="48">
        <v>1827</v>
      </c>
      <c r="F122" s="57">
        <v>1</v>
      </c>
      <c r="G122" s="58">
        <f t="shared" si="4"/>
        <v>1.0913999999999999</v>
      </c>
    </row>
    <row r="123" spans="2:7" ht="15.75" thickBot="1" x14ac:dyDescent="0.3">
      <c r="B123" s="29">
        <v>1998</v>
      </c>
      <c r="C123" s="24">
        <v>9045</v>
      </c>
      <c r="D123" s="25">
        <v>1.1085</v>
      </c>
      <c r="E123" s="49">
        <v>1835</v>
      </c>
      <c r="F123" s="59">
        <v>1</v>
      </c>
      <c r="G123" s="60">
        <f t="shared" si="4"/>
        <v>1.1085</v>
      </c>
    </row>
    <row r="124" spans="2:7" ht="15.75" thickBot="1" x14ac:dyDescent="0.3">
      <c r="B124" s="28">
        <v>1997</v>
      </c>
      <c r="C124" s="21">
        <v>8052</v>
      </c>
      <c r="D124" s="22">
        <v>1.0775999999999999</v>
      </c>
      <c r="E124" s="48">
        <v>1666</v>
      </c>
      <c r="F124" s="57">
        <v>1</v>
      </c>
      <c r="G124" s="58">
        <f t="shared" si="4"/>
        <v>1.0775999999999999</v>
      </c>
    </row>
    <row r="125" spans="2:7" ht="15.75" thickBot="1" x14ac:dyDescent="0.3">
      <c r="B125" s="29">
        <v>1996</v>
      </c>
      <c r="C125" s="24">
        <v>8217</v>
      </c>
      <c r="D125" s="25">
        <v>1.1501999999999999</v>
      </c>
      <c r="E125" s="49">
        <v>1742</v>
      </c>
      <c r="F125" s="59">
        <v>1</v>
      </c>
      <c r="G125" s="60">
        <f t="shared" si="4"/>
        <v>1.1501999999999999</v>
      </c>
    </row>
    <row r="126" spans="2:7" ht="15.75" thickBot="1" x14ac:dyDescent="0.3">
      <c r="B126" s="28">
        <v>1995</v>
      </c>
      <c r="C126" s="21">
        <v>7963</v>
      </c>
      <c r="D126" s="22">
        <v>1.1614</v>
      </c>
      <c r="E126" s="48">
        <v>1741</v>
      </c>
      <c r="F126" s="57">
        <v>1</v>
      </c>
      <c r="G126" s="58">
        <f t="shared" si="4"/>
        <v>1.1614</v>
      </c>
    </row>
    <row r="127" spans="2:7" ht="15.75" thickBot="1" x14ac:dyDescent="0.3">
      <c r="B127" s="29">
        <v>1994</v>
      </c>
      <c r="C127" s="24">
        <v>8156</v>
      </c>
      <c r="D127" s="25">
        <v>1.2761</v>
      </c>
      <c r="E127" s="49">
        <v>1855</v>
      </c>
      <c r="F127" s="59">
        <v>1</v>
      </c>
      <c r="G127" s="60">
        <f t="shared" si="4"/>
        <v>1.2761</v>
      </c>
    </row>
    <row r="128" spans="2:7" ht="15.75" thickBot="1" x14ac:dyDescent="0.3">
      <c r="B128" s="28">
        <v>1993</v>
      </c>
      <c r="C128" s="21">
        <v>7892</v>
      </c>
      <c r="D128" s="22">
        <v>1.3837999999999999</v>
      </c>
      <c r="E128" s="48">
        <v>1884</v>
      </c>
      <c r="F128" s="57">
        <v>1</v>
      </c>
      <c r="G128" s="58">
        <f t="shared" si="4"/>
        <v>1.3837999999999999</v>
      </c>
    </row>
    <row r="129" spans="2:7" ht="15.75" thickBot="1" x14ac:dyDescent="0.3">
      <c r="B129" s="29">
        <v>1992</v>
      </c>
      <c r="C129" s="24">
        <v>8378</v>
      </c>
      <c r="D129" s="25">
        <v>1.5130999999999999</v>
      </c>
      <c r="E129" s="49">
        <v>2111</v>
      </c>
      <c r="F129" s="59">
        <v>1</v>
      </c>
      <c r="G129" s="60">
        <f t="shared" si="4"/>
        <v>1.5130999999999999</v>
      </c>
    </row>
    <row r="130" spans="2:7" ht="15.75" thickBot="1" x14ac:dyDescent="0.3">
      <c r="B130" s="28">
        <v>1991</v>
      </c>
      <c r="C130" s="21">
        <v>9085</v>
      </c>
      <c r="D130" s="22">
        <v>2.0272999999999999</v>
      </c>
      <c r="E130" s="48">
        <v>2421</v>
      </c>
      <c r="F130" s="57">
        <v>1</v>
      </c>
      <c r="G130" s="58">
        <f t="shared" si="4"/>
        <v>2.0272999999999999</v>
      </c>
    </row>
    <row r="131" spans="2:7" ht="15.75" thickBot="1" x14ac:dyDescent="0.3">
      <c r="B131" s="29">
        <v>1990</v>
      </c>
      <c r="C131" s="24">
        <v>9526</v>
      </c>
      <c r="D131" s="25">
        <v>2.2202999999999999</v>
      </c>
      <c r="E131" s="49">
        <v>2675</v>
      </c>
      <c r="F131" s="59">
        <v>1</v>
      </c>
      <c r="G131" s="60">
        <f t="shared" si="4"/>
        <v>2.2202999999999999</v>
      </c>
    </row>
    <row r="132" spans="2:7" ht="15.75" thickBot="1" x14ac:dyDescent="0.3">
      <c r="B132" s="28">
        <v>1989</v>
      </c>
      <c r="C132" s="21">
        <v>9375</v>
      </c>
      <c r="D132" s="22">
        <v>2.1377999999999999</v>
      </c>
      <c r="E132" s="48">
        <v>2761</v>
      </c>
      <c r="F132" s="57">
        <v>1</v>
      </c>
      <c r="G132" s="58">
        <f t="shared" si="4"/>
        <v>2.1377999999999999</v>
      </c>
    </row>
    <row r="133" spans="2:7" ht="15.75" thickBot="1" x14ac:dyDescent="0.3">
      <c r="B133" s="35">
        <v>1988</v>
      </c>
      <c r="C133" s="36">
        <v>11698</v>
      </c>
      <c r="D133" s="37">
        <v>1.7939000000000001</v>
      </c>
      <c r="E133" s="52">
        <v>3596</v>
      </c>
      <c r="F133" s="59">
        <v>1</v>
      </c>
      <c r="G133" s="60">
        <f t="shared" si="4"/>
        <v>1.7939000000000001</v>
      </c>
    </row>
    <row r="135" spans="2:7" x14ac:dyDescent="0.25">
      <c r="B135" s="74" t="s">
        <v>11</v>
      </c>
      <c r="C135" s="75"/>
      <c r="D135" s="75"/>
      <c r="E135" s="76"/>
    </row>
    <row r="136" spans="2:7" ht="15.75" thickBot="1" x14ac:dyDescent="0.3">
      <c r="B136" s="19" t="s">
        <v>0</v>
      </c>
      <c r="C136" s="19" t="s">
        <v>17</v>
      </c>
      <c r="D136" s="19" t="s">
        <v>2</v>
      </c>
      <c r="E136" s="19" t="s">
        <v>3</v>
      </c>
      <c r="F136" s="61" t="s">
        <v>18</v>
      </c>
      <c r="G136" s="61" t="s">
        <v>19</v>
      </c>
    </row>
    <row r="137" spans="2:7" ht="15.75" thickBot="1" x14ac:dyDescent="0.3">
      <c r="B137" s="28">
        <v>2020</v>
      </c>
      <c r="C137" s="21">
        <v>45129</v>
      </c>
      <c r="D137" s="22">
        <v>0.27360000000000001</v>
      </c>
      <c r="E137" s="48">
        <v>2422</v>
      </c>
      <c r="F137" s="57">
        <v>1</v>
      </c>
      <c r="G137" s="58">
        <f>F137*D137</f>
        <v>0.27360000000000001</v>
      </c>
    </row>
    <row r="138" spans="2:7" ht="15.75" thickBot="1" x14ac:dyDescent="0.3">
      <c r="B138" s="29">
        <v>2019</v>
      </c>
      <c r="C138" s="24">
        <v>36228</v>
      </c>
      <c r="D138" s="25">
        <v>0.19939999999999999</v>
      </c>
      <c r="E138" s="49">
        <v>1944</v>
      </c>
      <c r="F138" s="59">
        <v>1</v>
      </c>
      <c r="G138" s="60">
        <f t="shared" ref="G138:G155" si="5">F138*D138</f>
        <v>0.19939999999999999</v>
      </c>
    </row>
    <row r="139" spans="2:7" ht="15.75" thickBot="1" x14ac:dyDescent="0.3">
      <c r="B139" s="28">
        <v>2018</v>
      </c>
      <c r="C139" s="21">
        <v>36317</v>
      </c>
      <c r="D139" s="22">
        <v>0.2026</v>
      </c>
      <c r="E139" s="48">
        <v>1974</v>
      </c>
      <c r="F139" s="57">
        <v>1</v>
      </c>
      <c r="G139" s="58">
        <f t="shared" si="5"/>
        <v>0.2026</v>
      </c>
    </row>
    <row r="140" spans="2:7" ht="15.75" thickBot="1" x14ac:dyDescent="0.3">
      <c r="B140" s="29">
        <v>2017</v>
      </c>
      <c r="C140" s="24">
        <v>33156</v>
      </c>
      <c r="D140" s="25">
        <v>0.19869999999999999</v>
      </c>
      <c r="E140" s="49">
        <v>1826</v>
      </c>
      <c r="F140" s="59">
        <v>1</v>
      </c>
      <c r="G140" s="60">
        <f t="shared" si="5"/>
        <v>0.19869999999999999</v>
      </c>
    </row>
    <row r="141" spans="2:7" ht="15.75" thickBot="1" x14ac:dyDescent="0.3">
      <c r="B141" s="28">
        <v>2016</v>
      </c>
      <c r="C141" s="21">
        <v>27022</v>
      </c>
      <c r="D141" s="22">
        <v>0.1968</v>
      </c>
      <c r="E141" s="48">
        <v>1508</v>
      </c>
      <c r="F141" s="57">
        <v>1</v>
      </c>
      <c r="G141" s="58">
        <f t="shared" si="5"/>
        <v>0.1968</v>
      </c>
    </row>
    <row r="142" spans="2:7" ht="15.75" thickBot="1" x14ac:dyDescent="0.3">
      <c r="B142" s="29">
        <v>2015</v>
      </c>
      <c r="C142" s="24">
        <v>40343</v>
      </c>
      <c r="D142" s="25">
        <v>0.21879999999999999</v>
      </c>
      <c r="E142" s="49">
        <v>2283</v>
      </c>
      <c r="F142" s="59">
        <v>1</v>
      </c>
      <c r="G142" s="60">
        <f t="shared" si="5"/>
        <v>0.21879999999999999</v>
      </c>
    </row>
    <row r="143" spans="2:7" ht="15.75" thickBot="1" x14ac:dyDescent="0.3">
      <c r="B143" s="28">
        <v>2014</v>
      </c>
      <c r="C143" s="21">
        <v>32089</v>
      </c>
      <c r="D143" s="22">
        <v>0.14499999999999999</v>
      </c>
      <c r="E143" s="48">
        <v>1843</v>
      </c>
      <c r="F143" s="57">
        <v>1</v>
      </c>
      <c r="G143" s="58">
        <f t="shared" si="5"/>
        <v>0.14499999999999999</v>
      </c>
    </row>
    <row r="144" spans="2:7" ht="15.75" thickBot="1" x14ac:dyDescent="0.3">
      <c r="B144" s="29">
        <v>2013</v>
      </c>
      <c r="C144" s="24">
        <v>29821</v>
      </c>
      <c r="D144" s="25">
        <v>0.126</v>
      </c>
      <c r="E144" s="49">
        <v>1738</v>
      </c>
      <c r="F144" s="59">
        <v>1</v>
      </c>
      <c r="G144" s="60">
        <f t="shared" si="5"/>
        <v>0.126</v>
      </c>
    </row>
    <row r="145" spans="2:7" ht="15.75" thickBot="1" x14ac:dyDescent="0.3">
      <c r="B145" s="28">
        <v>2012</v>
      </c>
      <c r="C145" s="21">
        <v>25205</v>
      </c>
      <c r="D145" s="22">
        <v>0.12130000000000001</v>
      </c>
      <c r="E145" s="48">
        <v>1491</v>
      </c>
      <c r="F145" s="57">
        <v>1</v>
      </c>
      <c r="G145" s="58">
        <f t="shared" si="5"/>
        <v>0.12130000000000001</v>
      </c>
    </row>
    <row r="146" spans="2:7" ht="15.75" thickBot="1" x14ac:dyDescent="0.3">
      <c r="B146" s="29">
        <v>2011</v>
      </c>
      <c r="C146" s="24">
        <v>19577</v>
      </c>
      <c r="D146" s="25">
        <v>0.1016</v>
      </c>
      <c r="E146" s="49">
        <v>1174</v>
      </c>
      <c r="F146" s="59">
        <v>1</v>
      </c>
      <c r="G146" s="60">
        <f t="shared" si="5"/>
        <v>0.1016</v>
      </c>
    </row>
    <row r="147" spans="2:7" ht="15.75" thickBot="1" x14ac:dyDescent="0.3">
      <c r="B147" s="28">
        <v>2010</v>
      </c>
      <c r="C147" s="21">
        <v>15802</v>
      </c>
      <c r="D147" s="22">
        <v>0.10680000000000001</v>
      </c>
      <c r="E147" s="48">
        <v>961</v>
      </c>
      <c r="F147" s="57">
        <v>1</v>
      </c>
      <c r="G147" s="58">
        <f t="shared" si="5"/>
        <v>0.10680000000000001</v>
      </c>
    </row>
    <row r="148" spans="2:7" ht="15.75" thickBot="1" x14ac:dyDescent="0.3">
      <c r="B148" s="29">
        <v>2009</v>
      </c>
      <c r="C148" s="24">
        <v>11806</v>
      </c>
      <c r="D148" s="25">
        <v>0.1023</v>
      </c>
      <c r="E148" s="49">
        <v>729</v>
      </c>
      <c r="F148" s="59">
        <v>1</v>
      </c>
      <c r="G148" s="60">
        <f t="shared" si="5"/>
        <v>0.1023</v>
      </c>
    </row>
    <row r="149" spans="2:7" ht="15.75" thickBot="1" x14ac:dyDescent="0.3">
      <c r="B149" s="28">
        <v>2008</v>
      </c>
      <c r="C149" s="21">
        <v>9030</v>
      </c>
      <c r="D149" s="22">
        <v>6.7699999999999996E-2</v>
      </c>
      <c r="E149" s="48">
        <v>565</v>
      </c>
      <c r="F149" s="57">
        <v>1</v>
      </c>
      <c r="G149" s="58">
        <f t="shared" si="5"/>
        <v>6.7699999999999996E-2</v>
      </c>
    </row>
    <row r="150" spans="2:7" ht="15.75" thickBot="1" x14ac:dyDescent="0.3">
      <c r="B150" s="29">
        <v>2007</v>
      </c>
      <c r="C150" s="24">
        <v>6158</v>
      </c>
      <c r="D150" s="25">
        <v>5.8700000000000002E-2</v>
      </c>
      <c r="E150" s="49">
        <v>395</v>
      </c>
      <c r="F150" s="59">
        <v>1</v>
      </c>
      <c r="G150" s="60">
        <f t="shared" si="5"/>
        <v>5.8700000000000002E-2</v>
      </c>
    </row>
    <row r="151" spans="2:7" ht="15.75" thickBot="1" x14ac:dyDescent="0.3">
      <c r="B151" s="28">
        <v>2006</v>
      </c>
      <c r="C151" s="21">
        <v>5400</v>
      </c>
      <c r="D151" s="22">
        <v>6.6699999999999995E-2</v>
      </c>
      <c r="E151" s="48">
        <v>351</v>
      </c>
      <c r="F151" s="57">
        <v>1</v>
      </c>
      <c r="G151" s="58">
        <f t="shared" si="5"/>
        <v>6.6699999999999995E-2</v>
      </c>
    </row>
    <row r="152" spans="2:7" ht="15.75" thickBot="1" x14ac:dyDescent="0.3">
      <c r="B152" s="29">
        <v>2005</v>
      </c>
      <c r="C152" s="24">
        <v>4624</v>
      </c>
      <c r="D152" s="25">
        <v>8.1000000000000003E-2</v>
      </c>
      <c r="E152" s="49">
        <v>304</v>
      </c>
      <c r="F152" s="59">
        <v>1</v>
      </c>
      <c r="G152" s="60">
        <f t="shared" si="5"/>
        <v>8.1000000000000003E-2</v>
      </c>
    </row>
    <row r="153" spans="2:7" ht="15.75" thickBot="1" x14ac:dyDescent="0.3">
      <c r="B153" s="28">
        <v>2004</v>
      </c>
      <c r="C153" s="21">
        <v>4918</v>
      </c>
      <c r="D153" s="22">
        <v>0.1139</v>
      </c>
      <c r="E153" s="48">
        <v>326</v>
      </c>
      <c r="F153" s="57">
        <v>1</v>
      </c>
      <c r="G153" s="58">
        <f t="shared" si="5"/>
        <v>0.1139</v>
      </c>
    </row>
    <row r="154" spans="2:7" ht="15.75" thickBot="1" x14ac:dyDescent="0.3">
      <c r="B154" s="30">
        <v>2003</v>
      </c>
      <c r="C154" s="34">
        <v>4615</v>
      </c>
      <c r="D154" s="26">
        <v>0.14960000000000001</v>
      </c>
      <c r="E154" s="51">
        <v>309</v>
      </c>
      <c r="F154" s="59">
        <v>1</v>
      </c>
      <c r="G154" s="60">
        <f t="shared" si="5"/>
        <v>0.14960000000000001</v>
      </c>
    </row>
    <row r="155" spans="2:7" ht="15.75" thickBot="1" x14ac:dyDescent="0.3">
      <c r="B155" s="31">
        <v>2002</v>
      </c>
      <c r="C155" s="38">
        <v>4337</v>
      </c>
      <c r="D155" s="33">
        <v>0.1759</v>
      </c>
      <c r="E155" s="50">
        <v>292</v>
      </c>
      <c r="F155" s="57">
        <v>1</v>
      </c>
      <c r="G155" s="58">
        <f t="shared" si="5"/>
        <v>0.1759</v>
      </c>
    </row>
    <row r="156" spans="2:7" x14ac:dyDescent="0.25">
      <c r="F156" s="59"/>
      <c r="G156" s="60"/>
    </row>
    <row r="157" spans="2:7" x14ac:dyDescent="0.25">
      <c r="B157" s="74" t="s">
        <v>12</v>
      </c>
      <c r="C157" s="75"/>
      <c r="D157" s="75"/>
      <c r="E157" s="76"/>
      <c r="F157" s="57"/>
      <c r="G157" s="58"/>
    </row>
    <row r="158" spans="2:7" ht="15.75" thickBot="1" x14ac:dyDescent="0.3">
      <c r="B158" s="19" t="s">
        <v>0</v>
      </c>
      <c r="C158" s="19" t="s">
        <v>17</v>
      </c>
      <c r="D158" s="19" t="s">
        <v>2</v>
      </c>
      <c r="E158" s="19" t="s">
        <v>3</v>
      </c>
      <c r="F158" s="61" t="s">
        <v>18</v>
      </c>
      <c r="G158" s="61" t="s">
        <v>19</v>
      </c>
    </row>
    <row r="159" spans="2:7" ht="15.75" thickBot="1" x14ac:dyDescent="0.3">
      <c r="B159" s="28">
        <v>2019</v>
      </c>
      <c r="C159" s="21">
        <v>91634</v>
      </c>
      <c r="D159" s="22">
        <v>1.7432000000000001</v>
      </c>
      <c r="E159" s="48">
        <v>13366</v>
      </c>
      <c r="F159" s="57">
        <v>1</v>
      </c>
      <c r="G159" s="58">
        <f>F159*D159</f>
        <v>1.7432000000000001</v>
      </c>
    </row>
    <row r="160" spans="2:7" ht="15.75" thickBot="1" x14ac:dyDescent="0.3">
      <c r="B160" s="29">
        <v>2018</v>
      </c>
      <c r="C160" s="24">
        <v>85103</v>
      </c>
      <c r="D160" s="25">
        <v>1.5490999999999999</v>
      </c>
      <c r="E160" s="49">
        <v>12426</v>
      </c>
      <c r="F160" s="59">
        <v>1</v>
      </c>
      <c r="G160" s="60">
        <f t="shared" ref="G160:G177" si="6">F160*D160</f>
        <v>1.5490999999999999</v>
      </c>
    </row>
    <row r="161" spans="2:7" ht="15.75" thickBot="1" x14ac:dyDescent="0.3">
      <c r="B161" s="28">
        <v>2017</v>
      </c>
      <c r="C161" s="21">
        <v>79564</v>
      </c>
      <c r="D161" s="22">
        <v>1.4966999999999999</v>
      </c>
      <c r="E161" s="48">
        <v>11680</v>
      </c>
      <c r="F161" s="57">
        <v>1</v>
      </c>
      <c r="G161" s="58">
        <f t="shared" si="6"/>
        <v>1.4966999999999999</v>
      </c>
    </row>
    <row r="162" spans="2:7" ht="15.75" thickBot="1" x14ac:dyDescent="0.3">
      <c r="B162" s="29">
        <v>2016</v>
      </c>
      <c r="C162" s="24">
        <v>74906</v>
      </c>
      <c r="D162" s="25">
        <v>1.4624999999999999</v>
      </c>
      <c r="E162" s="49">
        <v>11161</v>
      </c>
      <c r="F162" s="59">
        <v>1</v>
      </c>
      <c r="G162" s="60">
        <f t="shared" si="6"/>
        <v>1.4624999999999999</v>
      </c>
    </row>
    <row r="163" spans="2:7" ht="15.75" thickBot="1" x14ac:dyDescent="0.3">
      <c r="B163" s="28">
        <v>2015</v>
      </c>
      <c r="C163" s="21">
        <v>70312</v>
      </c>
      <c r="D163" s="22">
        <v>1.4080999999999999</v>
      </c>
      <c r="E163" s="48">
        <v>10763</v>
      </c>
      <c r="F163" s="57">
        <v>1</v>
      </c>
      <c r="G163" s="58">
        <f t="shared" si="6"/>
        <v>1.4080999999999999</v>
      </c>
    </row>
    <row r="164" spans="2:7" ht="15.75" thickBot="1" x14ac:dyDescent="0.3">
      <c r="B164" s="29">
        <v>2014</v>
      </c>
      <c r="C164" s="24">
        <v>66546</v>
      </c>
      <c r="D164" s="25">
        <v>1.3829</v>
      </c>
      <c r="E164" s="49">
        <v>10626</v>
      </c>
      <c r="F164" s="59">
        <v>1</v>
      </c>
      <c r="G164" s="60">
        <f t="shared" si="6"/>
        <v>1.3829</v>
      </c>
    </row>
    <row r="165" spans="2:7" ht="15.75" thickBot="1" x14ac:dyDescent="0.3">
      <c r="B165" s="28">
        <v>2013</v>
      </c>
      <c r="C165" s="21">
        <v>63475</v>
      </c>
      <c r="D165" s="22">
        <v>1.3532</v>
      </c>
      <c r="E165" s="48">
        <v>10732</v>
      </c>
      <c r="F165" s="57">
        <v>1</v>
      </c>
      <c r="G165" s="58">
        <f t="shared" si="6"/>
        <v>1.3532</v>
      </c>
    </row>
    <row r="166" spans="2:7" ht="15.75" thickBot="1" x14ac:dyDescent="0.3">
      <c r="B166" s="29">
        <v>2012</v>
      </c>
      <c r="C166" s="24">
        <v>57648</v>
      </c>
      <c r="D166" s="25">
        <v>1.3099000000000001</v>
      </c>
      <c r="E166" s="49">
        <v>10410</v>
      </c>
      <c r="F166" s="59">
        <v>1</v>
      </c>
      <c r="G166" s="60">
        <f t="shared" si="6"/>
        <v>1.3099000000000001</v>
      </c>
    </row>
    <row r="167" spans="2:7" ht="15.75" thickBot="1" x14ac:dyDescent="0.3">
      <c r="B167" s="28">
        <v>2011</v>
      </c>
      <c r="C167" s="21">
        <v>53667</v>
      </c>
      <c r="D167" s="22">
        <v>1.3439000000000001</v>
      </c>
      <c r="E167" s="48">
        <v>10317</v>
      </c>
      <c r="F167" s="57">
        <v>1</v>
      </c>
      <c r="G167" s="58">
        <f t="shared" si="6"/>
        <v>1.3439000000000001</v>
      </c>
    </row>
    <row r="168" spans="2:7" ht="15.75" thickBot="1" x14ac:dyDescent="0.3">
      <c r="B168" s="29">
        <v>2010</v>
      </c>
      <c r="C168" s="24">
        <v>52559</v>
      </c>
      <c r="D168" s="25">
        <v>1.3683000000000001</v>
      </c>
      <c r="E168" s="49">
        <v>10612</v>
      </c>
      <c r="F168" s="59">
        <v>1</v>
      </c>
      <c r="G168" s="60">
        <f t="shared" si="6"/>
        <v>1.3683000000000001</v>
      </c>
    </row>
    <row r="169" spans="2:7" ht="15.75" thickBot="1" x14ac:dyDescent="0.3">
      <c r="B169" s="28">
        <v>2009</v>
      </c>
      <c r="C169" s="21">
        <v>51209</v>
      </c>
      <c r="D169" s="22">
        <v>1.4450000000000001</v>
      </c>
      <c r="E169" s="48">
        <v>10640</v>
      </c>
      <c r="F169" s="57">
        <v>1</v>
      </c>
      <c r="G169" s="58">
        <f t="shared" si="6"/>
        <v>1.4450000000000001</v>
      </c>
    </row>
    <row r="170" spans="2:7" ht="15.75" thickBot="1" x14ac:dyDescent="0.3">
      <c r="B170" s="29">
        <v>2008</v>
      </c>
      <c r="C170" s="24">
        <v>47030</v>
      </c>
      <c r="D170" s="25">
        <v>1.6149</v>
      </c>
      <c r="E170" s="49">
        <v>9870</v>
      </c>
      <c r="F170" s="59">
        <v>1</v>
      </c>
      <c r="G170" s="60">
        <f t="shared" si="6"/>
        <v>1.6149</v>
      </c>
    </row>
    <row r="171" spans="2:7" ht="15.75" thickBot="1" x14ac:dyDescent="0.3">
      <c r="B171" s="28">
        <v>2007</v>
      </c>
      <c r="C171" s="21">
        <v>42028</v>
      </c>
      <c r="D171" s="22">
        <v>1.6930000000000001</v>
      </c>
      <c r="E171" s="48">
        <v>8816</v>
      </c>
      <c r="F171" s="57">
        <v>1</v>
      </c>
      <c r="G171" s="58">
        <f t="shared" si="6"/>
        <v>1.6930000000000001</v>
      </c>
    </row>
    <row r="172" spans="2:7" ht="15.75" thickBot="1" x14ac:dyDescent="0.3">
      <c r="B172" s="29">
        <v>2006</v>
      </c>
      <c r="C172" s="24">
        <v>40364</v>
      </c>
      <c r="D172" s="25">
        <v>1.8329</v>
      </c>
      <c r="E172" s="49">
        <v>8480</v>
      </c>
      <c r="F172" s="59">
        <v>1</v>
      </c>
      <c r="G172" s="60">
        <f t="shared" si="6"/>
        <v>1.8329</v>
      </c>
    </row>
    <row r="173" spans="2:7" ht="15.75" thickBot="1" x14ac:dyDescent="0.3">
      <c r="B173" s="28">
        <v>2005</v>
      </c>
      <c r="C173" s="21">
        <v>38443</v>
      </c>
      <c r="D173" s="22">
        <v>1.7892999999999999</v>
      </c>
      <c r="E173" s="48">
        <v>8181</v>
      </c>
      <c r="F173" s="57">
        <v>1</v>
      </c>
      <c r="G173" s="58">
        <f t="shared" si="6"/>
        <v>1.7892999999999999</v>
      </c>
    </row>
    <row r="174" spans="2:7" ht="15.75" thickBot="1" x14ac:dyDescent="0.3">
      <c r="B174" s="29">
        <v>2004</v>
      </c>
      <c r="C174" s="24">
        <v>35892</v>
      </c>
      <c r="D174" s="25">
        <v>1.696</v>
      </c>
      <c r="E174" s="49">
        <v>7856</v>
      </c>
      <c r="F174" s="59">
        <v>1</v>
      </c>
      <c r="G174" s="60">
        <f t="shared" si="6"/>
        <v>1.696</v>
      </c>
    </row>
    <row r="175" spans="2:7" ht="15.75" thickBot="1" x14ac:dyDescent="0.3">
      <c r="B175" s="28">
        <v>2003</v>
      </c>
      <c r="C175" s="21">
        <v>33391</v>
      </c>
      <c r="D175" s="22">
        <v>1.7136</v>
      </c>
      <c r="E175" s="48">
        <v>7610</v>
      </c>
      <c r="F175" s="57">
        <v>1</v>
      </c>
      <c r="G175" s="58">
        <f t="shared" si="6"/>
        <v>1.7136</v>
      </c>
    </row>
    <row r="176" spans="2:7" ht="15.75" thickBot="1" x14ac:dyDescent="0.3">
      <c r="B176" s="30">
        <v>2002</v>
      </c>
      <c r="C176" s="34">
        <v>30749</v>
      </c>
      <c r="D176" s="26">
        <v>1.6316999999999999</v>
      </c>
      <c r="E176" s="51">
        <v>7353</v>
      </c>
      <c r="F176" s="59">
        <v>1</v>
      </c>
      <c r="G176" s="60">
        <f t="shared" si="6"/>
        <v>1.6316999999999999</v>
      </c>
    </row>
    <row r="177" spans="2:7" ht="15.75" thickBot="1" x14ac:dyDescent="0.3">
      <c r="B177" s="28">
        <v>2001</v>
      </c>
      <c r="C177" s="21">
        <v>28311</v>
      </c>
      <c r="D177" s="22">
        <v>1.6313</v>
      </c>
      <c r="E177" s="48">
        <v>7094</v>
      </c>
      <c r="F177" s="57">
        <v>1</v>
      </c>
      <c r="G177" s="58">
        <f t="shared" si="6"/>
        <v>1.6313</v>
      </c>
    </row>
    <row r="178" spans="2:7" ht="15.75" thickBot="1" x14ac:dyDescent="0.3">
      <c r="B178" s="35">
        <v>2000</v>
      </c>
      <c r="C178" s="36">
        <v>25189</v>
      </c>
      <c r="D178" s="37">
        <v>1.4812000000000001</v>
      </c>
      <c r="E178" s="52">
        <v>6554</v>
      </c>
      <c r="F178" s="59">
        <v>1</v>
      </c>
      <c r="G178" s="58">
        <f t="shared" ref="G178" si="7">F178*D178</f>
        <v>1.4812000000000001</v>
      </c>
    </row>
    <row r="180" spans="2:7" x14ac:dyDescent="0.25">
      <c r="B180" s="77" t="s">
        <v>13</v>
      </c>
      <c r="C180" s="78"/>
      <c r="D180" s="78"/>
      <c r="E180" s="79"/>
    </row>
    <row r="181" spans="2:7" ht="15.75" thickBot="1" x14ac:dyDescent="0.3">
      <c r="B181" s="19" t="s">
        <v>0</v>
      </c>
      <c r="C181" s="19" t="s">
        <v>17</v>
      </c>
      <c r="D181" s="19" t="s">
        <v>2</v>
      </c>
      <c r="E181" s="19" t="s">
        <v>3</v>
      </c>
      <c r="F181" s="61" t="s">
        <v>18</v>
      </c>
      <c r="G181" s="61" t="s">
        <v>19</v>
      </c>
    </row>
    <row r="182" spans="2:7" ht="15.75" thickBot="1" x14ac:dyDescent="0.3">
      <c r="B182" s="28">
        <v>2020</v>
      </c>
      <c r="C182" s="21">
        <v>264748</v>
      </c>
      <c r="D182" s="22">
        <v>0.36770000000000003</v>
      </c>
      <c r="E182" s="48">
        <v>3145</v>
      </c>
      <c r="F182" s="57">
        <v>1</v>
      </c>
      <c r="G182" s="58">
        <f>F182*D182</f>
        <v>0.36770000000000003</v>
      </c>
    </row>
    <row r="183" spans="2:7" ht="15.75" thickBot="1" x14ac:dyDescent="0.3">
      <c r="B183" s="29">
        <v>2019</v>
      </c>
      <c r="C183" s="24">
        <v>248031</v>
      </c>
      <c r="D183" s="25">
        <v>0.32600000000000001</v>
      </c>
      <c r="E183" s="49">
        <v>2983</v>
      </c>
      <c r="F183" s="59">
        <v>1</v>
      </c>
      <c r="G183" s="60">
        <f t="shared" ref="G183:G201" si="8">F183*D183</f>
        <v>0.32600000000000001</v>
      </c>
    </row>
    <row r="184" spans="2:7" ht="15.75" thickBot="1" x14ac:dyDescent="0.3">
      <c r="B184" s="28">
        <v>2018</v>
      </c>
      <c r="C184" s="21">
        <v>235130</v>
      </c>
      <c r="D184" s="22">
        <v>0.30170000000000002</v>
      </c>
      <c r="E184" s="48">
        <v>2867</v>
      </c>
      <c r="F184" s="57">
        <v>1</v>
      </c>
      <c r="G184" s="58">
        <f t="shared" si="8"/>
        <v>0.30170000000000002</v>
      </c>
    </row>
    <row r="185" spans="2:7" ht="15.75" thickBot="1" x14ac:dyDescent="0.3">
      <c r="B185" s="29">
        <v>2017</v>
      </c>
      <c r="C185" s="24">
        <v>240824</v>
      </c>
      <c r="D185" s="25">
        <v>0.28029999999999999</v>
      </c>
      <c r="E185" s="49">
        <v>2980</v>
      </c>
      <c r="F185" s="59">
        <v>1</v>
      </c>
      <c r="G185" s="60">
        <f t="shared" si="8"/>
        <v>0.28029999999999999</v>
      </c>
    </row>
    <row r="186" spans="2:7" ht="15.75" thickBot="1" x14ac:dyDescent="0.3">
      <c r="B186" s="28">
        <v>2016</v>
      </c>
      <c r="C186" s="21">
        <v>243456</v>
      </c>
      <c r="D186" s="22">
        <v>0.28000000000000003</v>
      </c>
      <c r="E186" s="48">
        <v>3050</v>
      </c>
      <c r="F186" s="57">
        <v>1</v>
      </c>
      <c r="G186" s="58">
        <f t="shared" si="8"/>
        <v>0.28000000000000003</v>
      </c>
    </row>
    <row r="187" spans="2:7" ht="15.75" thickBot="1" x14ac:dyDescent="0.3">
      <c r="B187" s="29">
        <v>2015</v>
      </c>
      <c r="C187" s="24">
        <v>236400</v>
      </c>
      <c r="D187" s="25">
        <v>0.27360000000000001</v>
      </c>
      <c r="E187" s="49">
        <v>3002</v>
      </c>
      <c r="F187" s="59">
        <v>1</v>
      </c>
      <c r="G187" s="60">
        <f t="shared" si="8"/>
        <v>0.27360000000000001</v>
      </c>
    </row>
    <row r="188" spans="2:7" ht="15.75" thickBot="1" x14ac:dyDescent="0.3">
      <c r="B188" s="28">
        <v>2014</v>
      </c>
      <c r="C188" s="21">
        <v>267298</v>
      </c>
      <c r="D188" s="22">
        <v>0.28489999999999999</v>
      </c>
      <c r="E188" s="48">
        <v>3440</v>
      </c>
      <c r="F188" s="57">
        <v>1</v>
      </c>
      <c r="G188" s="58">
        <f t="shared" si="8"/>
        <v>0.28489999999999999</v>
      </c>
    </row>
    <row r="189" spans="2:7" ht="15.75" thickBot="1" x14ac:dyDescent="0.3">
      <c r="B189" s="29">
        <v>2013</v>
      </c>
      <c r="C189" s="24">
        <v>298353</v>
      </c>
      <c r="D189" s="25">
        <v>0.31159999999999999</v>
      </c>
      <c r="E189" s="49">
        <v>3892</v>
      </c>
      <c r="F189" s="59">
        <v>1</v>
      </c>
      <c r="G189" s="60">
        <f t="shared" si="8"/>
        <v>0.31159999999999999</v>
      </c>
    </row>
    <row r="190" spans="2:7" ht="15.75" thickBot="1" x14ac:dyDescent="0.3">
      <c r="B190" s="28">
        <v>2012</v>
      </c>
      <c r="C190" s="21">
        <v>285357</v>
      </c>
      <c r="D190" s="22">
        <v>0.32440000000000002</v>
      </c>
      <c r="E190" s="48">
        <v>3773</v>
      </c>
      <c r="F190" s="57">
        <v>1</v>
      </c>
      <c r="G190" s="58">
        <f t="shared" si="8"/>
        <v>0.32440000000000002</v>
      </c>
    </row>
    <row r="191" spans="2:7" ht="15.75" thickBot="1" x14ac:dyDescent="0.3">
      <c r="B191" s="29">
        <v>2011</v>
      </c>
      <c r="C191" s="24">
        <v>303349</v>
      </c>
      <c r="D191" s="25">
        <v>0.36170000000000002</v>
      </c>
      <c r="E191" s="49">
        <v>4060</v>
      </c>
      <c r="F191" s="59">
        <v>1</v>
      </c>
      <c r="G191" s="60">
        <f t="shared" si="8"/>
        <v>0.36170000000000002</v>
      </c>
    </row>
    <row r="192" spans="2:7" ht="15.75" thickBot="1" x14ac:dyDescent="0.3">
      <c r="B192" s="28">
        <v>2010</v>
      </c>
      <c r="C192" s="21">
        <v>298423</v>
      </c>
      <c r="D192" s="22">
        <v>0.42399999999999999</v>
      </c>
      <c r="E192" s="48">
        <v>4048</v>
      </c>
      <c r="F192" s="57">
        <v>1</v>
      </c>
      <c r="G192" s="58">
        <f t="shared" si="8"/>
        <v>0.42399999999999999</v>
      </c>
    </row>
    <row r="193" spans="2:7" ht="15.75" thickBot="1" x14ac:dyDescent="0.3">
      <c r="B193" s="29">
        <v>2009</v>
      </c>
      <c r="C193" s="24">
        <v>284396</v>
      </c>
      <c r="D193" s="25">
        <v>0.46100000000000002</v>
      </c>
      <c r="E193" s="49">
        <v>3919</v>
      </c>
      <c r="F193" s="59">
        <v>1</v>
      </c>
      <c r="G193" s="60">
        <f t="shared" si="8"/>
        <v>0.46100000000000002</v>
      </c>
    </row>
    <row r="194" spans="2:7" ht="15.75" thickBot="1" x14ac:dyDescent="0.3">
      <c r="B194" s="28">
        <v>2008</v>
      </c>
      <c r="C194" s="21">
        <v>260367</v>
      </c>
      <c r="D194" s="22">
        <v>0.4</v>
      </c>
      <c r="E194" s="48">
        <v>3641</v>
      </c>
      <c r="F194" s="57">
        <v>1</v>
      </c>
      <c r="G194" s="58">
        <f t="shared" si="8"/>
        <v>0.4</v>
      </c>
    </row>
    <row r="195" spans="2:7" ht="15.75" thickBot="1" x14ac:dyDescent="0.3">
      <c r="B195" s="29">
        <v>2007</v>
      </c>
      <c r="C195" s="24">
        <v>268669</v>
      </c>
      <c r="D195" s="25">
        <v>0.39900000000000002</v>
      </c>
      <c r="E195" s="49">
        <v>3806</v>
      </c>
      <c r="F195" s="59">
        <v>1</v>
      </c>
      <c r="G195" s="60">
        <f t="shared" si="8"/>
        <v>0.39900000000000002</v>
      </c>
    </row>
    <row r="196" spans="2:7" ht="15.75" thickBot="1" x14ac:dyDescent="0.3">
      <c r="B196" s="28">
        <v>2006</v>
      </c>
      <c r="C196" s="21">
        <v>237671</v>
      </c>
      <c r="D196" s="22">
        <v>0.46500000000000002</v>
      </c>
      <c r="E196" s="48">
        <v>3408</v>
      </c>
      <c r="F196" s="57">
        <v>1</v>
      </c>
      <c r="G196" s="58">
        <f t="shared" si="8"/>
        <v>0.46500000000000002</v>
      </c>
    </row>
    <row r="197" spans="2:7" ht="15.75" thickBot="1" x14ac:dyDescent="0.3">
      <c r="B197" s="29">
        <v>2005</v>
      </c>
      <c r="C197" s="24">
        <v>267239</v>
      </c>
      <c r="D197" s="25">
        <v>0.52700000000000002</v>
      </c>
      <c r="E197" s="49">
        <v>3881</v>
      </c>
      <c r="F197" s="59">
        <v>1</v>
      </c>
      <c r="G197" s="60">
        <f t="shared" si="8"/>
        <v>0.52700000000000002</v>
      </c>
    </row>
    <row r="198" spans="2:7" ht="15.75" thickBot="1" x14ac:dyDescent="0.3">
      <c r="B198" s="28">
        <v>2004</v>
      </c>
      <c r="C198" s="21">
        <v>225753</v>
      </c>
      <c r="D198" s="22">
        <v>0.59599999999999997</v>
      </c>
      <c r="E198" s="48">
        <v>3319</v>
      </c>
      <c r="F198" s="57">
        <v>1</v>
      </c>
      <c r="G198" s="58">
        <f t="shared" si="8"/>
        <v>0.59599999999999997</v>
      </c>
    </row>
    <row r="199" spans="2:7" ht="15.75" thickBot="1" x14ac:dyDescent="0.3">
      <c r="B199" s="29">
        <v>2003</v>
      </c>
      <c r="C199" s="24">
        <v>196581</v>
      </c>
      <c r="D199" s="25">
        <v>0.67700000000000005</v>
      </c>
      <c r="E199" s="49">
        <v>2926</v>
      </c>
      <c r="F199" s="59">
        <v>1</v>
      </c>
      <c r="G199" s="60">
        <f t="shared" si="8"/>
        <v>0.67700000000000005</v>
      </c>
    </row>
    <row r="200" spans="2:7" ht="15.75" thickBot="1" x14ac:dyDescent="0.3">
      <c r="B200" s="28">
        <v>2002</v>
      </c>
      <c r="C200" s="21">
        <v>141106</v>
      </c>
      <c r="D200" s="22">
        <v>0.74</v>
      </c>
      <c r="E200" s="48">
        <v>2125</v>
      </c>
      <c r="F200" s="57">
        <v>1</v>
      </c>
      <c r="G200" s="58">
        <f t="shared" si="8"/>
        <v>0.74</v>
      </c>
    </row>
    <row r="201" spans="2:7" ht="15.75" thickBot="1" x14ac:dyDescent="0.3">
      <c r="B201" s="35">
        <v>2001</v>
      </c>
      <c r="C201" s="36">
        <v>132080</v>
      </c>
      <c r="D201" s="37">
        <v>0.77900000000000003</v>
      </c>
      <c r="E201" s="52">
        <v>2013</v>
      </c>
      <c r="F201" s="59">
        <v>1</v>
      </c>
      <c r="G201" s="58">
        <f t="shared" si="8"/>
        <v>0.77900000000000003</v>
      </c>
    </row>
    <row r="202" spans="2:7" x14ac:dyDescent="0.25">
      <c r="B202" s="39">
        <v>2000</v>
      </c>
      <c r="C202" s="3">
        <v>106187</v>
      </c>
      <c r="D202" s="5">
        <v>0.43099999999999999</v>
      </c>
      <c r="E202" s="53">
        <v>1640</v>
      </c>
      <c r="F202" s="57">
        <v>1</v>
      </c>
      <c r="G202" s="58">
        <f t="shared" ref="G202" si="9">F202*D202</f>
        <v>0.43099999999999999</v>
      </c>
    </row>
    <row r="204" spans="2:7" x14ac:dyDescent="0.25">
      <c r="B204" s="77" t="s">
        <v>14</v>
      </c>
      <c r="C204" s="78"/>
      <c r="D204" s="78"/>
      <c r="E204" s="79"/>
    </row>
    <row r="205" spans="2:7" ht="15.75" thickBot="1" x14ac:dyDescent="0.3">
      <c r="B205" s="1" t="s">
        <v>0</v>
      </c>
      <c r="C205" s="1" t="s">
        <v>17</v>
      </c>
      <c r="D205" s="1" t="s">
        <v>2</v>
      </c>
      <c r="E205" s="1" t="s">
        <v>3</v>
      </c>
      <c r="F205" s="61" t="s">
        <v>18</v>
      </c>
      <c r="G205" s="61" t="s">
        <v>19</v>
      </c>
    </row>
    <row r="206" spans="2:7" ht="15.75" thickBot="1" x14ac:dyDescent="0.3">
      <c r="B206" s="12">
        <v>2019</v>
      </c>
      <c r="C206" s="4">
        <v>14884</v>
      </c>
      <c r="D206" s="6">
        <v>0.3291</v>
      </c>
      <c r="E206" s="44">
        <v>2505</v>
      </c>
      <c r="F206" s="57">
        <v>1</v>
      </c>
      <c r="G206" s="58">
        <f>F206*D206</f>
        <v>0.3291</v>
      </c>
    </row>
    <row r="207" spans="2:7" ht="15.75" thickBot="1" x14ac:dyDescent="0.3">
      <c r="B207" s="13">
        <v>2018</v>
      </c>
      <c r="C207" s="8">
        <v>12813</v>
      </c>
      <c r="D207" s="9">
        <v>0.3145</v>
      </c>
      <c r="E207" s="45">
        <v>2190</v>
      </c>
      <c r="F207" s="59">
        <v>1</v>
      </c>
      <c r="G207" s="60">
        <f t="shared" ref="G207:G226" si="10">F207*D207</f>
        <v>0.3145</v>
      </c>
    </row>
    <row r="208" spans="2:7" ht="15.75" thickBot="1" x14ac:dyDescent="0.3">
      <c r="B208" s="12">
        <v>2017</v>
      </c>
      <c r="C208" s="4">
        <v>11583</v>
      </c>
      <c r="D208" s="6">
        <v>0.30530000000000002</v>
      </c>
      <c r="E208" s="44">
        <v>2012</v>
      </c>
      <c r="F208" s="57">
        <v>1</v>
      </c>
      <c r="G208" s="58">
        <f t="shared" si="10"/>
        <v>0.30530000000000002</v>
      </c>
    </row>
    <row r="209" spans="2:7" ht="15.75" thickBot="1" x14ac:dyDescent="0.3">
      <c r="B209" s="13">
        <v>2016</v>
      </c>
      <c r="C209" s="8">
        <v>9096</v>
      </c>
      <c r="D209" s="9">
        <v>0.25140000000000001</v>
      </c>
      <c r="E209" s="45">
        <v>1606</v>
      </c>
      <c r="F209" s="59">
        <v>1</v>
      </c>
      <c r="G209" s="60">
        <f t="shared" si="10"/>
        <v>0.25140000000000001</v>
      </c>
    </row>
    <row r="210" spans="2:7" ht="15.75" thickBot="1" x14ac:dyDescent="0.3">
      <c r="B210" s="12">
        <v>2015</v>
      </c>
      <c r="C210" s="4">
        <v>7909</v>
      </c>
      <c r="D210" s="6">
        <v>0.221</v>
      </c>
      <c r="E210" s="44">
        <v>1421</v>
      </c>
      <c r="F210" s="57">
        <v>1</v>
      </c>
      <c r="G210" s="58">
        <f t="shared" si="10"/>
        <v>0.221</v>
      </c>
    </row>
    <row r="211" spans="2:7" ht="15.75" thickBot="1" x14ac:dyDescent="0.3">
      <c r="B211" s="13">
        <v>2014</v>
      </c>
      <c r="C211" s="8">
        <v>7316</v>
      </c>
      <c r="D211" s="9">
        <v>0.1681</v>
      </c>
      <c r="E211" s="45">
        <v>1338</v>
      </c>
      <c r="F211" s="59">
        <v>1</v>
      </c>
      <c r="G211" s="60">
        <f t="shared" si="10"/>
        <v>0.1681</v>
      </c>
    </row>
    <row r="212" spans="2:7" ht="15.75" thickBot="1" x14ac:dyDescent="0.3">
      <c r="B212" s="12">
        <v>2013</v>
      </c>
      <c r="C212" s="4">
        <v>7834</v>
      </c>
      <c r="D212" s="6">
        <v>0.19989999999999999</v>
      </c>
      <c r="E212" s="44">
        <v>1460</v>
      </c>
      <c r="F212" s="57">
        <v>1</v>
      </c>
      <c r="G212" s="58">
        <f t="shared" si="10"/>
        <v>0.19989999999999999</v>
      </c>
    </row>
    <row r="213" spans="2:7" ht="15.75" thickBot="1" x14ac:dyDescent="0.3">
      <c r="B213" s="13">
        <v>2012</v>
      </c>
      <c r="C213" s="8">
        <v>6349</v>
      </c>
      <c r="D213" s="9">
        <v>0.1807</v>
      </c>
      <c r="E213" s="45">
        <v>1205</v>
      </c>
      <c r="F213" s="59">
        <v>1</v>
      </c>
      <c r="G213" s="60">
        <f t="shared" si="10"/>
        <v>0.1807</v>
      </c>
    </row>
    <row r="214" spans="2:7" ht="15.75" thickBot="1" x14ac:dyDescent="0.3">
      <c r="B214" s="12">
        <v>2011</v>
      </c>
      <c r="C214" s="4">
        <v>2938</v>
      </c>
      <c r="D214" s="6">
        <v>0.10050000000000001</v>
      </c>
      <c r="E214" s="44">
        <v>568</v>
      </c>
      <c r="F214" s="57">
        <v>1</v>
      </c>
      <c r="G214" s="58">
        <f t="shared" si="10"/>
        <v>0.10050000000000001</v>
      </c>
    </row>
    <row r="215" spans="2:7" ht="15.75" thickBot="1" x14ac:dyDescent="0.3">
      <c r="B215" s="13">
        <v>2010</v>
      </c>
      <c r="C215" s="7">
        <v>910</v>
      </c>
      <c r="D215" s="9">
        <v>4.0399999999999998E-2</v>
      </c>
      <c r="E215" s="45">
        <v>179</v>
      </c>
      <c r="F215" s="59">
        <v>1</v>
      </c>
      <c r="G215" s="60">
        <f t="shared" si="10"/>
        <v>4.0399999999999998E-2</v>
      </c>
    </row>
    <row r="216" spans="2:7" ht="15.75" thickBot="1" x14ac:dyDescent="0.3">
      <c r="B216" s="12">
        <v>2009</v>
      </c>
      <c r="C216" s="2">
        <v>493</v>
      </c>
      <c r="D216" s="6">
        <v>2.4400000000000002E-2</v>
      </c>
      <c r="E216" s="44">
        <v>98</v>
      </c>
      <c r="F216" s="57">
        <v>1</v>
      </c>
      <c r="G216" s="58">
        <f t="shared" si="10"/>
        <v>2.4400000000000002E-2</v>
      </c>
    </row>
    <row r="217" spans="2:7" ht="15.75" thickBot="1" x14ac:dyDescent="0.3">
      <c r="B217" s="13">
        <v>2008</v>
      </c>
      <c r="C217" s="7">
        <v>605</v>
      </c>
      <c r="D217" s="9">
        <v>2.81E-2</v>
      </c>
      <c r="E217" s="45">
        <v>123</v>
      </c>
      <c r="F217" s="59">
        <v>1</v>
      </c>
      <c r="G217" s="60">
        <f t="shared" si="10"/>
        <v>2.81E-2</v>
      </c>
    </row>
    <row r="218" spans="2:7" ht="15.75" thickBot="1" x14ac:dyDescent="0.3">
      <c r="B218" s="12">
        <v>2007</v>
      </c>
      <c r="C218" s="2">
        <v>627</v>
      </c>
      <c r="D218" s="6">
        <v>2.4199999999999999E-2</v>
      </c>
      <c r="E218" s="44">
        <v>129</v>
      </c>
      <c r="F218" s="57">
        <v>1</v>
      </c>
      <c r="G218" s="58">
        <f t="shared" si="10"/>
        <v>2.4199999999999999E-2</v>
      </c>
    </row>
    <row r="219" spans="2:7" ht="15.75" thickBot="1" x14ac:dyDescent="0.3">
      <c r="B219" s="13">
        <v>2006</v>
      </c>
      <c r="C219" s="7">
        <v>713</v>
      </c>
      <c r="D219" s="9">
        <v>3.3300000000000003E-2</v>
      </c>
      <c r="E219" s="45">
        <v>148</v>
      </c>
      <c r="F219" s="59">
        <v>1</v>
      </c>
      <c r="G219" s="60">
        <f t="shared" si="10"/>
        <v>3.3300000000000003E-2</v>
      </c>
    </row>
    <row r="220" spans="2:7" ht="15.75" thickBot="1" x14ac:dyDescent="0.3">
      <c r="B220" s="12">
        <v>2005</v>
      </c>
      <c r="C220" s="2">
        <v>924</v>
      </c>
      <c r="D220" s="6">
        <v>5.3800000000000001E-2</v>
      </c>
      <c r="E220" s="44">
        <v>194</v>
      </c>
      <c r="F220" s="57">
        <v>1</v>
      </c>
      <c r="G220" s="58">
        <f t="shared" si="10"/>
        <v>5.3800000000000001E-2</v>
      </c>
    </row>
    <row r="221" spans="2:7" ht="15.75" thickBot="1" x14ac:dyDescent="0.3">
      <c r="B221" s="13">
        <v>2004</v>
      </c>
      <c r="C221" s="8">
        <v>1279</v>
      </c>
      <c r="D221" s="9">
        <v>9.01E-2</v>
      </c>
      <c r="E221" s="45">
        <v>271</v>
      </c>
      <c r="F221" s="59">
        <v>1</v>
      </c>
      <c r="G221" s="60">
        <f t="shared" si="10"/>
        <v>9.01E-2</v>
      </c>
    </row>
    <row r="222" spans="2:7" ht="15.75" thickBot="1" x14ac:dyDescent="0.3">
      <c r="B222" s="12">
        <v>2003</v>
      </c>
      <c r="C222" s="4">
        <v>1525</v>
      </c>
      <c r="D222" s="6">
        <v>0.13350000000000001</v>
      </c>
      <c r="E222" s="44">
        <v>326</v>
      </c>
      <c r="F222" s="57">
        <v>1</v>
      </c>
      <c r="G222" s="58">
        <f t="shared" si="10"/>
        <v>0.13350000000000001</v>
      </c>
    </row>
    <row r="223" spans="2:7" ht="15.75" thickBot="1" x14ac:dyDescent="0.3">
      <c r="B223" s="13">
        <v>2002</v>
      </c>
      <c r="C223" s="8">
        <v>1661</v>
      </c>
      <c r="D223" s="9">
        <v>0.1908</v>
      </c>
      <c r="E223" s="45">
        <v>359</v>
      </c>
      <c r="F223" s="59">
        <v>1</v>
      </c>
      <c r="G223" s="60">
        <f t="shared" si="10"/>
        <v>0.1908</v>
      </c>
    </row>
    <row r="224" spans="2:7" ht="15.75" thickBot="1" x14ac:dyDescent="0.3">
      <c r="B224" s="12">
        <v>2001</v>
      </c>
      <c r="C224" s="4">
        <v>1865</v>
      </c>
      <c r="D224" s="6">
        <v>0.26900000000000002</v>
      </c>
      <c r="E224" s="44">
        <v>407</v>
      </c>
      <c r="F224" s="57">
        <v>1</v>
      </c>
      <c r="G224" s="58">
        <f t="shared" si="10"/>
        <v>0.26900000000000002</v>
      </c>
    </row>
    <row r="225" spans="2:7" ht="15.75" thickBot="1" x14ac:dyDescent="0.3">
      <c r="B225" s="13">
        <v>2000</v>
      </c>
      <c r="C225" s="8">
        <v>2184</v>
      </c>
      <c r="D225" s="9">
        <v>0.43509999999999999</v>
      </c>
      <c r="E225" s="45">
        <v>482</v>
      </c>
      <c r="F225" s="59">
        <v>1</v>
      </c>
      <c r="G225" s="58">
        <f t="shared" si="10"/>
        <v>0.43509999999999999</v>
      </c>
    </row>
    <row r="226" spans="2:7" ht="15.75" thickBot="1" x14ac:dyDescent="0.3">
      <c r="B226" s="12">
        <v>1999</v>
      </c>
      <c r="C226" s="4">
        <v>2028</v>
      </c>
      <c r="D226" s="6">
        <v>0.52610000000000001</v>
      </c>
      <c r="E226" s="44">
        <v>453</v>
      </c>
      <c r="F226" s="57">
        <v>1</v>
      </c>
      <c r="G226" s="58">
        <f t="shared" si="10"/>
        <v>0.52610000000000001</v>
      </c>
    </row>
    <row r="227" spans="2:7" ht="15.75" thickBot="1" x14ac:dyDescent="0.3">
      <c r="B227" s="13">
        <v>1998</v>
      </c>
      <c r="C227" s="8">
        <v>1844</v>
      </c>
      <c r="D227" s="9">
        <v>0.64410000000000001</v>
      </c>
      <c r="E227" s="45">
        <v>417</v>
      </c>
      <c r="F227" s="59">
        <v>1</v>
      </c>
      <c r="G227" s="58">
        <f t="shared" ref="G227:G228" si="11">F227*D227</f>
        <v>0.64410000000000001</v>
      </c>
    </row>
    <row r="228" spans="2:7" ht="15.75" thickBot="1" x14ac:dyDescent="0.3">
      <c r="B228" s="40">
        <v>1997</v>
      </c>
      <c r="C228" s="41">
        <v>1357</v>
      </c>
      <c r="D228" s="42">
        <v>0.50649999999999995</v>
      </c>
      <c r="E228" s="54">
        <v>311</v>
      </c>
      <c r="F228" s="57">
        <v>1</v>
      </c>
      <c r="G228" s="58">
        <f t="shared" si="11"/>
        <v>0.50649999999999995</v>
      </c>
    </row>
    <row r="230" spans="2:7" x14ac:dyDescent="0.25">
      <c r="B230" s="77" t="s">
        <v>15</v>
      </c>
      <c r="C230" s="78"/>
      <c r="D230" s="78"/>
      <c r="E230" s="79"/>
    </row>
    <row r="231" spans="2:7" ht="15.75" thickBot="1" x14ac:dyDescent="0.3">
      <c r="B231" s="19" t="s">
        <v>0</v>
      </c>
      <c r="C231" s="19" t="s">
        <v>17</v>
      </c>
      <c r="D231" s="19" t="s">
        <v>2</v>
      </c>
      <c r="E231" s="19" t="s">
        <v>3</v>
      </c>
      <c r="F231" s="61" t="s">
        <v>18</v>
      </c>
      <c r="G231" s="61" t="s">
        <v>19</v>
      </c>
    </row>
    <row r="232" spans="2:7" ht="15.75" thickBot="1" x14ac:dyDescent="0.3">
      <c r="B232" s="28">
        <v>2019</v>
      </c>
      <c r="C232" s="21">
        <v>16979</v>
      </c>
      <c r="D232" s="22">
        <v>0.29420000000000002</v>
      </c>
      <c r="E232" s="48">
        <v>511</v>
      </c>
      <c r="F232" s="57">
        <v>1</v>
      </c>
      <c r="G232" s="58">
        <f>F232*D232</f>
        <v>0.29420000000000002</v>
      </c>
    </row>
    <row r="233" spans="2:7" ht="15.75" thickBot="1" x14ac:dyDescent="0.3">
      <c r="B233" s="29">
        <v>2018</v>
      </c>
      <c r="C233" s="24">
        <v>10289</v>
      </c>
      <c r="D233" s="25">
        <v>0.20430000000000001</v>
      </c>
      <c r="E233" s="49">
        <v>315</v>
      </c>
      <c r="F233" s="59">
        <v>1</v>
      </c>
      <c r="G233" s="60">
        <f t="shared" ref="G233:G254" si="12">F233*D233</f>
        <v>0.20430000000000001</v>
      </c>
    </row>
    <row r="234" spans="2:7" ht="15.75" thickBot="1" x14ac:dyDescent="0.3">
      <c r="B234" s="28">
        <v>2017</v>
      </c>
      <c r="C234" s="21">
        <v>11765</v>
      </c>
      <c r="D234" s="22">
        <v>0.20230000000000001</v>
      </c>
      <c r="E234" s="48">
        <v>366</v>
      </c>
      <c r="F234" s="57">
        <v>1</v>
      </c>
      <c r="G234" s="58">
        <f t="shared" si="12"/>
        <v>0.20230000000000001</v>
      </c>
    </row>
    <row r="235" spans="2:7" ht="15.75" thickBot="1" x14ac:dyDescent="0.3">
      <c r="B235" s="29">
        <v>2016</v>
      </c>
      <c r="C235" s="24">
        <v>7019</v>
      </c>
      <c r="D235" s="25">
        <v>8.6300000000000002E-2</v>
      </c>
      <c r="E235" s="49">
        <v>222</v>
      </c>
      <c r="F235" s="59">
        <v>1</v>
      </c>
      <c r="G235" s="60">
        <f t="shared" si="12"/>
        <v>8.6300000000000002E-2</v>
      </c>
    </row>
    <row r="236" spans="2:7" ht="15.75" thickBot="1" x14ac:dyDescent="0.3">
      <c r="B236" s="28">
        <v>2015</v>
      </c>
      <c r="C236" s="21">
        <v>5759</v>
      </c>
      <c r="D236" s="22">
        <v>7.0800000000000002E-2</v>
      </c>
      <c r="E236" s="48">
        <v>186</v>
      </c>
      <c r="F236" s="57">
        <v>1</v>
      </c>
      <c r="G236" s="58">
        <f t="shared" si="12"/>
        <v>7.0800000000000002E-2</v>
      </c>
    </row>
    <row r="237" spans="2:7" ht="15.75" thickBot="1" x14ac:dyDescent="0.3">
      <c r="B237" s="29">
        <v>2014</v>
      </c>
      <c r="C237" s="24">
        <v>4920</v>
      </c>
      <c r="D237" s="25">
        <v>6.4199999999999993E-2</v>
      </c>
      <c r="E237" s="49">
        <v>161</v>
      </c>
      <c r="F237" s="59">
        <v>1</v>
      </c>
      <c r="G237" s="60">
        <f t="shared" si="12"/>
        <v>6.4199999999999993E-2</v>
      </c>
    </row>
    <row r="238" spans="2:7" ht="15.75" thickBot="1" x14ac:dyDescent="0.3">
      <c r="B238" s="28">
        <v>2013</v>
      </c>
      <c r="C238" s="21">
        <v>4558</v>
      </c>
      <c r="D238" s="22">
        <v>6.6100000000000006E-2</v>
      </c>
      <c r="E238" s="48">
        <v>152</v>
      </c>
      <c r="F238" s="57">
        <v>1</v>
      </c>
      <c r="G238" s="58">
        <f t="shared" si="12"/>
        <v>6.6100000000000006E-2</v>
      </c>
    </row>
    <row r="239" spans="2:7" ht="15.75" thickBot="1" x14ac:dyDescent="0.3">
      <c r="B239" s="29">
        <v>2012</v>
      </c>
      <c r="C239" s="24">
        <v>4559</v>
      </c>
      <c r="D239" s="25">
        <v>7.17E-2</v>
      </c>
      <c r="E239" s="49">
        <v>154</v>
      </c>
      <c r="F239" s="59">
        <v>1</v>
      </c>
      <c r="G239" s="60">
        <f t="shared" si="12"/>
        <v>7.17E-2</v>
      </c>
    </row>
    <row r="240" spans="2:7" ht="15.75" thickBot="1" x14ac:dyDescent="0.3">
      <c r="B240" s="28">
        <v>2011</v>
      </c>
      <c r="C240" s="21">
        <v>3813</v>
      </c>
      <c r="D240" s="22">
        <v>6.7400000000000002E-2</v>
      </c>
      <c r="E240" s="48">
        <v>131</v>
      </c>
      <c r="F240" s="57">
        <v>1</v>
      </c>
      <c r="G240" s="58">
        <f t="shared" si="12"/>
        <v>6.7400000000000002E-2</v>
      </c>
    </row>
    <row r="241" spans="2:7" ht="15.75" thickBot="1" x14ac:dyDescent="0.3">
      <c r="B241" s="29">
        <v>2010</v>
      </c>
      <c r="C241" s="24">
        <v>3320</v>
      </c>
      <c r="D241" s="25">
        <v>7.1199999999999999E-2</v>
      </c>
      <c r="E241" s="49">
        <v>119</v>
      </c>
      <c r="F241" s="59">
        <v>1</v>
      </c>
      <c r="G241" s="60">
        <f t="shared" si="12"/>
        <v>7.1199999999999999E-2</v>
      </c>
    </row>
    <row r="242" spans="2:7" ht="15.75" thickBot="1" x14ac:dyDescent="0.3">
      <c r="B242" s="28">
        <v>2009</v>
      </c>
      <c r="C242" s="21">
        <v>3102</v>
      </c>
      <c r="D242" s="22">
        <v>7.8299999999999995E-2</v>
      </c>
      <c r="E242" s="48">
        <v>113</v>
      </c>
      <c r="F242" s="57">
        <v>1</v>
      </c>
      <c r="G242" s="58">
        <f t="shared" si="12"/>
        <v>7.8299999999999995E-2</v>
      </c>
    </row>
    <row r="243" spans="2:7" ht="15.75" thickBot="1" x14ac:dyDescent="0.3">
      <c r="B243" s="29">
        <v>2008</v>
      </c>
      <c r="C243" s="24">
        <v>3029</v>
      </c>
      <c r="D243" s="25">
        <v>8.9499999999999996E-2</v>
      </c>
      <c r="E243" s="49">
        <v>112</v>
      </c>
      <c r="F243" s="59">
        <v>1</v>
      </c>
      <c r="G243" s="60">
        <f t="shared" si="12"/>
        <v>8.9499999999999996E-2</v>
      </c>
    </row>
    <row r="244" spans="2:7" ht="15.75" thickBot="1" x14ac:dyDescent="0.3">
      <c r="B244" s="28">
        <v>2007</v>
      </c>
      <c r="C244" s="21">
        <v>2714</v>
      </c>
      <c r="D244" s="22">
        <v>0.10290000000000001</v>
      </c>
      <c r="E244" s="48">
        <v>102</v>
      </c>
      <c r="F244" s="57">
        <v>1</v>
      </c>
      <c r="G244" s="58">
        <f t="shared" si="12"/>
        <v>0.10290000000000001</v>
      </c>
    </row>
    <row r="245" spans="2:7" ht="15.75" thickBot="1" x14ac:dyDescent="0.3">
      <c r="B245" s="29">
        <v>2006</v>
      </c>
      <c r="C245" s="24">
        <v>2930</v>
      </c>
      <c r="D245" s="25">
        <v>0.14549999999999999</v>
      </c>
      <c r="E245" s="49">
        <v>111</v>
      </c>
      <c r="F245" s="59">
        <v>1</v>
      </c>
      <c r="G245" s="60">
        <f t="shared" si="12"/>
        <v>0.14549999999999999</v>
      </c>
    </row>
    <row r="246" spans="2:7" ht="15.75" thickBot="1" x14ac:dyDescent="0.3">
      <c r="B246" s="28">
        <v>2005</v>
      </c>
      <c r="C246" s="21">
        <v>3812</v>
      </c>
      <c r="D246" s="22">
        <v>0.2253</v>
      </c>
      <c r="E246" s="48">
        <v>146</v>
      </c>
      <c r="F246" s="57">
        <v>1</v>
      </c>
      <c r="G246" s="58">
        <f t="shared" si="12"/>
        <v>0.2253</v>
      </c>
    </row>
    <row r="247" spans="2:7" ht="15.75" thickBot="1" x14ac:dyDescent="0.3">
      <c r="B247" s="29">
        <v>2004</v>
      </c>
      <c r="C247" s="24">
        <v>4090</v>
      </c>
      <c r="D247" s="25">
        <v>0.28789999999999999</v>
      </c>
      <c r="E247" s="49">
        <v>159</v>
      </c>
      <c r="F247" s="59">
        <v>1</v>
      </c>
      <c r="G247" s="60">
        <f t="shared" si="12"/>
        <v>0.28789999999999999</v>
      </c>
    </row>
    <row r="248" spans="2:7" ht="15.75" thickBot="1" x14ac:dyDescent="0.3">
      <c r="B248" s="28">
        <v>2003</v>
      </c>
      <c r="C248" s="21">
        <v>4036</v>
      </c>
      <c r="D248" s="22">
        <v>0.33679999999999999</v>
      </c>
      <c r="E248" s="48">
        <v>159</v>
      </c>
      <c r="F248" s="57">
        <v>1</v>
      </c>
      <c r="G248" s="58">
        <f t="shared" si="12"/>
        <v>0.33679999999999999</v>
      </c>
    </row>
    <row r="249" spans="2:7" ht="15.75" thickBot="1" x14ac:dyDescent="0.3">
      <c r="B249" s="29">
        <v>2002</v>
      </c>
      <c r="C249" s="24">
        <v>5100</v>
      </c>
      <c r="D249" s="25">
        <v>0.4461</v>
      </c>
      <c r="E249" s="49">
        <v>203</v>
      </c>
      <c r="F249" s="59">
        <v>1</v>
      </c>
      <c r="G249" s="60">
        <f t="shared" si="12"/>
        <v>0.4461</v>
      </c>
    </row>
    <row r="250" spans="2:7" ht="15.75" thickBot="1" x14ac:dyDescent="0.3">
      <c r="B250" s="28">
        <v>2001</v>
      </c>
      <c r="C250" s="21">
        <v>6646</v>
      </c>
      <c r="D250" s="22">
        <v>0.48299999999999998</v>
      </c>
      <c r="E250" s="48">
        <v>268</v>
      </c>
      <c r="F250" s="57">
        <v>1</v>
      </c>
      <c r="G250" s="58">
        <f t="shared" si="12"/>
        <v>0.48299999999999998</v>
      </c>
    </row>
    <row r="251" spans="2:7" ht="15.75" thickBot="1" x14ac:dyDescent="0.3">
      <c r="B251" s="29">
        <v>2000</v>
      </c>
      <c r="C251" s="24">
        <v>5247</v>
      </c>
      <c r="D251" s="25">
        <v>0.32350000000000001</v>
      </c>
      <c r="E251" s="49">
        <v>214</v>
      </c>
      <c r="F251" s="59">
        <v>1</v>
      </c>
      <c r="G251" s="58">
        <f t="shared" si="12"/>
        <v>0.32350000000000001</v>
      </c>
    </row>
    <row r="252" spans="2:7" ht="15.75" thickBot="1" x14ac:dyDescent="0.3">
      <c r="B252" s="28">
        <v>1999</v>
      </c>
      <c r="C252" s="21">
        <v>4437</v>
      </c>
      <c r="D252" s="22">
        <v>0.2203</v>
      </c>
      <c r="E252" s="48">
        <v>180</v>
      </c>
      <c r="F252" s="57">
        <v>1</v>
      </c>
      <c r="G252" s="58">
        <f t="shared" si="12"/>
        <v>0.2203</v>
      </c>
    </row>
    <row r="253" spans="2:7" ht="15.75" thickBot="1" x14ac:dyDescent="0.3">
      <c r="B253" s="29">
        <v>1998</v>
      </c>
      <c r="C253" s="24">
        <v>3825</v>
      </c>
      <c r="D253" s="25">
        <v>0.21629999999999999</v>
      </c>
      <c r="E253" s="49">
        <v>158</v>
      </c>
      <c r="F253" s="59">
        <v>1</v>
      </c>
      <c r="G253" s="58">
        <f t="shared" si="12"/>
        <v>0.21629999999999999</v>
      </c>
    </row>
    <row r="254" spans="2:7" ht="15.75" thickBot="1" x14ac:dyDescent="0.3">
      <c r="B254" s="31">
        <v>1997</v>
      </c>
      <c r="C254" s="38">
        <v>3460</v>
      </c>
      <c r="D254" s="33">
        <v>0.19889999999999999</v>
      </c>
      <c r="E254" s="50">
        <v>145</v>
      </c>
      <c r="F254" s="57">
        <v>1</v>
      </c>
      <c r="G254" s="58">
        <f t="shared" si="12"/>
        <v>0.19889999999999999</v>
      </c>
    </row>
  </sheetData>
  <mergeCells count="10">
    <mergeCell ref="B2:E2"/>
    <mergeCell ref="B29:E29"/>
    <mergeCell ref="B57:E57"/>
    <mergeCell ref="B80:E80"/>
    <mergeCell ref="B100:E100"/>
    <mergeCell ref="B135:E135"/>
    <mergeCell ref="B157:E157"/>
    <mergeCell ref="B180:E180"/>
    <mergeCell ref="B204:E204"/>
    <mergeCell ref="B230:E230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2F15-F381-46DC-A44E-58937FD43292}">
  <dimension ref="B1:E21"/>
  <sheetViews>
    <sheetView workbookViewId="0">
      <selection activeCell="B2" sqref="B2:B21"/>
    </sheetView>
  </sheetViews>
  <sheetFormatPr defaultRowHeight="15" x14ac:dyDescent="0.25"/>
  <sheetData>
    <row r="1" spans="2:5" x14ac:dyDescent="0.25">
      <c r="B1" s="77" t="s">
        <v>16</v>
      </c>
      <c r="C1" s="78"/>
      <c r="D1" s="78"/>
      <c r="E1" s="79"/>
    </row>
    <row r="2" spans="2:5" ht="23.25" thickBot="1" x14ac:dyDescent="0.3">
      <c r="B2" s="1" t="s">
        <v>0</v>
      </c>
      <c r="C2" s="1" t="s">
        <v>1</v>
      </c>
      <c r="D2" s="1" t="s">
        <v>2</v>
      </c>
      <c r="E2" s="1" t="s">
        <v>3</v>
      </c>
    </row>
    <row r="3" spans="2:5" ht="15.75" thickBot="1" x14ac:dyDescent="0.3">
      <c r="B3" s="12">
        <v>2019</v>
      </c>
      <c r="C3" s="4">
        <f>AVERAGE('National Debt'!C4,'National Debt'!C31, 'National Debt'!C59, 'National Debt'!C82, 'National Debt'!C102, 'National Debt'!C137, 'National Debt'!C159, 'National Debt'!C182, 'National Debt'!C206, 'National Debt'!C232)</f>
        <v>63032.6</v>
      </c>
      <c r="D3" s="43">
        <f>AVERAGE('National Debt'!D4,'National Debt'!D31, 'National Debt'!D59, 'National Debt'!D82, 'National Debt'!D102, 'National Debt'!D137, 'National Debt'!D159, 'National Debt'!D182, 'National Debt'!D206, 'National Debt'!D232)</f>
        <v>0.56800000000000006</v>
      </c>
      <c r="E3" s="4">
        <f>AVERAGE('National Debt'!E4,'National Debt'!E31, 'National Debt'!E59, 'National Debt'!E82, 'National Debt'!E102, 'National Debt'!E137, 'National Debt'!E159, 'National Debt'!E182, 'National Debt'!E206, 'National Debt'!E232)</f>
        <v>3399.8</v>
      </c>
    </row>
    <row r="4" spans="2:5" ht="15.75" thickBot="1" x14ac:dyDescent="0.3">
      <c r="B4" s="13">
        <v>2018</v>
      </c>
      <c r="C4" s="4">
        <f>AVERAGE('National Debt'!C5,'National Debt'!C32, 'National Debt'!C60, 'National Debt'!C83, 'National Debt'!C103, 'National Debt'!C138, 'National Debt'!C160, 'National Debt'!C183, 'National Debt'!C207, 'National Debt'!C233)</f>
        <v>55260</v>
      </c>
      <c r="D4" s="43">
        <f>AVERAGE('National Debt'!D5,'National Debt'!D32, 'National Debt'!D60, 'National Debt'!D83, 'National Debt'!D103, 'National Debt'!D138, 'National Debt'!D160, 'National Debt'!D183, 'National Debt'!D207, 'National Debt'!D233)</f>
        <v>0.4895199999999999</v>
      </c>
      <c r="E4" s="4">
        <f>AVERAGE('National Debt'!E5,'National Debt'!E32, 'National Debt'!E60, 'National Debt'!E83, 'National Debt'!E103, 'National Debt'!E138, 'National Debt'!E160, 'National Debt'!E183, 'National Debt'!E207, 'National Debt'!E233)</f>
        <v>3062</v>
      </c>
    </row>
    <row r="5" spans="2:5" ht="15.75" thickBot="1" x14ac:dyDescent="0.3">
      <c r="B5" s="12">
        <v>2017</v>
      </c>
      <c r="C5" s="4">
        <f>AVERAGE('National Debt'!C6,'National Debt'!C33, 'National Debt'!C61, 'National Debt'!C84, 'National Debt'!C104, 'National Debt'!C139, 'National Debt'!C161, 'National Debt'!C184, 'National Debt'!C208, 'National Debt'!C234)</f>
        <v>53614</v>
      </c>
      <c r="D5" s="43">
        <f>AVERAGE('National Debt'!D6,'National Debt'!D33, 'National Debt'!D61, 'National Debt'!D84, 'National Debt'!D104, 'National Debt'!D139, 'National Debt'!D161, 'National Debt'!D184, 'National Debt'!D208, 'National Debt'!D234)</f>
        <v>0.49169000000000002</v>
      </c>
      <c r="E5" s="4">
        <f>AVERAGE('National Debt'!E6,'National Debt'!E33, 'National Debt'!E61, 'National Debt'!E84, 'National Debt'!E104, 'National Debt'!E139, 'National Debt'!E161, 'National Debt'!E184, 'National Debt'!E208, 'National Debt'!E234)</f>
        <v>2967.7</v>
      </c>
    </row>
    <row r="6" spans="2:5" ht="15.75" thickBot="1" x14ac:dyDescent="0.3">
      <c r="B6" s="14">
        <v>2016</v>
      </c>
      <c r="C6" s="4">
        <f>AVERAGE('National Debt'!C7,'National Debt'!C34, 'National Debt'!C62, 'National Debt'!C85, 'National Debt'!C105, 'National Debt'!C140, 'National Debt'!C162, 'National Debt'!C185, 'National Debt'!C209, 'National Debt'!C235)</f>
        <v>52895.8</v>
      </c>
      <c r="D6" s="43">
        <f>AVERAGE('National Debt'!D7,'National Debt'!D34, 'National Debt'!D62, 'National Debt'!D85, 'National Debt'!D105, 'National Debt'!D140, 'National Debt'!D162, 'National Debt'!D185, 'National Debt'!D209, 'National Debt'!D235)</f>
        <v>0.47721000000000002</v>
      </c>
      <c r="E6" s="4">
        <f>AVERAGE('National Debt'!E7,'National Debt'!E34, 'National Debt'!E62, 'National Debt'!E85, 'National Debt'!E105, 'National Debt'!E140, 'National Debt'!E162, 'National Debt'!E185, 'National Debt'!E209, 'National Debt'!E235)</f>
        <v>2835.8</v>
      </c>
    </row>
    <row r="7" spans="2:5" ht="15.75" thickBot="1" x14ac:dyDescent="0.3">
      <c r="B7" s="12">
        <v>2015</v>
      </c>
      <c r="C7" s="4">
        <f>AVERAGE('National Debt'!C8,'National Debt'!C35, 'National Debt'!C63, 'National Debt'!C86, 'National Debt'!C106, 'National Debt'!C141, 'National Debt'!C163, 'National Debt'!C186, 'National Debt'!C210, 'National Debt'!C236)</f>
        <v>51644.800000000003</v>
      </c>
      <c r="D7" s="43">
        <f>AVERAGE('National Debt'!D8,'National Debt'!D35, 'National Debt'!D63, 'National Debt'!D86, 'National Debt'!D106, 'National Debt'!D141, 'National Debt'!D163, 'National Debt'!D186, 'National Debt'!D210, 'National Debt'!D236)</f>
        <v>0.46188000000000001</v>
      </c>
      <c r="E7" s="4">
        <f>AVERAGE('National Debt'!E8,'National Debt'!E35, 'National Debt'!E63, 'National Debt'!E86, 'National Debt'!E106, 'National Debt'!E141, 'National Debt'!E163, 'National Debt'!E186, 'National Debt'!E210, 'National Debt'!E236)</f>
        <v>2727.5</v>
      </c>
    </row>
    <row r="8" spans="2:5" ht="15.75" thickBot="1" x14ac:dyDescent="0.3">
      <c r="B8" s="13">
        <v>2014</v>
      </c>
      <c r="C8" s="4">
        <f>AVERAGE('National Debt'!C9,'National Debt'!C36, 'National Debt'!C64, 'National Debt'!C87, 'National Debt'!C107, 'National Debt'!C142, 'National Debt'!C164, 'National Debt'!C187, 'National Debt'!C211, 'National Debt'!C237)</f>
        <v>50075.7</v>
      </c>
      <c r="D8" s="43">
        <f>AVERAGE('National Debt'!D9,'National Debt'!D36, 'National Debt'!D64, 'National Debt'!D87, 'National Debt'!D107, 'National Debt'!D142, 'National Debt'!D164, 'National Debt'!D187, 'National Debt'!D211, 'National Debt'!D237)</f>
        <v>0.42150999999999994</v>
      </c>
      <c r="E8" s="4">
        <f>AVERAGE('National Debt'!E9,'National Debt'!E36, 'National Debt'!E64, 'National Debt'!E87, 'National Debt'!E107, 'National Debt'!E142, 'National Debt'!E164, 'National Debt'!E187, 'National Debt'!E211, 'National Debt'!E237)</f>
        <v>2704.2</v>
      </c>
    </row>
    <row r="9" spans="2:5" ht="15.75" thickBot="1" x14ac:dyDescent="0.3">
      <c r="B9" s="12">
        <v>2013</v>
      </c>
      <c r="C9" s="4">
        <f>AVERAGE('National Debt'!C10,'National Debt'!C37, 'National Debt'!C65, 'National Debt'!C88, 'National Debt'!C108, 'National Debt'!C143, 'National Debt'!C165, 'National Debt'!C188, 'National Debt'!C212, 'National Debt'!C238)</f>
        <v>49211.6</v>
      </c>
      <c r="D9" s="43">
        <f>AVERAGE('National Debt'!D10,'National Debt'!D37, 'National Debt'!D65, 'National Debt'!D88, 'National Debt'!D108, 'National Debt'!D143, 'National Debt'!D165, 'National Debt'!D188, 'National Debt'!D212, 'National Debt'!D238)</f>
        <v>0.38534999999999997</v>
      </c>
      <c r="E9" s="4">
        <f>AVERAGE('National Debt'!E10,'National Debt'!E37, 'National Debt'!E65, 'National Debt'!E88, 'National Debt'!E108, 'National Debt'!E143, 'National Debt'!E165, 'National Debt'!E188, 'National Debt'!E212, 'National Debt'!E238)</f>
        <v>2591.8000000000002</v>
      </c>
    </row>
    <row r="10" spans="2:5" ht="15.75" thickBot="1" x14ac:dyDescent="0.3">
      <c r="B10" s="13">
        <v>2012</v>
      </c>
      <c r="C10" s="4">
        <f>AVERAGE('National Debt'!C11,'National Debt'!C38, 'National Debt'!C66, 'National Debt'!C89, 'National Debt'!C109, 'National Debt'!C144, 'National Debt'!C166, 'National Debt'!C189, 'National Debt'!C213, 'National Debt'!C239)</f>
        <v>50669.5</v>
      </c>
      <c r="D10" s="43">
        <f>AVERAGE('National Debt'!D11,'National Debt'!D38, 'National Debt'!D66, 'National Debt'!D89, 'National Debt'!D109, 'National Debt'!D144, 'National Debt'!D166, 'National Debt'!D189, 'National Debt'!D213, 'National Debt'!D239)</f>
        <v>0.37274999999999997</v>
      </c>
      <c r="E10" s="4">
        <f>AVERAGE('National Debt'!E11,'National Debt'!E38, 'National Debt'!E66, 'National Debt'!E89, 'National Debt'!E109, 'National Debt'!E144, 'National Debt'!E166, 'National Debt'!E189, 'National Debt'!E213, 'National Debt'!E239)</f>
        <v>2539</v>
      </c>
    </row>
    <row r="11" spans="2:5" ht="15.75" thickBot="1" x14ac:dyDescent="0.3">
      <c r="B11" s="12">
        <v>2011</v>
      </c>
      <c r="C11" s="4">
        <f>AVERAGE('National Debt'!C12,'National Debt'!C39, 'National Debt'!C67, 'National Debt'!C90, 'National Debt'!C110, 'National Debt'!C145, 'National Debt'!C167, 'National Debt'!C190, 'National Debt'!C214, 'National Debt'!C240)</f>
        <v>47628.3</v>
      </c>
      <c r="D11" s="43">
        <f>AVERAGE('National Debt'!D12,'National Debt'!D39, 'National Debt'!D67, 'National Debt'!D90, 'National Debt'!D110, 'National Debt'!D145, 'National Debt'!D167, 'National Debt'!D190, 'National Debt'!D214, 'National Debt'!D240)</f>
        <v>0.36163000000000001</v>
      </c>
      <c r="E11" s="4">
        <f>AVERAGE('National Debt'!E12,'National Debt'!E39, 'National Debt'!E67, 'National Debt'!E90, 'National Debt'!E110, 'National Debt'!E145, 'National Debt'!E167, 'National Debt'!E190, 'National Debt'!E214, 'National Debt'!E240)</f>
        <v>2344</v>
      </c>
    </row>
    <row r="12" spans="2:5" ht="15.75" thickBot="1" x14ac:dyDescent="0.3">
      <c r="B12" s="13">
        <v>2010</v>
      </c>
      <c r="C12" s="4">
        <f>AVERAGE('National Debt'!C13,'National Debt'!C40, 'National Debt'!C68, 'National Debt'!C91, 'National Debt'!C111, 'National Debt'!C146, 'National Debt'!C168, 'National Debt'!C191, 'National Debt'!C215, 'National Debt'!C241)</f>
        <v>48114.2</v>
      </c>
      <c r="D12" s="43">
        <f>AVERAGE('National Debt'!D13,'National Debt'!D40, 'National Debt'!D68, 'National Debt'!D91, 'National Debt'!D111, 'National Debt'!D146, 'National Debt'!D168, 'National Debt'!D191, 'National Debt'!D215, 'National Debt'!D241)</f>
        <v>0.36513999999999996</v>
      </c>
      <c r="E12" s="4">
        <f>AVERAGE('National Debt'!E13,'National Debt'!E40, 'National Debt'!E68, 'National Debt'!E91, 'National Debt'!E111, 'National Debt'!E146, 'National Debt'!E168, 'National Debt'!E191, 'National Debt'!E215, 'National Debt'!E241)</f>
        <v>2289</v>
      </c>
    </row>
    <row r="13" spans="2:5" ht="15.75" thickBot="1" x14ac:dyDescent="0.3">
      <c r="B13" s="12">
        <v>2009</v>
      </c>
      <c r="C13" s="4">
        <f>AVERAGE('National Debt'!C14,'National Debt'!C41, 'National Debt'!C69, 'National Debt'!C92, 'National Debt'!C112, 'National Debt'!C147, 'National Debt'!C169, 'National Debt'!C192, 'National Debt'!C216, 'National Debt'!C242)</f>
        <v>46614.1</v>
      </c>
      <c r="D13" s="43">
        <f>AVERAGE('National Debt'!D14,'National Debt'!D41, 'National Debt'!D69, 'National Debt'!D92, 'National Debt'!D112, 'National Debt'!D147, 'National Debt'!D169, 'National Debt'!D192, 'National Debt'!D216, 'National Debt'!D242)</f>
        <v>0.39187</v>
      </c>
      <c r="E13" s="4">
        <f>AVERAGE('National Debt'!E14,'National Debt'!E41, 'National Debt'!E69, 'National Debt'!E92, 'National Debt'!E112, 'National Debt'!E147, 'National Debt'!E169, 'National Debt'!E192, 'National Debt'!E216, 'National Debt'!E242)</f>
        <v>2232.4</v>
      </c>
    </row>
    <row r="14" spans="2:5" ht="15.75" thickBot="1" x14ac:dyDescent="0.3">
      <c r="B14" s="13">
        <v>2008</v>
      </c>
      <c r="C14" s="4">
        <f>AVERAGE('National Debt'!C15,'National Debt'!C42, 'National Debt'!C70, 'National Debt'!C93, 'National Debt'!C113, 'National Debt'!C148, 'National Debt'!C170, 'National Debt'!C193, 'National Debt'!C217, 'National Debt'!C243)</f>
        <v>46357.3</v>
      </c>
      <c r="D14" s="43">
        <f>AVERAGE('National Debt'!D15,'National Debt'!D42, 'National Debt'!D70, 'National Debt'!D93, 'National Debt'!D113, 'National Debt'!D148, 'National Debt'!D170, 'National Debt'!D193, 'National Debt'!D217, 'National Debt'!D243)</f>
        <v>0.4154000000000001</v>
      </c>
      <c r="E14" s="4">
        <f>AVERAGE('National Debt'!E15,'National Debt'!E42, 'National Debt'!E70, 'National Debt'!E93, 'National Debt'!E113, 'National Debt'!E148, 'National Debt'!E170, 'National Debt'!E193, 'National Debt'!E217, 'National Debt'!E243)</f>
        <v>2137.8000000000002</v>
      </c>
    </row>
    <row r="15" spans="2:5" ht="15.75" thickBot="1" x14ac:dyDescent="0.3">
      <c r="B15" s="12">
        <v>2007</v>
      </c>
      <c r="C15" s="4">
        <f>AVERAGE('National Debt'!C16,'National Debt'!C43, 'National Debt'!C71, 'National Debt'!C94, 'National Debt'!C114, 'National Debt'!C149, 'National Debt'!C171, 'National Debt'!C194, 'National Debt'!C218, 'National Debt'!C244)</f>
        <v>42892.4</v>
      </c>
      <c r="D15" s="43">
        <f>AVERAGE('National Debt'!D16,'National Debt'!D43, 'National Debt'!D71, 'National Debt'!D94, 'National Debt'!D114, 'National Debt'!D149, 'National Debt'!D171, 'National Debt'!D194, 'National Debt'!D218, 'National Debt'!D244)</f>
        <v>0.40913000000000005</v>
      </c>
      <c r="E15" s="4">
        <f>AVERAGE('National Debt'!E16,'National Debt'!E43, 'National Debt'!E71, 'National Debt'!E94, 'National Debt'!E114, 'National Debt'!E149, 'National Debt'!E171, 'National Debt'!E194, 'National Debt'!E218, 'National Debt'!E244)</f>
        <v>1953</v>
      </c>
    </row>
    <row r="16" spans="2:5" ht="15.75" thickBot="1" x14ac:dyDescent="0.3">
      <c r="B16" s="13">
        <v>2006</v>
      </c>
      <c r="C16" s="4">
        <f>AVERAGE('National Debt'!C17,'National Debt'!C44, 'National Debt'!C72, 'National Debt'!C95, 'National Debt'!C115, 'National Debt'!C150, 'National Debt'!C172, 'National Debt'!C195, 'National Debt'!C219, 'National Debt'!C245)</f>
        <v>43770.400000000001</v>
      </c>
      <c r="D16" s="43">
        <f>AVERAGE('National Debt'!D17,'National Debt'!D44, 'National Debt'!D72, 'National Debt'!D95, 'National Debt'!D115, 'National Debt'!D150, 'National Debt'!D172, 'National Debt'!D195, 'National Debt'!D219, 'National Debt'!D245)</f>
        <v>0.48124</v>
      </c>
      <c r="E16" s="4">
        <f>AVERAGE('National Debt'!E17,'National Debt'!E44, 'National Debt'!E72, 'National Debt'!E95, 'National Debt'!E115, 'National Debt'!E150, 'National Debt'!E172, 'National Debt'!E195, 'National Debt'!E219, 'National Debt'!E245)</f>
        <v>1928.8</v>
      </c>
    </row>
    <row r="17" spans="2:5" ht="15.75" thickBot="1" x14ac:dyDescent="0.3">
      <c r="B17" s="12">
        <v>2005</v>
      </c>
      <c r="C17" s="4">
        <f>AVERAGE('National Debt'!C18,'National Debt'!C45, 'National Debt'!C73, 'National Debt'!C96, 'National Debt'!C116, 'National Debt'!C151, 'National Debt'!C173, 'National Debt'!C196, 'National Debt'!C220, 'National Debt'!C246)</f>
        <v>39332.400000000001</v>
      </c>
      <c r="D17" s="43">
        <f>AVERAGE('National Debt'!D18,'National Debt'!D45, 'National Debt'!D73, 'National Debt'!D96, 'National Debt'!D116, 'National Debt'!D151, 'National Debt'!D173, 'National Debt'!D196, 'National Debt'!D220, 'National Debt'!D246)</f>
        <v>0.53964000000000001</v>
      </c>
      <c r="E17" s="4">
        <f>AVERAGE('National Debt'!E18,'National Debt'!E45, 'National Debt'!E73, 'National Debt'!E96, 'National Debt'!E116, 'National Debt'!E151, 'National Debt'!E173, 'National Debt'!E196, 'National Debt'!E220, 'National Debt'!E246)</f>
        <v>1822.7</v>
      </c>
    </row>
    <row r="18" spans="2:5" ht="15.75" thickBot="1" x14ac:dyDescent="0.3">
      <c r="B18" s="13">
        <v>2004</v>
      </c>
      <c r="C18" s="4">
        <f>AVERAGE('National Debt'!C19,'National Debt'!C46, 'National Debt'!C74, 'National Debt'!C97, 'National Debt'!C117, 'National Debt'!C152, 'National Debt'!C174, 'National Debt'!C197, 'National Debt'!C221, 'National Debt'!C247)</f>
        <v>44060.7</v>
      </c>
      <c r="D18" s="43">
        <f>AVERAGE('National Debt'!D19,'National Debt'!D46, 'National Debt'!D74, 'National Debt'!D97, 'National Debt'!D117, 'National Debt'!D152, 'National Debt'!D174, 'National Debt'!D197, 'National Debt'!D221, 'National Debt'!D247)</f>
        <v>0.65752999999999995</v>
      </c>
      <c r="E18" s="4">
        <f>AVERAGE('National Debt'!E19,'National Debt'!E46, 'National Debt'!E74, 'National Debt'!E97, 'National Debt'!E117, 'National Debt'!E152, 'National Debt'!E174, 'National Debt'!E197, 'National Debt'!E221, 'National Debt'!E247)</f>
        <v>1929.5</v>
      </c>
    </row>
    <row r="19" spans="2:5" ht="15.75" thickBot="1" x14ac:dyDescent="0.3">
      <c r="B19" s="12">
        <v>2003</v>
      </c>
      <c r="C19" s="4">
        <f>AVERAGE('National Debt'!C20,'National Debt'!C47, 'National Debt'!C75, 'National Debt'!C98, 'National Debt'!C118, 'National Debt'!C153, 'National Debt'!C175, 'National Debt'!C198, 'National Debt'!C222, 'National Debt'!C248)</f>
        <v>40999.300000000003</v>
      </c>
      <c r="D19" s="43">
        <f>AVERAGE('National Debt'!D20,'National Debt'!D47, 'National Debt'!D75, 'National Debt'!D98, 'National Debt'!D118, 'National Debt'!D153, 'National Debt'!D175, 'National Debt'!D198, 'National Debt'!D222, 'National Debt'!D248)</f>
        <v>0.83241000000000009</v>
      </c>
      <c r="E19" s="4">
        <f>AVERAGE('National Debt'!E20,'National Debt'!E47, 'National Debt'!E75, 'National Debt'!E98, 'National Debt'!E118, 'National Debt'!E153, 'National Debt'!E175, 'National Debt'!E198, 'National Debt'!E222, 'National Debt'!E248)</f>
        <v>1921.2</v>
      </c>
    </row>
    <row r="20" spans="2:5" ht="15.75" thickBot="1" x14ac:dyDescent="0.3">
      <c r="B20" s="13">
        <v>2002</v>
      </c>
      <c r="C20" s="4">
        <f>AVERAGE('National Debt'!C21,'National Debt'!C48, 'National Debt'!C76, 'National Debt'!C99, 'National Debt'!C119, 'National Debt'!C154, 'National Debt'!C176, 'National Debt'!C199, 'National Debt'!C223, 'National Debt'!C249)</f>
        <v>28030.555555555555</v>
      </c>
      <c r="D20" s="43">
        <f>AVERAGE('National Debt'!D21,'National Debt'!D48, 'National Debt'!D76, 'National Debt'!D99, 'National Debt'!D119, 'National Debt'!D154, 'National Debt'!D176, 'National Debt'!D199, 'National Debt'!D223, 'National Debt'!D249)</f>
        <v>0.5742222222222223</v>
      </c>
      <c r="E20" s="4">
        <f>AVERAGE('National Debt'!E21,'National Debt'!E48, 'National Debt'!E76, 'National Debt'!E99, 'National Debt'!E119, 'National Debt'!E154, 'National Debt'!E176, 'National Debt'!E199, 'National Debt'!E223, 'National Debt'!E249)</f>
        <v>1533.5555555555557</v>
      </c>
    </row>
    <row r="21" spans="2:5" x14ac:dyDescent="0.25">
      <c r="B21" s="12">
        <v>2001</v>
      </c>
      <c r="C21" s="4">
        <f>AVERAGE('National Debt'!C22,'National Debt'!C49, 'National Debt'!C77, 'National Debt'!C100, 'National Debt'!C120, 'National Debt'!C155, 'National Debt'!C177, 'National Debt'!C200, 'National Debt'!C224, 'National Debt'!C250)</f>
        <v>21656.555555555555</v>
      </c>
      <c r="D21" s="43">
        <f>AVERAGE('National Debt'!D22,'National Debt'!D49, 'National Debt'!D77, 'National Debt'!D100, 'National Debt'!D120, 'National Debt'!D155, 'National Debt'!D177, 'National Debt'!D200, 'National Debt'!D224, 'National Debt'!D250)</f>
        <v>0.59986666666666666</v>
      </c>
      <c r="E21" s="4">
        <f>AVERAGE('National Debt'!E22,'National Debt'!E49, 'National Debt'!E77, 'National Debt'!E100, 'National Debt'!E120, 'National Debt'!E155, 'National Debt'!E177, 'National Debt'!E200, 'National Debt'!E224, 'National Debt'!E250)</f>
        <v>1409.6666666666667</v>
      </c>
    </row>
  </sheetData>
  <mergeCells count="1"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8577C-8338-4694-991C-89CEB0DFF495}">
  <sheetPr codeName="Sheet2"/>
  <dimension ref="A2:B3"/>
  <sheetViews>
    <sheetView workbookViewId="0">
      <selection activeCell="B2" sqref="B2"/>
    </sheetView>
  </sheetViews>
  <sheetFormatPr defaultRowHeight="15" x14ac:dyDescent="0.25"/>
  <cols>
    <col min="1" max="1" width="20" bestFit="1" customWidth="1"/>
  </cols>
  <sheetData>
    <row r="2" spans="1:2" x14ac:dyDescent="0.25">
      <c r="A2" t="s">
        <v>9</v>
      </c>
      <c r="B2" s="18" t="s">
        <v>10</v>
      </c>
    </row>
    <row r="3" spans="1:2" x14ac:dyDescent="0.25">
      <c r="A3" t="s">
        <v>131</v>
      </c>
      <c r="B3" s="18" t="s">
        <v>132</v>
      </c>
    </row>
  </sheetData>
  <hyperlinks>
    <hyperlink ref="B2" r:id="rId1" display="https://countryeconomy.com/national-debt/jordan" xr:uid="{9F8C0D0D-E456-4EF6-BC0E-F48306060EB6}"/>
    <hyperlink ref="B3" r:id="rId2" display="https://countryeconomy.com/trade/international-tourism/armenia" xr:uid="{55B4442F-4013-49F0-93CD-9AB73C0AA50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96764-DA67-4B79-A266-D01ACF74D9C8}">
  <dimension ref="A1:F133"/>
  <sheetViews>
    <sheetView workbookViewId="0">
      <selection activeCell="F1" sqref="F1:F1048576"/>
    </sheetView>
  </sheetViews>
  <sheetFormatPr defaultRowHeight="15" x14ac:dyDescent="0.25"/>
  <cols>
    <col min="3" max="3" width="9" bestFit="1" customWidth="1"/>
  </cols>
  <sheetData>
    <row r="1" spans="1:6" ht="34.5" thickBot="1" x14ac:dyDescent="0.3">
      <c r="A1" s="27" t="s">
        <v>0</v>
      </c>
      <c r="B1" s="27" t="s">
        <v>20</v>
      </c>
      <c r="C1" s="27" t="s">
        <v>21</v>
      </c>
      <c r="D1" s="27" t="s">
        <v>22</v>
      </c>
      <c r="E1" s="27" t="s">
        <v>23</v>
      </c>
    </row>
    <row r="2" spans="1:6" ht="15.75" thickBot="1" x14ac:dyDescent="0.3">
      <c r="A2" s="28">
        <v>2019</v>
      </c>
      <c r="B2" s="20">
        <v>676.2</v>
      </c>
      <c r="C2" s="22">
        <v>0.19769999999999999</v>
      </c>
      <c r="D2" s="22">
        <v>4.9500000000000002E-2</v>
      </c>
      <c r="E2" s="62" t="s">
        <v>24</v>
      </c>
      <c r="F2" t="s">
        <v>40</v>
      </c>
    </row>
    <row r="3" spans="1:6" ht="15.75" thickBot="1" x14ac:dyDescent="0.3">
      <c r="A3" s="29">
        <v>2018</v>
      </c>
      <c r="B3" s="23">
        <v>610.1</v>
      </c>
      <c r="C3" s="25">
        <v>0.20860000000000001</v>
      </c>
      <c r="D3" s="25">
        <v>4.9000000000000002E-2</v>
      </c>
      <c r="E3" s="63" t="s">
        <v>25</v>
      </c>
    </row>
    <row r="4" spans="1:6" ht="15.75" thickBot="1" x14ac:dyDescent="0.3">
      <c r="A4" s="28">
        <v>2017</v>
      </c>
      <c r="B4" s="20">
        <v>443.8</v>
      </c>
      <c r="C4" s="22">
        <v>0.1479</v>
      </c>
      <c r="D4" s="22">
        <v>3.85E-2</v>
      </c>
      <c r="E4" s="62" t="s">
        <v>26</v>
      </c>
    </row>
    <row r="5" spans="1:6" ht="15.75" thickBot="1" x14ac:dyDescent="0.3">
      <c r="A5" s="29">
        <v>2016</v>
      </c>
      <c r="B5" s="23">
        <v>431.4</v>
      </c>
      <c r="C5" s="25">
        <v>0.1512</v>
      </c>
      <c r="D5" s="25">
        <v>4.0899999999999999E-2</v>
      </c>
      <c r="E5" s="63" t="s">
        <v>27</v>
      </c>
    </row>
    <row r="6" spans="1:6" ht="15.75" thickBot="1" x14ac:dyDescent="0.3">
      <c r="A6" s="28">
        <v>2015</v>
      </c>
      <c r="B6" s="20">
        <v>447.4</v>
      </c>
      <c r="C6" s="22">
        <v>0.161</v>
      </c>
      <c r="D6" s="22">
        <v>4.24E-2</v>
      </c>
      <c r="E6" s="62" t="s">
        <v>28</v>
      </c>
    </row>
    <row r="7" spans="1:6" ht="15.75" thickBot="1" x14ac:dyDescent="0.3">
      <c r="A7" s="29">
        <v>2014</v>
      </c>
      <c r="B7" s="23">
        <v>457.8</v>
      </c>
      <c r="C7" s="25">
        <v>0.16439999999999999</v>
      </c>
      <c r="D7" s="25">
        <v>3.9399999999999998E-2</v>
      </c>
      <c r="E7" s="63" t="s">
        <v>29</v>
      </c>
    </row>
    <row r="8" spans="1:6" ht="15.75" thickBot="1" x14ac:dyDescent="0.3">
      <c r="A8" s="28">
        <v>2013</v>
      </c>
      <c r="B8" s="20">
        <v>444.5</v>
      </c>
      <c r="C8" s="22">
        <v>0.16800000000000001</v>
      </c>
      <c r="D8" s="22">
        <v>0.04</v>
      </c>
      <c r="E8" s="62" t="s">
        <v>26</v>
      </c>
    </row>
    <row r="9" spans="1:6" ht="15.75" thickBot="1" x14ac:dyDescent="0.3">
      <c r="A9" s="29">
        <v>2012</v>
      </c>
      <c r="B9" s="23">
        <v>405.8</v>
      </c>
      <c r="C9" s="25">
        <v>0.15989999999999999</v>
      </c>
      <c r="D9" s="25">
        <v>3.8199999999999998E-2</v>
      </c>
      <c r="E9" s="63" t="s">
        <v>30</v>
      </c>
    </row>
    <row r="10" spans="1:6" ht="15.75" thickBot="1" x14ac:dyDescent="0.3">
      <c r="A10" s="28">
        <v>2011</v>
      </c>
      <c r="B10" s="20">
        <v>390.9</v>
      </c>
      <c r="C10" s="22">
        <v>0.15440000000000001</v>
      </c>
      <c r="D10" s="22">
        <v>3.85E-2</v>
      </c>
      <c r="E10" s="62" t="s">
        <v>31</v>
      </c>
    </row>
    <row r="11" spans="1:6" ht="15.75" thickBot="1" x14ac:dyDescent="0.3">
      <c r="A11" s="29">
        <v>2010</v>
      </c>
      <c r="B11" s="23">
        <v>395</v>
      </c>
      <c r="C11" s="25">
        <v>0.1628</v>
      </c>
      <c r="D11" s="25">
        <v>4.2700000000000002E-2</v>
      </c>
      <c r="E11" s="63" t="s">
        <v>32</v>
      </c>
    </row>
    <row r="12" spans="1:6" ht="15.75" thickBot="1" x14ac:dyDescent="0.3">
      <c r="A12" s="28">
        <v>2009</v>
      </c>
      <c r="B12" s="20">
        <v>359.5</v>
      </c>
      <c r="C12" s="22">
        <v>0.14560000000000001</v>
      </c>
      <c r="D12" s="22">
        <v>4.1599999999999998E-2</v>
      </c>
      <c r="E12" s="62" t="s">
        <v>33</v>
      </c>
    </row>
    <row r="13" spans="1:6" ht="15.75" thickBot="1" x14ac:dyDescent="0.3">
      <c r="A13" s="29">
        <v>2008</v>
      </c>
      <c r="B13" s="23">
        <v>396</v>
      </c>
      <c r="C13" s="25">
        <v>0.1527</v>
      </c>
      <c r="D13" s="25">
        <v>3.4000000000000002E-2</v>
      </c>
      <c r="E13" s="63" t="s">
        <v>32</v>
      </c>
    </row>
    <row r="14" spans="1:6" ht="15.75" thickBot="1" x14ac:dyDescent="0.3">
      <c r="A14" s="28">
        <v>2007</v>
      </c>
      <c r="B14" s="20">
        <v>280.10000000000002</v>
      </c>
      <c r="C14" s="22">
        <v>0.13569999999999999</v>
      </c>
      <c r="D14" s="22">
        <v>3.04E-2</v>
      </c>
      <c r="E14" s="62" t="s">
        <v>34</v>
      </c>
    </row>
    <row r="15" spans="1:6" ht="15.75" thickBot="1" x14ac:dyDescent="0.3">
      <c r="A15" s="29">
        <v>2006</v>
      </c>
      <c r="B15" s="23">
        <v>188.2</v>
      </c>
      <c r="C15" s="25">
        <v>0.1474</v>
      </c>
      <c r="D15" s="25">
        <v>2.9499999999999998E-2</v>
      </c>
      <c r="E15" s="63" t="s">
        <v>35</v>
      </c>
    </row>
    <row r="16" spans="1:6" ht="15.75" thickBot="1" x14ac:dyDescent="0.3">
      <c r="A16" s="28">
        <v>2005</v>
      </c>
      <c r="B16" s="20">
        <v>140.69999999999999</v>
      </c>
      <c r="C16" s="22">
        <v>0.14449999999999999</v>
      </c>
      <c r="D16" s="22">
        <v>2.87E-2</v>
      </c>
      <c r="E16" s="62" t="s">
        <v>36</v>
      </c>
    </row>
    <row r="17" spans="1:5" ht="15.75" thickBot="1" x14ac:dyDescent="0.3">
      <c r="A17" s="29">
        <v>2004</v>
      </c>
      <c r="B17" s="23">
        <v>98.1</v>
      </c>
      <c r="C17" s="25">
        <v>0.16170000000000001</v>
      </c>
      <c r="D17" s="25">
        <v>2.7400000000000001E-2</v>
      </c>
      <c r="E17" s="63" t="s">
        <v>37</v>
      </c>
    </row>
    <row r="18" spans="1:5" ht="15.75" thickBot="1" x14ac:dyDescent="0.3">
      <c r="A18" s="28">
        <v>2003</v>
      </c>
      <c r="B18" s="20">
        <v>76.599999999999994</v>
      </c>
      <c r="C18" s="22">
        <v>0.16619999999999999</v>
      </c>
      <c r="D18" s="22">
        <v>2.7300000000000001E-2</v>
      </c>
      <c r="E18" s="62" t="s">
        <v>38</v>
      </c>
    </row>
    <row r="19" spans="1:5" ht="15.75" thickBot="1" x14ac:dyDescent="0.3">
      <c r="A19" s="64">
        <v>2002</v>
      </c>
      <c r="B19" s="65">
        <v>64.099999999999994</v>
      </c>
      <c r="C19" s="65"/>
      <c r="D19" s="66">
        <v>2.7E-2</v>
      </c>
      <c r="E19" s="67" t="s">
        <v>39</v>
      </c>
    </row>
    <row r="20" spans="1:5" ht="15.75" thickBot="1" x14ac:dyDescent="0.3"/>
    <row r="21" spans="1:5" ht="15.75" thickBot="1" x14ac:dyDescent="0.3">
      <c r="A21" s="28">
        <v>2019</v>
      </c>
      <c r="B21" s="68">
        <v>1921.5</v>
      </c>
      <c r="C21" s="22">
        <v>0.1132</v>
      </c>
      <c r="D21" s="22">
        <v>0.04</v>
      </c>
      <c r="E21" s="62" t="s">
        <v>41</v>
      </c>
    </row>
    <row r="22" spans="1:5" ht="15.75" thickBot="1" x14ac:dyDescent="0.3">
      <c r="A22" s="29">
        <v>2018</v>
      </c>
      <c r="B22" s="69">
        <v>1707.5</v>
      </c>
      <c r="C22" s="25">
        <v>0.1075</v>
      </c>
      <c r="D22" s="25">
        <v>3.6200000000000003E-2</v>
      </c>
      <c r="E22" s="63" t="s">
        <v>42</v>
      </c>
    </row>
    <row r="23" spans="1:5" ht="15.75" thickBot="1" x14ac:dyDescent="0.3">
      <c r="A23" s="28">
        <v>2017</v>
      </c>
      <c r="B23" s="68">
        <v>1581.1</v>
      </c>
      <c r="C23" s="22">
        <v>0.1055</v>
      </c>
      <c r="D23" s="22">
        <v>3.8199999999999998E-2</v>
      </c>
      <c r="E23" s="62" t="s">
        <v>43</v>
      </c>
    </row>
    <row r="24" spans="1:5" ht="15.75" thickBot="1" x14ac:dyDescent="0.3">
      <c r="A24" s="29">
        <v>2016</v>
      </c>
      <c r="B24" s="69">
        <v>1396.1</v>
      </c>
      <c r="C24" s="25">
        <v>0.1043</v>
      </c>
      <c r="D24" s="25">
        <v>3.6900000000000002E-2</v>
      </c>
      <c r="E24" s="63" t="s">
        <v>27</v>
      </c>
    </row>
    <row r="25" spans="1:5" ht="15.75" thickBot="1" x14ac:dyDescent="0.3">
      <c r="A25" s="28">
        <v>2015</v>
      </c>
      <c r="B25" s="68">
        <v>2778.6</v>
      </c>
      <c r="C25" s="22">
        <v>0.14130000000000001</v>
      </c>
      <c r="D25" s="22">
        <v>5.4600000000000003E-2</v>
      </c>
      <c r="E25" s="62" t="s">
        <v>44</v>
      </c>
    </row>
    <row r="26" spans="1:5" ht="15.75" thickBot="1" x14ac:dyDescent="0.3">
      <c r="A26" s="29">
        <v>2014</v>
      </c>
      <c r="B26" s="69">
        <v>3427.2</v>
      </c>
      <c r="C26" s="25">
        <v>0.12520000000000001</v>
      </c>
      <c r="D26" s="25">
        <v>4.5600000000000002E-2</v>
      </c>
      <c r="E26" s="63" t="s">
        <v>45</v>
      </c>
    </row>
    <row r="27" spans="1:5" ht="15.75" thickBot="1" x14ac:dyDescent="0.3">
      <c r="A27" s="28">
        <v>2013</v>
      </c>
      <c r="B27" s="68">
        <v>3367.5</v>
      </c>
      <c r="C27" s="22">
        <v>0.1202</v>
      </c>
      <c r="D27" s="22">
        <v>4.5400000000000003E-2</v>
      </c>
      <c r="E27" s="62" t="s">
        <v>46</v>
      </c>
    </row>
    <row r="28" spans="1:5" ht="15.75" thickBot="1" x14ac:dyDescent="0.3">
      <c r="A28" s="29">
        <v>2012</v>
      </c>
      <c r="B28" s="69">
        <v>3246.5</v>
      </c>
      <c r="C28" s="25">
        <v>0.12720000000000001</v>
      </c>
      <c r="D28" s="25">
        <v>4.6600000000000003E-2</v>
      </c>
      <c r="E28" s="63" t="s">
        <v>47</v>
      </c>
    </row>
    <row r="29" spans="1:5" ht="15.75" thickBot="1" x14ac:dyDescent="0.3">
      <c r="A29" s="28">
        <v>2011</v>
      </c>
      <c r="B29" s="68">
        <v>3081.8</v>
      </c>
      <c r="C29" s="22">
        <v>0.1384</v>
      </c>
      <c r="D29" s="22">
        <v>4.6699999999999998E-2</v>
      </c>
      <c r="E29" s="62" t="s">
        <v>48</v>
      </c>
    </row>
    <row r="30" spans="1:5" ht="15.75" thickBot="1" x14ac:dyDescent="0.3">
      <c r="A30" s="29">
        <v>2010</v>
      </c>
      <c r="B30" s="69">
        <v>1476.8</v>
      </c>
      <c r="C30" s="25">
        <v>8.7300000000000003E-2</v>
      </c>
      <c r="D30" s="25">
        <v>2.7900000000000001E-2</v>
      </c>
      <c r="E30" s="63" t="s">
        <v>49</v>
      </c>
    </row>
    <row r="31" spans="1:5" ht="15.75" thickBot="1" x14ac:dyDescent="0.3">
      <c r="A31" s="28">
        <v>2009</v>
      </c>
      <c r="B31" s="68">
        <v>1472.8</v>
      </c>
      <c r="C31" s="22">
        <v>9.64E-2</v>
      </c>
      <c r="D31" s="22">
        <v>3.3300000000000003E-2</v>
      </c>
      <c r="E31" s="62" t="s">
        <v>50</v>
      </c>
    </row>
    <row r="32" spans="1:5" ht="15.75" thickBot="1" x14ac:dyDescent="0.3">
      <c r="A32" s="29">
        <v>2008</v>
      </c>
      <c r="B32" s="69">
        <v>1612</v>
      </c>
      <c r="C32" s="25">
        <v>0.1047</v>
      </c>
      <c r="D32" s="25">
        <v>3.2899999999999999E-2</v>
      </c>
      <c r="E32" s="63" t="s">
        <v>51</v>
      </c>
    </row>
    <row r="33" spans="1:5" ht="15.75" thickBot="1" x14ac:dyDescent="0.3">
      <c r="A33" s="28">
        <v>2007</v>
      </c>
      <c r="B33" s="20">
        <v>947.8</v>
      </c>
      <c r="C33" s="22">
        <v>0.1099</v>
      </c>
      <c r="D33" s="22">
        <v>2.86E-2</v>
      </c>
      <c r="E33" s="62" t="s">
        <v>52</v>
      </c>
    </row>
    <row r="34" spans="1:5" ht="15.75" thickBot="1" x14ac:dyDescent="0.3">
      <c r="A34" s="29">
        <v>2006</v>
      </c>
      <c r="B34" s="23">
        <v>718.7</v>
      </c>
      <c r="C34" s="25">
        <v>0.1351</v>
      </c>
      <c r="D34" s="25">
        <v>3.4200000000000001E-2</v>
      </c>
      <c r="E34" s="63" t="s">
        <v>53</v>
      </c>
    </row>
    <row r="35" spans="1:5" ht="15.75" thickBot="1" x14ac:dyDescent="0.3">
      <c r="A35" s="28">
        <v>2005</v>
      </c>
      <c r="B35" s="20">
        <v>305.2</v>
      </c>
      <c r="C35" s="22">
        <v>0.1022</v>
      </c>
      <c r="D35" s="22">
        <v>2.3E-2</v>
      </c>
      <c r="E35" s="62" t="s">
        <v>54</v>
      </c>
    </row>
    <row r="36" spans="1:5" ht="15.75" thickBot="1" x14ac:dyDescent="0.3">
      <c r="A36" s="29">
        <v>2004</v>
      </c>
      <c r="B36" s="23">
        <v>228.3</v>
      </c>
      <c r="C36" s="25">
        <v>0.1086</v>
      </c>
      <c r="D36" s="25">
        <v>2.63E-2</v>
      </c>
      <c r="E36" s="63" t="s">
        <v>55</v>
      </c>
    </row>
    <row r="37" spans="1:5" ht="15.75" thickBot="1" x14ac:dyDescent="0.3">
      <c r="A37" s="28">
        <v>2003</v>
      </c>
      <c r="B37" s="20">
        <v>176.5</v>
      </c>
      <c r="C37" s="22">
        <v>0.112</v>
      </c>
      <c r="D37" s="22">
        <v>2.4299999999999999E-2</v>
      </c>
      <c r="E37" s="62" t="s">
        <v>39</v>
      </c>
    </row>
    <row r="38" spans="1:5" ht="15.75" thickBot="1" x14ac:dyDescent="0.3">
      <c r="A38" s="64">
        <v>2002</v>
      </c>
      <c r="B38" s="65">
        <v>139.80000000000001</v>
      </c>
      <c r="C38" s="66">
        <v>9.69E-2</v>
      </c>
      <c r="D38" s="66">
        <v>2.24E-2</v>
      </c>
      <c r="E38" s="67" t="s">
        <v>56</v>
      </c>
    </row>
    <row r="39" spans="1:5" ht="15.75" thickBot="1" x14ac:dyDescent="0.3"/>
    <row r="40" spans="1:5" ht="15.75" thickBot="1" x14ac:dyDescent="0.3">
      <c r="A40" s="28">
        <v>2019</v>
      </c>
      <c r="B40" s="20">
        <v>347.8</v>
      </c>
      <c r="C40" s="22">
        <v>6.6000000000000003E-2</v>
      </c>
      <c r="D40" s="22">
        <v>1.9900000000000001E-2</v>
      </c>
      <c r="E40" s="62" t="s">
        <v>34</v>
      </c>
    </row>
    <row r="41" spans="1:5" ht="15.75" thickBot="1" x14ac:dyDescent="0.3">
      <c r="A41" s="29">
        <v>2018</v>
      </c>
      <c r="B41" s="23">
        <v>355.5</v>
      </c>
      <c r="C41" s="25">
        <v>6.8400000000000002E-2</v>
      </c>
      <c r="D41" s="25">
        <v>2.0199999999999999E-2</v>
      </c>
      <c r="E41" s="63" t="s">
        <v>57</v>
      </c>
    </row>
    <row r="42" spans="1:5" ht="15.75" thickBot="1" x14ac:dyDescent="0.3">
      <c r="A42" s="28">
        <v>2017</v>
      </c>
      <c r="B42" s="20">
        <v>335</v>
      </c>
      <c r="C42" s="22">
        <v>6.9400000000000003E-2</v>
      </c>
      <c r="D42" s="22">
        <v>2.06E-2</v>
      </c>
      <c r="E42" s="62" t="s">
        <v>58</v>
      </c>
    </row>
    <row r="43" spans="1:5" ht="15.75" thickBot="1" x14ac:dyDescent="0.3">
      <c r="A43" s="29">
        <v>2016</v>
      </c>
      <c r="B43" s="23">
        <v>331.9</v>
      </c>
      <c r="C43" s="25">
        <v>7.3400000000000007E-2</v>
      </c>
      <c r="D43" s="25">
        <v>2.1899999999999999E-2</v>
      </c>
      <c r="E43" s="63" t="s">
        <v>59</v>
      </c>
    </row>
    <row r="44" spans="1:5" ht="15.75" thickBot="1" x14ac:dyDescent="0.3">
      <c r="A44" s="28">
        <v>2015</v>
      </c>
      <c r="B44" s="20">
        <v>320.10000000000002</v>
      </c>
      <c r="C44" s="22">
        <v>7.2900000000000006E-2</v>
      </c>
      <c r="D44" s="22">
        <v>2.1399999999999999E-2</v>
      </c>
      <c r="E44" s="62" t="s">
        <v>60</v>
      </c>
    </row>
    <row r="45" spans="1:5" ht="15.75" thickBot="1" x14ac:dyDescent="0.3">
      <c r="A45" s="29">
        <v>2014</v>
      </c>
      <c r="B45" s="23">
        <v>443.8</v>
      </c>
      <c r="C45" s="25">
        <v>8.4099999999999994E-2</v>
      </c>
      <c r="D45" s="25">
        <v>2.52E-2</v>
      </c>
      <c r="E45" s="63" t="s">
        <v>61</v>
      </c>
    </row>
    <row r="46" spans="1:5" ht="15.75" thickBot="1" x14ac:dyDescent="0.3">
      <c r="A46" s="28">
        <v>2013</v>
      </c>
      <c r="B46" s="20">
        <v>470.6</v>
      </c>
      <c r="C46" s="22">
        <v>9.4799999999999995E-2</v>
      </c>
      <c r="D46" s="22">
        <v>2.7400000000000001E-2</v>
      </c>
      <c r="E46" s="62" t="s">
        <v>62</v>
      </c>
    </row>
    <row r="47" spans="1:5" ht="15.75" thickBot="1" x14ac:dyDescent="0.3">
      <c r="A47" s="29">
        <v>2012</v>
      </c>
      <c r="B47" s="23">
        <v>511.9</v>
      </c>
      <c r="C47" s="25">
        <v>0.105</v>
      </c>
      <c r="D47" s="25">
        <v>3.1E-2</v>
      </c>
      <c r="E47" s="63" t="s">
        <v>30</v>
      </c>
    </row>
    <row r="48" spans="1:5" ht="15.75" thickBot="1" x14ac:dyDescent="0.3">
      <c r="A48" s="28">
        <v>2011</v>
      </c>
      <c r="B48" s="20">
        <v>490.6</v>
      </c>
      <c r="C48" s="22">
        <v>0.11169999999999999</v>
      </c>
      <c r="D48" s="22">
        <v>3.2500000000000001E-2</v>
      </c>
      <c r="E48" s="62" t="s">
        <v>63</v>
      </c>
    </row>
    <row r="49" spans="1:5" ht="15.75" thickBot="1" x14ac:dyDescent="0.3">
      <c r="A49" s="29">
        <v>2010</v>
      </c>
      <c r="B49" s="23">
        <v>477.8</v>
      </c>
      <c r="C49" s="25">
        <v>0.11799999999999999</v>
      </c>
      <c r="D49" s="25">
        <v>3.9E-2</v>
      </c>
      <c r="E49" s="63" t="s">
        <v>64</v>
      </c>
    </row>
    <row r="50" spans="1:5" ht="15.75" thickBot="1" x14ac:dyDescent="0.3">
      <c r="A50" s="28">
        <v>2009</v>
      </c>
      <c r="B50" s="20">
        <v>620.6</v>
      </c>
      <c r="C50" s="22">
        <v>0.15659999999999999</v>
      </c>
      <c r="D50" s="22">
        <v>5.6099999999999997E-2</v>
      </c>
      <c r="E50" s="62" t="s">
        <v>65</v>
      </c>
    </row>
    <row r="51" spans="1:5" ht="15.75" thickBot="1" x14ac:dyDescent="0.3">
      <c r="A51" s="29">
        <v>2008</v>
      </c>
      <c r="B51" s="69">
        <v>1120.7</v>
      </c>
      <c r="C51" s="25">
        <v>0.26079999999999998</v>
      </c>
      <c r="D51" s="25">
        <v>8.5199999999999998E-2</v>
      </c>
      <c r="E51" s="63" t="s">
        <v>66</v>
      </c>
    </row>
    <row r="52" spans="1:5" ht="15.75" thickBot="1" x14ac:dyDescent="0.3">
      <c r="A52" s="28">
        <v>2007</v>
      </c>
      <c r="B52" s="20">
        <v>958</v>
      </c>
      <c r="C52" s="22">
        <v>0.32219999999999999</v>
      </c>
      <c r="D52" s="22">
        <v>9.1600000000000001E-2</v>
      </c>
      <c r="E52" s="62" t="s">
        <v>67</v>
      </c>
    </row>
    <row r="53" spans="1:5" ht="15.75" thickBot="1" x14ac:dyDescent="0.3">
      <c r="A53" s="29">
        <v>2006</v>
      </c>
      <c r="B53" s="23">
        <v>415.5</v>
      </c>
      <c r="C53" s="25">
        <v>0.224</v>
      </c>
      <c r="D53" s="25">
        <v>5.2200000000000003E-2</v>
      </c>
      <c r="E53" s="63" t="s">
        <v>68</v>
      </c>
    </row>
    <row r="54" spans="1:5" ht="15.75" thickBot="1" x14ac:dyDescent="0.3">
      <c r="A54" s="28">
        <v>2005</v>
      </c>
      <c r="B54" s="20">
        <v>220.1</v>
      </c>
      <c r="C54" s="22">
        <v>0.15029999999999999</v>
      </c>
      <c r="D54" s="22">
        <v>3.3399999999999999E-2</v>
      </c>
      <c r="E54" s="62" t="s">
        <v>69</v>
      </c>
    </row>
    <row r="55" spans="1:5" ht="15.75" thickBot="1" x14ac:dyDescent="0.3">
      <c r="A55" s="29">
        <v>2004</v>
      </c>
      <c r="B55" s="23">
        <v>72.400000000000006</v>
      </c>
      <c r="C55" s="25">
        <v>7.0900000000000005E-2</v>
      </c>
      <c r="D55" s="25">
        <v>1.37E-2</v>
      </c>
      <c r="E55" s="63" t="s">
        <v>70</v>
      </c>
    </row>
    <row r="56" spans="1:5" ht="15.75" thickBot="1" x14ac:dyDescent="0.3">
      <c r="A56" s="28">
        <v>2003</v>
      </c>
      <c r="B56" s="20">
        <v>43.8</v>
      </c>
      <c r="C56" s="22">
        <v>6.4600000000000005E-2</v>
      </c>
      <c r="D56" s="22">
        <v>1.0699999999999999E-2</v>
      </c>
      <c r="E56" s="62" t="s">
        <v>71</v>
      </c>
    </row>
    <row r="57" spans="1:5" ht="15.75" thickBot="1" x14ac:dyDescent="0.3">
      <c r="A57" s="64">
        <v>2002</v>
      </c>
      <c r="B57" s="65">
        <v>34.9</v>
      </c>
      <c r="C57" s="66">
        <v>6.0900000000000003E-2</v>
      </c>
      <c r="D57" s="66">
        <v>0.01</v>
      </c>
      <c r="E57" s="67" t="s">
        <v>72</v>
      </c>
    </row>
    <row r="59" spans="1:5" x14ac:dyDescent="0.25">
      <c r="A59">
        <v>2019</v>
      </c>
      <c r="B59" s="70">
        <v>2205.6</v>
      </c>
      <c r="C59" s="5">
        <v>0.13780000000000001</v>
      </c>
      <c r="D59" s="5">
        <v>4.24E-2</v>
      </c>
      <c r="E59" t="s">
        <v>73</v>
      </c>
    </row>
    <row r="60" spans="1:5" x14ac:dyDescent="0.25">
      <c r="A60">
        <v>2018</v>
      </c>
      <c r="B60" s="70">
        <v>2666.6</v>
      </c>
      <c r="C60" s="5">
        <v>0.15640000000000001</v>
      </c>
      <c r="D60" s="5">
        <v>4.8500000000000001E-2</v>
      </c>
      <c r="E60" t="s">
        <v>74</v>
      </c>
    </row>
    <row r="61" spans="1:5" x14ac:dyDescent="0.25">
      <c r="A61">
        <v>2017</v>
      </c>
      <c r="B61" s="70">
        <v>2394.1</v>
      </c>
      <c r="C61" s="5">
        <v>0.15060000000000001</v>
      </c>
      <c r="D61" s="5">
        <v>4.5100000000000001E-2</v>
      </c>
      <c r="E61" t="s">
        <v>75</v>
      </c>
    </row>
    <row r="62" spans="1:5" x14ac:dyDescent="0.25">
      <c r="A62">
        <v>2016</v>
      </c>
      <c r="B62" s="70">
        <v>2592.3000000000002</v>
      </c>
      <c r="C62" s="5">
        <v>0.1802</v>
      </c>
      <c r="D62" s="5">
        <v>5.0599999999999999E-2</v>
      </c>
      <c r="E62" t="s">
        <v>76</v>
      </c>
    </row>
    <row r="63" spans="1:5" x14ac:dyDescent="0.25">
      <c r="A63">
        <v>2015</v>
      </c>
      <c r="B63" s="70">
        <v>2240.6999999999998</v>
      </c>
      <c r="C63" s="5">
        <v>0.16819999999999999</v>
      </c>
      <c r="D63" s="5">
        <v>4.4900000000000002E-2</v>
      </c>
      <c r="E63" t="s">
        <v>77</v>
      </c>
    </row>
    <row r="64" spans="1:5" x14ac:dyDescent="0.25">
      <c r="A64">
        <v>2014</v>
      </c>
      <c r="B64" s="70">
        <v>2251.8000000000002</v>
      </c>
      <c r="C64" s="5">
        <v>0.16370000000000001</v>
      </c>
      <c r="D64" s="5">
        <v>4.6800000000000001E-2</v>
      </c>
      <c r="E64" t="s">
        <v>46</v>
      </c>
    </row>
    <row r="65" spans="1:5" x14ac:dyDescent="0.25">
      <c r="A65">
        <v>2013</v>
      </c>
      <c r="B65" s="70">
        <v>1953.9</v>
      </c>
      <c r="C65" s="5">
        <v>0.14280000000000001</v>
      </c>
      <c r="D65" s="5">
        <v>4.1700000000000001E-2</v>
      </c>
      <c r="E65" t="s">
        <v>78</v>
      </c>
    </row>
    <row r="66" spans="1:5" x14ac:dyDescent="0.25">
      <c r="A66">
        <v>2012</v>
      </c>
      <c r="B66" s="70">
        <v>1756.8</v>
      </c>
      <c r="C66" s="5">
        <v>0.1321</v>
      </c>
      <c r="D66" s="5">
        <v>3.9899999999999998E-2</v>
      </c>
      <c r="E66" t="s">
        <v>79</v>
      </c>
    </row>
    <row r="67" spans="1:5" x14ac:dyDescent="0.25">
      <c r="A67">
        <v>2011</v>
      </c>
      <c r="B67" s="70">
        <v>1620.5</v>
      </c>
      <c r="C67" s="5">
        <v>0.14130000000000001</v>
      </c>
      <c r="D67" s="5">
        <v>4.0599999999999997E-2</v>
      </c>
      <c r="E67" t="s">
        <v>80</v>
      </c>
    </row>
    <row r="68" spans="1:5" x14ac:dyDescent="0.25">
      <c r="A68">
        <v>2010</v>
      </c>
      <c r="B68" s="70">
        <v>1586.4</v>
      </c>
      <c r="C68" s="5">
        <v>0.14149999999999999</v>
      </c>
      <c r="D68" s="5">
        <v>4.1300000000000003E-2</v>
      </c>
      <c r="E68" t="s">
        <v>81</v>
      </c>
    </row>
    <row r="69" spans="1:5" x14ac:dyDescent="0.25">
      <c r="A69">
        <v>2009</v>
      </c>
      <c r="B69" s="70">
        <v>1423.1</v>
      </c>
      <c r="C69" s="5">
        <v>0.12559999999999999</v>
      </c>
      <c r="D69" s="5">
        <v>4.02E-2</v>
      </c>
      <c r="E69" t="s">
        <v>82</v>
      </c>
    </row>
    <row r="70" spans="1:5" x14ac:dyDescent="0.25">
      <c r="A70">
        <v>2008</v>
      </c>
      <c r="B70" s="70">
        <v>1165.0999999999999</v>
      </c>
      <c r="C70" s="5">
        <v>0.11700000000000001</v>
      </c>
      <c r="D70" s="5">
        <v>0.04</v>
      </c>
      <c r="E70" t="s">
        <v>83</v>
      </c>
    </row>
    <row r="71" spans="1:5" x14ac:dyDescent="0.25">
      <c r="A71">
        <v>2007</v>
      </c>
      <c r="B71" s="70">
        <v>1150.0999999999999</v>
      </c>
      <c r="C71" s="5">
        <v>0.13189999999999999</v>
      </c>
      <c r="D71" s="5">
        <v>4.6300000000000001E-2</v>
      </c>
      <c r="E71" t="s">
        <v>84</v>
      </c>
    </row>
    <row r="72" spans="1:5" x14ac:dyDescent="0.25">
      <c r="A72">
        <v>2006</v>
      </c>
      <c r="B72" s="70">
        <v>1007.8</v>
      </c>
      <c r="C72" s="5">
        <v>0.1268</v>
      </c>
      <c r="D72" s="5">
        <v>4.58E-2</v>
      </c>
      <c r="E72" t="s">
        <v>85</v>
      </c>
    </row>
    <row r="73" spans="1:5" x14ac:dyDescent="0.25">
      <c r="A73">
        <v>2005</v>
      </c>
      <c r="B73">
        <v>962.8</v>
      </c>
      <c r="C73" s="5">
        <v>0.14249999999999999</v>
      </c>
      <c r="D73" s="5">
        <v>4.48E-2</v>
      </c>
      <c r="E73" t="s">
        <v>86</v>
      </c>
    </row>
    <row r="74" spans="1:5" x14ac:dyDescent="0.25">
      <c r="A74">
        <v>2004</v>
      </c>
      <c r="B74">
        <v>954.9</v>
      </c>
      <c r="C74" s="5">
        <v>0.13550000000000001</v>
      </c>
      <c r="D74" s="5">
        <v>4.5100000000000001E-2</v>
      </c>
      <c r="E74" t="s">
        <v>87</v>
      </c>
    </row>
    <row r="75" spans="1:5" x14ac:dyDescent="0.25">
      <c r="A75">
        <v>2003</v>
      </c>
      <c r="B75">
        <v>910.8</v>
      </c>
      <c r="C75" s="5">
        <v>0.13009999999999999</v>
      </c>
      <c r="D75" s="5">
        <v>4.6800000000000001E-2</v>
      </c>
      <c r="E75" t="s">
        <v>88</v>
      </c>
    </row>
    <row r="76" spans="1:5" x14ac:dyDescent="0.25">
      <c r="A76">
        <v>2002</v>
      </c>
      <c r="B76">
        <v>895.1</v>
      </c>
      <c r="C76" s="5">
        <v>0.13100000000000001</v>
      </c>
      <c r="D76" s="5">
        <v>4.7500000000000001E-2</v>
      </c>
      <c r="E76" t="s">
        <v>89</v>
      </c>
    </row>
    <row r="78" spans="1:5" x14ac:dyDescent="0.25">
      <c r="A78">
        <v>2019</v>
      </c>
      <c r="B78" s="70">
        <v>1919</v>
      </c>
      <c r="C78" s="5">
        <v>5.0099999999999999E-2</v>
      </c>
      <c r="D78" s="5">
        <v>1.06E-2</v>
      </c>
      <c r="E78" t="s">
        <v>90</v>
      </c>
    </row>
    <row r="79" spans="1:5" x14ac:dyDescent="0.25">
      <c r="A79">
        <v>2018</v>
      </c>
      <c r="B79" s="70">
        <v>1666.4</v>
      </c>
      <c r="C79" s="5">
        <v>4.65E-2</v>
      </c>
      <c r="D79" s="5">
        <v>9.2999999999999992E-3</v>
      </c>
      <c r="E79" t="s">
        <v>91</v>
      </c>
    </row>
    <row r="80" spans="1:5" x14ac:dyDescent="0.25">
      <c r="A80">
        <v>2017</v>
      </c>
      <c r="B80" s="70">
        <v>1452.1</v>
      </c>
      <c r="C80" s="5">
        <v>3.4500000000000003E-2</v>
      </c>
      <c r="D80" s="5">
        <v>8.6999999999999994E-3</v>
      </c>
      <c r="E80" t="s">
        <v>92</v>
      </c>
    </row>
    <row r="81" spans="1:5" x14ac:dyDescent="0.25">
      <c r="A81">
        <v>2016</v>
      </c>
      <c r="B81" s="70">
        <v>1281.7</v>
      </c>
      <c r="C81" s="5">
        <v>4.3400000000000001E-2</v>
      </c>
      <c r="D81" s="5">
        <v>9.2999999999999992E-3</v>
      </c>
      <c r="E81" t="s">
        <v>93</v>
      </c>
    </row>
    <row r="82" spans="1:5" x14ac:dyDescent="0.25">
      <c r="A82">
        <v>2015</v>
      </c>
      <c r="B82" s="70">
        <v>2046.2</v>
      </c>
      <c r="C82" s="5">
        <v>4.8500000000000001E-2</v>
      </c>
      <c r="D82" s="5">
        <v>1.11E-2</v>
      </c>
      <c r="E82" t="s">
        <v>94</v>
      </c>
    </row>
    <row r="83" spans="1:5" x14ac:dyDescent="0.25">
      <c r="A83">
        <v>2014</v>
      </c>
      <c r="B83" s="70">
        <v>2306.5</v>
      </c>
      <c r="C83" s="5">
        <v>4.9000000000000002E-2</v>
      </c>
      <c r="D83" s="5">
        <v>1.04E-2</v>
      </c>
      <c r="E83" t="s">
        <v>31</v>
      </c>
    </row>
    <row r="84" spans="1:5" x14ac:dyDescent="0.25">
      <c r="A84">
        <v>2013</v>
      </c>
      <c r="B84" s="70">
        <v>2551.1</v>
      </c>
      <c r="C84" s="5">
        <v>5.4399999999999997E-2</v>
      </c>
      <c r="D84" s="5">
        <v>1.0800000000000001E-2</v>
      </c>
      <c r="E84" t="s">
        <v>26</v>
      </c>
    </row>
    <row r="85" spans="1:5" x14ac:dyDescent="0.25">
      <c r="A85">
        <v>2012</v>
      </c>
      <c r="B85" s="70">
        <v>2177.6</v>
      </c>
      <c r="C85" s="5">
        <v>4.7800000000000002E-2</v>
      </c>
      <c r="D85" s="5">
        <v>1.0500000000000001E-2</v>
      </c>
      <c r="E85" t="s">
        <v>95</v>
      </c>
    </row>
    <row r="86" spans="1:5" x14ac:dyDescent="0.25">
      <c r="A86">
        <v>2011</v>
      </c>
      <c r="B86" s="70">
        <v>1804</v>
      </c>
      <c r="C86" s="5">
        <v>4.41E-2</v>
      </c>
      <c r="D86" s="5">
        <v>9.4000000000000004E-3</v>
      </c>
      <c r="E86" t="s">
        <v>96</v>
      </c>
    </row>
    <row r="87" spans="1:5" x14ac:dyDescent="0.25">
      <c r="A87">
        <v>2010</v>
      </c>
      <c r="B87" s="70">
        <v>1501.8</v>
      </c>
      <c r="C87" s="5">
        <v>4.5100000000000001E-2</v>
      </c>
      <c r="D87" s="5">
        <v>1.01E-2</v>
      </c>
      <c r="E87" t="s">
        <v>91</v>
      </c>
    </row>
    <row r="88" spans="1:5" x14ac:dyDescent="0.25">
      <c r="A88">
        <v>2009</v>
      </c>
      <c r="B88" s="70">
        <v>1271.9000000000001</v>
      </c>
      <c r="C88" s="5">
        <v>4.7E-2</v>
      </c>
      <c r="D88" s="5">
        <v>1.0999999999999999E-2</v>
      </c>
      <c r="E88" t="s">
        <v>97</v>
      </c>
    </row>
    <row r="89" spans="1:5" x14ac:dyDescent="0.25">
      <c r="A89">
        <v>2008</v>
      </c>
      <c r="B89" s="70">
        <v>1540.8</v>
      </c>
      <c r="C89" s="5">
        <v>4.2700000000000002E-2</v>
      </c>
      <c r="D89" s="5">
        <v>1.15E-2</v>
      </c>
      <c r="E89" t="s">
        <v>98</v>
      </c>
    </row>
    <row r="90" spans="1:5" x14ac:dyDescent="0.25">
      <c r="A90">
        <v>2007</v>
      </c>
      <c r="B90" s="70">
        <v>1359.8</v>
      </c>
      <c r="C90" s="5">
        <v>5.4699999999999999E-2</v>
      </c>
      <c r="D90" s="5">
        <v>1.2999999999999999E-2</v>
      </c>
      <c r="E90" t="s">
        <v>99</v>
      </c>
    </row>
    <row r="91" spans="1:5" x14ac:dyDescent="0.25">
      <c r="A91">
        <v>2006</v>
      </c>
      <c r="B91">
        <v>793</v>
      </c>
      <c r="C91" s="5">
        <v>4.9399999999999999E-2</v>
      </c>
      <c r="D91" s="5">
        <v>9.7999999999999997E-3</v>
      </c>
      <c r="E91" t="s">
        <v>100</v>
      </c>
    </row>
    <row r="92" spans="1:5" x14ac:dyDescent="0.25">
      <c r="A92">
        <v>2005</v>
      </c>
      <c r="B92">
        <v>592</v>
      </c>
      <c r="C92" s="5">
        <v>4.7100000000000003E-2</v>
      </c>
      <c r="D92" s="5">
        <v>1.04E-2</v>
      </c>
      <c r="E92" t="s">
        <v>101</v>
      </c>
    </row>
    <row r="93" spans="1:5" x14ac:dyDescent="0.25">
      <c r="A93">
        <v>2004</v>
      </c>
      <c r="B93">
        <v>426.4</v>
      </c>
      <c r="C93" s="5">
        <v>4.65E-2</v>
      </c>
      <c r="D93" s="5">
        <v>9.9000000000000008E-3</v>
      </c>
      <c r="E93" t="s">
        <v>102</v>
      </c>
    </row>
    <row r="94" spans="1:5" x14ac:dyDescent="0.25">
      <c r="A94">
        <v>2003</v>
      </c>
      <c r="B94">
        <v>317.60000000000002</v>
      </c>
      <c r="C94" s="5">
        <v>4.82E-2</v>
      </c>
      <c r="D94" s="5">
        <v>1.03E-2</v>
      </c>
      <c r="E94" t="s">
        <v>39</v>
      </c>
    </row>
    <row r="95" spans="1:5" x14ac:dyDescent="0.25">
      <c r="A95">
        <v>2002</v>
      </c>
      <c r="B95">
        <v>246</v>
      </c>
      <c r="C95" s="5">
        <v>4.8599999999999997E-2</v>
      </c>
      <c r="D95" s="5">
        <v>0.01</v>
      </c>
      <c r="E95" t="s">
        <v>56</v>
      </c>
    </row>
    <row r="97" spans="1:5" x14ac:dyDescent="0.25">
      <c r="A97">
        <v>2019</v>
      </c>
      <c r="B97" s="70">
        <v>1919</v>
      </c>
      <c r="C97" s="5">
        <v>5.0099999999999999E-2</v>
      </c>
      <c r="D97" s="5">
        <v>1.06E-2</v>
      </c>
      <c r="E97" t="s">
        <v>90</v>
      </c>
    </row>
    <row r="98" spans="1:5" x14ac:dyDescent="0.25">
      <c r="A98">
        <v>2018</v>
      </c>
      <c r="B98" s="70">
        <v>1666.4</v>
      </c>
      <c r="C98" s="5">
        <v>4.65E-2</v>
      </c>
      <c r="D98" s="5">
        <v>9.2999999999999992E-3</v>
      </c>
      <c r="E98" t="s">
        <v>91</v>
      </c>
    </row>
    <row r="99" spans="1:5" x14ac:dyDescent="0.25">
      <c r="A99">
        <v>2017</v>
      </c>
      <c r="B99" s="70">
        <v>1452.1</v>
      </c>
      <c r="C99" s="5">
        <v>3.4500000000000003E-2</v>
      </c>
      <c r="D99" s="5">
        <v>8.6999999999999994E-3</v>
      </c>
      <c r="E99" t="s">
        <v>92</v>
      </c>
    </row>
    <row r="100" spans="1:5" x14ac:dyDescent="0.25">
      <c r="A100">
        <v>2016</v>
      </c>
      <c r="B100" s="70">
        <v>1281.7</v>
      </c>
      <c r="C100" s="5">
        <v>4.3400000000000001E-2</v>
      </c>
      <c r="D100" s="5">
        <v>9.2999999999999992E-3</v>
      </c>
      <c r="E100" t="s">
        <v>93</v>
      </c>
    </row>
    <row r="101" spans="1:5" x14ac:dyDescent="0.25">
      <c r="A101">
        <v>2015</v>
      </c>
      <c r="B101" s="70">
        <v>2046.2</v>
      </c>
      <c r="C101" s="5">
        <v>4.8500000000000001E-2</v>
      </c>
      <c r="D101" s="5">
        <v>1.11E-2</v>
      </c>
      <c r="E101" t="s">
        <v>94</v>
      </c>
    </row>
    <row r="102" spans="1:5" x14ac:dyDescent="0.25">
      <c r="A102">
        <v>2014</v>
      </c>
      <c r="B102" s="70">
        <v>2306.5</v>
      </c>
      <c r="C102" s="5">
        <v>4.9000000000000002E-2</v>
      </c>
      <c r="D102" s="5">
        <v>1.04E-2</v>
      </c>
      <c r="E102" t="s">
        <v>31</v>
      </c>
    </row>
    <row r="103" spans="1:5" x14ac:dyDescent="0.25">
      <c r="A103">
        <v>2013</v>
      </c>
      <c r="B103" s="70">
        <v>2551.1</v>
      </c>
      <c r="C103" s="5">
        <v>5.4399999999999997E-2</v>
      </c>
      <c r="D103" s="5">
        <v>1.0800000000000001E-2</v>
      </c>
      <c r="E103" t="s">
        <v>26</v>
      </c>
    </row>
    <row r="104" spans="1:5" x14ac:dyDescent="0.25">
      <c r="A104">
        <v>2012</v>
      </c>
      <c r="B104" s="70">
        <v>2177.6</v>
      </c>
      <c r="C104" s="5">
        <v>4.7800000000000002E-2</v>
      </c>
      <c r="D104" s="5">
        <v>1.0500000000000001E-2</v>
      </c>
      <c r="E104" t="s">
        <v>95</v>
      </c>
    </row>
    <row r="105" spans="1:5" x14ac:dyDescent="0.25">
      <c r="A105">
        <v>2011</v>
      </c>
      <c r="B105" s="70">
        <v>1804</v>
      </c>
      <c r="C105" s="5">
        <v>4.41E-2</v>
      </c>
      <c r="D105" s="5">
        <v>9.4000000000000004E-3</v>
      </c>
      <c r="E105" t="s">
        <v>96</v>
      </c>
    </row>
    <row r="106" spans="1:5" x14ac:dyDescent="0.25">
      <c r="A106">
        <v>2010</v>
      </c>
      <c r="B106" s="70">
        <v>1501.8</v>
      </c>
      <c r="C106" s="5">
        <v>4.5100000000000001E-2</v>
      </c>
      <c r="D106" s="5">
        <v>1.01E-2</v>
      </c>
      <c r="E106" t="s">
        <v>91</v>
      </c>
    </row>
    <row r="107" spans="1:5" x14ac:dyDescent="0.25">
      <c r="A107">
        <v>2009</v>
      </c>
      <c r="B107" s="70">
        <v>1271.9000000000001</v>
      </c>
      <c r="C107" s="5">
        <v>4.7E-2</v>
      </c>
      <c r="D107" s="5">
        <v>1.0999999999999999E-2</v>
      </c>
      <c r="E107" t="s">
        <v>97</v>
      </c>
    </row>
    <row r="108" spans="1:5" x14ac:dyDescent="0.25">
      <c r="A108">
        <v>2008</v>
      </c>
      <c r="B108" s="70">
        <v>1540.8</v>
      </c>
      <c r="C108" s="5">
        <v>4.2700000000000002E-2</v>
      </c>
      <c r="D108" s="5">
        <v>1.15E-2</v>
      </c>
      <c r="E108" t="s">
        <v>98</v>
      </c>
    </row>
    <row r="109" spans="1:5" x14ac:dyDescent="0.25">
      <c r="A109">
        <v>2007</v>
      </c>
      <c r="B109" s="70">
        <v>1359.8</v>
      </c>
      <c r="C109" s="5">
        <v>5.4699999999999999E-2</v>
      </c>
      <c r="D109" s="5">
        <v>1.2999999999999999E-2</v>
      </c>
      <c r="E109" t="s">
        <v>99</v>
      </c>
    </row>
    <row r="110" spans="1:5" x14ac:dyDescent="0.25">
      <c r="A110">
        <v>2006</v>
      </c>
      <c r="B110">
        <v>793</v>
      </c>
      <c r="C110" s="5">
        <v>4.9399999999999999E-2</v>
      </c>
      <c r="D110" s="5">
        <v>9.7999999999999997E-3</v>
      </c>
      <c r="E110" t="s">
        <v>100</v>
      </c>
    </row>
    <row r="111" spans="1:5" x14ac:dyDescent="0.25">
      <c r="A111">
        <v>2005</v>
      </c>
      <c r="B111">
        <v>592</v>
      </c>
      <c r="C111" s="5">
        <v>4.7100000000000003E-2</v>
      </c>
      <c r="D111" s="5">
        <v>1.04E-2</v>
      </c>
      <c r="E111" t="s">
        <v>101</v>
      </c>
    </row>
    <row r="112" spans="1:5" x14ac:dyDescent="0.25">
      <c r="A112">
        <v>2004</v>
      </c>
      <c r="B112">
        <v>426.4</v>
      </c>
      <c r="C112" s="5">
        <v>4.65E-2</v>
      </c>
      <c r="D112" s="5">
        <v>9.9000000000000008E-3</v>
      </c>
      <c r="E112" t="s">
        <v>102</v>
      </c>
    </row>
    <row r="113" spans="1:5" x14ac:dyDescent="0.25">
      <c r="A113">
        <v>2003</v>
      </c>
      <c r="B113">
        <v>317.60000000000002</v>
      </c>
      <c r="C113" s="5">
        <v>4.82E-2</v>
      </c>
      <c r="D113" s="5">
        <v>1.03E-2</v>
      </c>
      <c r="E113" t="s">
        <v>39</v>
      </c>
    </row>
    <row r="114" spans="1:5" x14ac:dyDescent="0.25">
      <c r="A114">
        <v>2002</v>
      </c>
      <c r="B114">
        <v>246</v>
      </c>
      <c r="C114" s="5">
        <v>4.8599999999999997E-2</v>
      </c>
      <c r="D114" s="5">
        <v>0.01</v>
      </c>
      <c r="E114" t="s">
        <v>56</v>
      </c>
    </row>
    <row r="116" spans="1:5" x14ac:dyDescent="0.25">
      <c r="A116">
        <v>2019</v>
      </c>
      <c r="B116" s="70">
        <v>20685.099999999999</v>
      </c>
      <c r="C116" s="5">
        <v>7.8100000000000003E-2</v>
      </c>
      <c r="D116" s="5">
        <v>2.7199999999999998E-2</v>
      </c>
      <c r="E116" t="s">
        <v>103</v>
      </c>
    </row>
    <row r="117" spans="1:5" x14ac:dyDescent="0.25">
      <c r="A117">
        <v>2018</v>
      </c>
      <c r="B117" s="70">
        <v>19856.400000000001</v>
      </c>
      <c r="C117" s="5">
        <v>7.3599999999999999E-2</v>
      </c>
      <c r="D117" s="5">
        <v>2.5499999999999998E-2</v>
      </c>
      <c r="E117" t="s">
        <v>104</v>
      </c>
    </row>
    <row r="118" spans="1:5" x14ac:dyDescent="0.25">
      <c r="A118">
        <v>2017</v>
      </c>
      <c r="B118" s="70">
        <v>17739.2</v>
      </c>
      <c r="C118" s="5">
        <v>6.1400000000000003E-2</v>
      </c>
      <c r="D118" s="5">
        <v>2.07E-2</v>
      </c>
      <c r="E118" t="s">
        <v>105</v>
      </c>
    </row>
    <row r="119" spans="1:5" x14ac:dyDescent="0.25">
      <c r="A119">
        <v>2016</v>
      </c>
      <c r="B119" s="70">
        <v>17946.3</v>
      </c>
      <c r="C119" s="5">
        <v>5.8799999999999998E-2</v>
      </c>
      <c r="D119" s="5">
        <v>2.06E-2</v>
      </c>
      <c r="E119" t="s">
        <v>106</v>
      </c>
    </row>
    <row r="120" spans="1:5" x14ac:dyDescent="0.25">
      <c r="A120">
        <v>2015</v>
      </c>
      <c r="B120" s="70">
        <v>15746.6</v>
      </c>
      <c r="C120" s="5">
        <v>5.4600000000000003E-2</v>
      </c>
      <c r="D120" s="5">
        <v>1.8200000000000001E-2</v>
      </c>
      <c r="E120" t="s">
        <v>107</v>
      </c>
    </row>
    <row r="121" spans="1:5" x14ac:dyDescent="0.25">
      <c r="A121">
        <v>2014</v>
      </c>
      <c r="B121" s="70">
        <v>17658.3</v>
      </c>
      <c r="C121" s="5">
        <v>5.6599999999999998E-2</v>
      </c>
      <c r="D121" s="5">
        <v>1.8800000000000001E-2</v>
      </c>
      <c r="E121" t="s">
        <v>108</v>
      </c>
    </row>
    <row r="122" spans="1:5" x14ac:dyDescent="0.25">
      <c r="A122">
        <v>2013</v>
      </c>
      <c r="B122" s="70">
        <v>18561.599999999999</v>
      </c>
      <c r="C122" s="5">
        <v>5.67E-2</v>
      </c>
      <c r="D122" s="5">
        <v>1.9400000000000001E-2</v>
      </c>
      <c r="E122" t="s">
        <v>104</v>
      </c>
    </row>
    <row r="123" spans="1:5" x14ac:dyDescent="0.25">
      <c r="A123">
        <v>2012</v>
      </c>
      <c r="B123" s="70">
        <v>17819</v>
      </c>
      <c r="C123" s="5">
        <v>5.8799999999999998E-2</v>
      </c>
      <c r="D123" s="5">
        <v>2.0199999999999999E-2</v>
      </c>
      <c r="E123" t="s">
        <v>109</v>
      </c>
    </row>
    <row r="124" spans="1:5" x14ac:dyDescent="0.25">
      <c r="A124">
        <v>2011</v>
      </c>
      <c r="B124" s="70">
        <v>17128.2</v>
      </c>
      <c r="C124" s="5">
        <v>6.1199999999999997E-2</v>
      </c>
      <c r="D124" s="5">
        <v>2.0400000000000001E-2</v>
      </c>
      <c r="E124" t="s">
        <v>110</v>
      </c>
    </row>
    <row r="125" spans="1:5" x14ac:dyDescent="0.25">
      <c r="A125">
        <v>2010</v>
      </c>
      <c r="B125" s="70">
        <v>17757.5</v>
      </c>
      <c r="C125" s="5">
        <v>6.3299999999999995E-2</v>
      </c>
      <c r="D125" s="5">
        <v>2.29E-2</v>
      </c>
      <c r="E125" t="s">
        <v>84</v>
      </c>
    </row>
    <row r="126" spans="1:5" x14ac:dyDescent="0.25">
      <c r="A126">
        <v>2009</v>
      </c>
      <c r="B126" s="70">
        <v>16150.6</v>
      </c>
      <c r="C126" s="5">
        <v>6.5199999999999994E-2</v>
      </c>
      <c r="D126" s="5">
        <v>2.4899999999999999E-2</v>
      </c>
      <c r="E126" t="s">
        <v>111</v>
      </c>
    </row>
    <row r="127" spans="1:5" x14ac:dyDescent="0.25">
      <c r="A127">
        <v>2008</v>
      </c>
      <c r="B127" s="70">
        <v>16952.400000000001</v>
      </c>
      <c r="C127" s="5">
        <v>6.3799999999999996E-2</v>
      </c>
      <c r="D127" s="5">
        <v>2.1999999999999999E-2</v>
      </c>
      <c r="E127" t="s">
        <v>112</v>
      </c>
    </row>
    <row r="128" spans="1:5" x14ac:dyDescent="0.25">
      <c r="A128">
        <v>2007</v>
      </c>
      <c r="B128" s="70">
        <v>15092.8</v>
      </c>
      <c r="C128" s="5">
        <v>6.5799999999999997E-2</v>
      </c>
      <c r="D128" s="5">
        <v>2.2200000000000001E-2</v>
      </c>
      <c r="E128" t="s">
        <v>89</v>
      </c>
    </row>
    <row r="129" spans="1:5" x14ac:dyDescent="0.25">
      <c r="A129">
        <v>2006</v>
      </c>
      <c r="B129" s="70">
        <v>13098.3</v>
      </c>
      <c r="C129" s="5">
        <v>6.88E-2</v>
      </c>
      <c r="D129" s="5">
        <v>2.3599999999999999E-2</v>
      </c>
      <c r="E129" t="s">
        <v>113</v>
      </c>
    </row>
    <row r="130" spans="1:5" x14ac:dyDescent="0.25">
      <c r="A130">
        <v>2005</v>
      </c>
      <c r="B130" s="70">
        <v>12195.9</v>
      </c>
      <c r="C130" s="5">
        <v>7.4300000000000005E-2</v>
      </c>
      <c r="D130" s="5">
        <v>2.41E-2</v>
      </c>
      <c r="E130" t="s">
        <v>114</v>
      </c>
    </row>
    <row r="131" spans="1:5" x14ac:dyDescent="0.25">
      <c r="A131">
        <v>2004</v>
      </c>
      <c r="B131" s="70">
        <v>11038.2</v>
      </c>
      <c r="C131" s="5">
        <v>7.7299999999999994E-2</v>
      </c>
      <c r="D131" s="5">
        <v>2.7E-2</v>
      </c>
      <c r="E131" t="s">
        <v>65</v>
      </c>
    </row>
    <row r="132" spans="1:5" x14ac:dyDescent="0.25">
      <c r="A132">
        <v>2003</v>
      </c>
      <c r="B132" s="70">
        <v>10374.4</v>
      </c>
      <c r="C132" s="5">
        <v>8.5000000000000006E-2</v>
      </c>
      <c r="D132" s="5">
        <v>3.3000000000000002E-2</v>
      </c>
      <c r="E132" t="s">
        <v>115</v>
      </c>
    </row>
    <row r="133" spans="1:5" x14ac:dyDescent="0.25">
      <c r="A133">
        <v>2002</v>
      </c>
      <c r="B133" s="70">
        <v>9117.5</v>
      </c>
      <c r="C133" s="5">
        <v>9.1899999999999996E-2</v>
      </c>
      <c r="D133" s="5">
        <v>3.7999999999999999E-2</v>
      </c>
      <c r="E133" t="s">
        <v>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E5C14-A6EF-445F-A5BD-3771B66B4160}">
  <dimension ref="B1:E145"/>
  <sheetViews>
    <sheetView tabSelected="1" workbookViewId="0">
      <selection activeCell="D12" sqref="D12"/>
    </sheetView>
  </sheetViews>
  <sheetFormatPr defaultRowHeight="15" x14ac:dyDescent="0.25"/>
  <cols>
    <col min="3" max="3" width="15.28515625" bestFit="1" customWidth="1"/>
  </cols>
  <sheetData>
    <row r="1" spans="2:5" x14ac:dyDescent="0.25">
      <c r="B1" t="s">
        <v>118</v>
      </c>
      <c r="C1" t="s">
        <v>119</v>
      </c>
      <c r="D1" t="s">
        <v>117</v>
      </c>
      <c r="E1" t="s">
        <v>116</v>
      </c>
    </row>
    <row r="2" spans="2:5" x14ac:dyDescent="0.25">
      <c r="B2">
        <v>2002</v>
      </c>
      <c r="C2" s="84">
        <v>162000</v>
      </c>
      <c r="D2" t="s">
        <v>120</v>
      </c>
      <c r="E2">
        <v>1</v>
      </c>
    </row>
    <row r="3" spans="2:5" x14ac:dyDescent="0.25">
      <c r="B3">
        <v>2003</v>
      </c>
      <c r="C3" s="84">
        <v>206000</v>
      </c>
      <c r="D3" t="s">
        <v>120</v>
      </c>
      <c r="E3">
        <v>1</v>
      </c>
    </row>
    <row r="4" spans="2:5" x14ac:dyDescent="0.25">
      <c r="B4">
        <v>2004</v>
      </c>
      <c r="C4" s="84">
        <v>263000</v>
      </c>
      <c r="D4" t="s">
        <v>120</v>
      </c>
      <c r="E4">
        <v>1</v>
      </c>
    </row>
    <row r="5" spans="2:5" x14ac:dyDescent="0.25">
      <c r="B5">
        <v>2005</v>
      </c>
      <c r="C5" s="84">
        <v>319000</v>
      </c>
      <c r="D5" t="s">
        <v>120</v>
      </c>
      <c r="E5">
        <v>1</v>
      </c>
    </row>
    <row r="6" spans="2:5" x14ac:dyDescent="0.25">
      <c r="B6">
        <v>2006</v>
      </c>
      <c r="C6" s="84">
        <v>382000</v>
      </c>
      <c r="D6" t="s">
        <v>120</v>
      </c>
      <c r="E6">
        <v>1</v>
      </c>
    </row>
    <row r="7" spans="2:5" x14ac:dyDescent="0.25">
      <c r="B7">
        <v>2007</v>
      </c>
      <c r="C7" s="84">
        <v>511000</v>
      </c>
      <c r="D7" t="s">
        <v>120</v>
      </c>
      <c r="E7">
        <v>1</v>
      </c>
    </row>
    <row r="8" spans="2:5" x14ac:dyDescent="0.25">
      <c r="B8">
        <v>2008</v>
      </c>
      <c r="C8" s="84">
        <v>558000</v>
      </c>
      <c r="D8" t="s">
        <v>120</v>
      </c>
      <c r="E8">
        <v>1</v>
      </c>
    </row>
    <row r="9" spans="2:5" x14ac:dyDescent="0.25">
      <c r="B9">
        <v>2009</v>
      </c>
      <c r="C9" s="84">
        <v>575000</v>
      </c>
      <c r="D9" t="s">
        <v>120</v>
      </c>
      <c r="E9">
        <v>1</v>
      </c>
    </row>
    <row r="10" spans="2:5" x14ac:dyDescent="0.25">
      <c r="B10">
        <v>2010</v>
      </c>
      <c r="C10" s="84">
        <v>684000</v>
      </c>
      <c r="D10" t="s">
        <v>120</v>
      </c>
      <c r="E10">
        <v>1</v>
      </c>
    </row>
    <row r="11" spans="2:5" x14ac:dyDescent="0.25">
      <c r="B11">
        <v>2011</v>
      </c>
      <c r="C11" s="84">
        <v>758000</v>
      </c>
      <c r="D11" t="s">
        <v>120</v>
      </c>
      <c r="E11">
        <v>1</v>
      </c>
    </row>
    <row r="12" spans="2:5" x14ac:dyDescent="0.25">
      <c r="B12">
        <v>2012</v>
      </c>
      <c r="C12" s="84">
        <v>963000</v>
      </c>
      <c r="D12" t="s">
        <v>120</v>
      </c>
      <c r="E12">
        <v>1</v>
      </c>
    </row>
    <row r="13" spans="2:5" x14ac:dyDescent="0.25">
      <c r="B13">
        <v>2013</v>
      </c>
      <c r="C13" s="84">
        <v>1084000</v>
      </c>
      <c r="D13" t="s">
        <v>120</v>
      </c>
      <c r="E13">
        <v>1</v>
      </c>
    </row>
    <row r="14" spans="2:5" x14ac:dyDescent="0.25">
      <c r="B14">
        <v>2015</v>
      </c>
      <c r="C14" s="84">
        <v>1192000</v>
      </c>
      <c r="D14" t="s">
        <v>120</v>
      </c>
      <c r="E14">
        <v>1</v>
      </c>
    </row>
    <row r="15" spans="2:5" x14ac:dyDescent="0.25">
      <c r="B15">
        <v>2014</v>
      </c>
      <c r="C15" s="84">
        <v>1204000</v>
      </c>
      <c r="D15" t="s">
        <v>120</v>
      </c>
      <c r="E15">
        <v>1</v>
      </c>
    </row>
    <row r="16" spans="2:5" x14ac:dyDescent="0.25">
      <c r="B16">
        <v>2016</v>
      </c>
      <c r="C16" s="84">
        <v>1260000</v>
      </c>
      <c r="D16" t="s">
        <v>120</v>
      </c>
      <c r="E16">
        <v>1</v>
      </c>
    </row>
    <row r="17" spans="2:5" x14ac:dyDescent="0.25">
      <c r="B17">
        <v>2017</v>
      </c>
      <c r="C17" s="84">
        <v>1495000</v>
      </c>
      <c r="D17" t="s">
        <v>120</v>
      </c>
      <c r="E17">
        <v>1</v>
      </c>
    </row>
    <row r="18" spans="2:5" x14ac:dyDescent="0.25">
      <c r="B18">
        <v>2018</v>
      </c>
      <c r="C18" s="84">
        <v>1652000</v>
      </c>
      <c r="D18" t="s">
        <v>120</v>
      </c>
      <c r="E18">
        <v>1</v>
      </c>
    </row>
    <row r="19" spans="2:5" x14ac:dyDescent="0.25">
      <c r="B19">
        <v>2019</v>
      </c>
      <c r="C19" s="84">
        <v>1894377</v>
      </c>
      <c r="D19" t="s">
        <v>120</v>
      </c>
      <c r="E19">
        <v>1</v>
      </c>
    </row>
    <row r="20" spans="2:5" x14ac:dyDescent="0.25">
      <c r="B20">
        <v>2002</v>
      </c>
      <c r="C20" s="84">
        <v>576000</v>
      </c>
      <c r="D20" t="s">
        <v>121</v>
      </c>
      <c r="E20">
        <v>2</v>
      </c>
    </row>
    <row r="21" spans="2:5" x14ac:dyDescent="0.25">
      <c r="B21">
        <v>2006</v>
      </c>
      <c r="C21" s="84">
        <v>682000</v>
      </c>
      <c r="D21" t="s">
        <v>121</v>
      </c>
      <c r="E21">
        <v>2</v>
      </c>
    </row>
    <row r="22" spans="2:5" x14ac:dyDescent="0.25">
      <c r="B22">
        <v>2005</v>
      </c>
      <c r="C22" s="84">
        <v>693000</v>
      </c>
      <c r="D22" t="s">
        <v>121</v>
      </c>
      <c r="E22">
        <v>2</v>
      </c>
    </row>
    <row r="23" spans="2:5" x14ac:dyDescent="0.25">
      <c r="B23">
        <v>2007</v>
      </c>
      <c r="C23" s="84">
        <v>732000</v>
      </c>
      <c r="D23" t="s">
        <v>121</v>
      </c>
      <c r="E23">
        <v>2</v>
      </c>
    </row>
    <row r="24" spans="2:5" x14ac:dyDescent="0.25">
      <c r="B24">
        <v>2003</v>
      </c>
      <c r="C24" s="84">
        <v>768000</v>
      </c>
      <c r="D24" t="s">
        <v>121</v>
      </c>
      <c r="E24">
        <v>2</v>
      </c>
    </row>
    <row r="25" spans="2:5" x14ac:dyDescent="0.25">
      <c r="B25">
        <v>2004</v>
      </c>
      <c r="C25" s="84">
        <v>989000</v>
      </c>
      <c r="D25" t="s">
        <v>121</v>
      </c>
      <c r="E25">
        <v>2</v>
      </c>
    </row>
    <row r="26" spans="2:5" x14ac:dyDescent="0.25">
      <c r="B26">
        <v>2009</v>
      </c>
      <c r="C26" s="84">
        <v>1005000</v>
      </c>
      <c r="D26" t="s">
        <v>121</v>
      </c>
      <c r="E26">
        <v>2</v>
      </c>
    </row>
    <row r="27" spans="2:5" x14ac:dyDescent="0.25">
      <c r="B27">
        <v>2008</v>
      </c>
      <c r="C27" s="84">
        <v>1043000</v>
      </c>
      <c r="D27" t="s">
        <v>121</v>
      </c>
      <c r="E27">
        <v>2</v>
      </c>
    </row>
    <row r="28" spans="2:5" x14ac:dyDescent="0.25">
      <c r="B28">
        <v>2010</v>
      </c>
      <c r="C28" s="84">
        <v>1280000</v>
      </c>
      <c r="D28" t="s">
        <v>121</v>
      </c>
      <c r="E28">
        <v>2</v>
      </c>
    </row>
    <row r="29" spans="2:5" x14ac:dyDescent="0.25">
      <c r="B29">
        <v>2011</v>
      </c>
      <c r="C29" s="84">
        <v>1562000</v>
      </c>
      <c r="D29" t="s">
        <v>121</v>
      </c>
      <c r="E29">
        <v>2</v>
      </c>
    </row>
    <row r="30" spans="2:5" x14ac:dyDescent="0.25">
      <c r="B30">
        <v>2015</v>
      </c>
      <c r="C30" s="84">
        <v>1922000</v>
      </c>
      <c r="D30" t="s">
        <v>121</v>
      </c>
      <c r="E30">
        <v>2</v>
      </c>
    </row>
    <row r="31" spans="2:5" x14ac:dyDescent="0.25">
      <c r="B31">
        <v>2012</v>
      </c>
      <c r="C31" s="84">
        <v>1986000</v>
      </c>
      <c r="D31" t="s">
        <v>121</v>
      </c>
      <c r="E31">
        <v>2</v>
      </c>
    </row>
    <row r="32" spans="2:5" x14ac:dyDescent="0.25">
      <c r="B32">
        <v>2016</v>
      </c>
      <c r="C32" s="84">
        <v>2044000</v>
      </c>
      <c r="D32" t="s">
        <v>121</v>
      </c>
      <c r="E32">
        <v>2</v>
      </c>
    </row>
    <row r="33" spans="2:5" x14ac:dyDescent="0.25">
      <c r="B33">
        <v>2013</v>
      </c>
      <c r="C33" s="84">
        <v>2130000</v>
      </c>
      <c r="D33" t="s">
        <v>121</v>
      </c>
      <c r="E33">
        <v>2</v>
      </c>
    </row>
    <row r="34" spans="2:5" x14ac:dyDescent="0.25">
      <c r="B34">
        <v>2014</v>
      </c>
      <c r="C34" s="84">
        <v>2160000</v>
      </c>
      <c r="D34" t="s">
        <v>121</v>
      </c>
      <c r="E34">
        <v>2</v>
      </c>
    </row>
    <row r="35" spans="2:5" x14ac:dyDescent="0.25">
      <c r="B35">
        <v>2017</v>
      </c>
      <c r="C35" s="84">
        <v>2454000</v>
      </c>
      <c r="D35" t="s">
        <v>121</v>
      </c>
      <c r="E35">
        <v>2</v>
      </c>
    </row>
    <row r="36" spans="2:5" x14ac:dyDescent="0.25">
      <c r="B36">
        <v>2018</v>
      </c>
      <c r="C36" s="84">
        <v>2633000</v>
      </c>
      <c r="D36" t="s">
        <v>121</v>
      </c>
      <c r="E36">
        <v>2</v>
      </c>
    </row>
    <row r="37" spans="2:5" x14ac:dyDescent="0.25">
      <c r="B37">
        <v>2019</v>
      </c>
      <c r="C37" s="84">
        <v>2863500</v>
      </c>
      <c r="D37" t="s">
        <v>121</v>
      </c>
      <c r="E37">
        <v>2</v>
      </c>
    </row>
    <row r="38" spans="2:5" x14ac:dyDescent="0.25">
      <c r="B38">
        <v>2002</v>
      </c>
      <c r="C38" s="84">
        <v>298000</v>
      </c>
      <c r="D38" t="s">
        <v>122</v>
      </c>
      <c r="E38">
        <v>3</v>
      </c>
    </row>
    <row r="39" spans="2:5" x14ac:dyDescent="0.25">
      <c r="B39">
        <v>2003</v>
      </c>
      <c r="C39" s="84">
        <v>313000</v>
      </c>
      <c r="D39" t="s">
        <v>122</v>
      </c>
      <c r="E39">
        <v>3</v>
      </c>
    </row>
    <row r="40" spans="2:5" x14ac:dyDescent="0.25">
      <c r="B40">
        <v>2004</v>
      </c>
      <c r="C40" s="84">
        <v>368000</v>
      </c>
      <c r="D40" t="s">
        <v>122</v>
      </c>
      <c r="E40">
        <v>3</v>
      </c>
    </row>
    <row r="41" spans="2:5" x14ac:dyDescent="0.25">
      <c r="B41">
        <v>2005</v>
      </c>
      <c r="C41" s="84">
        <v>560000</v>
      </c>
      <c r="D41" t="s">
        <v>122</v>
      </c>
      <c r="E41">
        <v>3</v>
      </c>
    </row>
    <row r="42" spans="2:5" x14ac:dyDescent="0.25">
      <c r="B42">
        <v>2006</v>
      </c>
      <c r="C42" s="84">
        <v>983000</v>
      </c>
      <c r="D42" t="s">
        <v>122</v>
      </c>
      <c r="E42">
        <v>3</v>
      </c>
    </row>
    <row r="43" spans="2:5" x14ac:dyDescent="0.25">
      <c r="B43">
        <v>2007</v>
      </c>
      <c r="C43" s="84">
        <v>1052000</v>
      </c>
      <c r="D43" t="s">
        <v>122</v>
      </c>
      <c r="E43">
        <v>3</v>
      </c>
    </row>
    <row r="44" spans="2:5" x14ac:dyDescent="0.25">
      <c r="B44">
        <v>2010</v>
      </c>
      <c r="C44" s="84">
        <v>1067000</v>
      </c>
      <c r="D44" t="s">
        <v>122</v>
      </c>
      <c r="E44">
        <v>3</v>
      </c>
    </row>
    <row r="45" spans="2:5" x14ac:dyDescent="0.25">
      <c r="B45">
        <v>2008</v>
      </c>
      <c r="C45" s="84">
        <v>1290000</v>
      </c>
      <c r="D45" t="s">
        <v>122</v>
      </c>
      <c r="E45">
        <v>3</v>
      </c>
    </row>
    <row r="46" spans="2:5" x14ac:dyDescent="0.25">
      <c r="B46">
        <v>2009</v>
      </c>
      <c r="C46" s="84">
        <v>1500000</v>
      </c>
      <c r="D46" t="s">
        <v>122</v>
      </c>
      <c r="E46">
        <v>3</v>
      </c>
    </row>
    <row r="47" spans="2:5" x14ac:dyDescent="0.25">
      <c r="B47">
        <v>2011</v>
      </c>
      <c r="C47" s="84">
        <v>1833000</v>
      </c>
      <c r="D47" t="s">
        <v>122</v>
      </c>
      <c r="E47">
        <v>3</v>
      </c>
    </row>
    <row r="48" spans="2:5" x14ac:dyDescent="0.25">
      <c r="B48">
        <v>2012</v>
      </c>
      <c r="C48" s="84">
        <v>2460000</v>
      </c>
      <c r="D48" t="s">
        <v>122</v>
      </c>
      <c r="E48">
        <v>3</v>
      </c>
    </row>
    <row r="49" spans="2:5" x14ac:dyDescent="0.25">
      <c r="B49">
        <v>2013</v>
      </c>
      <c r="C49" s="84">
        <v>2884000</v>
      </c>
      <c r="D49" t="s">
        <v>122</v>
      </c>
      <c r="E49">
        <v>3</v>
      </c>
    </row>
    <row r="50" spans="2:5" x14ac:dyDescent="0.25">
      <c r="B50">
        <v>2014</v>
      </c>
      <c r="C50" s="84">
        <v>2939000</v>
      </c>
      <c r="D50" t="s">
        <v>122</v>
      </c>
      <c r="E50">
        <v>3</v>
      </c>
    </row>
    <row r="51" spans="2:5" x14ac:dyDescent="0.25">
      <c r="B51">
        <v>2015</v>
      </c>
      <c r="C51" s="84">
        <v>3012000</v>
      </c>
      <c r="D51" t="s">
        <v>122</v>
      </c>
      <c r="E51">
        <v>3</v>
      </c>
    </row>
    <row r="52" spans="2:5" x14ac:dyDescent="0.25">
      <c r="B52">
        <v>2016</v>
      </c>
      <c r="C52" s="84">
        <v>3297000</v>
      </c>
      <c r="D52" t="s">
        <v>122</v>
      </c>
      <c r="E52">
        <v>3</v>
      </c>
    </row>
    <row r="53" spans="2:5" x14ac:dyDescent="0.25">
      <c r="B53">
        <v>2017</v>
      </c>
      <c r="C53" s="84">
        <v>4069400</v>
      </c>
      <c r="D53" t="s">
        <v>122</v>
      </c>
      <c r="E53">
        <v>3</v>
      </c>
    </row>
    <row r="54" spans="2:5" x14ac:dyDescent="0.25">
      <c r="B54">
        <v>2018</v>
      </c>
      <c r="C54" s="84">
        <v>4757000</v>
      </c>
      <c r="D54" t="s">
        <v>122</v>
      </c>
      <c r="E54">
        <v>3</v>
      </c>
    </row>
    <row r="55" spans="2:5" x14ac:dyDescent="0.25">
      <c r="B55">
        <v>2019</v>
      </c>
      <c r="C55" s="84">
        <v>5080478</v>
      </c>
      <c r="D55" t="s">
        <v>122</v>
      </c>
      <c r="E55">
        <v>3</v>
      </c>
    </row>
    <row r="56" spans="2:5" x14ac:dyDescent="0.25">
      <c r="B56">
        <v>2003</v>
      </c>
      <c r="C56" s="84">
        <v>2353000</v>
      </c>
      <c r="D56" t="s">
        <v>123</v>
      </c>
      <c r="E56">
        <v>4</v>
      </c>
    </row>
    <row r="57" spans="2:5" x14ac:dyDescent="0.25">
      <c r="B57">
        <v>2002</v>
      </c>
      <c r="C57" s="84">
        <v>2384000</v>
      </c>
      <c r="D57" t="s">
        <v>123</v>
      </c>
      <c r="E57">
        <v>4</v>
      </c>
    </row>
    <row r="58" spans="2:5" x14ac:dyDescent="0.25">
      <c r="B58">
        <v>2004</v>
      </c>
      <c r="C58" s="84">
        <v>2853000</v>
      </c>
      <c r="D58" t="s">
        <v>123</v>
      </c>
      <c r="E58">
        <v>4</v>
      </c>
    </row>
    <row r="59" spans="2:5" x14ac:dyDescent="0.25">
      <c r="B59">
        <v>2005</v>
      </c>
      <c r="C59" s="84">
        <v>2987000</v>
      </c>
      <c r="D59" t="s">
        <v>123</v>
      </c>
      <c r="E59">
        <v>4</v>
      </c>
    </row>
    <row r="60" spans="2:5" x14ac:dyDescent="0.25">
      <c r="B60">
        <v>2006</v>
      </c>
      <c r="C60" s="84">
        <v>3225000</v>
      </c>
      <c r="D60" t="s">
        <v>123</v>
      </c>
      <c r="E60">
        <v>4</v>
      </c>
    </row>
    <row r="61" spans="2:5" x14ac:dyDescent="0.25">
      <c r="B61">
        <v>2007</v>
      </c>
      <c r="C61" s="84">
        <v>3431000</v>
      </c>
      <c r="D61" t="s">
        <v>123</v>
      </c>
      <c r="E61">
        <v>4</v>
      </c>
    </row>
    <row r="62" spans="2:5" x14ac:dyDescent="0.25">
      <c r="B62">
        <v>2016</v>
      </c>
      <c r="C62" s="84">
        <v>3567000</v>
      </c>
      <c r="D62" t="s">
        <v>123</v>
      </c>
      <c r="E62">
        <v>4</v>
      </c>
    </row>
    <row r="63" spans="2:5" x14ac:dyDescent="0.25">
      <c r="B63">
        <v>2008</v>
      </c>
      <c r="C63" s="84">
        <v>3729000</v>
      </c>
      <c r="D63" t="s">
        <v>123</v>
      </c>
      <c r="E63">
        <v>4</v>
      </c>
    </row>
    <row r="64" spans="2:5" x14ac:dyDescent="0.25">
      <c r="B64">
        <v>2015</v>
      </c>
      <c r="C64" s="84">
        <v>3761000</v>
      </c>
      <c r="D64" t="s">
        <v>123</v>
      </c>
      <c r="E64">
        <v>4</v>
      </c>
    </row>
    <row r="65" spans="2:5" x14ac:dyDescent="0.25">
      <c r="B65">
        <v>2009</v>
      </c>
      <c r="C65" s="84">
        <v>3789000</v>
      </c>
      <c r="D65" t="s">
        <v>123</v>
      </c>
      <c r="E65">
        <v>4</v>
      </c>
    </row>
    <row r="66" spans="2:5" x14ac:dyDescent="0.25">
      <c r="B66">
        <v>2017</v>
      </c>
      <c r="C66" s="84">
        <v>3843500</v>
      </c>
      <c r="D66" t="s">
        <v>123</v>
      </c>
      <c r="E66">
        <v>4</v>
      </c>
    </row>
    <row r="67" spans="2:5" x14ac:dyDescent="0.25">
      <c r="B67">
        <v>2013</v>
      </c>
      <c r="C67" s="84">
        <v>3945000</v>
      </c>
      <c r="D67" t="s">
        <v>123</v>
      </c>
      <c r="E67">
        <v>4</v>
      </c>
    </row>
    <row r="68" spans="2:5" x14ac:dyDescent="0.25">
      <c r="B68">
        <v>2011</v>
      </c>
      <c r="C68" s="84">
        <v>3960000</v>
      </c>
      <c r="D68" t="s">
        <v>123</v>
      </c>
      <c r="E68">
        <v>4</v>
      </c>
    </row>
    <row r="69" spans="2:5" x14ac:dyDescent="0.25">
      <c r="B69">
        <v>2014</v>
      </c>
      <c r="C69" s="84">
        <v>3990000</v>
      </c>
      <c r="D69" t="s">
        <v>123</v>
      </c>
      <c r="E69">
        <v>4</v>
      </c>
    </row>
    <row r="70" spans="2:5" x14ac:dyDescent="0.25">
      <c r="B70">
        <v>2018</v>
      </c>
      <c r="C70" s="84">
        <v>4150000</v>
      </c>
      <c r="D70" t="s">
        <v>123</v>
      </c>
      <c r="E70">
        <v>4</v>
      </c>
    </row>
    <row r="71" spans="2:5" x14ac:dyDescent="0.25">
      <c r="B71">
        <v>2012</v>
      </c>
      <c r="C71" s="84">
        <v>4162000</v>
      </c>
      <c r="D71" t="s">
        <v>123</v>
      </c>
      <c r="E71">
        <v>4</v>
      </c>
    </row>
    <row r="72" spans="2:5" x14ac:dyDescent="0.25">
      <c r="B72">
        <v>2010</v>
      </c>
      <c r="C72" s="84">
        <v>4207000</v>
      </c>
      <c r="D72" t="s">
        <v>123</v>
      </c>
      <c r="E72">
        <v>4</v>
      </c>
    </row>
    <row r="73" spans="2:5" x14ac:dyDescent="0.25">
      <c r="B73">
        <v>2019</v>
      </c>
      <c r="C73" s="84">
        <v>4488402</v>
      </c>
      <c r="D73" t="s">
        <v>123</v>
      </c>
      <c r="E73">
        <v>4</v>
      </c>
    </row>
    <row r="74" spans="2:5" x14ac:dyDescent="0.25">
      <c r="B74">
        <v>2003</v>
      </c>
      <c r="C74" s="84">
        <v>3237000</v>
      </c>
      <c r="D74" t="s">
        <v>124</v>
      </c>
      <c r="E74">
        <v>5</v>
      </c>
    </row>
    <row r="75" spans="2:5" x14ac:dyDescent="0.25">
      <c r="B75">
        <v>2002</v>
      </c>
      <c r="C75" s="84">
        <v>3678000</v>
      </c>
      <c r="D75" t="s">
        <v>124</v>
      </c>
      <c r="E75">
        <v>5</v>
      </c>
    </row>
    <row r="76" spans="2:5" x14ac:dyDescent="0.25">
      <c r="B76">
        <v>2009</v>
      </c>
      <c r="C76" s="84">
        <v>3774000</v>
      </c>
      <c r="D76" t="s">
        <v>124</v>
      </c>
      <c r="E76">
        <v>5</v>
      </c>
    </row>
    <row r="77" spans="2:5" x14ac:dyDescent="0.25">
      <c r="B77">
        <v>2010</v>
      </c>
      <c r="C77" s="84">
        <v>4097000</v>
      </c>
      <c r="D77" t="s">
        <v>124</v>
      </c>
      <c r="E77">
        <v>5</v>
      </c>
    </row>
    <row r="78" spans="2:5" x14ac:dyDescent="0.25">
      <c r="B78">
        <v>2008</v>
      </c>
      <c r="C78" s="84">
        <v>4117000</v>
      </c>
      <c r="D78" t="s">
        <v>124</v>
      </c>
      <c r="E78">
        <v>5</v>
      </c>
    </row>
    <row r="79" spans="2:5" x14ac:dyDescent="0.25">
      <c r="B79">
        <v>2004</v>
      </c>
      <c r="C79" s="84">
        <v>4291000</v>
      </c>
      <c r="D79" t="s">
        <v>124</v>
      </c>
      <c r="E79">
        <v>5</v>
      </c>
    </row>
    <row r="80" spans="2:5" x14ac:dyDescent="0.25">
      <c r="B80">
        <v>2005</v>
      </c>
      <c r="C80" s="84">
        <v>4365000</v>
      </c>
      <c r="D80" t="s">
        <v>124</v>
      </c>
      <c r="E80">
        <v>5</v>
      </c>
    </row>
    <row r="81" spans="2:5" x14ac:dyDescent="0.25">
      <c r="B81">
        <v>2006</v>
      </c>
      <c r="C81" s="84">
        <v>4707000</v>
      </c>
      <c r="D81" t="s">
        <v>124</v>
      </c>
      <c r="E81">
        <v>5</v>
      </c>
    </row>
    <row r="82" spans="2:5" x14ac:dyDescent="0.25">
      <c r="B82">
        <v>2007</v>
      </c>
      <c r="C82" s="84">
        <v>5311000</v>
      </c>
      <c r="D82" t="s">
        <v>124</v>
      </c>
      <c r="E82">
        <v>5</v>
      </c>
    </row>
    <row r="83" spans="2:5" x14ac:dyDescent="0.25">
      <c r="B83">
        <v>2011</v>
      </c>
      <c r="C83" s="84">
        <v>5685000</v>
      </c>
      <c r="D83" t="s">
        <v>124</v>
      </c>
      <c r="E83">
        <v>5</v>
      </c>
    </row>
    <row r="84" spans="2:5" x14ac:dyDescent="0.25">
      <c r="B84">
        <v>2012</v>
      </c>
      <c r="C84" s="84">
        <v>6163000</v>
      </c>
      <c r="D84" t="s">
        <v>124</v>
      </c>
      <c r="E84">
        <v>5</v>
      </c>
    </row>
    <row r="85" spans="2:5" x14ac:dyDescent="0.25">
      <c r="B85">
        <v>2014</v>
      </c>
      <c r="C85" s="84">
        <v>6333000</v>
      </c>
      <c r="D85" t="s">
        <v>124</v>
      </c>
      <c r="E85">
        <v>5</v>
      </c>
    </row>
    <row r="86" spans="2:5" x14ac:dyDescent="0.25">
      <c r="B86">
        <v>2015</v>
      </c>
      <c r="C86" s="84">
        <v>6430000</v>
      </c>
      <c r="D86" t="s">
        <v>124</v>
      </c>
      <c r="E86">
        <v>5</v>
      </c>
    </row>
    <row r="87" spans="2:5" x14ac:dyDescent="0.25">
      <c r="B87">
        <v>2016</v>
      </c>
      <c r="C87" s="84">
        <v>6509000</v>
      </c>
      <c r="D87" t="s">
        <v>124</v>
      </c>
      <c r="E87">
        <v>5</v>
      </c>
    </row>
    <row r="88" spans="2:5" x14ac:dyDescent="0.25">
      <c r="B88">
        <v>2013</v>
      </c>
      <c r="C88" s="84">
        <v>6841000</v>
      </c>
      <c r="D88" t="s">
        <v>124</v>
      </c>
      <c r="E88">
        <v>5</v>
      </c>
    </row>
    <row r="89" spans="2:5" x14ac:dyDescent="0.25">
      <c r="B89">
        <v>2017</v>
      </c>
      <c r="C89" s="84">
        <v>7701000</v>
      </c>
      <c r="D89" t="s">
        <v>124</v>
      </c>
      <c r="E89">
        <v>5</v>
      </c>
    </row>
    <row r="90" spans="2:5" x14ac:dyDescent="0.25">
      <c r="B90">
        <v>2018</v>
      </c>
      <c r="C90" s="84">
        <v>8789000</v>
      </c>
      <c r="D90" t="s">
        <v>124</v>
      </c>
      <c r="E90">
        <v>5</v>
      </c>
    </row>
    <row r="91" spans="2:5" x14ac:dyDescent="0.25">
      <c r="B91">
        <v>2019</v>
      </c>
      <c r="C91" s="84">
        <v>9500000</v>
      </c>
      <c r="D91" t="s">
        <v>124</v>
      </c>
      <c r="E91">
        <v>5</v>
      </c>
    </row>
    <row r="92" spans="2:5" x14ac:dyDescent="0.25">
      <c r="B92">
        <v>2002</v>
      </c>
      <c r="C92" s="84">
        <v>956000</v>
      </c>
      <c r="D92" t="s">
        <v>125</v>
      </c>
      <c r="E92">
        <v>6</v>
      </c>
    </row>
    <row r="93" spans="2:5" x14ac:dyDescent="0.25">
      <c r="B93">
        <v>2003</v>
      </c>
      <c r="C93" s="84">
        <v>1016000</v>
      </c>
      <c r="D93" t="s">
        <v>125</v>
      </c>
      <c r="E93">
        <v>6</v>
      </c>
    </row>
    <row r="94" spans="2:5" x14ac:dyDescent="0.25">
      <c r="B94">
        <v>2007</v>
      </c>
      <c r="C94" s="84">
        <v>1017000</v>
      </c>
      <c r="D94" t="s">
        <v>125</v>
      </c>
      <c r="E94">
        <v>6</v>
      </c>
    </row>
    <row r="95" spans="2:5" x14ac:dyDescent="0.25">
      <c r="B95">
        <v>2006</v>
      </c>
      <c r="C95" s="84">
        <v>1063000</v>
      </c>
      <c r="D95" t="s">
        <v>125</v>
      </c>
      <c r="E95">
        <v>6</v>
      </c>
    </row>
    <row r="96" spans="2:5" x14ac:dyDescent="0.25">
      <c r="B96">
        <v>2005</v>
      </c>
      <c r="C96" s="84">
        <v>1140000</v>
      </c>
      <c r="D96" t="s">
        <v>125</v>
      </c>
      <c r="E96">
        <v>6</v>
      </c>
    </row>
    <row r="97" spans="2:5" x14ac:dyDescent="0.25">
      <c r="B97">
        <v>2013</v>
      </c>
      <c r="C97" s="84">
        <v>1274000</v>
      </c>
      <c r="D97" t="s">
        <v>125</v>
      </c>
      <c r="E97">
        <v>6</v>
      </c>
    </row>
    <row r="98" spans="2:5" x14ac:dyDescent="0.25">
      <c r="B98">
        <v>2004</v>
      </c>
      <c r="C98" s="84">
        <v>1278000</v>
      </c>
      <c r="D98" t="s">
        <v>125</v>
      </c>
      <c r="E98">
        <v>6</v>
      </c>
    </row>
    <row r="99" spans="2:5" x14ac:dyDescent="0.25">
      <c r="B99">
        <v>2008</v>
      </c>
      <c r="C99" s="84">
        <v>1333000</v>
      </c>
      <c r="D99" t="s">
        <v>125</v>
      </c>
      <c r="E99">
        <v>6</v>
      </c>
    </row>
    <row r="100" spans="2:5" x14ac:dyDescent="0.25">
      <c r="B100">
        <v>2014</v>
      </c>
      <c r="C100" s="84">
        <v>1355000</v>
      </c>
      <c r="D100" t="s">
        <v>125</v>
      </c>
      <c r="E100">
        <v>6</v>
      </c>
    </row>
    <row r="101" spans="2:5" x14ac:dyDescent="0.25">
      <c r="B101">
        <v>2012</v>
      </c>
      <c r="C101" s="84">
        <v>1366000</v>
      </c>
      <c r="D101" t="s">
        <v>125</v>
      </c>
      <c r="E101">
        <v>6</v>
      </c>
    </row>
    <row r="102" spans="2:5" x14ac:dyDescent="0.25">
      <c r="B102">
        <v>2015</v>
      </c>
      <c r="C102" s="84">
        <v>1518000</v>
      </c>
      <c r="D102" t="s">
        <v>125</v>
      </c>
      <c r="E102">
        <v>6</v>
      </c>
    </row>
    <row r="103" spans="2:5" x14ac:dyDescent="0.25">
      <c r="B103">
        <v>2011</v>
      </c>
      <c r="C103" s="84">
        <v>1655000</v>
      </c>
      <c r="D103" t="s">
        <v>125</v>
      </c>
      <c r="E103">
        <v>6</v>
      </c>
    </row>
    <row r="104" spans="2:5" x14ac:dyDescent="0.25">
      <c r="B104">
        <v>2016</v>
      </c>
      <c r="C104" s="84">
        <v>1688000</v>
      </c>
      <c r="D104" t="s">
        <v>125</v>
      </c>
      <c r="E104">
        <v>6</v>
      </c>
    </row>
    <row r="105" spans="2:5" x14ac:dyDescent="0.25">
      <c r="B105">
        <v>2009</v>
      </c>
      <c r="C105" s="84">
        <v>1844000</v>
      </c>
      <c r="D105" t="s">
        <v>125</v>
      </c>
      <c r="E105">
        <v>6</v>
      </c>
    </row>
    <row r="106" spans="2:5" x14ac:dyDescent="0.25">
      <c r="B106">
        <v>2017</v>
      </c>
      <c r="C106" s="84">
        <v>1857000</v>
      </c>
      <c r="D106" t="s">
        <v>125</v>
      </c>
      <c r="E106">
        <v>6</v>
      </c>
    </row>
    <row r="107" spans="2:5" x14ac:dyDescent="0.25">
      <c r="B107">
        <v>2019</v>
      </c>
      <c r="C107" s="84">
        <v>1936320</v>
      </c>
      <c r="D107" t="s">
        <v>125</v>
      </c>
      <c r="E107">
        <v>6</v>
      </c>
    </row>
    <row r="108" spans="2:5" x14ac:dyDescent="0.25">
      <c r="B108">
        <v>2018</v>
      </c>
      <c r="C108" s="84">
        <v>1964000</v>
      </c>
      <c r="D108" t="s">
        <v>125</v>
      </c>
      <c r="E108">
        <v>6</v>
      </c>
    </row>
    <row r="109" spans="2:5" x14ac:dyDescent="0.25">
      <c r="B109">
        <v>2010</v>
      </c>
      <c r="C109" s="84">
        <v>2168000</v>
      </c>
      <c r="D109" t="s">
        <v>125</v>
      </c>
      <c r="E109">
        <v>6</v>
      </c>
    </row>
    <row r="110" spans="2:5" x14ac:dyDescent="0.25">
      <c r="B110">
        <v>2002</v>
      </c>
      <c r="C110" s="84">
        <v>12790000</v>
      </c>
      <c r="D110" t="s">
        <v>126</v>
      </c>
      <c r="E110">
        <v>7</v>
      </c>
    </row>
    <row r="111" spans="2:5" x14ac:dyDescent="0.25">
      <c r="B111">
        <v>2003</v>
      </c>
      <c r="C111" s="84">
        <v>13341000</v>
      </c>
      <c r="D111" t="s">
        <v>126</v>
      </c>
      <c r="E111">
        <v>7</v>
      </c>
    </row>
    <row r="112" spans="2:5" x14ac:dyDescent="0.25">
      <c r="B112">
        <v>2004</v>
      </c>
      <c r="C112" s="84">
        <v>16826000</v>
      </c>
      <c r="D112" t="s">
        <v>126</v>
      </c>
      <c r="E112">
        <v>7</v>
      </c>
    </row>
    <row r="113" spans="2:5" x14ac:dyDescent="0.25">
      <c r="B113">
        <v>2006</v>
      </c>
      <c r="C113" s="84">
        <v>18916000</v>
      </c>
      <c r="D113" t="s">
        <v>126</v>
      </c>
      <c r="E113">
        <v>7</v>
      </c>
    </row>
    <row r="114" spans="2:5" x14ac:dyDescent="0.25">
      <c r="B114">
        <v>2005</v>
      </c>
      <c r="C114" s="84">
        <v>20273000</v>
      </c>
      <c r="D114" t="s">
        <v>126</v>
      </c>
      <c r="E114">
        <v>7</v>
      </c>
    </row>
    <row r="115" spans="2:5" x14ac:dyDescent="0.25">
      <c r="B115">
        <v>2007</v>
      </c>
      <c r="C115" s="84">
        <v>26122000</v>
      </c>
      <c r="D115" t="s">
        <v>126</v>
      </c>
      <c r="E115">
        <v>7</v>
      </c>
    </row>
    <row r="116" spans="2:5" x14ac:dyDescent="0.25">
      <c r="B116">
        <v>2008</v>
      </c>
      <c r="C116" s="84">
        <v>29792000</v>
      </c>
      <c r="D116" t="s">
        <v>126</v>
      </c>
      <c r="E116">
        <v>7</v>
      </c>
    </row>
    <row r="117" spans="2:5" x14ac:dyDescent="0.25">
      <c r="B117">
        <v>2009</v>
      </c>
      <c r="C117" s="84">
        <v>30187000</v>
      </c>
      <c r="D117" t="s">
        <v>126</v>
      </c>
      <c r="E117">
        <v>7</v>
      </c>
    </row>
    <row r="118" spans="2:5" x14ac:dyDescent="0.25">
      <c r="B118">
        <v>2016</v>
      </c>
      <c r="C118" s="84">
        <v>30289000</v>
      </c>
      <c r="D118" t="s">
        <v>126</v>
      </c>
      <c r="E118">
        <v>7</v>
      </c>
    </row>
    <row r="119" spans="2:5" x14ac:dyDescent="0.25">
      <c r="B119">
        <v>2010</v>
      </c>
      <c r="C119" s="84">
        <v>31364000</v>
      </c>
      <c r="D119" t="s">
        <v>126</v>
      </c>
      <c r="E119">
        <v>7</v>
      </c>
    </row>
    <row r="120" spans="2:5" x14ac:dyDescent="0.25">
      <c r="B120">
        <v>2011</v>
      </c>
      <c r="C120" s="84">
        <v>34654000</v>
      </c>
      <c r="D120" t="s">
        <v>126</v>
      </c>
      <c r="E120">
        <v>7</v>
      </c>
    </row>
    <row r="121" spans="2:5" x14ac:dyDescent="0.25">
      <c r="B121">
        <v>2012</v>
      </c>
      <c r="C121" s="84">
        <v>35698000</v>
      </c>
      <c r="D121" t="s">
        <v>126</v>
      </c>
      <c r="E121">
        <v>7</v>
      </c>
    </row>
    <row r="122" spans="2:5" x14ac:dyDescent="0.25">
      <c r="B122">
        <v>2017</v>
      </c>
      <c r="C122" s="84">
        <v>37601000</v>
      </c>
      <c r="D122" t="s">
        <v>126</v>
      </c>
      <c r="E122">
        <v>7</v>
      </c>
    </row>
    <row r="123" spans="2:5" x14ac:dyDescent="0.25">
      <c r="B123">
        <v>2013</v>
      </c>
      <c r="C123" s="84">
        <v>37795000</v>
      </c>
      <c r="D123" t="s">
        <v>126</v>
      </c>
      <c r="E123">
        <v>7</v>
      </c>
    </row>
    <row r="124" spans="2:5" x14ac:dyDescent="0.25">
      <c r="B124">
        <v>2015</v>
      </c>
      <c r="C124" s="84">
        <v>39478000</v>
      </c>
      <c r="D124" t="s">
        <v>126</v>
      </c>
      <c r="E124">
        <v>7</v>
      </c>
    </row>
    <row r="125" spans="2:5" x14ac:dyDescent="0.25">
      <c r="B125">
        <v>2014</v>
      </c>
      <c r="C125" s="84">
        <v>39811000</v>
      </c>
      <c r="D125" t="s">
        <v>126</v>
      </c>
      <c r="E125">
        <v>7</v>
      </c>
    </row>
    <row r="126" spans="2:5" x14ac:dyDescent="0.25">
      <c r="B126">
        <v>2018</v>
      </c>
      <c r="C126" s="84">
        <v>45768000</v>
      </c>
      <c r="D126" t="s">
        <v>126</v>
      </c>
      <c r="E126">
        <v>7</v>
      </c>
    </row>
    <row r="127" spans="2:5" x14ac:dyDescent="0.25">
      <c r="B127">
        <v>2019</v>
      </c>
      <c r="C127" s="84">
        <v>51191882</v>
      </c>
      <c r="D127" t="s">
        <v>126</v>
      </c>
      <c r="E127">
        <v>7</v>
      </c>
    </row>
    <row r="128" spans="2:5" x14ac:dyDescent="0.25">
      <c r="B128">
        <v>2003</v>
      </c>
      <c r="C128" s="84">
        <v>231000</v>
      </c>
      <c r="D128" t="s">
        <v>127</v>
      </c>
      <c r="E128">
        <v>8</v>
      </c>
    </row>
    <row r="129" spans="2:5" x14ac:dyDescent="0.25">
      <c r="B129">
        <v>2005</v>
      </c>
      <c r="C129" s="84">
        <v>242000</v>
      </c>
      <c r="D129" t="s">
        <v>127</v>
      </c>
      <c r="E129">
        <v>8</v>
      </c>
    </row>
    <row r="130" spans="2:5" x14ac:dyDescent="0.25">
      <c r="B130">
        <v>2004</v>
      </c>
      <c r="C130" s="84">
        <v>262000</v>
      </c>
      <c r="D130" t="s">
        <v>127</v>
      </c>
      <c r="E130">
        <v>8</v>
      </c>
    </row>
    <row r="131" spans="2:5" x14ac:dyDescent="0.25">
      <c r="B131">
        <v>2002</v>
      </c>
      <c r="C131" s="84">
        <v>332000</v>
      </c>
      <c r="D131" t="s">
        <v>127</v>
      </c>
      <c r="E131">
        <v>8</v>
      </c>
    </row>
    <row r="132" spans="2:5" x14ac:dyDescent="0.25">
      <c r="B132">
        <v>2006</v>
      </c>
      <c r="C132" s="84">
        <v>560000</v>
      </c>
      <c r="D132" t="s">
        <v>127</v>
      </c>
      <c r="E132">
        <v>8</v>
      </c>
    </row>
    <row r="133" spans="2:5" x14ac:dyDescent="0.25">
      <c r="B133">
        <v>2007</v>
      </c>
      <c r="C133" s="84">
        <v>903000</v>
      </c>
      <c r="D133" t="s">
        <v>127</v>
      </c>
      <c r="E133">
        <v>8</v>
      </c>
    </row>
    <row r="134" spans="2:5" x14ac:dyDescent="0.25">
      <c r="B134">
        <v>2010</v>
      </c>
      <c r="C134" s="84">
        <v>975000</v>
      </c>
      <c r="D134" t="s">
        <v>127</v>
      </c>
      <c r="E134">
        <v>8</v>
      </c>
    </row>
    <row r="135" spans="2:5" x14ac:dyDescent="0.25">
      <c r="B135">
        <v>2008</v>
      </c>
      <c r="C135" s="84">
        <v>1069000</v>
      </c>
      <c r="D135" t="s">
        <v>127</v>
      </c>
      <c r="E135">
        <v>8</v>
      </c>
    </row>
    <row r="136" spans="2:5" x14ac:dyDescent="0.25">
      <c r="B136">
        <v>2009</v>
      </c>
      <c r="C136" s="84">
        <v>1215000</v>
      </c>
      <c r="D136" t="s">
        <v>127</v>
      </c>
      <c r="E136">
        <v>8</v>
      </c>
    </row>
    <row r="137" spans="2:5" x14ac:dyDescent="0.25">
      <c r="B137">
        <v>2011</v>
      </c>
      <c r="C137" s="84">
        <v>1393000</v>
      </c>
      <c r="D137" t="s">
        <v>127</v>
      </c>
      <c r="E137">
        <v>8</v>
      </c>
    </row>
    <row r="138" spans="2:5" x14ac:dyDescent="0.25">
      <c r="B138">
        <v>2014</v>
      </c>
      <c r="C138" s="84">
        <v>1862000</v>
      </c>
      <c r="D138" t="s">
        <v>127</v>
      </c>
      <c r="E138">
        <v>8</v>
      </c>
    </row>
    <row r="139" spans="2:5" x14ac:dyDescent="0.25">
      <c r="B139">
        <v>2012</v>
      </c>
      <c r="C139" s="84">
        <v>1895000</v>
      </c>
      <c r="D139" t="s">
        <v>127</v>
      </c>
      <c r="E139">
        <v>8</v>
      </c>
    </row>
    <row r="140" spans="2:5" x14ac:dyDescent="0.25">
      <c r="B140">
        <v>2015</v>
      </c>
      <c r="C140" s="84">
        <v>1918000</v>
      </c>
      <c r="D140" t="s">
        <v>127</v>
      </c>
      <c r="E140">
        <v>8</v>
      </c>
    </row>
    <row r="141" spans="2:5" x14ac:dyDescent="0.25">
      <c r="B141">
        <v>2013</v>
      </c>
      <c r="C141" s="84">
        <v>1969000</v>
      </c>
      <c r="D141" t="s">
        <v>127</v>
      </c>
      <c r="E141">
        <v>8</v>
      </c>
    </row>
    <row r="142" spans="2:5" x14ac:dyDescent="0.25">
      <c r="B142">
        <v>2016</v>
      </c>
      <c r="C142" s="84">
        <v>2027000</v>
      </c>
      <c r="D142" t="s">
        <v>127</v>
      </c>
      <c r="E142">
        <v>8</v>
      </c>
    </row>
    <row r="143" spans="2:5" x14ac:dyDescent="0.25">
      <c r="B143">
        <v>2017</v>
      </c>
      <c r="C143" s="84">
        <v>2690000</v>
      </c>
      <c r="D143" t="s">
        <v>127</v>
      </c>
      <c r="E143">
        <v>8</v>
      </c>
    </row>
    <row r="144" spans="2:5" x14ac:dyDescent="0.25">
      <c r="B144">
        <v>2018</v>
      </c>
      <c r="C144" s="84">
        <v>5346000</v>
      </c>
      <c r="D144" t="s">
        <v>127</v>
      </c>
      <c r="E144">
        <v>8</v>
      </c>
    </row>
    <row r="145" spans="2:5" x14ac:dyDescent="0.25">
      <c r="B145">
        <v>2019</v>
      </c>
      <c r="C145" s="84">
        <v>6748512</v>
      </c>
      <c r="D145" t="s">
        <v>127</v>
      </c>
      <c r="E145">
        <v>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E7BA9-AC72-4534-932B-5D8C29F2253A}">
  <dimension ref="A1:B183"/>
  <sheetViews>
    <sheetView workbookViewId="0">
      <selection activeCell="A4" sqref="A4:B21"/>
    </sheetView>
  </sheetViews>
  <sheetFormatPr defaultRowHeight="15" x14ac:dyDescent="0.25"/>
  <cols>
    <col min="1" max="1" width="13.140625" bestFit="1" customWidth="1"/>
    <col min="2" max="2" width="9" bestFit="1" customWidth="1"/>
  </cols>
  <sheetData>
    <row r="1" spans="1:2" x14ac:dyDescent="0.25">
      <c r="A1" s="71" t="s">
        <v>117</v>
      </c>
      <c r="B1" t="s">
        <v>120</v>
      </c>
    </row>
    <row r="3" spans="1:2" x14ac:dyDescent="0.25">
      <c r="A3" s="71" t="s">
        <v>128</v>
      </c>
      <c r="B3" t="s">
        <v>130</v>
      </c>
    </row>
    <row r="4" spans="1:2" x14ac:dyDescent="0.25">
      <c r="A4" s="72">
        <v>2002</v>
      </c>
      <c r="B4" s="73">
        <v>162000</v>
      </c>
    </row>
    <row r="5" spans="1:2" x14ac:dyDescent="0.25">
      <c r="A5" s="72">
        <v>2003</v>
      </c>
      <c r="B5" s="73">
        <v>206000</v>
      </c>
    </row>
    <row r="6" spans="1:2" x14ac:dyDescent="0.25">
      <c r="A6" s="72">
        <v>2004</v>
      </c>
      <c r="B6" s="73">
        <v>263000</v>
      </c>
    </row>
    <row r="7" spans="1:2" x14ac:dyDescent="0.25">
      <c r="A7" s="72">
        <v>2005</v>
      </c>
      <c r="B7" s="73">
        <v>319000</v>
      </c>
    </row>
    <row r="8" spans="1:2" x14ac:dyDescent="0.25">
      <c r="A8" s="72">
        <v>2006</v>
      </c>
      <c r="B8" s="73">
        <v>382000</v>
      </c>
    </row>
    <row r="9" spans="1:2" x14ac:dyDescent="0.25">
      <c r="A9" s="72">
        <v>2007</v>
      </c>
      <c r="B9" s="73">
        <v>511000</v>
      </c>
    </row>
    <row r="10" spans="1:2" x14ac:dyDescent="0.25">
      <c r="A10" s="72">
        <v>2008</v>
      </c>
      <c r="B10" s="73">
        <v>558000</v>
      </c>
    </row>
    <row r="11" spans="1:2" x14ac:dyDescent="0.25">
      <c r="A11" s="72">
        <v>2009</v>
      </c>
      <c r="B11" s="73">
        <v>575000</v>
      </c>
    </row>
    <row r="12" spans="1:2" x14ac:dyDescent="0.25">
      <c r="A12" s="72">
        <v>2010</v>
      </c>
      <c r="B12" s="73">
        <v>684000</v>
      </c>
    </row>
    <row r="13" spans="1:2" x14ac:dyDescent="0.25">
      <c r="A13" s="72">
        <v>2011</v>
      </c>
      <c r="B13" s="73">
        <v>758000</v>
      </c>
    </row>
    <row r="14" spans="1:2" x14ac:dyDescent="0.25">
      <c r="A14" s="72">
        <v>2012</v>
      </c>
      <c r="B14" s="73">
        <v>963000</v>
      </c>
    </row>
    <row r="15" spans="1:2" x14ac:dyDescent="0.25">
      <c r="A15" s="72">
        <v>2013</v>
      </c>
      <c r="B15" s="73">
        <v>1084000</v>
      </c>
    </row>
    <row r="16" spans="1:2" x14ac:dyDescent="0.25">
      <c r="A16" s="72">
        <v>2014</v>
      </c>
      <c r="B16" s="73">
        <v>1204000</v>
      </c>
    </row>
    <row r="17" spans="1:2" x14ac:dyDescent="0.25">
      <c r="A17" s="72">
        <v>2015</v>
      </c>
      <c r="B17" s="73">
        <v>1192000</v>
      </c>
    </row>
    <row r="18" spans="1:2" x14ac:dyDescent="0.25">
      <c r="A18" s="72">
        <v>2016</v>
      </c>
      <c r="B18" s="73">
        <v>1260000</v>
      </c>
    </row>
    <row r="19" spans="1:2" x14ac:dyDescent="0.25">
      <c r="A19" s="72">
        <v>2017</v>
      </c>
      <c r="B19" s="73">
        <v>1495000</v>
      </c>
    </row>
    <row r="20" spans="1:2" x14ac:dyDescent="0.25">
      <c r="A20" s="72">
        <v>2018</v>
      </c>
      <c r="B20" s="73">
        <v>1652000</v>
      </c>
    </row>
    <row r="21" spans="1:2" x14ac:dyDescent="0.25">
      <c r="A21" s="72">
        <v>2019</v>
      </c>
      <c r="B21" s="73">
        <v>1894377</v>
      </c>
    </row>
    <row r="22" spans="1:2" x14ac:dyDescent="0.25">
      <c r="A22" s="72" t="s">
        <v>129</v>
      </c>
      <c r="B22" s="73">
        <v>15162377</v>
      </c>
    </row>
    <row r="23" spans="1:2" x14ac:dyDescent="0.25">
      <c r="A23" s="72"/>
      <c r="B23" s="73"/>
    </row>
    <row r="24" spans="1:2" x14ac:dyDescent="0.25">
      <c r="A24" s="71" t="s">
        <v>117</v>
      </c>
      <c r="B24" t="s">
        <v>121</v>
      </c>
    </row>
    <row r="26" spans="1:2" x14ac:dyDescent="0.25">
      <c r="A26" s="71" t="s">
        <v>128</v>
      </c>
      <c r="B26" t="s">
        <v>130</v>
      </c>
    </row>
    <row r="27" spans="1:2" x14ac:dyDescent="0.25">
      <c r="A27" s="72">
        <v>2002</v>
      </c>
      <c r="B27" s="73">
        <v>576000</v>
      </c>
    </row>
    <row r="28" spans="1:2" x14ac:dyDescent="0.25">
      <c r="A28" s="72">
        <v>2003</v>
      </c>
      <c r="B28" s="73">
        <v>768000</v>
      </c>
    </row>
    <row r="29" spans="1:2" x14ac:dyDescent="0.25">
      <c r="A29" s="72">
        <v>2004</v>
      </c>
      <c r="B29" s="73">
        <v>989000</v>
      </c>
    </row>
    <row r="30" spans="1:2" x14ac:dyDescent="0.25">
      <c r="A30" s="72">
        <v>2005</v>
      </c>
      <c r="B30" s="73">
        <v>693000</v>
      </c>
    </row>
    <row r="31" spans="1:2" x14ac:dyDescent="0.25">
      <c r="A31" s="72">
        <v>2006</v>
      </c>
      <c r="B31" s="73">
        <v>682000</v>
      </c>
    </row>
    <row r="32" spans="1:2" x14ac:dyDescent="0.25">
      <c r="A32" s="72">
        <v>2007</v>
      </c>
      <c r="B32" s="73">
        <v>732000</v>
      </c>
    </row>
    <row r="33" spans="1:2" x14ac:dyDescent="0.25">
      <c r="A33" s="72">
        <v>2008</v>
      </c>
      <c r="B33" s="73">
        <v>1043000</v>
      </c>
    </row>
    <row r="34" spans="1:2" x14ac:dyDescent="0.25">
      <c r="A34" s="72">
        <v>2009</v>
      </c>
      <c r="B34" s="73">
        <v>1005000</v>
      </c>
    </row>
    <row r="35" spans="1:2" x14ac:dyDescent="0.25">
      <c r="A35" s="72">
        <v>2010</v>
      </c>
      <c r="B35" s="73">
        <v>1280000</v>
      </c>
    </row>
    <row r="36" spans="1:2" x14ac:dyDescent="0.25">
      <c r="A36" s="72">
        <v>2011</v>
      </c>
      <c r="B36" s="73">
        <v>1562000</v>
      </c>
    </row>
    <row r="37" spans="1:2" x14ac:dyDescent="0.25">
      <c r="A37" s="72">
        <v>2012</v>
      </c>
      <c r="B37" s="73">
        <v>1986000</v>
      </c>
    </row>
    <row r="38" spans="1:2" x14ac:dyDescent="0.25">
      <c r="A38" s="72">
        <v>2013</v>
      </c>
      <c r="B38" s="73">
        <v>2130000</v>
      </c>
    </row>
    <row r="39" spans="1:2" x14ac:dyDescent="0.25">
      <c r="A39" s="72">
        <v>2014</v>
      </c>
      <c r="B39" s="73">
        <v>2160000</v>
      </c>
    </row>
    <row r="40" spans="1:2" x14ac:dyDescent="0.25">
      <c r="A40" s="72">
        <v>2015</v>
      </c>
      <c r="B40" s="73">
        <v>1922000</v>
      </c>
    </row>
    <row r="41" spans="1:2" x14ac:dyDescent="0.25">
      <c r="A41" s="72">
        <v>2016</v>
      </c>
      <c r="B41" s="73">
        <v>2044000</v>
      </c>
    </row>
    <row r="42" spans="1:2" x14ac:dyDescent="0.25">
      <c r="A42" s="72">
        <v>2017</v>
      </c>
      <c r="B42" s="73">
        <v>2454000</v>
      </c>
    </row>
    <row r="43" spans="1:2" x14ac:dyDescent="0.25">
      <c r="A43" s="72">
        <v>2018</v>
      </c>
      <c r="B43" s="73">
        <v>2633000</v>
      </c>
    </row>
    <row r="44" spans="1:2" x14ac:dyDescent="0.25">
      <c r="A44" s="72">
        <v>2019</v>
      </c>
      <c r="B44" s="73">
        <v>2863500</v>
      </c>
    </row>
    <row r="45" spans="1:2" x14ac:dyDescent="0.25">
      <c r="A45" s="72" t="s">
        <v>129</v>
      </c>
      <c r="B45" s="73">
        <v>27522500</v>
      </c>
    </row>
    <row r="46" spans="1:2" x14ac:dyDescent="0.25">
      <c r="A46" s="72"/>
      <c r="B46" s="73"/>
    </row>
    <row r="47" spans="1:2" x14ac:dyDescent="0.25">
      <c r="A47" s="71" t="s">
        <v>117</v>
      </c>
      <c r="B47" t="s">
        <v>122</v>
      </c>
    </row>
    <row r="49" spans="1:2" x14ac:dyDescent="0.25">
      <c r="A49" s="71" t="s">
        <v>128</v>
      </c>
      <c r="B49" t="s">
        <v>130</v>
      </c>
    </row>
    <row r="50" spans="1:2" x14ac:dyDescent="0.25">
      <c r="A50" s="72">
        <v>2002</v>
      </c>
      <c r="B50" s="73">
        <v>298000</v>
      </c>
    </row>
    <row r="51" spans="1:2" x14ac:dyDescent="0.25">
      <c r="A51" s="72">
        <v>2003</v>
      </c>
      <c r="B51" s="73">
        <v>313000</v>
      </c>
    </row>
    <row r="52" spans="1:2" x14ac:dyDescent="0.25">
      <c r="A52" s="72">
        <v>2004</v>
      </c>
      <c r="B52" s="73">
        <v>368000</v>
      </c>
    </row>
    <row r="53" spans="1:2" x14ac:dyDescent="0.25">
      <c r="A53" s="72">
        <v>2005</v>
      </c>
      <c r="B53" s="73">
        <v>560000</v>
      </c>
    </row>
    <row r="54" spans="1:2" x14ac:dyDescent="0.25">
      <c r="A54" s="72">
        <v>2006</v>
      </c>
      <c r="B54" s="73">
        <v>983000</v>
      </c>
    </row>
    <row r="55" spans="1:2" x14ac:dyDescent="0.25">
      <c r="A55" s="72">
        <v>2007</v>
      </c>
      <c r="B55" s="73">
        <v>1052000</v>
      </c>
    </row>
    <row r="56" spans="1:2" x14ac:dyDescent="0.25">
      <c r="A56" s="72">
        <v>2008</v>
      </c>
      <c r="B56" s="73">
        <v>1290000</v>
      </c>
    </row>
    <row r="57" spans="1:2" x14ac:dyDescent="0.25">
      <c r="A57" s="72">
        <v>2009</v>
      </c>
      <c r="B57" s="73">
        <v>1500000</v>
      </c>
    </row>
    <row r="58" spans="1:2" x14ac:dyDescent="0.25">
      <c r="A58" s="72">
        <v>2010</v>
      </c>
      <c r="B58" s="73">
        <v>1067000</v>
      </c>
    </row>
    <row r="59" spans="1:2" x14ac:dyDescent="0.25">
      <c r="A59" s="72">
        <v>2011</v>
      </c>
      <c r="B59" s="73">
        <v>1833000</v>
      </c>
    </row>
    <row r="60" spans="1:2" x14ac:dyDescent="0.25">
      <c r="A60" s="72">
        <v>2012</v>
      </c>
      <c r="B60" s="73">
        <v>2460000</v>
      </c>
    </row>
    <row r="61" spans="1:2" x14ac:dyDescent="0.25">
      <c r="A61" s="72">
        <v>2013</v>
      </c>
      <c r="B61" s="73">
        <v>2884000</v>
      </c>
    </row>
    <row r="62" spans="1:2" x14ac:dyDescent="0.25">
      <c r="A62" s="72">
        <v>2014</v>
      </c>
      <c r="B62" s="73">
        <v>2939000</v>
      </c>
    </row>
    <row r="63" spans="1:2" x14ac:dyDescent="0.25">
      <c r="A63" s="72">
        <v>2015</v>
      </c>
      <c r="B63" s="73">
        <v>3012000</v>
      </c>
    </row>
    <row r="64" spans="1:2" x14ac:dyDescent="0.25">
      <c r="A64" s="72">
        <v>2016</v>
      </c>
      <c r="B64" s="73">
        <v>3297000</v>
      </c>
    </row>
    <row r="65" spans="1:2" x14ac:dyDescent="0.25">
      <c r="A65" s="72">
        <v>2017</v>
      </c>
      <c r="B65" s="73">
        <v>4069400</v>
      </c>
    </row>
    <row r="66" spans="1:2" x14ac:dyDescent="0.25">
      <c r="A66" s="72">
        <v>2018</v>
      </c>
      <c r="B66" s="73">
        <v>4757000</v>
      </c>
    </row>
    <row r="67" spans="1:2" x14ac:dyDescent="0.25">
      <c r="A67" s="72">
        <v>2019</v>
      </c>
      <c r="B67" s="73">
        <v>5080478</v>
      </c>
    </row>
    <row r="68" spans="1:2" x14ac:dyDescent="0.25">
      <c r="A68" s="72" t="s">
        <v>129</v>
      </c>
      <c r="B68" s="73">
        <v>37762878</v>
      </c>
    </row>
    <row r="69" spans="1:2" x14ac:dyDescent="0.25">
      <c r="A69" s="72"/>
      <c r="B69" s="73"/>
    </row>
    <row r="70" spans="1:2" x14ac:dyDescent="0.25">
      <c r="A70" s="71" t="s">
        <v>117</v>
      </c>
      <c r="B70" t="s">
        <v>123</v>
      </c>
    </row>
    <row r="72" spans="1:2" x14ac:dyDescent="0.25">
      <c r="A72" s="71" t="s">
        <v>128</v>
      </c>
      <c r="B72" t="s">
        <v>130</v>
      </c>
    </row>
    <row r="73" spans="1:2" x14ac:dyDescent="0.25">
      <c r="A73" s="72">
        <v>2002</v>
      </c>
      <c r="B73" s="73">
        <v>2384000</v>
      </c>
    </row>
    <row r="74" spans="1:2" x14ac:dyDescent="0.25">
      <c r="A74" s="72">
        <v>2003</v>
      </c>
      <c r="B74" s="73">
        <v>2353000</v>
      </c>
    </row>
    <row r="75" spans="1:2" x14ac:dyDescent="0.25">
      <c r="A75" s="72">
        <v>2004</v>
      </c>
      <c r="B75" s="73">
        <v>2853000</v>
      </c>
    </row>
    <row r="76" spans="1:2" x14ac:dyDescent="0.25">
      <c r="A76" s="72">
        <v>2005</v>
      </c>
      <c r="B76" s="73">
        <v>2987000</v>
      </c>
    </row>
    <row r="77" spans="1:2" x14ac:dyDescent="0.25">
      <c r="A77" s="72">
        <v>2006</v>
      </c>
      <c r="B77" s="73">
        <v>3225000</v>
      </c>
    </row>
    <row r="78" spans="1:2" x14ac:dyDescent="0.25">
      <c r="A78" s="72">
        <v>2007</v>
      </c>
      <c r="B78" s="73">
        <v>3431000</v>
      </c>
    </row>
    <row r="79" spans="1:2" x14ac:dyDescent="0.25">
      <c r="A79" s="72">
        <v>2008</v>
      </c>
      <c r="B79" s="73">
        <v>3729000</v>
      </c>
    </row>
    <row r="80" spans="1:2" x14ac:dyDescent="0.25">
      <c r="A80" s="72">
        <v>2009</v>
      </c>
      <c r="B80" s="73">
        <v>3789000</v>
      </c>
    </row>
    <row r="81" spans="1:2" x14ac:dyDescent="0.25">
      <c r="A81" s="72">
        <v>2010</v>
      </c>
      <c r="B81" s="73">
        <v>4207000</v>
      </c>
    </row>
    <row r="82" spans="1:2" x14ac:dyDescent="0.25">
      <c r="A82" s="72">
        <v>2011</v>
      </c>
      <c r="B82" s="73">
        <v>3960000</v>
      </c>
    </row>
    <row r="83" spans="1:2" x14ac:dyDescent="0.25">
      <c r="A83" s="72">
        <v>2012</v>
      </c>
      <c r="B83" s="73">
        <v>4162000</v>
      </c>
    </row>
    <row r="84" spans="1:2" x14ac:dyDescent="0.25">
      <c r="A84" s="72">
        <v>2013</v>
      </c>
      <c r="B84" s="73">
        <v>3945000</v>
      </c>
    </row>
    <row r="85" spans="1:2" x14ac:dyDescent="0.25">
      <c r="A85" s="72">
        <v>2014</v>
      </c>
      <c r="B85" s="73">
        <v>3990000</v>
      </c>
    </row>
    <row r="86" spans="1:2" x14ac:dyDescent="0.25">
      <c r="A86" s="72">
        <v>2015</v>
      </c>
      <c r="B86" s="73">
        <v>3761000</v>
      </c>
    </row>
    <row r="87" spans="1:2" x14ac:dyDescent="0.25">
      <c r="A87" s="72">
        <v>2016</v>
      </c>
      <c r="B87" s="73">
        <v>3567000</v>
      </c>
    </row>
    <row r="88" spans="1:2" x14ac:dyDescent="0.25">
      <c r="A88" s="72">
        <v>2017</v>
      </c>
      <c r="B88" s="73">
        <v>3843500</v>
      </c>
    </row>
    <row r="89" spans="1:2" x14ac:dyDescent="0.25">
      <c r="A89" s="72">
        <v>2018</v>
      </c>
      <c r="B89" s="73">
        <v>4150000</v>
      </c>
    </row>
    <row r="90" spans="1:2" x14ac:dyDescent="0.25">
      <c r="A90" s="72">
        <v>2019</v>
      </c>
      <c r="B90" s="73">
        <v>4488402</v>
      </c>
    </row>
    <row r="91" spans="1:2" x14ac:dyDescent="0.25">
      <c r="A91" s="72" t="s">
        <v>129</v>
      </c>
      <c r="B91" s="73">
        <v>64824902</v>
      </c>
    </row>
    <row r="93" spans="1:2" x14ac:dyDescent="0.25">
      <c r="A93" s="71" t="s">
        <v>117</v>
      </c>
      <c r="B93" t="s">
        <v>124</v>
      </c>
    </row>
    <row r="95" spans="1:2" x14ac:dyDescent="0.25">
      <c r="A95" s="71" t="s">
        <v>128</v>
      </c>
      <c r="B95" t="s">
        <v>130</v>
      </c>
    </row>
    <row r="96" spans="1:2" x14ac:dyDescent="0.25">
      <c r="A96" s="72">
        <v>2002</v>
      </c>
      <c r="B96" s="73">
        <v>3678000</v>
      </c>
    </row>
    <row r="97" spans="1:2" x14ac:dyDescent="0.25">
      <c r="A97" s="72">
        <v>2003</v>
      </c>
      <c r="B97" s="73">
        <v>3237000</v>
      </c>
    </row>
    <row r="98" spans="1:2" x14ac:dyDescent="0.25">
      <c r="A98" s="72">
        <v>2004</v>
      </c>
      <c r="B98" s="73">
        <v>4291000</v>
      </c>
    </row>
    <row r="99" spans="1:2" x14ac:dyDescent="0.25">
      <c r="A99" s="72">
        <v>2005</v>
      </c>
      <c r="B99" s="73">
        <v>4365000</v>
      </c>
    </row>
    <row r="100" spans="1:2" x14ac:dyDescent="0.25">
      <c r="A100" s="72">
        <v>2006</v>
      </c>
      <c r="B100" s="73">
        <v>4707000</v>
      </c>
    </row>
    <row r="101" spans="1:2" x14ac:dyDescent="0.25">
      <c r="A101" s="72">
        <v>2007</v>
      </c>
      <c r="B101" s="73">
        <v>5311000</v>
      </c>
    </row>
    <row r="102" spans="1:2" x14ac:dyDescent="0.25">
      <c r="A102" s="72">
        <v>2008</v>
      </c>
      <c r="B102" s="73">
        <v>4117000</v>
      </c>
    </row>
    <row r="103" spans="1:2" x14ac:dyDescent="0.25">
      <c r="A103" s="72">
        <v>2009</v>
      </c>
      <c r="B103" s="73">
        <v>3774000</v>
      </c>
    </row>
    <row r="104" spans="1:2" x14ac:dyDescent="0.25">
      <c r="A104" s="72">
        <v>2010</v>
      </c>
      <c r="B104" s="73">
        <v>4097000</v>
      </c>
    </row>
    <row r="105" spans="1:2" x14ac:dyDescent="0.25">
      <c r="A105" s="72">
        <v>2011</v>
      </c>
      <c r="B105" s="73">
        <v>5685000</v>
      </c>
    </row>
    <row r="106" spans="1:2" x14ac:dyDescent="0.25">
      <c r="A106" s="72">
        <v>2012</v>
      </c>
      <c r="B106" s="73">
        <v>6163000</v>
      </c>
    </row>
    <row r="107" spans="1:2" x14ac:dyDescent="0.25">
      <c r="A107" s="72">
        <v>2013</v>
      </c>
      <c r="B107" s="73">
        <v>6841000</v>
      </c>
    </row>
    <row r="108" spans="1:2" x14ac:dyDescent="0.25">
      <c r="A108" s="72">
        <v>2014</v>
      </c>
      <c r="B108" s="73">
        <v>6333000</v>
      </c>
    </row>
    <row r="109" spans="1:2" x14ac:dyDescent="0.25">
      <c r="A109" s="72">
        <v>2015</v>
      </c>
      <c r="B109" s="73">
        <v>6430000</v>
      </c>
    </row>
    <row r="110" spans="1:2" x14ac:dyDescent="0.25">
      <c r="A110" s="72">
        <v>2016</v>
      </c>
      <c r="B110" s="73">
        <v>6509000</v>
      </c>
    </row>
    <row r="111" spans="1:2" x14ac:dyDescent="0.25">
      <c r="A111" s="72">
        <v>2017</v>
      </c>
      <c r="B111" s="73">
        <v>7701000</v>
      </c>
    </row>
    <row r="112" spans="1:2" x14ac:dyDescent="0.25">
      <c r="A112" s="72">
        <v>2018</v>
      </c>
      <c r="B112" s="73">
        <v>8789000</v>
      </c>
    </row>
    <row r="113" spans="1:2" x14ac:dyDescent="0.25">
      <c r="A113" s="72">
        <v>2019</v>
      </c>
      <c r="B113" s="73">
        <v>9500000</v>
      </c>
    </row>
    <row r="114" spans="1:2" x14ac:dyDescent="0.25">
      <c r="A114" s="72" t="s">
        <v>129</v>
      </c>
      <c r="B114" s="73">
        <v>101528000</v>
      </c>
    </row>
    <row r="116" spans="1:2" x14ac:dyDescent="0.25">
      <c r="A116" s="71" t="s">
        <v>117</v>
      </c>
      <c r="B116" t="s">
        <v>125</v>
      </c>
    </row>
    <row r="118" spans="1:2" x14ac:dyDescent="0.25">
      <c r="A118" s="71" t="s">
        <v>128</v>
      </c>
      <c r="B118" t="s">
        <v>130</v>
      </c>
    </row>
    <row r="119" spans="1:2" x14ac:dyDescent="0.25">
      <c r="A119" s="72">
        <v>2002</v>
      </c>
      <c r="B119" s="73">
        <v>956000</v>
      </c>
    </row>
    <row r="120" spans="1:2" x14ac:dyDescent="0.25">
      <c r="A120" s="72">
        <v>2003</v>
      </c>
      <c r="B120" s="73">
        <v>1016000</v>
      </c>
    </row>
    <row r="121" spans="1:2" x14ac:dyDescent="0.25">
      <c r="A121" s="72">
        <v>2004</v>
      </c>
      <c r="B121" s="73">
        <v>1278000</v>
      </c>
    </row>
    <row r="122" spans="1:2" x14ac:dyDescent="0.25">
      <c r="A122" s="72">
        <v>2005</v>
      </c>
      <c r="B122" s="73">
        <v>1140000</v>
      </c>
    </row>
    <row r="123" spans="1:2" x14ac:dyDescent="0.25">
      <c r="A123" s="72">
        <v>2006</v>
      </c>
      <c r="B123" s="73">
        <v>1063000</v>
      </c>
    </row>
    <row r="124" spans="1:2" x14ac:dyDescent="0.25">
      <c r="A124" s="72">
        <v>2007</v>
      </c>
      <c r="B124" s="73">
        <v>1017000</v>
      </c>
    </row>
    <row r="125" spans="1:2" x14ac:dyDescent="0.25">
      <c r="A125" s="72">
        <v>2008</v>
      </c>
      <c r="B125" s="73">
        <v>1333000</v>
      </c>
    </row>
    <row r="126" spans="1:2" x14ac:dyDescent="0.25">
      <c r="A126" s="72">
        <v>2009</v>
      </c>
      <c r="B126" s="73">
        <v>1844000</v>
      </c>
    </row>
    <row r="127" spans="1:2" x14ac:dyDescent="0.25">
      <c r="A127" s="72">
        <v>2010</v>
      </c>
      <c r="B127" s="73">
        <v>2168000</v>
      </c>
    </row>
    <row r="128" spans="1:2" x14ac:dyDescent="0.25">
      <c r="A128" s="72">
        <v>2011</v>
      </c>
      <c r="B128" s="73">
        <v>1655000</v>
      </c>
    </row>
    <row r="129" spans="1:2" x14ac:dyDescent="0.25">
      <c r="A129" s="72">
        <v>2012</v>
      </c>
      <c r="B129" s="73">
        <v>1366000</v>
      </c>
    </row>
    <row r="130" spans="1:2" x14ac:dyDescent="0.25">
      <c r="A130" s="72">
        <v>2013</v>
      </c>
      <c r="B130" s="73">
        <v>1274000</v>
      </c>
    </row>
    <row r="131" spans="1:2" x14ac:dyDescent="0.25">
      <c r="A131" s="72">
        <v>2014</v>
      </c>
      <c r="B131" s="73">
        <v>1355000</v>
      </c>
    </row>
    <row r="132" spans="1:2" x14ac:dyDescent="0.25">
      <c r="A132" s="72">
        <v>2015</v>
      </c>
      <c r="B132" s="73">
        <v>1518000</v>
      </c>
    </row>
    <row r="133" spans="1:2" x14ac:dyDescent="0.25">
      <c r="A133" s="72">
        <v>2016</v>
      </c>
      <c r="B133" s="73">
        <v>1688000</v>
      </c>
    </row>
    <row r="134" spans="1:2" x14ac:dyDescent="0.25">
      <c r="A134" s="72">
        <v>2017</v>
      </c>
      <c r="B134" s="73">
        <v>1857000</v>
      </c>
    </row>
    <row r="135" spans="1:2" x14ac:dyDescent="0.25">
      <c r="A135" s="72">
        <v>2018</v>
      </c>
      <c r="B135" s="73">
        <v>1964000</v>
      </c>
    </row>
    <row r="136" spans="1:2" x14ac:dyDescent="0.25">
      <c r="A136" s="72">
        <v>2019</v>
      </c>
      <c r="B136" s="73">
        <v>1936320</v>
      </c>
    </row>
    <row r="137" spans="1:2" x14ac:dyDescent="0.25">
      <c r="A137" s="72" t="s">
        <v>129</v>
      </c>
      <c r="B137" s="73">
        <v>26428320</v>
      </c>
    </row>
    <row r="139" spans="1:2" x14ac:dyDescent="0.25">
      <c r="A139" s="71" t="s">
        <v>117</v>
      </c>
      <c r="B139" t="s">
        <v>126</v>
      </c>
    </row>
    <row r="141" spans="1:2" x14ac:dyDescent="0.25">
      <c r="A141" s="71" t="s">
        <v>128</v>
      </c>
      <c r="B141" t="s">
        <v>130</v>
      </c>
    </row>
    <row r="142" spans="1:2" x14ac:dyDescent="0.25">
      <c r="A142" s="72">
        <v>2002</v>
      </c>
      <c r="B142" s="73">
        <v>12790000</v>
      </c>
    </row>
    <row r="143" spans="1:2" x14ac:dyDescent="0.25">
      <c r="A143" s="72">
        <v>2003</v>
      </c>
      <c r="B143" s="73">
        <v>13341000</v>
      </c>
    </row>
    <row r="144" spans="1:2" x14ac:dyDescent="0.25">
      <c r="A144" s="72">
        <v>2004</v>
      </c>
      <c r="B144" s="73">
        <v>16826000</v>
      </c>
    </row>
    <row r="145" spans="1:2" x14ac:dyDescent="0.25">
      <c r="A145" s="72">
        <v>2005</v>
      </c>
      <c r="B145" s="73">
        <v>20273000</v>
      </c>
    </row>
    <row r="146" spans="1:2" x14ac:dyDescent="0.25">
      <c r="A146" s="72">
        <v>2006</v>
      </c>
      <c r="B146" s="73">
        <v>18916000</v>
      </c>
    </row>
    <row r="147" spans="1:2" x14ac:dyDescent="0.25">
      <c r="A147" s="72">
        <v>2007</v>
      </c>
      <c r="B147" s="73">
        <v>26122000</v>
      </c>
    </row>
    <row r="148" spans="1:2" x14ac:dyDescent="0.25">
      <c r="A148" s="72">
        <v>2008</v>
      </c>
      <c r="B148" s="73">
        <v>29792000</v>
      </c>
    </row>
    <row r="149" spans="1:2" x14ac:dyDescent="0.25">
      <c r="A149" s="72">
        <v>2009</v>
      </c>
      <c r="B149" s="73">
        <v>30187000</v>
      </c>
    </row>
    <row r="150" spans="1:2" x14ac:dyDescent="0.25">
      <c r="A150" s="72">
        <v>2010</v>
      </c>
      <c r="B150" s="73">
        <v>31364000</v>
      </c>
    </row>
    <row r="151" spans="1:2" x14ac:dyDescent="0.25">
      <c r="A151" s="72">
        <v>2011</v>
      </c>
      <c r="B151" s="73">
        <v>34654000</v>
      </c>
    </row>
    <row r="152" spans="1:2" x14ac:dyDescent="0.25">
      <c r="A152" s="72">
        <v>2012</v>
      </c>
      <c r="B152" s="73">
        <v>35698000</v>
      </c>
    </row>
    <row r="153" spans="1:2" x14ac:dyDescent="0.25">
      <c r="A153" s="72">
        <v>2013</v>
      </c>
      <c r="B153" s="73">
        <v>37795000</v>
      </c>
    </row>
    <row r="154" spans="1:2" x14ac:dyDescent="0.25">
      <c r="A154" s="72">
        <v>2014</v>
      </c>
      <c r="B154" s="73">
        <v>39811000</v>
      </c>
    </row>
    <row r="155" spans="1:2" x14ac:dyDescent="0.25">
      <c r="A155" s="72">
        <v>2015</v>
      </c>
      <c r="B155" s="73">
        <v>39478000</v>
      </c>
    </row>
    <row r="156" spans="1:2" x14ac:dyDescent="0.25">
      <c r="A156" s="72">
        <v>2016</v>
      </c>
      <c r="B156" s="73">
        <v>30289000</v>
      </c>
    </row>
    <row r="157" spans="1:2" x14ac:dyDescent="0.25">
      <c r="A157" s="72">
        <v>2017</v>
      </c>
      <c r="B157" s="73">
        <v>37601000</v>
      </c>
    </row>
    <row r="158" spans="1:2" x14ac:dyDescent="0.25">
      <c r="A158" s="72">
        <v>2018</v>
      </c>
      <c r="B158" s="73">
        <v>45768000</v>
      </c>
    </row>
    <row r="159" spans="1:2" x14ac:dyDescent="0.25">
      <c r="A159" s="72">
        <v>2019</v>
      </c>
      <c r="B159" s="73">
        <v>51191882</v>
      </c>
    </row>
    <row r="160" spans="1:2" x14ac:dyDescent="0.25">
      <c r="A160" s="72" t="s">
        <v>129</v>
      </c>
      <c r="B160" s="73">
        <v>551896882</v>
      </c>
    </row>
    <row r="162" spans="1:2" x14ac:dyDescent="0.25">
      <c r="A162" s="71" t="s">
        <v>117</v>
      </c>
      <c r="B162" t="s">
        <v>127</v>
      </c>
    </row>
    <row r="164" spans="1:2" x14ac:dyDescent="0.25">
      <c r="A164" s="71" t="s">
        <v>128</v>
      </c>
      <c r="B164" t="s">
        <v>130</v>
      </c>
    </row>
    <row r="165" spans="1:2" x14ac:dyDescent="0.25">
      <c r="A165" s="72">
        <v>2002</v>
      </c>
      <c r="B165" s="73">
        <v>332000</v>
      </c>
    </row>
    <row r="166" spans="1:2" x14ac:dyDescent="0.25">
      <c r="A166" s="72">
        <v>2003</v>
      </c>
      <c r="B166" s="73">
        <v>231000</v>
      </c>
    </row>
    <row r="167" spans="1:2" x14ac:dyDescent="0.25">
      <c r="A167" s="72">
        <v>2004</v>
      </c>
      <c r="B167" s="73">
        <v>262000</v>
      </c>
    </row>
    <row r="168" spans="1:2" x14ac:dyDescent="0.25">
      <c r="A168" s="72">
        <v>2005</v>
      </c>
      <c r="B168" s="73">
        <v>242000</v>
      </c>
    </row>
    <row r="169" spans="1:2" x14ac:dyDescent="0.25">
      <c r="A169" s="72">
        <v>2006</v>
      </c>
      <c r="B169" s="73">
        <v>560000</v>
      </c>
    </row>
    <row r="170" spans="1:2" x14ac:dyDescent="0.25">
      <c r="A170" s="72">
        <v>2007</v>
      </c>
      <c r="B170" s="73">
        <v>903000</v>
      </c>
    </row>
    <row r="171" spans="1:2" x14ac:dyDescent="0.25">
      <c r="A171" s="72">
        <v>2008</v>
      </c>
      <c r="B171" s="73">
        <v>1069000</v>
      </c>
    </row>
    <row r="172" spans="1:2" x14ac:dyDescent="0.25">
      <c r="A172" s="72">
        <v>2009</v>
      </c>
      <c r="B172" s="73">
        <v>1215000</v>
      </c>
    </row>
    <row r="173" spans="1:2" x14ac:dyDescent="0.25">
      <c r="A173" s="72">
        <v>2010</v>
      </c>
      <c r="B173" s="73">
        <v>975000</v>
      </c>
    </row>
    <row r="174" spans="1:2" x14ac:dyDescent="0.25">
      <c r="A174" s="72">
        <v>2011</v>
      </c>
      <c r="B174" s="73">
        <v>1393000</v>
      </c>
    </row>
    <row r="175" spans="1:2" x14ac:dyDescent="0.25">
      <c r="A175" s="72">
        <v>2012</v>
      </c>
      <c r="B175" s="73">
        <v>1895000</v>
      </c>
    </row>
    <row r="176" spans="1:2" x14ac:dyDescent="0.25">
      <c r="A176" s="72">
        <v>2013</v>
      </c>
      <c r="B176" s="73">
        <v>1969000</v>
      </c>
    </row>
    <row r="177" spans="1:2" x14ac:dyDescent="0.25">
      <c r="A177" s="72">
        <v>2014</v>
      </c>
      <c r="B177" s="73">
        <v>1862000</v>
      </c>
    </row>
    <row r="178" spans="1:2" x14ac:dyDescent="0.25">
      <c r="A178" s="72">
        <v>2015</v>
      </c>
      <c r="B178" s="73">
        <v>1918000</v>
      </c>
    </row>
    <row r="179" spans="1:2" x14ac:dyDescent="0.25">
      <c r="A179" s="72">
        <v>2016</v>
      </c>
      <c r="B179" s="73">
        <v>2027000</v>
      </c>
    </row>
    <row r="180" spans="1:2" x14ac:dyDescent="0.25">
      <c r="A180" s="72">
        <v>2017</v>
      </c>
      <c r="B180" s="73">
        <v>2690000</v>
      </c>
    </row>
    <row r="181" spans="1:2" x14ac:dyDescent="0.25">
      <c r="A181" s="72">
        <v>2018</v>
      </c>
      <c r="B181" s="73">
        <v>5346000</v>
      </c>
    </row>
    <row r="182" spans="1:2" x14ac:dyDescent="0.25">
      <c r="A182" s="72">
        <v>2019</v>
      </c>
      <c r="B182" s="73">
        <v>6748512</v>
      </c>
    </row>
    <row r="183" spans="1:2" x14ac:dyDescent="0.25">
      <c r="A183" s="72" t="s">
        <v>129</v>
      </c>
      <c r="B183" s="73">
        <v>31637512</v>
      </c>
    </row>
  </sheetData>
  <pageMargins left="0.7" right="0.7" top="0.75" bottom="0.75" header="0.3" footer="0.3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National Debt</vt:lpstr>
      <vt:lpstr>Averages</vt:lpstr>
      <vt:lpstr>Source</vt:lpstr>
      <vt:lpstr>gdp</vt:lpstr>
      <vt:lpstr>Tourism</vt:lpstr>
      <vt:lpstr>Tourism Visuals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Dermoyan</dc:creator>
  <cp:lastModifiedBy>Ruben Dermoyan</cp:lastModifiedBy>
  <dcterms:created xsi:type="dcterms:W3CDTF">2021-05-22T14:41:30Z</dcterms:created>
  <dcterms:modified xsi:type="dcterms:W3CDTF">2021-06-05T22:22:19Z</dcterms:modified>
</cp:coreProperties>
</file>