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E34" i="1"/>
  <c r="F34" i="1" s="1"/>
  <c r="E35" i="1"/>
  <c r="F35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</calcChain>
</file>

<file path=xl/sharedStrings.xml><?xml version="1.0" encoding="utf-8"?>
<sst xmlns="http://schemas.openxmlformats.org/spreadsheetml/2006/main" count="40" uniqueCount="40">
  <si>
    <t>Ընթացիկ գներով հունվար-փետրվար (մլրդ դրամ)</t>
  </si>
  <si>
    <t>Հունվար-Փետրվար</t>
  </si>
  <si>
    <t>Աճ մլրդ դրամ</t>
  </si>
  <si>
    <t>Աճ (%)</t>
  </si>
  <si>
    <t>ԱՐԴՅՈՒՆԱԲԵՐՈՒԹՅՈՒՆ</t>
  </si>
  <si>
    <r>
      <t>B (</t>
    </r>
    <r>
      <rPr>
        <b/>
        <sz val="10"/>
        <color indexed="8"/>
        <rFont val="Sylfaen"/>
        <family val="1"/>
      </rPr>
      <t>ԲԻ</t>
    </r>
    <r>
      <rPr>
        <b/>
        <sz val="10"/>
        <color indexed="8"/>
        <rFont val="Arial Armenian"/>
        <family val="2"/>
      </rPr>
      <t>)</t>
    </r>
  </si>
  <si>
    <t>ՀԱՆՔԱԳՈՐԾԱԿԱՆ ԱՐԴՅՈՒՆԱԲԵՐՈՒԹՅՈՒՆ ԵՎ ԲԱՑԱՀԱՆՔԵՐԻ ՇԱՀԱԳՈՐԾՈՒՄ</t>
  </si>
  <si>
    <t>C (ՍԻ)</t>
  </si>
  <si>
    <t>ՄՇԱԿՈՂ ԱՐԴՅՈՒՆԱԲԵՐՈՒԹՅՈՒՆ</t>
  </si>
  <si>
    <t>Փայտանյութի մշակում, փայտից, խցանակեղևից, ծղոտից և հյուսկեն նյութերից արտադրատեսակների արտադրություն, բացի կահույքից</t>
  </si>
  <si>
    <t>Պոլիգրաֆիկական գործունեություն, գրառված կրիչների բազմացում</t>
  </si>
  <si>
    <t>Պատրաստի մետաղե արտադրատեսակների արտադրություն, բացի մեքենաներից և սարքավորանքից</t>
  </si>
  <si>
    <t>Մեքենաների և սարքավորանքի արտադրություն, չներառված ուրիշ խմբավորումներում</t>
  </si>
  <si>
    <t>Մեքենաների և սարքավորանքի նորոգում և տեղադրում</t>
  </si>
  <si>
    <t>D (ԴԻ)</t>
  </si>
  <si>
    <t>ԷԼԵԿՏՐԱԿԱՆՈՒԹՅԱՆ, ԳԱԶԻ, ԳՈԼՈՐՇՈՒ ԵՎ ԼԱՎՈՐԱԿ ՕԴԻ ՄԱՏԱԿԱՐԱՐՈՒՄ</t>
  </si>
  <si>
    <t>E (Ի)</t>
  </si>
  <si>
    <t>ՋՐԱՄԱՏԱԿԱՐԱՐՈՒՄ, ԿՈՅՈՒՂԻ, ԹԱՓՈՆՆԵՐԻ ԿԱՌԱՎԱՐՈՒՄ ԵՎ ՎԵՐԱՄՇԱԿՈՒՄ</t>
  </si>
  <si>
    <t>Սնունդ</t>
  </si>
  <si>
    <t>Խմիչք</t>
  </si>
  <si>
    <t>Հագուստ</t>
  </si>
  <si>
    <t>Հիմնային մետաղներ</t>
  </si>
  <si>
    <t>Էլ.-ական սարքավորանք</t>
  </si>
  <si>
    <t>Կահույք</t>
  </si>
  <si>
    <t>Մանածագործական արտ.-ներ</t>
  </si>
  <si>
    <t>Թղթի և թղթե արտ.-ներ</t>
  </si>
  <si>
    <t>Ծխախոտային արտ.-ներ</t>
  </si>
  <si>
    <t>Կաշվի, կաշվե արտ.-ներ</t>
  </si>
  <si>
    <t>Քիմիական նյութեր և քիմիական արտ.-ներ</t>
  </si>
  <si>
    <t>Դեղագործական արտադրանք</t>
  </si>
  <si>
    <t>Այլ ոչ մետաղական հանքային արտ.-ներ</t>
  </si>
  <si>
    <t>Ռետինե և պլաստմասսայե արտ.-ներ</t>
  </si>
  <si>
    <t>Այլ տրանսպորտային սարքավորանք</t>
  </si>
  <si>
    <t xml:space="preserve">Արտ.-ներ՝ չներառված այլ խմբ.-ներում  </t>
  </si>
  <si>
    <t>Համակարգիչներ, էլ.-ային և օպտիկական սարքավորանք</t>
  </si>
  <si>
    <t>Մետաղական հանքաքար</t>
  </si>
  <si>
    <t>Հարակից գործունեություն</t>
  </si>
  <si>
    <t>Այլ ճյուղեր</t>
  </si>
  <si>
    <t>Էլեկտրականության, գազի, գոլորշու և լավորակ օդի մատակարարում</t>
  </si>
  <si>
    <t>Մասնաբաժին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</si>
</sst>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.00000_);_(* \(#,##0.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GHEA Grapalat"/>
      <family val="3"/>
    </font>
    <font>
      <b/>
      <sz val="10"/>
      <color indexed="8"/>
      <name val="Sylfaen"/>
      <family val="1"/>
    </font>
    <font>
      <b/>
      <sz val="10"/>
      <color indexed="8"/>
      <name val="Arial Armenian"/>
      <family val="2"/>
    </font>
    <font>
      <b/>
      <sz val="10"/>
      <color theme="1"/>
      <name val="GHEA Grapala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wrapText="1"/>
    </xf>
    <xf numFmtId="164" fontId="0" fillId="0" borderId="0" xfId="0" applyNumberFormat="1"/>
    <xf numFmtId="165" fontId="0" fillId="0" borderId="0" xfId="2" applyNumberFormat="1" applyFont="1"/>
    <xf numFmtId="0" fontId="2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left" wrapText="1"/>
    </xf>
    <xf numFmtId="166" fontId="5" fillId="0" borderId="0" xfId="1" applyNumberFormat="1" applyFont="1" applyAlignment="1">
      <alignment wrapText="1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hakyan.MINECONOMY/Downloads/updated%20data%20(2)%20(2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Իրացում"/>
      <sheetName val="Իրացում ԱՊՀ երկրներ"/>
      <sheetName val="Իրացում ԱՅԼ երկրներ "/>
      <sheetName val="Ցուցակային թիվ"/>
      <sheetName val="Կազմակերպությունների քանակ"/>
      <sheetName val="Արտադրողականություն"/>
      <sheetName val="Sheet1"/>
      <sheetName val="Համեմատություն"/>
      <sheetName val="Թողարկում (ընթացիկ գներով)"/>
      <sheetName val="Թողարկում (համադրելի գներով)"/>
      <sheetName val="Non-Adjusted"/>
      <sheetName val="Adjusted"/>
      <sheetName val="Sheet3"/>
      <sheetName val="Տրենդ Համադրելի"/>
      <sheetName val="Համադրելի adjusted"/>
      <sheetName val="Համադրելի-Ընթացիկ"/>
      <sheetName val="Non Adjusted real, nominal"/>
      <sheetName val="Adjusted real, nominal"/>
      <sheetName val="Sheet2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"/>
  <sheetViews>
    <sheetView tabSelected="1" workbookViewId="0">
      <selection activeCell="H5" sqref="H5:H35"/>
    </sheetView>
  </sheetViews>
  <sheetFormatPr defaultRowHeight="15" x14ac:dyDescent="0.25"/>
  <cols>
    <col min="2" max="2" width="41.7109375" style="1" customWidth="1"/>
    <col min="5" max="5" width="13.7109375" bestFit="1" customWidth="1"/>
    <col min="7" max="7" width="13.85546875" bestFit="1" customWidth="1"/>
  </cols>
  <sheetData>
    <row r="3" spans="1:8" ht="30" x14ac:dyDescent="0.25">
      <c r="B3" s="1" t="s">
        <v>0</v>
      </c>
      <c r="C3" s="2" t="s">
        <v>1</v>
      </c>
      <c r="D3" s="2"/>
    </row>
    <row r="4" spans="1:8" x14ac:dyDescent="0.25">
      <c r="C4">
        <v>2019</v>
      </c>
      <c r="D4">
        <v>2018</v>
      </c>
      <c r="E4" t="s">
        <v>2</v>
      </c>
      <c r="F4" t="s">
        <v>3</v>
      </c>
      <c r="G4" t="s">
        <v>39</v>
      </c>
    </row>
    <row r="5" spans="1:8" x14ac:dyDescent="0.25">
      <c r="A5" s="3"/>
      <c r="B5" s="4" t="s">
        <v>4</v>
      </c>
      <c r="C5" s="5">
        <v>262.89342199999999</v>
      </c>
      <c r="D5" s="5">
        <v>262.146096</v>
      </c>
      <c r="E5" s="5">
        <f>C5-D5</f>
        <v>0.74732599999998683</v>
      </c>
      <c r="F5" s="6">
        <f>E5/D5</f>
        <v>2.8507996548611078E-3</v>
      </c>
      <c r="G5" s="12">
        <f>C5/$C$5</f>
        <v>1</v>
      </c>
      <c r="H5">
        <f>IF(G5&gt;3%,1,0)</f>
        <v>1</v>
      </c>
    </row>
    <row r="6" spans="1:8" ht="29.25" x14ac:dyDescent="0.3">
      <c r="A6" s="7" t="s">
        <v>5</v>
      </c>
      <c r="B6" s="7" t="s">
        <v>6</v>
      </c>
      <c r="C6" s="5">
        <v>45.236505999999999</v>
      </c>
      <c r="D6" s="5">
        <v>53.805810999999999</v>
      </c>
      <c r="E6" s="5">
        <f t="shared" ref="E6:E35" si="0">C6-D6</f>
        <v>-8.5693049999999999</v>
      </c>
      <c r="F6" s="6">
        <f t="shared" ref="F6:F35" si="1">E6/D6</f>
        <v>-0.15926355984114801</v>
      </c>
      <c r="G6" s="12">
        <f t="shared" ref="G6:G35" si="2">C6/$C$5</f>
        <v>0.17207165419300602</v>
      </c>
      <c r="H6">
        <f t="shared" ref="H6:H35" si="3">IF(G6&gt;3%,1,0)</f>
        <v>1</v>
      </c>
    </row>
    <row r="7" spans="1:8" x14ac:dyDescent="0.25">
      <c r="A7" s="7">
        <v>7</v>
      </c>
      <c r="B7" s="7" t="s">
        <v>35</v>
      </c>
      <c r="C7" s="5">
        <v>43.976098999999998</v>
      </c>
      <c r="D7" s="5">
        <v>52.908493999999997</v>
      </c>
      <c r="E7" s="5">
        <f t="shared" si="0"/>
        <v>-8.9323949999999996</v>
      </c>
      <c r="F7" s="6">
        <f t="shared" si="1"/>
        <v>-0.1688272397244949</v>
      </c>
      <c r="G7" s="12">
        <f t="shared" si="2"/>
        <v>0.16727728927352165</v>
      </c>
      <c r="H7">
        <f t="shared" si="3"/>
        <v>1</v>
      </c>
    </row>
    <row r="8" spans="1:8" x14ac:dyDescent="0.25">
      <c r="A8" s="8">
        <v>8</v>
      </c>
      <c r="B8" s="9" t="s">
        <v>37</v>
      </c>
      <c r="C8" s="5">
        <v>0.98050899999999996</v>
      </c>
      <c r="D8" s="5">
        <v>0.70572699999999999</v>
      </c>
      <c r="E8" s="5">
        <f t="shared" si="0"/>
        <v>0.27478199999999997</v>
      </c>
      <c r="F8" s="6">
        <f t="shared" si="1"/>
        <v>0.38936019168885416</v>
      </c>
      <c r="G8" s="12">
        <f t="shared" si="2"/>
        <v>3.7296825175032336E-3</v>
      </c>
      <c r="H8">
        <f t="shared" si="3"/>
        <v>0</v>
      </c>
    </row>
    <row r="9" spans="1:8" x14ac:dyDescent="0.25">
      <c r="A9" s="8">
        <v>9</v>
      </c>
      <c r="B9" s="9" t="s">
        <v>36</v>
      </c>
      <c r="C9" s="5">
        <v>0.27989799999999998</v>
      </c>
      <c r="D9" s="5">
        <v>0.19159000000000001</v>
      </c>
      <c r="E9" s="5">
        <f t="shared" si="0"/>
        <v>8.830799999999997E-2</v>
      </c>
      <c r="F9" s="6">
        <f t="shared" si="1"/>
        <v>0.460921760008351</v>
      </c>
      <c r="G9" s="12">
        <f t="shared" si="2"/>
        <v>1.0646824019811343E-3</v>
      </c>
      <c r="H9">
        <f t="shared" si="3"/>
        <v>0</v>
      </c>
    </row>
    <row r="10" spans="1:8" x14ac:dyDescent="0.25">
      <c r="A10" s="7" t="s">
        <v>7</v>
      </c>
      <c r="B10" s="4" t="s">
        <v>8</v>
      </c>
      <c r="C10" s="5">
        <v>169.54520099999999</v>
      </c>
      <c r="D10" s="5">
        <v>154.27016800000001</v>
      </c>
      <c r="E10" s="5">
        <f t="shared" si="0"/>
        <v>15.275032999999979</v>
      </c>
      <c r="F10" s="6">
        <f t="shared" si="1"/>
        <v>9.9014820545213753E-2</v>
      </c>
      <c r="G10" s="12">
        <f t="shared" si="2"/>
        <v>0.64491990598380211</v>
      </c>
      <c r="H10">
        <f t="shared" si="3"/>
        <v>1</v>
      </c>
    </row>
    <row r="11" spans="1:8" x14ac:dyDescent="0.25">
      <c r="A11" s="7">
        <v>10</v>
      </c>
      <c r="B11" s="4" t="s">
        <v>18</v>
      </c>
      <c r="C11" s="5">
        <v>50.773916</v>
      </c>
      <c r="D11" s="5">
        <v>45.440671000000002</v>
      </c>
      <c r="E11" s="5">
        <f t="shared" si="0"/>
        <v>5.333244999999998</v>
      </c>
      <c r="F11" s="6">
        <f t="shared" si="1"/>
        <v>0.11736721493395195</v>
      </c>
      <c r="G11" s="12">
        <f t="shared" si="2"/>
        <v>0.19313498076037827</v>
      </c>
      <c r="H11">
        <f t="shared" si="3"/>
        <v>1</v>
      </c>
    </row>
    <row r="12" spans="1:8" x14ac:dyDescent="0.25">
      <c r="A12" s="7">
        <v>11</v>
      </c>
      <c r="B12" s="4" t="s">
        <v>19</v>
      </c>
      <c r="C12" s="5">
        <v>21.744247000000001</v>
      </c>
      <c r="D12" s="5">
        <v>17.160022999999999</v>
      </c>
      <c r="E12" s="5">
        <f t="shared" si="0"/>
        <v>4.5842240000000025</v>
      </c>
      <c r="F12" s="6">
        <f t="shared" si="1"/>
        <v>0.26714556268368655</v>
      </c>
      <c r="G12" s="12">
        <f t="shared" si="2"/>
        <v>8.2711263121676745E-2</v>
      </c>
      <c r="H12">
        <f t="shared" si="3"/>
        <v>1</v>
      </c>
    </row>
    <row r="13" spans="1:8" x14ac:dyDescent="0.25">
      <c r="A13" s="7">
        <v>12</v>
      </c>
      <c r="B13" s="4" t="s">
        <v>26</v>
      </c>
      <c r="C13" s="5">
        <v>29.397266999999999</v>
      </c>
      <c r="D13" s="5">
        <v>25.106373000000001</v>
      </c>
      <c r="E13" s="5">
        <f t="shared" si="0"/>
        <v>4.290893999999998</v>
      </c>
      <c r="F13" s="6">
        <f t="shared" si="1"/>
        <v>0.17090855775941821</v>
      </c>
      <c r="G13" s="12">
        <f t="shared" si="2"/>
        <v>0.11182199530272005</v>
      </c>
      <c r="H13">
        <f t="shared" si="3"/>
        <v>1</v>
      </c>
    </row>
    <row r="14" spans="1:8" x14ac:dyDescent="0.25">
      <c r="A14" s="7">
        <v>13</v>
      </c>
      <c r="B14" s="4" t="s">
        <v>24</v>
      </c>
      <c r="C14" s="5">
        <v>0.13447899999999999</v>
      </c>
      <c r="D14" s="5">
        <v>9.6299999999999997E-2</v>
      </c>
      <c r="E14" s="5">
        <f t="shared" si="0"/>
        <v>3.8178999999999991E-2</v>
      </c>
      <c r="F14" s="6">
        <f t="shared" si="1"/>
        <v>0.39645898234683274</v>
      </c>
      <c r="G14" s="12">
        <f t="shared" si="2"/>
        <v>5.1153429012004714E-4</v>
      </c>
      <c r="H14">
        <f t="shared" si="3"/>
        <v>0</v>
      </c>
    </row>
    <row r="15" spans="1:8" x14ac:dyDescent="0.25">
      <c r="A15" s="7">
        <v>14</v>
      </c>
      <c r="B15" s="4" t="s">
        <v>20</v>
      </c>
      <c r="C15" s="5">
        <v>2.9979330000000002</v>
      </c>
      <c r="D15" s="5">
        <v>2.4630700000000001</v>
      </c>
      <c r="E15" s="5">
        <f t="shared" si="0"/>
        <v>0.53486300000000009</v>
      </c>
      <c r="F15" s="6">
        <f t="shared" si="1"/>
        <v>0.21715298387784354</v>
      </c>
      <c r="G15" s="12">
        <f t="shared" si="2"/>
        <v>1.1403605982959895E-2</v>
      </c>
      <c r="H15">
        <f t="shared" si="3"/>
        <v>0</v>
      </c>
    </row>
    <row r="16" spans="1:8" x14ac:dyDescent="0.25">
      <c r="A16" s="7">
        <v>15</v>
      </c>
      <c r="B16" s="4" t="s">
        <v>27</v>
      </c>
      <c r="C16" s="5">
        <v>0.208065</v>
      </c>
      <c r="D16" s="5">
        <v>0.13431499999999999</v>
      </c>
      <c r="E16" s="5">
        <f t="shared" si="0"/>
        <v>7.375000000000001E-2</v>
      </c>
      <c r="F16" s="6">
        <f t="shared" si="1"/>
        <v>0.54908238097010775</v>
      </c>
      <c r="G16" s="12">
        <f t="shared" si="2"/>
        <v>7.9144239675955073E-4</v>
      </c>
      <c r="H16">
        <f t="shared" si="3"/>
        <v>0</v>
      </c>
    </row>
    <row r="17" spans="1:8" ht="42.75" x14ac:dyDescent="0.25">
      <c r="A17" s="7">
        <v>16</v>
      </c>
      <c r="B17" s="9" t="s">
        <v>9</v>
      </c>
      <c r="C17" s="5">
        <v>0.33199400000000001</v>
      </c>
      <c r="D17" s="5">
        <v>6.5168000000000004E-2</v>
      </c>
      <c r="E17" s="5">
        <f t="shared" si="0"/>
        <v>0.26682600000000001</v>
      </c>
      <c r="F17" s="6">
        <f t="shared" si="1"/>
        <v>4.0944328504787624</v>
      </c>
      <c r="G17" s="12">
        <f t="shared" si="2"/>
        <v>1.2628463560415751E-3</v>
      </c>
      <c r="H17">
        <f t="shared" si="3"/>
        <v>0</v>
      </c>
    </row>
    <row r="18" spans="1:8" x14ac:dyDescent="0.25">
      <c r="A18" s="7">
        <v>17</v>
      </c>
      <c r="B18" s="4" t="s">
        <v>25</v>
      </c>
      <c r="C18" s="5">
        <v>5.5141169999999997</v>
      </c>
      <c r="D18" s="5">
        <v>4.8771190000000004</v>
      </c>
      <c r="E18" s="5">
        <f t="shared" si="0"/>
        <v>0.63699799999999929</v>
      </c>
      <c r="F18" s="6">
        <f t="shared" si="1"/>
        <v>0.13060948482085413</v>
      </c>
      <c r="G18" s="12">
        <f t="shared" si="2"/>
        <v>2.0974724122233838E-2</v>
      </c>
      <c r="H18">
        <f t="shared" si="3"/>
        <v>0</v>
      </c>
    </row>
    <row r="19" spans="1:8" ht="28.5" x14ac:dyDescent="0.25">
      <c r="A19" s="7">
        <v>18</v>
      </c>
      <c r="B19" s="9" t="s">
        <v>10</v>
      </c>
      <c r="C19" s="5">
        <v>0.974908</v>
      </c>
      <c r="D19" s="5">
        <v>1.9113180000000001</v>
      </c>
      <c r="E19" s="5">
        <f t="shared" si="0"/>
        <v>-0.93641000000000008</v>
      </c>
      <c r="F19" s="6">
        <f t="shared" si="1"/>
        <v>-0.4899289390881057</v>
      </c>
      <c r="G19" s="12">
        <f t="shared" si="2"/>
        <v>3.7083773058422132E-3</v>
      </c>
      <c r="H19">
        <f t="shared" si="3"/>
        <v>0</v>
      </c>
    </row>
    <row r="20" spans="1:8" x14ac:dyDescent="0.25">
      <c r="A20" s="10">
        <v>20</v>
      </c>
      <c r="B20" s="11" t="s">
        <v>28</v>
      </c>
      <c r="C20" s="5">
        <v>2.0887250000000002</v>
      </c>
      <c r="D20" s="5">
        <v>1.6877450000000001</v>
      </c>
      <c r="E20" s="5">
        <f t="shared" si="0"/>
        <v>0.40098000000000011</v>
      </c>
      <c r="F20" s="6">
        <f t="shared" si="1"/>
        <v>0.23758328420466368</v>
      </c>
      <c r="G20" s="12">
        <f t="shared" si="2"/>
        <v>7.9451398369336165E-3</v>
      </c>
      <c r="H20">
        <f t="shared" si="3"/>
        <v>0</v>
      </c>
    </row>
    <row r="21" spans="1:8" x14ac:dyDescent="0.25">
      <c r="A21" s="7">
        <v>21</v>
      </c>
      <c r="B21" s="4" t="s">
        <v>29</v>
      </c>
      <c r="C21" s="5">
        <v>1.284699</v>
      </c>
      <c r="D21" s="5">
        <v>1.7599499999999999</v>
      </c>
      <c r="E21" s="5">
        <f t="shared" si="0"/>
        <v>-0.47525099999999987</v>
      </c>
      <c r="F21" s="6">
        <f t="shared" si="1"/>
        <v>-0.27003664876843086</v>
      </c>
      <c r="G21" s="12">
        <f t="shared" si="2"/>
        <v>4.8867673836281841E-3</v>
      </c>
      <c r="H21">
        <f t="shared" si="3"/>
        <v>0</v>
      </c>
    </row>
    <row r="22" spans="1:8" x14ac:dyDescent="0.25">
      <c r="A22" s="7">
        <v>22</v>
      </c>
      <c r="B22" s="4" t="s">
        <v>31</v>
      </c>
      <c r="C22" s="5">
        <v>4.5485129999999998</v>
      </c>
      <c r="D22" s="5">
        <v>3.4540039999999999</v>
      </c>
      <c r="E22" s="5">
        <f t="shared" si="0"/>
        <v>1.094509</v>
      </c>
      <c r="F22" s="6">
        <f t="shared" si="1"/>
        <v>0.31688121959326043</v>
      </c>
      <c r="G22" s="12">
        <f t="shared" si="2"/>
        <v>1.7301737583985649E-2</v>
      </c>
      <c r="H22">
        <f t="shared" si="3"/>
        <v>0</v>
      </c>
    </row>
    <row r="23" spans="1:8" x14ac:dyDescent="0.25">
      <c r="A23" s="7">
        <v>23</v>
      </c>
      <c r="B23" s="4" t="s">
        <v>30</v>
      </c>
      <c r="C23" s="5">
        <v>4.8581799999999999</v>
      </c>
      <c r="D23" s="5">
        <v>4.9575740000000001</v>
      </c>
      <c r="E23" s="5">
        <f t="shared" si="0"/>
        <v>-9.9394000000000204E-2</v>
      </c>
      <c r="F23" s="6">
        <f t="shared" si="1"/>
        <v>-2.004891908824764E-2</v>
      </c>
      <c r="G23" s="12">
        <f t="shared" si="2"/>
        <v>1.8479655987740918E-2</v>
      </c>
      <c r="H23">
        <f t="shared" si="3"/>
        <v>0</v>
      </c>
    </row>
    <row r="24" spans="1:8" x14ac:dyDescent="0.25">
      <c r="A24" s="7">
        <v>24</v>
      </c>
      <c r="B24" s="4" t="s">
        <v>21</v>
      </c>
      <c r="C24" s="5">
        <v>29.583137000000001</v>
      </c>
      <c r="D24" s="5">
        <v>31.397552000000001</v>
      </c>
      <c r="E24" s="5">
        <f t="shared" si="0"/>
        <v>-1.8144150000000003</v>
      </c>
      <c r="F24" s="6">
        <f t="shared" si="1"/>
        <v>-5.7788422485931398E-2</v>
      </c>
      <c r="G24" s="12">
        <f t="shared" si="2"/>
        <v>0.11252901185180664</v>
      </c>
      <c r="H24">
        <f t="shared" si="3"/>
        <v>1</v>
      </c>
    </row>
    <row r="25" spans="1:8" ht="28.5" x14ac:dyDescent="0.25">
      <c r="A25" s="7">
        <v>25</v>
      </c>
      <c r="B25" s="4" t="s">
        <v>11</v>
      </c>
      <c r="C25" s="5">
        <v>2.0392060000000001</v>
      </c>
      <c r="D25" s="5">
        <v>1.6123069999999999</v>
      </c>
      <c r="E25" s="5">
        <f t="shared" si="0"/>
        <v>0.42689900000000014</v>
      </c>
      <c r="F25" s="6">
        <f t="shared" si="1"/>
        <v>0.26477525682143671</v>
      </c>
      <c r="G25" s="12">
        <f t="shared" si="2"/>
        <v>7.7567783343015714E-3</v>
      </c>
      <c r="H25">
        <f t="shared" si="3"/>
        <v>0</v>
      </c>
    </row>
    <row r="26" spans="1:8" ht="28.5" x14ac:dyDescent="0.25">
      <c r="A26" s="7">
        <v>26</v>
      </c>
      <c r="B26" s="4" t="s">
        <v>34</v>
      </c>
      <c r="C26" s="5">
        <v>1.1932</v>
      </c>
      <c r="D26" s="5">
        <v>1.036149</v>
      </c>
      <c r="E26" s="5">
        <f t="shared" si="0"/>
        <v>0.15705100000000005</v>
      </c>
      <c r="F26" s="6">
        <f t="shared" si="1"/>
        <v>0.15157182992021423</v>
      </c>
      <c r="G26" s="12">
        <f t="shared" si="2"/>
        <v>4.5387213986662631E-3</v>
      </c>
      <c r="H26">
        <f t="shared" si="3"/>
        <v>0</v>
      </c>
    </row>
    <row r="27" spans="1:8" x14ac:dyDescent="0.25">
      <c r="A27" s="7">
        <v>27</v>
      </c>
      <c r="B27" s="4" t="s">
        <v>22</v>
      </c>
      <c r="C27" s="5">
        <v>1.178944</v>
      </c>
      <c r="D27" s="5">
        <v>1.323285</v>
      </c>
      <c r="E27" s="5">
        <f t="shared" si="0"/>
        <v>-0.14434100000000005</v>
      </c>
      <c r="F27" s="6">
        <f t="shared" si="1"/>
        <v>-0.10907778747586502</v>
      </c>
      <c r="G27" s="12">
        <f t="shared" si="2"/>
        <v>4.4844941004267506E-3</v>
      </c>
      <c r="H27">
        <f t="shared" si="3"/>
        <v>0</v>
      </c>
    </row>
    <row r="28" spans="1:8" ht="28.5" x14ac:dyDescent="0.25">
      <c r="A28" s="7">
        <v>28</v>
      </c>
      <c r="B28" s="4" t="s">
        <v>12</v>
      </c>
      <c r="C28" s="5">
        <v>0.50722999999999996</v>
      </c>
      <c r="D28" s="5">
        <v>0.23907700000000001</v>
      </c>
      <c r="E28" s="5">
        <f t="shared" si="0"/>
        <v>0.26815299999999997</v>
      </c>
      <c r="F28" s="6">
        <f t="shared" si="1"/>
        <v>1.1216177214872194</v>
      </c>
      <c r="G28" s="12">
        <f t="shared" si="2"/>
        <v>1.9294130531725513E-3</v>
      </c>
      <c r="H28">
        <f t="shared" si="3"/>
        <v>0</v>
      </c>
    </row>
    <row r="29" spans="1:8" x14ac:dyDescent="0.25">
      <c r="A29" s="7">
        <v>30</v>
      </c>
      <c r="B29" s="4" t="s">
        <v>32</v>
      </c>
      <c r="C29" s="5">
        <v>4.6600999999999997E-2</v>
      </c>
      <c r="D29" s="5">
        <v>3.9620000000000002E-2</v>
      </c>
      <c r="E29" s="5">
        <f t="shared" si="0"/>
        <v>6.9809999999999942E-3</v>
      </c>
      <c r="F29" s="6">
        <f t="shared" si="1"/>
        <v>0.17619888944977269</v>
      </c>
      <c r="G29" s="12">
        <f t="shared" si="2"/>
        <v>1.7726194761921431E-4</v>
      </c>
      <c r="H29">
        <f t="shared" si="3"/>
        <v>0</v>
      </c>
    </row>
    <row r="30" spans="1:8" x14ac:dyDescent="0.25">
      <c r="A30" s="7">
        <v>31</v>
      </c>
      <c r="B30" s="4" t="s">
        <v>23</v>
      </c>
      <c r="C30" s="5">
        <v>0.42358699999999999</v>
      </c>
      <c r="D30" s="5">
        <v>0.35089999999999999</v>
      </c>
      <c r="E30" s="5">
        <f t="shared" si="0"/>
        <v>7.2687000000000002E-2</v>
      </c>
      <c r="F30" s="6">
        <f t="shared" si="1"/>
        <v>0.20714448560843546</v>
      </c>
      <c r="G30" s="12">
        <f t="shared" si="2"/>
        <v>1.6112499003493514E-3</v>
      </c>
      <c r="H30">
        <f t="shared" si="3"/>
        <v>0</v>
      </c>
    </row>
    <row r="31" spans="1:8" x14ac:dyDescent="0.25">
      <c r="A31" s="7">
        <v>32</v>
      </c>
      <c r="B31" s="4" t="s">
        <v>33</v>
      </c>
      <c r="C31" s="5">
        <v>8.1057629999999996</v>
      </c>
      <c r="D31" s="5">
        <v>8.5583200000000001</v>
      </c>
      <c r="E31" s="5">
        <f t="shared" si="0"/>
        <v>-0.45255700000000054</v>
      </c>
      <c r="F31" s="6">
        <f t="shared" si="1"/>
        <v>-5.2879186569326754E-2</v>
      </c>
      <c r="G31" s="12">
        <f t="shared" si="2"/>
        <v>3.0832886339773082E-2</v>
      </c>
      <c r="H31">
        <f t="shared" si="3"/>
        <v>1</v>
      </c>
    </row>
    <row r="32" spans="1:8" x14ac:dyDescent="0.25">
      <c r="A32" s="7">
        <v>33</v>
      </c>
      <c r="B32" s="4" t="s">
        <v>13</v>
      </c>
      <c r="C32" s="5">
        <v>1.61049</v>
      </c>
      <c r="D32" s="5">
        <v>0.59932799999999997</v>
      </c>
      <c r="E32" s="5">
        <f t="shared" si="0"/>
        <v>1.0111620000000001</v>
      </c>
      <c r="F32" s="6">
        <f t="shared" si="1"/>
        <v>1.687159618773026</v>
      </c>
      <c r="G32" s="12">
        <f t="shared" si="2"/>
        <v>6.1260186266661326E-3</v>
      </c>
      <c r="H32">
        <f t="shared" si="3"/>
        <v>0</v>
      </c>
    </row>
    <row r="33" spans="1:8" ht="28.5" x14ac:dyDescent="0.25">
      <c r="A33" s="7" t="s">
        <v>14</v>
      </c>
      <c r="B33" s="4" t="s">
        <v>15</v>
      </c>
      <c r="C33" s="5">
        <v>44.097127999999998</v>
      </c>
      <c r="D33" s="5">
        <v>50.062828000000003</v>
      </c>
      <c r="E33" s="5">
        <f t="shared" si="0"/>
        <v>-5.9657000000000053</v>
      </c>
      <c r="F33" s="6">
        <f t="shared" si="1"/>
        <v>-0.11916426295374294</v>
      </c>
      <c r="G33" s="12">
        <f t="shared" si="2"/>
        <v>0.16773766214660174</v>
      </c>
      <c r="H33">
        <f t="shared" si="3"/>
        <v>1</v>
      </c>
    </row>
    <row r="34" spans="1:8" ht="28.5" x14ac:dyDescent="0.25">
      <c r="A34" s="7">
        <v>35</v>
      </c>
      <c r="B34" s="4" t="s">
        <v>38</v>
      </c>
      <c r="C34" s="5">
        <v>44.097127999999998</v>
      </c>
      <c r="D34" s="5">
        <v>50.062828000000003</v>
      </c>
      <c r="E34" s="5">
        <f t="shared" ref="E34" si="4">C34-D34</f>
        <v>-5.9657000000000053</v>
      </c>
      <c r="F34" s="6">
        <f t="shared" ref="F34" si="5">E34/D34</f>
        <v>-0.11916426295374294</v>
      </c>
      <c r="G34" s="12">
        <f t="shared" si="2"/>
        <v>0.16773766214660174</v>
      </c>
      <c r="H34">
        <f t="shared" si="3"/>
        <v>1</v>
      </c>
    </row>
    <row r="35" spans="1:8" ht="28.5" x14ac:dyDescent="0.25">
      <c r="A35" s="7" t="s">
        <v>16</v>
      </c>
      <c r="B35" s="4" t="s">
        <v>17</v>
      </c>
      <c r="C35" s="5">
        <v>4.0145869999999997</v>
      </c>
      <c r="D35" s="5">
        <v>4.0072890000000001</v>
      </c>
      <c r="E35" s="5">
        <f t="shared" si="0"/>
        <v>7.2979999999995826E-3</v>
      </c>
      <c r="F35" s="6">
        <f t="shared" si="1"/>
        <v>1.8211813522807021E-3</v>
      </c>
      <c r="G35" s="12">
        <f t="shared" si="2"/>
        <v>1.5270777676590174E-2</v>
      </c>
      <c r="H35">
        <f t="shared" si="3"/>
        <v>0</v>
      </c>
    </row>
  </sheetData>
  <mergeCells count="1">
    <mergeCell ref="C3:D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801D585-D158-46D0-9978-A279510279E3}">
            <xm:f>$D$3:$D$125&lt;&gt;'\Users\msahakyan.MINECONOMY\Downloads\[updated data (2) (2) (3).xlsx]Թողարկում (ընթացիկ գներով)'!#REF!</xm:f>
            <x14:dxf>
              <fill>
                <patternFill>
                  <bgColor rgb="FFFF0000"/>
                </patternFill>
              </fill>
            </x14:dxf>
          </x14:cfRule>
          <xm:sqref>B20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2019-04-23T13:24:15Z</dcterms:modified>
</cp:coreProperties>
</file>