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2015 Հունվար" sheetId="1" state="visible" r:id="rId2"/>
    <sheet name="Sheet2" sheetId="2" state="visible" r:id="rId3"/>
    <sheet name="Sheet1" sheetId="3" state="visible" r:id="rId4"/>
    <sheet name="2015 Փետրվար" sheetId="4" state="visible" r:id="rId5"/>
    <sheet name="2015 Մարտ" sheetId="5" state="visible" r:id="rId6"/>
    <sheet name="2015 Ապրիլ" sheetId="6" state="visible" r:id="rId7"/>
    <sheet name="2015 Մայիս" sheetId="7" state="visible" r:id="rId8"/>
    <sheet name="2015 Հունիս" sheetId="8" state="visible" r:id="rId9"/>
    <sheet name="2015 Հուլիս" sheetId="9" state="visible" r:id="rId10"/>
    <sheet name="2015 Օգոստոս" sheetId="10" state="visible" r:id="rId11"/>
    <sheet name="2015 Սեպտեմբեր" sheetId="11" state="visible" r:id="rId12"/>
    <sheet name="2015 Հոկտեմբեր" sheetId="12" state="visible" r:id="rId13"/>
    <sheet name="2015 Նոյեմբեր" sheetId="13" state="visible" r:id="rId14"/>
    <sheet name="2015 Դեկտեմբեր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<sst xmlns="http://schemas.openxmlformats.org/spreadsheetml/2006/main" count="4109" uniqueCount="581">
  <si>
    <t xml:space="preserve"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2015թ.01.01.2015-01.02.2015 ժամանակահատված), ընթացիկ գներով /մլրդ ՀՀ դրամ/</t>
  </si>
  <si>
    <t xml:space="preserve">Հ/Հ</t>
  </si>
  <si>
    <t xml:space="preserve">Ոլորտ</t>
  </si>
  <si>
    <t xml:space="preserve">Արտադրանք (ընթացիկ գներով)</t>
  </si>
  <si>
    <t xml:space="preserve">            Իրացում</t>
  </si>
  <si>
    <t xml:space="preserve">Արտահանում</t>
  </si>
  <si>
    <t xml:space="preserve">î³ñí³ ëÏ½µÇó</t>
  </si>
  <si>
    <t xml:space="preserve">Ü³Ëáñ¹ ï³ñí³ Ñ³Ù³å³ï³ëË³Ý Å³Ù³Ý³Ï³Ñ³ïí³Í.  </t>
  </si>
  <si>
    <t xml:space="preserve">Աճի տեմպ %</t>
  </si>
  <si>
    <t xml:space="preserve">Ð³ßí»ïáõ ³ÙëáõÙ</t>
  </si>
  <si>
    <t xml:space="preserve">Ð³ßí»ïáõ ï³ñí³ Å³Ù³Ý.</t>
  </si>
  <si>
    <t xml:space="preserve">Արդյունաբերություն` ներառյալ էներգետիկա</t>
  </si>
  <si>
    <t xml:space="preserve">Արդյունաբերություն, այդ թվում`</t>
  </si>
  <si>
    <t xml:space="preserve">հանքարդարդյունաբերություն և բաց հանքերի շահագործում</t>
  </si>
  <si>
    <t xml:space="preserve">մշակող արդյունաբերություն, այդ թվում`</t>
  </si>
  <si>
    <t xml:space="preserve">1.2.1</t>
  </si>
  <si>
    <t xml:space="preserve">մետալուրգիա </t>
  </si>
  <si>
    <t xml:space="preserve">1.2.2</t>
  </si>
  <si>
    <t xml:space="preserve">շինանյութեր </t>
  </si>
  <si>
    <t xml:space="preserve">1.2.3</t>
  </si>
  <si>
    <t xml:space="preserve">ակնագործ. և ոսկեգործ. </t>
  </si>
  <si>
    <t xml:space="preserve">1.2.4</t>
  </si>
  <si>
    <t xml:space="preserve">հաստոցագործիքաշին</t>
  </si>
  <si>
    <t xml:space="preserve">1.2.5</t>
  </si>
  <si>
    <t xml:space="preserve">սարքաշինություն</t>
  </si>
  <si>
    <t xml:space="preserve">1.2.6</t>
  </si>
  <si>
    <t xml:space="preserve">էլեկտրատեխնիկա</t>
  </si>
  <si>
    <t xml:space="preserve">1.2.7</t>
  </si>
  <si>
    <t xml:space="preserve">քիմիա և դեղագործ.</t>
  </si>
  <si>
    <t xml:space="preserve">1.2.8</t>
  </si>
  <si>
    <t xml:space="preserve">սննդի արդյունաբերություն</t>
  </si>
  <si>
    <t xml:space="preserve">1.2.9</t>
  </si>
  <si>
    <t xml:space="preserve">թեթև արդյունաբերություն</t>
  </si>
  <si>
    <t xml:space="preserve">1.2.10</t>
  </si>
  <si>
    <t xml:space="preserve">փայտամշակում</t>
  </si>
  <si>
    <t xml:space="preserve">1.2.11</t>
  </si>
  <si>
    <t xml:space="preserve">գիտարտադրական համալիր</t>
  </si>
  <si>
    <t xml:space="preserve"> էներգետիկա</t>
  </si>
  <si>
    <t xml:space="preserve">Տրանսպորտ և կապ</t>
  </si>
  <si>
    <t xml:space="preserve">Ծառայություններ</t>
  </si>
  <si>
    <r>
      <rPr>
        <b val="true"/>
        <sz val="12"/>
        <color rgb="FF000000"/>
        <rFont val="GHEA Grapalat"/>
        <family val="3"/>
        <charset val="1"/>
      </rPr>
      <t xml:space="preserve">               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 val="true"/>
        <sz val="10"/>
        <color rgb="FF000000"/>
        <rFont val="GHEA Grapalat"/>
        <family val="3"/>
        <charset val="1"/>
      </rPr>
      <t xml:space="preserve">(օպերատիվ տեղեկատվություն 2015թ. 01.01.2015 - 01.02.2015 ժամանակահատված,  ընթացիկ գներով)     /հազ. դրամ/</t>
    </r>
  </si>
  <si>
    <t xml:space="preserve">Ընկերության անվանումը</t>
  </si>
  <si>
    <t xml:space="preserve">   ²åñ³Ýù³ÛÇÝ ³ñï³¹ñ³Ýù (ÁÝÃ³óÇÏ ·Ý»ñáí)</t>
  </si>
  <si>
    <t xml:space="preserve">             Æñ³óáõÙ</t>
  </si>
  <si>
    <t xml:space="preserve">²ñï³Ñ³ÝáõÙ</t>
  </si>
  <si>
    <t xml:space="preserve">Տարվա սկզբից</t>
  </si>
  <si>
    <t xml:space="preserve">Նախորդ տարվա համապատասխան ժամանակահատված.</t>
  </si>
  <si>
    <t xml:space="preserve">Աճի տեմպը %</t>
  </si>
  <si>
    <t xml:space="preserve">Հաշվետու ամսում</t>
  </si>
  <si>
    <t xml:space="preserve">Հաշվետու տարվա ժաման.</t>
  </si>
  <si>
    <t xml:space="preserve">Ընդամենը մեքենաշինություն</t>
  </si>
  <si>
    <t xml:space="preserve">ÀÜ¸²ØºÜÀ`Ù»ù»Ý³ßÇÝáõÃÛáõÝ</t>
  </si>
  <si>
    <t xml:space="preserve">հաստոցագործիքաշին  </t>
  </si>
  <si>
    <t xml:space="preserve">«Ինտերհաստոց» ԲԲԸ</t>
  </si>
  <si>
    <t xml:space="preserve">«Հարվալ Մաշինըրի» ՍՊԸ</t>
  </si>
  <si>
    <t xml:space="preserve">«Արմավ.հաստ.գ-ն» ԲԲԸ</t>
  </si>
  <si>
    <t xml:space="preserve">«Երևանի Հիդրոհաղորդակ գործարան» ԲԲԸ</t>
  </si>
  <si>
    <t xml:space="preserve">«Չարենց.գործիքաշին.գ-ն» ԲԲԸ</t>
  </si>
  <si>
    <t xml:space="preserve">«Ալմաստ» ՓԲԸ</t>
  </si>
  <si>
    <t xml:space="preserve">«Տեխսարքավորում» ԲԲԸ</t>
  </si>
  <si>
    <t xml:space="preserve">«Կապանի մեքենաշինական գործարան» ԲԲԸ</t>
  </si>
  <si>
    <t xml:space="preserve">«Ջրկոնստրուկցիա» ՍՊԸ</t>
  </si>
  <si>
    <t xml:space="preserve">«Ավտոգեն-Մե ՍՊԸ</t>
  </si>
  <si>
    <t xml:space="preserve">«Կոմպրեսորների գ-ն»ԲԲԸ</t>
  </si>
  <si>
    <t xml:space="preserve">«ԵԱԶ» ԲԲԸ</t>
  </si>
  <si>
    <t xml:space="preserve">«Արթիկի Ապակեմեքենա» ԲԲԸ</t>
  </si>
  <si>
    <t xml:space="preserve">«Աստրա» ՓԲԸ </t>
  </si>
  <si>
    <t xml:space="preserve">«Քարհատ»Մեքենա» ՓԲԸ</t>
  </si>
  <si>
    <t xml:space="preserve">«Բոռ» ԲԲԸ</t>
  </si>
  <si>
    <t xml:space="preserve">«Վան. «Չինվան» ՍՊԸ</t>
  </si>
  <si>
    <t xml:space="preserve">«Գոլդեն Ֆիլդ» ՍՊԸ</t>
  </si>
  <si>
    <t xml:space="preserve">սարքաշինություն </t>
  </si>
  <si>
    <t xml:space="preserve">«Էլեկտրասարք» ԲԲԸ</t>
  </si>
  <si>
    <t xml:space="preserve">«ՌԱՕ Մարս» ՓԲԸ</t>
  </si>
  <si>
    <t xml:space="preserve">«Կոննեկտ» ԲԲԸ</t>
  </si>
  <si>
    <t xml:space="preserve">«Գամմա» ԲԲԸ</t>
  </si>
  <si>
    <t xml:space="preserve">«Անալիտսարք» ՓԲԸ</t>
  </si>
  <si>
    <t xml:space="preserve">«Ռաֆէլգրիգ» ԲԲԸ </t>
  </si>
  <si>
    <t xml:space="preserve">«Վան» ԲԲԸ</t>
  </si>
  <si>
    <t xml:space="preserve">«Անալիտ-1» ԲԲԸ</t>
  </si>
  <si>
    <t xml:space="preserve">«Իմպուլս» ԲԲԸ</t>
  </si>
  <si>
    <t xml:space="preserve">«Էլեկտրոն» ԲԲԸ</t>
  </si>
  <si>
    <t xml:space="preserve">«ԼՏ Պիրկալ» ՍՊԸ</t>
  </si>
  <si>
    <t xml:space="preserve">«Երևանի կապի միջոցների ԳՀԻ» ՓԲԸ</t>
  </si>
  <si>
    <t xml:space="preserve">«Հայէլեկտրամեքենա» ԲԲԸ</t>
  </si>
  <si>
    <t xml:space="preserve">«Տրանսէլեկտրիկ» ՍՊԸ</t>
  </si>
  <si>
    <t xml:space="preserve">«Արմենմոտոր» ՓԲԸ</t>
  </si>
  <si>
    <t xml:space="preserve">«Էլեկտրաապարատ» ԲԲԸ</t>
  </si>
  <si>
    <t xml:space="preserve">«Գրանդ Սան »ՍՊԸ</t>
  </si>
  <si>
    <t xml:space="preserve">«ԲՀԷՍ Պլազմա» ԲԲԸ</t>
  </si>
  <si>
    <t xml:space="preserve">«Էլբատ» ՓԲԸ</t>
  </si>
  <si>
    <t xml:space="preserve">«Էլեկտրա.ինժեներինգ» ՓԲԸ</t>
  </si>
  <si>
    <t xml:space="preserve">քիմիա</t>
  </si>
  <si>
    <t xml:space="preserve">«Նաիրիտ-գործարան»ՓԲԸ</t>
  </si>
  <si>
    <t xml:space="preserve">«Վանաձոր-Քիմպրոմ»ՓԲԸ</t>
  </si>
  <si>
    <t xml:space="preserve">«Մուրադ-Սար» ՍՊԸ</t>
  </si>
  <si>
    <t xml:space="preserve">«Արիակ» ՓԲԸ</t>
  </si>
  <si>
    <t xml:space="preserve">«Կենցաղքիմ» ԲԲԸ</t>
  </si>
  <si>
    <t xml:space="preserve">«Ապակեմեկուսիչ» ԲԲԸ</t>
  </si>
  <si>
    <t xml:space="preserve">«Քրաուն Քեմիքալ« ՍՊԸ</t>
  </si>
  <si>
    <t xml:space="preserve">«Լիկվոր» ՓԲԸ</t>
  </si>
  <si>
    <t xml:space="preserve">«Արփիմեդ» ՍՊԸ</t>
  </si>
  <si>
    <t xml:space="preserve">«Վիտամաքս-Ե» ՍՊԸ</t>
  </si>
  <si>
    <t xml:space="preserve">«Ֆարմատեք» ՍՊԸ</t>
  </si>
  <si>
    <t xml:space="preserve">ՀՀ ԳԱԱ «ՕԴԲԳՏԿ» ՊՈԱԿ</t>
  </si>
  <si>
    <t xml:space="preserve">«էսկո ֆարմ» ՍՊԸ</t>
  </si>
  <si>
    <t xml:space="preserve">«Քիմ.դեղագ.ֆիրմա» ԲԲԸ</t>
  </si>
  <si>
    <t xml:space="preserve">թեթև արդյունաբերություն </t>
  </si>
  <si>
    <t xml:space="preserve">«Սարտոն» ՍՊԸ</t>
  </si>
  <si>
    <t xml:space="preserve">«Գյ.Մանվ. ֆ-կա» ԲԲԸ</t>
  </si>
  <si>
    <t xml:space="preserve">«Էն Վայ Էյ Դի» ՍՊԸ</t>
  </si>
  <si>
    <t xml:space="preserve">«Արմեն-Կարպետ» ԲԲԸ</t>
  </si>
  <si>
    <t xml:space="preserve">«ՎԿՍ Արմենիա» ՍՊԸ</t>
  </si>
  <si>
    <t xml:space="preserve">«Մահուդ» ՓԲԸ</t>
  </si>
  <si>
    <t xml:space="preserve">«Ջրաշող» ՓԲԸ</t>
  </si>
  <si>
    <t xml:space="preserve">«Տոսպ» ԲԲԸ</t>
  </si>
  <si>
    <t xml:space="preserve">«Նուբ.տրիկոտ.ֆ-կա» ԲԲԸ</t>
  </si>
  <si>
    <t xml:space="preserve">«Արմտեքս Գրուպ» ՍՊԸ</t>
  </si>
  <si>
    <t xml:space="preserve">«Հ. Էդ.Հայաս Գրուպ» ԲԲԸ</t>
  </si>
  <si>
    <t xml:space="preserve">«Արշալույս» ԲԲԸ</t>
  </si>
  <si>
    <t xml:space="preserve">«Բազում Ֆիրմա» ԱԿ</t>
  </si>
  <si>
    <t xml:space="preserve">«Վանուհի» ԲԲԸ</t>
  </si>
  <si>
    <t xml:space="preserve">«Բրատեքս» ԲԲԸ</t>
  </si>
  <si>
    <t xml:space="preserve">«Նայթեքս» ԲԲԸ</t>
  </si>
  <si>
    <t xml:space="preserve">«Քանաքեռ կարի ֆաբրիկա» ԲԲԸ</t>
  </si>
  <si>
    <t xml:space="preserve">«Վանաձորի Գլորիա կ/ֆ» ՍՊԸ</t>
  </si>
  <si>
    <t xml:space="preserve">«Կաշի» ԲԲԸ</t>
  </si>
  <si>
    <t xml:space="preserve">«Կաշվե-գալանտեր ֆ-կա» ԲԲԸ</t>
  </si>
  <si>
    <t xml:space="preserve">«Լյուքս» ԲԲԸ</t>
  </si>
  <si>
    <t xml:space="preserve">«Էլեն-93» ՍՊԸ</t>
  </si>
  <si>
    <t xml:space="preserve">«Պլաստիկ» ԲԲԸ</t>
  </si>
  <si>
    <t xml:space="preserve">«Մեգերյան-կարպետ» ԲԲԸ</t>
  </si>
  <si>
    <t xml:space="preserve">«Մետաղամանեղենի գ-ն» ԲԲԸ</t>
  </si>
  <si>
    <t xml:space="preserve">«Ագնեսա» արտադր. կոոպ.</t>
  </si>
  <si>
    <t xml:space="preserve">«Բ. Իգնատյան ԱՁ» «Սալի» կոշիկի արտադրություն</t>
  </si>
  <si>
    <t xml:space="preserve">«Սաթենկար» ՍՊԸ</t>
  </si>
  <si>
    <t xml:space="preserve">«Լ.Ա.Ն.Ա. Էդեն» ՓԲԸ</t>
  </si>
  <si>
    <t xml:space="preserve">Մաս. «Գոֆրոտարա» ՓԲԸ</t>
  </si>
  <si>
    <t xml:space="preserve">«Երևան-կահույք» ԲԲԸ</t>
  </si>
  <si>
    <t xml:space="preserve">«ԴՈԿ-ՌԱԶ» ՓԲԸ</t>
  </si>
  <si>
    <t xml:space="preserve">«50/50» ՍՊԸ</t>
  </si>
  <si>
    <t xml:space="preserve">«Սալմաստ Կահույք» ՍՊԸ</t>
  </si>
  <si>
    <t xml:space="preserve">Ընդամենը` հանքարդյունաբերություն, բաց հանքերի շահագործում և մետալուրգիա</t>
  </si>
  <si>
    <t xml:space="preserve">հանքարդյունաբերություն և բաց հանքերի շահագործում</t>
  </si>
  <si>
    <t xml:space="preserve">ÀÝ¹³Ù»ÝÁ Ñ³Ýù³ñ¹.</t>
  </si>
  <si>
    <t xml:space="preserve">«Զանգեզուրի ՊՄԿ» ՓԲԸ</t>
  </si>
  <si>
    <t xml:space="preserve">«Ագարակի ՊՄԿ» ՓԲԸ</t>
  </si>
  <si>
    <t xml:space="preserve">«Դանդի Փրիշս Մեթալս Կապան» ՓԲԸ</t>
  </si>
  <si>
    <t xml:space="preserve">«Ախթալայի ԼՀԿ» ՓԲԸ</t>
  </si>
  <si>
    <t xml:space="preserve">«Սագամար» ՓԲԸ</t>
  </si>
  <si>
    <t xml:space="preserve">«Հրազդան-Ցեմենտ» ՓԲԸ</t>
  </si>
  <si>
    <t xml:space="preserve">«Թուրինջ» ՍՊԸ</t>
  </si>
  <si>
    <t xml:space="preserve">«Քար և ավազ» ՓԲԸ</t>
  </si>
  <si>
    <t xml:space="preserve">Մետալուրգիա</t>
  </si>
  <si>
    <t xml:space="preserve">«AMP» ՍՊԸ</t>
  </si>
  <si>
    <t xml:space="preserve">«Հայկ.Պղինձ Ծրագիր» ՓԲԸ   «Էյ-Սի-Փի»</t>
  </si>
  <si>
    <t xml:space="preserve">«Մաքուր Երկաթ» ԲԲԸ</t>
  </si>
  <si>
    <t xml:space="preserve">«Ձուլակենտրոն» ԲԲԸ</t>
  </si>
  <si>
    <t xml:space="preserve">«Գեո Պրո Մայնինգ Գոլդ» ՍՊԸ</t>
  </si>
  <si>
    <t xml:space="preserve">«Ռուսալ Արմենալ» ՓԲԸ</t>
  </si>
  <si>
    <t xml:space="preserve">«Մետալ Ստիլ» ՓԲԸ</t>
  </si>
  <si>
    <t xml:space="preserve">«Ասկե Գրուպ» ԲԲԸ</t>
  </si>
  <si>
    <t xml:space="preserve">Շինանյութերի արտադրություն</t>
  </si>
  <si>
    <t xml:space="preserve">«Շեն Հոլդինգ» ՓԲԸ</t>
  </si>
  <si>
    <t xml:space="preserve">«Սարանիստ» ՍՊԸ</t>
  </si>
  <si>
    <t xml:space="preserve">«Գլաս Ուոռլդ Քամփնի» ՓԲԸ</t>
  </si>
  <si>
    <t xml:space="preserve">Ընդամենը սննդի արդյունաբերություն,</t>
  </si>
  <si>
    <t xml:space="preserve">Ընդամենը խմիչքների արտադր</t>
  </si>
  <si>
    <t xml:space="preserve">ÀÝ¹³Ù»ÝÁ Ã»Ã¨ ³ñ¹.</t>
  </si>
  <si>
    <t xml:space="preserve">«Երևանի կոնյակի 
գործարան» ՓԲԸ</t>
  </si>
  <si>
    <t xml:space="preserve">«Վեդի ալկո» ՍՊԸ</t>
  </si>
  <si>
    <t xml:space="preserve">«Հայասի Գրուպ» ՓԲԸ</t>
  </si>
  <si>
    <t xml:space="preserve">«ՄԱՊ» ԲԲԸ</t>
  </si>
  <si>
    <t xml:space="preserve">«Երևանի Արարատ կոնյակի-գինու-օղու կոմբինատ» ԲԲԸ</t>
  </si>
  <si>
    <t xml:space="preserve">«Պռոշյանի կոնյակի գործ» ԲԲԸ</t>
  </si>
  <si>
    <t xml:space="preserve">«Ա և Գ» ՍՊԸ</t>
  </si>
  <si>
    <t xml:space="preserve">«Գյումրի գարեջուր» ԲԲԸ</t>
  </si>
  <si>
    <t xml:space="preserve">«Գինու-Կոնյակի տուն «Շահնազարյան» ԲԲԸ</t>
  </si>
  <si>
    <t xml:space="preserve">«Երևանի շամպայն գինիների գ-ն» ԲԲԸ</t>
  </si>
  <si>
    <t xml:space="preserve">«Արենի գինու գործարան» 
ՓԲԸ</t>
  </si>
  <si>
    <t xml:space="preserve">«Երևանի գարեջուր» ՓԲԸ</t>
  </si>
  <si>
    <t xml:space="preserve">«Գոլդեն Գրեյպ Արմաս» 
ԲԲԸ</t>
  </si>
  <si>
    <t xml:space="preserve">«Իջևանի գինու գործարան»</t>
  </si>
  <si>
    <t xml:space="preserve">«Ջերմուկ Գրուպ» ՓԲԸ</t>
  </si>
  <si>
    <t xml:space="preserve">«Ջերմուկ Ինթերնեյշնլ Պեպսի-Կոլա Բոթլեր» ՍՊԸ</t>
  </si>
  <si>
    <t xml:space="preserve">«Սակի ընդ Սանս» ՓԲԸ</t>
  </si>
  <si>
    <t xml:space="preserve">«ՌՌՌ» հանքային ջրերի գործարան ՓԲԸ</t>
  </si>
  <si>
    <t xml:space="preserve">«Բերդավանի գինու գործարան» ԲԲԸ</t>
  </si>
  <si>
    <t xml:space="preserve">«Եղվարդի Գինու կոնյակի գործարան» ՓԲԸ</t>
  </si>
  <si>
    <t xml:space="preserve">«Գետնատուն» ՍՊԸ </t>
  </si>
  <si>
    <t xml:space="preserve">«Միլկաթ» ՍՊԸ</t>
  </si>
  <si>
    <t xml:space="preserve">«Արարատի գինու գործարան» ՍՊԸ</t>
  </si>
  <si>
    <t xml:space="preserve">«Մրգանուշ» գինու-կոնյակի գործարան</t>
  </si>
  <si>
    <t xml:space="preserve">«Բյուրեղ Ալկո» ՍՊԸ </t>
  </si>
  <si>
    <t xml:space="preserve">«Սիս-նատուրալ» ՓԲԸ</t>
  </si>
  <si>
    <t xml:space="preserve">«Էմ Այ Բի Քոնսալթինգ» ՍՊԸ</t>
  </si>
  <si>
    <t xml:space="preserve">ծխախոտի արտադրություն</t>
  </si>
  <si>
    <t xml:space="preserve">ÀÝ¹³Ù»ÝÁ ßÇÝ³ÝÛáõÃ»ñ</t>
  </si>
  <si>
    <t xml:space="preserve">«Գրանդ Տոբակո» ՍՊԸ</t>
  </si>
  <si>
    <t xml:space="preserve">«Մասիս Տոբակո» ՍՊԸ</t>
  </si>
  <si>
    <t xml:space="preserve">«ՍՊՍ Սիգարոն» ՍՊԸ</t>
  </si>
  <si>
    <t xml:space="preserve">«Ինթերնեյշնլ Մասիս տաբակ» ՍՊԸ</t>
  </si>
  <si>
    <t xml:space="preserve">սննդի այլ ոլորտներ    </t>
  </si>
  <si>
    <t xml:space="preserve">«Շամբ բիզնես» ՍՊԸ</t>
  </si>
  <si>
    <t xml:space="preserve">«Արարատ Սննդի Կոմբինատ» ՓԲԸ</t>
  </si>
  <si>
    <t xml:space="preserve">«Թամարա ֆրուտ» ՍՊԸ</t>
  </si>
  <si>
    <t xml:space="preserve">«Եվրոթերմ» ՍՊԸ</t>
  </si>
  <si>
    <t xml:space="preserve">«Ալեքս Գրիգ» ՍՊԸ</t>
  </si>
  <si>
    <t xml:space="preserve">«Աշտարակ Կաթ» ԲԲԸ</t>
  </si>
  <si>
    <t xml:space="preserve">«Մանչո Գրուպ» ՍՊԸ</t>
  </si>
  <si>
    <t xml:space="preserve">«Բիգա» ՍՊԸ</t>
  </si>
  <si>
    <t xml:space="preserve">«Աթենք» ԲԲԸ</t>
  </si>
  <si>
    <t xml:space="preserve">«Էկո Տոմատո» ՓԲԸ</t>
  </si>
  <si>
    <t xml:space="preserve">«Արկոլադ» ՓԲԸ</t>
  </si>
  <si>
    <t xml:space="preserve">«Բեկոն Պրոդուկտ» ԲԲԸ</t>
  </si>
  <si>
    <t xml:space="preserve">«Նատֆուդ» ՓԲԸ</t>
  </si>
  <si>
    <t xml:space="preserve">«Ամստեր ֆլաուերս» ՍՊԸ</t>
  </si>
  <si>
    <t xml:space="preserve">«Արաքս Թռչնաֆաբրիկա» ՓԲԸ</t>
  </si>
  <si>
    <t xml:space="preserve">«Գրանդ Քենդի» ՍՊԸ</t>
  </si>
  <si>
    <t xml:space="preserve">«Ապարանի պանրի գործորան» ՓԲԸ</t>
  </si>
  <si>
    <t xml:space="preserve">«ՀՊԳ Բորոդինո» ՍՊԸ</t>
  </si>
  <si>
    <t xml:space="preserve">«Չիզլեր» ՍՊԸ</t>
  </si>
  <si>
    <t xml:space="preserve">«Դարոինք» ՍՊԸ</t>
  </si>
  <si>
    <t xml:space="preserve">«Իգիթ» ՍՊԸ</t>
  </si>
  <si>
    <t xml:space="preserve">«Դուստր Մարիաննա» ՍՊԸ</t>
  </si>
  <si>
    <t xml:space="preserve">«Դիլի» ՍՊԸ</t>
  </si>
  <si>
    <t xml:space="preserve">«Դուստր Մելանյա» ՍՊԸ</t>
  </si>
  <si>
    <t xml:space="preserve">«Նիկոլա Ինթերնեյշնալ Արմենիա» ՍՊԸ</t>
  </si>
  <si>
    <t xml:space="preserve">«Սամկոն» ՍՊԸ</t>
  </si>
  <si>
    <t xml:space="preserve">«ՎԹ Թրեյդ» ՓԲԸ</t>
  </si>
  <si>
    <t xml:space="preserve">«Ավանի աղի կ-տ» ՓԲԸ</t>
  </si>
  <si>
    <t xml:space="preserve">«Ագրոհոլդինգ Արմենիա» ՍՊԸ</t>
  </si>
  <si>
    <t xml:space="preserve">«Ա. Բիլյան» ՍՊԸ</t>
  </si>
  <si>
    <t xml:space="preserve">«Աշոցքի պանրի գործարան» ՍՊԸ</t>
  </si>
  <si>
    <t xml:space="preserve">«Ա. Ավետիսյանի Ա.Ս.Ա» ՍՊԸ</t>
  </si>
  <si>
    <t xml:space="preserve">«Կրիստալ Կաթ» ՍՊԸ</t>
  </si>
  <si>
    <t xml:space="preserve">«Ագաթատ-գոլդ» ՍՊԸ</t>
  </si>
  <si>
    <t xml:space="preserve">«Կաթնամթերք Վան» ՍՊԸ</t>
  </si>
  <si>
    <t xml:space="preserve">«Արզնու տոհմային ԹՏԽ» ԲԲԸ</t>
  </si>
  <si>
    <t xml:space="preserve">«ԱՏ Գրեյն» ՍՊԸ</t>
  </si>
  <si>
    <t xml:space="preserve">«Թամարա» ՍՊԸ</t>
  </si>
  <si>
    <t xml:space="preserve">«Էջմիածին-կաթ» ՍՊԸ</t>
  </si>
  <si>
    <t xml:space="preserve">Ընդամենը ակնագործություն և ոսկեգործություն</t>
  </si>
  <si>
    <t xml:space="preserve">ակնագործություն </t>
  </si>
  <si>
    <t xml:space="preserve">«Արևակն» ՍՊԸ</t>
  </si>
  <si>
    <t xml:space="preserve">«Սապֆիր» ՓԲԸ</t>
  </si>
  <si>
    <t xml:space="preserve">«Լորի» ՍՊԸ</t>
  </si>
  <si>
    <t xml:space="preserve">«Անդրանիկ» ՍՊԸ</t>
  </si>
  <si>
    <t xml:space="preserve">«Դայմոթեք» ՍՊԸ</t>
  </si>
  <si>
    <t xml:space="preserve">«Էյ-Էլ-Թի» ՍՊԸ</t>
  </si>
  <si>
    <t xml:space="preserve">«Ագատես»</t>
  </si>
  <si>
    <t xml:space="preserve">«Ձորագյուղ» ԱԿ</t>
  </si>
  <si>
    <t xml:space="preserve">Ոսկեգործություն </t>
  </si>
  <si>
    <t xml:space="preserve">«Գնոմոն-1» ՍՊԸ</t>
  </si>
  <si>
    <t xml:space="preserve">«Երևանի ոսկերչ. գ-ն» ԲԲԸ</t>
  </si>
  <si>
    <t xml:space="preserve">«Արաքս-Գոլդ» ՍՊԸ</t>
  </si>
  <si>
    <t xml:space="preserve">«Ջեյ Սի Էյ» ՓԲԸ</t>
  </si>
  <si>
    <t xml:space="preserve">«Ագոփյան Ջուելրզ» ՓԲԸ</t>
  </si>
  <si>
    <t xml:space="preserve">Գիտարտադրական համալիր </t>
  </si>
  <si>
    <t xml:space="preserve">«Լեռնամետալուրգիա» ՓԲԸ</t>
  </si>
  <si>
    <t xml:space="preserve">«Նորամուծութ. և ձեռներեցութ. ԱԿ» ՓԲԸ</t>
  </si>
  <si>
    <t xml:space="preserve">«Երևանի Պլաստպոլ. ԳՀԻ» ՓԲԸ</t>
  </si>
  <si>
    <t xml:space="preserve">«Էլեկտրամաշ ԳՀԻ» ՓԲԸ</t>
  </si>
  <si>
    <t xml:space="preserve">«Կոմետա» ԲԲԸ</t>
  </si>
  <si>
    <t xml:space="preserve">«Ալֆա» ՓԲԸ</t>
  </si>
  <si>
    <t xml:space="preserve">«Նյութաբանություն ԳԱՁ» ՓԲԸ</t>
  </si>
  <si>
    <t xml:space="preserve">«Էլաս» ՓԲԸ</t>
  </si>
  <si>
    <t xml:space="preserve">«Քար և սիլիկատներ» ՓԲԸ</t>
  </si>
  <si>
    <t xml:space="preserve">ԷՆԵՐԳԵՏԻԿԱ</t>
  </si>
  <si>
    <t xml:space="preserve">ընդամենը</t>
  </si>
  <si>
    <t xml:space="preserve">«ՀԱԷԿ» ՓԲԸ</t>
  </si>
  <si>
    <t xml:space="preserve">«Երևանի ՋԷԿ» ՓԲԸ</t>
  </si>
  <si>
    <t xml:space="preserve">«Հրազ ՋԷԿ» ԲԲԸ</t>
  </si>
  <si>
    <t xml:space="preserve">«Որոտանի ՀԷԿՀ» ՓԲԸ</t>
  </si>
  <si>
    <t xml:space="preserve">«Միջազգային էներգետիկ կորպորացիա» ՓԲԸ</t>
  </si>
  <si>
    <t xml:space="preserve">«Գազպրոմ Արմենիա» ՓԲԸ 5-րդ բլոկ</t>
  </si>
  <si>
    <t xml:space="preserve">Փոքր էլեկտրակայաններ</t>
  </si>
  <si>
    <t xml:space="preserve">«ԲԷՑ» ՓԲԸ</t>
  </si>
  <si>
    <t xml:space="preserve">«Հայաստանի էլ.ցանցեր» ՓԲԸ</t>
  </si>
  <si>
    <t xml:space="preserve">«Գազպրոմ Արմենիա» ՓԲԸ բնական գազ</t>
  </si>
  <si>
    <t xml:space="preserve">«Հաշվարկային կենտրոն»
 ՓԲԸ</t>
  </si>
  <si>
    <t xml:space="preserve">«Էլ.էներգետիկ համակարգի օպերատոր» ՓԲԸ</t>
  </si>
  <si>
    <t xml:space="preserve">«Էներգակարգաբերում» 
ՓԲԸ</t>
  </si>
  <si>
    <t xml:space="preserve">«Հայատոմ» ՓԲԸ</t>
  </si>
  <si>
    <t xml:space="preserve">«Անալիտիկ» ՓԲԸ</t>
  </si>
  <si>
    <t xml:space="preserve">«էներգետիկայի գիտահետազոտական ինստիտուտ» ՓԲԸ</t>
  </si>
  <si>
    <t xml:space="preserve">«Տրանսգազ» ՍՊԸ</t>
  </si>
  <si>
    <t xml:space="preserve">ՏՐԱՆՍՊՈՐՏ ԵՎ ԿԱՊ</t>
  </si>
  <si>
    <t xml:space="preserve">«Վարչատնտեսական« ՓԲԸ</t>
  </si>
  <si>
    <t xml:space="preserve">«Հայավտոկայարան« ՓԲԸ</t>
  </si>
  <si>
    <t xml:space="preserve">«Հայաստանի Հեռուստատեսային և ռադիոհաղորդիչ ցանց« ՓԲԸ</t>
  </si>
  <si>
    <t xml:space="preserve">«Հատուկ կապ« ՓԲԸ</t>
  </si>
  <si>
    <t xml:space="preserve">«Երկաթուղու շինարարության տնօրինություն« ՓԲԸ</t>
  </si>
  <si>
    <t xml:space="preserve">Ծառայություններ </t>
  </si>
  <si>
    <t xml:space="preserve">«Տոնուս Լես» ՍՊԸ</t>
  </si>
  <si>
    <t xml:space="preserve">ՀՀ էկոնոմիկայի նախարարության կողմից մոնիտորինգում ընդգրկված  ոլորտների ընթացիկ գներով աճի տեմպի դինամիկան նախորդ տարվա նույն ժամանակաշրջանի համեմատ</t>
  </si>
  <si>
    <t xml:space="preserve">Արտադրանքի աճի տեմպը % </t>
  </si>
  <si>
    <t xml:space="preserve">Արտահանման աճի տեմպը % </t>
  </si>
  <si>
    <t xml:space="preserve">2015թ.
Հունվար</t>
  </si>
  <si>
    <t xml:space="preserve">2015թ.
Հունվար-փետրվար</t>
  </si>
  <si>
    <t xml:space="preserve">2015թ.
Հունվար-մարտ</t>
  </si>
  <si>
    <t xml:space="preserve">2015թ.
Հունվար-ապրիլ</t>
  </si>
  <si>
    <t xml:space="preserve">2015թ.
Հունվար-մայիս</t>
  </si>
  <si>
    <t xml:space="preserve">2015թ.
Հունվար-հունիս</t>
  </si>
  <si>
    <t xml:space="preserve">2015թ.
Հունվար-հուլիս</t>
  </si>
  <si>
    <t xml:space="preserve">2015թ.
Հունվար-Մայիս</t>
  </si>
  <si>
    <t xml:space="preserve">մշակող արդյունաբերություն</t>
  </si>
  <si>
    <t xml:space="preserve">Պ</t>
  </si>
  <si>
    <r>
      <rPr>
        <sz val="12"/>
        <color rgb="FF000000"/>
        <rFont val="Calibri"/>
        <family val="2"/>
        <charset val="1"/>
      </rPr>
      <t xml:space="preserve">*-Աճի տեմպը ներկայացված է ընթացիկ գներով, սակայն գների ինդեքսի կիրառման արդյունքում համադրելի գներով արդյունաբերական արտադրանքի ծավալի (առանց էներգետիկայի) աճի տեմպը կկազմի </t>
    </r>
    <r>
      <rPr>
        <sz val="12"/>
        <color rgb="FFFF0000"/>
        <rFont val="Calibri"/>
        <family val="2"/>
        <charset val="1"/>
      </rPr>
      <t xml:space="preserve">107.5%</t>
    </r>
  </si>
  <si>
    <t xml:space="preserve">ՀՀ էկոնոմիկայի նախարարության կողմից մոնիտորինգում ընդգրկված  ոլորտների ցուցանիշների մասին  (օպերատիվ տեղեկատվություն 2015թ.հունվար-հուլիս ժամանակահատված) ընթացիկ և համադրելի  գներով /մլրդ ՀՀ դրամ/</t>
  </si>
  <si>
    <t xml:space="preserve">Արտադրանք (համադրելի գներով)</t>
  </si>
  <si>
    <t xml:space="preserve">2014թ.
Հունվար-հուլիս</t>
  </si>
  <si>
    <t xml:space="preserve"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2015թ.01.01.2015-01.03.2015 ժամանակահատված), ընթացիկ գներով /մլրդ ՀՀ դրամ/</t>
  </si>
  <si>
    <t xml:space="preserve">2015թ. Հունվար-փետրվար</t>
  </si>
  <si>
    <t xml:space="preserve">2014թ Հունվար-փետրվար</t>
  </si>
  <si>
    <t xml:space="preserve">2015թ. Փետրվար</t>
  </si>
  <si>
    <t xml:space="preserve">2014թ. Փետրվար</t>
  </si>
  <si>
    <r>
      <rPr>
        <b val="true"/>
        <sz val="12"/>
        <color rgb="FF000000"/>
        <rFont val="GHEA Grapalat"/>
        <family val="3"/>
        <charset val="1"/>
      </rPr>
      <t xml:space="preserve">               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 val="true"/>
        <sz val="10"/>
        <color rgb="FF000000"/>
        <rFont val="GHEA Grapalat"/>
        <family val="3"/>
        <charset val="1"/>
      </rPr>
      <t xml:space="preserve">(օպերատիվ տեղեկատվություն 2015թ. 01.01.2015 - 01.03.2015 ժամանակահատված,  ընթացիկ գներով)     /հազ. դրամ/</t>
    </r>
  </si>
  <si>
    <t xml:space="preserve">  Æñ³óáõÙ</t>
  </si>
  <si>
    <t xml:space="preserve">2015թ. Հունվար- փետրվար</t>
  </si>
  <si>
    <t xml:space="preserve">2014թ.   Հունվար- փետրվար</t>
  </si>
  <si>
    <t xml:space="preserve">«Գևորգ և Վահան» ՍՊԸ</t>
  </si>
  <si>
    <t xml:space="preserve">«Քանաքեռ կարի ֆ-կա» ԲԲԸ</t>
  </si>
  <si>
    <t xml:space="preserve">258303,0</t>
  </si>
  <si>
    <t xml:space="preserve">109,8</t>
  </si>
  <si>
    <t xml:space="preserve"> </t>
  </si>
  <si>
    <t xml:space="preserve">68,04</t>
  </si>
  <si>
    <t xml:space="preserve"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2015թ.01.01.2015-01.04.2015 ժամանակահատված), ընթացիկ գներով /մլրդ ՀՀ դրամ/</t>
  </si>
  <si>
    <t xml:space="preserve">2015թ. Հունվար-մարտ</t>
  </si>
  <si>
    <t xml:space="preserve">2014թ Հունվար-մարտ</t>
  </si>
  <si>
    <t xml:space="preserve">2015թ. Մարտ</t>
  </si>
  <si>
    <t xml:space="preserve">2014թ. Մարտ</t>
  </si>
  <si>
    <r>
      <rPr>
        <b val="true"/>
        <sz val="12"/>
        <color rgb="FF000000"/>
        <rFont val="GHEA Grapalat"/>
        <family val="3"/>
        <charset val="1"/>
      </rPr>
      <t xml:space="preserve">               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</t>
    </r>
    <r>
      <rPr>
        <b val="true"/>
        <sz val="10"/>
        <color rgb="FF000000"/>
        <rFont val="GHEA Grapalat"/>
        <family val="3"/>
        <charset val="1"/>
      </rPr>
      <t xml:space="preserve">(օպերատիվ տեղեկատվություն 2015թ. 01.01.2015 - 01.04.2015 ժամանակահատված,  ընթացիկ գներով)     /հազ. դրամ/</t>
    </r>
  </si>
  <si>
    <t xml:space="preserve">2015թ. Հունվար- մարտ</t>
  </si>
  <si>
    <t xml:space="preserve">2014թ.   Հունվար- մարտ</t>
  </si>
  <si>
    <t xml:space="preserve">2014թ.   Մարտ</t>
  </si>
  <si>
    <t xml:space="preserve">«Թեղուտ» ՓԲԸ</t>
  </si>
  <si>
    <t xml:space="preserve">ՀՀ էկոնոմիկայի նախարարության կողմից մոնիտորինգում ընդգրկված  ոլորտների ցուցանիշների մասին                                                                                                                                 (օպերատիվ տեղեկատվություն 2015թ.01.01.2015-01.05.2015 ժամանակահատված), ընթացիկ գներով /մլրդ ՀՀ դրամ/</t>
  </si>
  <si>
    <t xml:space="preserve">2015թ. Հունվար-ապրիլ</t>
  </si>
  <si>
    <t xml:space="preserve">2014թ Հունվար-ապրիլ</t>
  </si>
  <si>
    <t xml:space="preserve">2015թ. Ապրիլ</t>
  </si>
  <si>
    <t xml:space="preserve">2014թ. Ապրիլ</t>
  </si>
  <si>
    <t xml:space="preserve">2015թ. Հունվար-ապրիլ ընդհանուր</t>
  </si>
  <si>
    <t xml:space="preserve">2014թ Հունվար-ապրիլ ընդհանուր</t>
  </si>
  <si>
    <t xml:space="preserve">2015թ. Հունվար-ապրիլ ԱՊՀ երկրներ</t>
  </si>
  <si>
    <t xml:space="preserve">2014թ Հունվար-ապրիլ ԱՊՀ երկրներ</t>
  </si>
  <si>
    <t xml:space="preserve">2015թ. Հունվար-ապրիլ    Այլ երկրներ</t>
  </si>
  <si>
    <t xml:space="preserve">2014թ Հունվար-ապրիլ    Այլ երկրներ</t>
  </si>
  <si>
    <r>
      <rPr>
        <b val="true"/>
        <sz val="12"/>
        <color rgb="FF000000"/>
        <rFont val="GHEA Grapalat"/>
        <family val="3"/>
        <charset val="1"/>
      </rPr>
      <t xml:space="preserve">                                  Արդյունաբերական ընկերությունների ցուցանիշներ                                                                                                                                                                                                                          </t>
    </r>
    <r>
      <rPr>
        <b val="true"/>
        <sz val="10"/>
        <color rgb="FF000000"/>
        <rFont val="GHEA Grapalat"/>
        <family val="3"/>
        <charset val="1"/>
      </rPr>
      <t xml:space="preserve">(օպերատիվ տեղեկատվություն 2015թ. 01.01.2015 - 01.05.2015 ժամանակահատված,  ընթացիկ գներով)     /հազ. դրամ/</t>
    </r>
  </si>
  <si>
    <t xml:space="preserve">2015թ. Հունվար- ապրիլ</t>
  </si>
  <si>
    <t xml:space="preserve">2014թ.   Հունվար- ապրիլ</t>
  </si>
  <si>
    <t xml:space="preserve">2014թ.   Ապրիլ</t>
  </si>
  <si>
    <t xml:space="preserve">2015թ. Հունվար-ապրիլ       ընդհանուր</t>
  </si>
  <si>
    <t xml:space="preserve">2014թ Հունվար-ապրիլ       ընդհանուր</t>
  </si>
  <si>
    <t xml:space="preserve">2015թ. Հունվար-ապրիլ       Այլ երկրներ</t>
  </si>
  <si>
    <t xml:space="preserve">2014թ Հունվար-ապրիլ       Այլ երկրներ</t>
  </si>
  <si>
    <t xml:space="preserve">ՀՀ էկոնոմիկայի նախարարության կողմից մոնիտորինգում ընդգրկված  ոլորտների ցուցանիշների մասին (օպերատիվ տեղեկատվություն 2015թ.01.01.2015-01.06.2015 ժամանակահատված), ընթացիկ գներով /մլրդ ՀՀ դրամ/</t>
  </si>
  <si>
    <t xml:space="preserve">2015թ. Հունվար-մայիս</t>
  </si>
  <si>
    <t xml:space="preserve">2014թ Հունվար-մայիս</t>
  </si>
  <si>
    <t xml:space="preserve">2015թ. Մայիս</t>
  </si>
  <si>
    <t xml:space="preserve">2014թ. Մայիս</t>
  </si>
  <si>
    <t xml:space="preserve">2015թ. Հունվար-մայիս ընդհանուր</t>
  </si>
  <si>
    <t xml:space="preserve">2014թ Հունվար-մայիս ընդհանուր</t>
  </si>
  <si>
    <t xml:space="preserve">2015թ. Հունվար-մայիս ԱՊՀ երկրներ</t>
  </si>
  <si>
    <t xml:space="preserve">2014թ Հունվար-մայիս ԱՊՀ երկրներ</t>
  </si>
  <si>
    <t xml:space="preserve">2015թ. Հունվար-մայիս    Այլ երկրներ</t>
  </si>
  <si>
    <t xml:space="preserve">2014թ Հունվար-մայիս    Այլ երկրներ</t>
  </si>
  <si>
    <t xml:space="preserve">Հանքարդարդյունաբերություն և բաց հանքերի շահագործում</t>
  </si>
  <si>
    <t xml:space="preserve">Մշակող արդյունաբերություն, այդ թվում`</t>
  </si>
  <si>
    <t xml:space="preserve"> Էներգետիկա</t>
  </si>
  <si>
    <t xml:space="preserve">2015թ. Հունվար- մայիս</t>
  </si>
  <si>
    <t xml:space="preserve">2014թ.   Հունվար- մայիս</t>
  </si>
  <si>
    <t xml:space="preserve">2014թ.   Մայիս</t>
  </si>
  <si>
    <t xml:space="preserve">2015թ. Հունվար-մայիս      ընդհանուր</t>
  </si>
  <si>
    <t xml:space="preserve">2014թ Հունվար-մայիս      ընդհանուր</t>
  </si>
  <si>
    <t xml:space="preserve">2015թ. Հունվար-մայիս       Այլ երկրներ</t>
  </si>
  <si>
    <t xml:space="preserve">2014թ Հունվար-մայիս       Այլ երկրներ</t>
  </si>
  <si>
    <t xml:space="preserve">Հաստոցագործիքաշին  </t>
  </si>
  <si>
    <t xml:space="preserve">Սարքաշինություն </t>
  </si>
  <si>
    <t xml:space="preserve">Էլեկտրատեխնիկա</t>
  </si>
  <si>
    <t xml:space="preserve">Քիմիա</t>
  </si>
  <si>
    <t xml:space="preserve">Թեթև արդյունաբերություն </t>
  </si>
  <si>
    <t xml:space="preserve">«Ալեքս-Տեքստիլ» ՍՊԸ</t>
  </si>
  <si>
    <t xml:space="preserve">Փայտամշակում</t>
  </si>
  <si>
    <t xml:space="preserve">Ընդամենը` Հանքարդյունաբերություն, բաց հանքերի շահագործում և մետալուրգիա</t>
  </si>
  <si>
    <t xml:space="preserve">Հանքարդյունաբերություն և բաց հանքերի շահագործում</t>
  </si>
  <si>
    <t xml:space="preserve">«Արարատցեմենտ» ՓԲԸ</t>
  </si>
  <si>
    <t xml:space="preserve">Ընդամենը սննդի, խմիչքների և ծխախոտի արդյունաբերություն,</t>
  </si>
  <si>
    <t xml:space="preserve">Խմիչքների արտադրություն</t>
  </si>
  <si>
    <t xml:space="preserve">«Վայք Գրուպ» ՓԲԸ</t>
  </si>
  <si>
    <t xml:space="preserve">Ծխախոտի արտադրություն</t>
  </si>
  <si>
    <t xml:space="preserve">Սննդի այլ ոլորտներ    </t>
  </si>
  <si>
    <t xml:space="preserve">«Դոստ Ինթերնեյշնլ» ՍՊԸ</t>
  </si>
  <si>
    <t xml:space="preserve">Ակնագործություն </t>
  </si>
  <si>
    <t xml:space="preserve">Ընդամենը</t>
  </si>
  <si>
    <t xml:space="preserve">ՀՀ էկոնոմիկայի նախարարության կողմից մոնիտորինգում ընդգրկված  ոլորտների ցուցանիշների մասին 
(օպերատիվ տեղեկատվություն 2015թ.01.01.2015-01.07.2015 ժամանակահատված), ընթացիկ գներով /մլրդ ՀՀ դրամ/</t>
  </si>
  <si>
    <t xml:space="preserve">2015թ. Հունվար-հունիս</t>
  </si>
  <si>
    <t xml:space="preserve">2014թ Հունվար-հունիս</t>
  </si>
  <si>
    <t xml:space="preserve">2015թ. Հունիս</t>
  </si>
  <si>
    <t xml:space="preserve">2014թ. Հունիս</t>
  </si>
  <si>
    <t xml:space="preserve">2015թ. Հունվար-հունիս ընդհանուր</t>
  </si>
  <si>
    <t xml:space="preserve">2014թ Հունվար-հունիս ընդհանուր</t>
  </si>
  <si>
    <t xml:space="preserve">2015թ. Հունվար-հունիս ԱՊՀ երկրներ</t>
  </si>
  <si>
    <t xml:space="preserve">2014թ Հունվար-հունիս ԱՊՀ երկրներ</t>
  </si>
  <si>
    <t xml:space="preserve">2015թ. Հունվար-հունիս    Այլ երկրներ</t>
  </si>
  <si>
    <t xml:space="preserve">2014թ Հունվար-հունիս    Այլ երկրներ</t>
  </si>
  <si>
    <t xml:space="preserve">2015թ. Հունվար- հունիս</t>
  </si>
  <si>
    <t xml:space="preserve">2014թ.   Հունվար- հունիս</t>
  </si>
  <si>
    <t xml:space="preserve">2014թ.   Հունիս</t>
  </si>
  <si>
    <t xml:space="preserve">2015թ. Հունվար-հունիս      ընդհանուր</t>
  </si>
  <si>
    <t xml:space="preserve">2014թ Հունվար-հունիս      ընդհանուր</t>
  </si>
  <si>
    <t xml:space="preserve">2015թ. Հունվար-հունիս       Այլ երկրներ</t>
  </si>
  <si>
    <t xml:space="preserve">2014թ Հունվար-հունիս       Այլ երկրներ</t>
  </si>
  <si>
    <t xml:space="preserve">«Կոտայք» գարեջրի գործարան ՍՊԸ</t>
  </si>
  <si>
    <t xml:space="preserve">245,6</t>
  </si>
  <si>
    <t xml:space="preserve">119,2</t>
  </si>
  <si>
    <t xml:space="preserve">134,7</t>
  </si>
  <si>
    <t xml:space="preserve">107,2</t>
  </si>
  <si>
    <t xml:space="preserve">78,9</t>
  </si>
  <si>
    <t xml:space="preserve">ՀՀ էկոնոմիկայի նախարարության կողմից մոնիտորինգում ընդգրկված  ոլորտների ցուցանիշների մասին 
(օպերատիվ տեղեկատվություն 2015թ.01.01.2015-01.09.2015 ժամանակահատված), ընթացիկ գներով /մլրդ ՀՀ դրամ/</t>
  </si>
  <si>
    <t xml:space="preserve">2015թ. Հունվար-հուլիս</t>
  </si>
  <si>
    <t xml:space="preserve">2014թ Հունվար-հուլիս</t>
  </si>
  <si>
    <t xml:space="preserve">2015թ. Հուլիս</t>
  </si>
  <si>
    <t xml:space="preserve">2014թ. Հուլիս</t>
  </si>
  <si>
    <t xml:space="preserve">2015թ. Հունվար-օգոստոս ընդհանուր</t>
  </si>
  <si>
    <t xml:space="preserve">2014թ Հունվար-օգոստոս ընդհանուր</t>
  </si>
  <si>
    <t xml:space="preserve">2015թ. Հունվար-օգոստոս ԱՊՀ երկրներ</t>
  </si>
  <si>
    <t xml:space="preserve">2014թ Հունվար-օգոստոս ԱՊՀ երկրներ</t>
  </si>
  <si>
    <t xml:space="preserve">2015թ. Հունվար-օգոստոս    Այլ երկրներ</t>
  </si>
  <si>
    <t xml:space="preserve">2014թ Հունվար-օգոստոս    Այլ երկրներ</t>
  </si>
  <si>
    <t xml:space="preserve">հազ.դր</t>
  </si>
  <si>
    <t xml:space="preserve">2015թ. Հունվար- հուլիս</t>
  </si>
  <si>
    <t xml:space="preserve">2014թ.   Հունվար- հուլիս</t>
  </si>
  <si>
    <t xml:space="preserve">2014թ.   Հուլիս</t>
  </si>
  <si>
    <t xml:space="preserve">2015թ. Հունվար- օգոստոս</t>
  </si>
  <si>
    <t xml:space="preserve">2014թ.   Հունվար- օգոստոս</t>
  </si>
  <si>
    <t xml:space="preserve">2015թ. Հունվար-օգոստոս      ընդհանուր</t>
  </si>
  <si>
    <t xml:space="preserve">2014թ Հունվար-օգոստոս      ընդհանուր</t>
  </si>
  <si>
    <t xml:space="preserve">2015թ. Հունվար-օգոստոս       Այլ երկրներ</t>
  </si>
  <si>
    <t xml:space="preserve">2014թ Հունվար-օգոստոս       Այլ երկրներ</t>
  </si>
  <si>
    <t xml:space="preserve">  </t>
  </si>
  <si>
    <t xml:space="preserve">«ՔոնթուրԳլոբալ Հիդրո Կասկադ»ՓԲԸ (Որոտանի ՀԷԿՀ)</t>
  </si>
  <si>
    <t xml:space="preserve">ՀՀ էկոնոմիկայի նախարարության կողմից մոնիտորինգում ընդգրկված  ոլորտների ցուցանիշների մասին 
(օպերատիվ տեղեկատվություն 2015թ.01.01.2015-01.08.2015 ժամանակահատված), ընթացիկ գներով /մլրդ ՀՀ դրամ/</t>
  </si>
  <si>
    <t xml:space="preserve">2015թ. Հունվար-օգոստոս</t>
  </si>
  <si>
    <t xml:space="preserve">2014թ Հունվար-օգոստոս</t>
  </si>
  <si>
    <t xml:space="preserve">2015թ. Օգոստոս</t>
  </si>
  <si>
    <t xml:space="preserve">2014թ. Օգոստոս</t>
  </si>
  <si>
    <t xml:space="preserve">2014թ.   Օգոստոս</t>
  </si>
  <si>
    <t xml:space="preserve">«Կրիստալ Կաթ» ՍՊԸ Էլոլա</t>
  </si>
  <si>
    <t xml:space="preserve">ՀՀ էկոնոմիկայի նախարարության կողմից մոնիտորինգում ընդգրկված  ոլորտների ցուցանիշների մասին 
(օպերատիվ տեղեկատվություն 2015թ.01.01.2015-01.10.2015 ժամանակահատված), ընթացիկ գներով /մլրդ ՀՀ դրամ/</t>
  </si>
  <si>
    <t xml:space="preserve">2015թ. Հունվար-սեպտեմբեր</t>
  </si>
  <si>
    <t xml:space="preserve">2014թ Հունվար-սեպտեմբեր</t>
  </si>
  <si>
    <t xml:space="preserve">2015թ. Սեպտեմբեր</t>
  </si>
  <si>
    <t xml:space="preserve">2014թ. Սեպտեմբեր</t>
  </si>
  <si>
    <t xml:space="preserve">2015թ. Հունվար-սեպտեմբեր ընդհանուր</t>
  </si>
  <si>
    <t xml:space="preserve">2014թ Հունվար-սեպտեմբեր ընդհանուր</t>
  </si>
  <si>
    <t xml:space="preserve">2015թ. Հունվար-սեպտեմբեր ԱՊՀ երկրներ</t>
  </si>
  <si>
    <t xml:space="preserve">2014թ Հունվար-սեպտեմբեր ԱՊՀ երկրներ</t>
  </si>
  <si>
    <t xml:space="preserve">2015թ. Հունվար-սեպտեմբեր   Այլ երկրներ</t>
  </si>
  <si>
    <t xml:space="preserve">2014թ Հունվար-սեպտեմբեր    Այլ երկրներ</t>
  </si>
  <si>
    <t xml:space="preserve">B. Հանքարդարդյունաբերություն և բաց հանքերի շահագործում</t>
  </si>
  <si>
    <t xml:space="preserve">C. Մշակող արդյունաբերություն, այդ թվում`</t>
  </si>
  <si>
    <t xml:space="preserve">10.Սննդամթերքի արտադրություն    </t>
  </si>
  <si>
    <t xml:space="preserve">11.Խմիչքների արտադրություն</t>
  </si>
  <si>
    <t xml:space="preserve">12.Ծխախոտի արտադրություն</t>
  </si>
  <si>
    <t xml:space="preserve">13.Մանածագործական արտադրատեսակների արտադրություն </t>
  </si>
  <si>
    <t xml:space="preserve">14.Հագուստի արտադրություն </t>
  </si>
  <si>
    <t xml:space="preserve">15.Կաշվի, կաշվե արտադրատեսակների արտադրություն </t>
  </si>
  <si>
    <t xml:space="preserve">16.Փայտանյութի մշակում, փայտից, խցանակեղևից, ծղոտից և հյուսկեն նյութերից արտադրատեսակների արտադրություն </t>
  </si>
  <si>
    <t xml:space="preserve">17.Թղթի և թղթե արտադրատեսակների արտադրություն </t>
  </si>
  <si>
    <t xml:space="preserve">18.Պոլիգրաֆիական գործունեություն, գրառված կրիչների բազմացում </t>
  </si>
  <si>
    <t xml:space="preserve">20.Քիմիական նյութերի և քիմիական արտադրատեսակների արտադրություն</t>
  </si>
  <si>
    <t xml:space="preserve">21.Դեղագործական արտադրանքի արտադրություն</t>
  </si>
  <si>
    <t xml:space="preserve">22.Ռետինե և պլաստմասսայե արտադրատեսակների արտադրություն</t>
  </si>
  <si>
    <t xml:space="preserve">23.Այլ ոչ մետաղական հանքային արտադրատեսակների  արտադրություն</t>
  </si>
  <si>
    <t xml:space="preserve">24. Հիմնային մետաղների արտադրություն</t>
  </si>
  <si>
    <t xml:space="preserve">25. Պատրաստի մետաղե արտադրատեսակների արտադրություն, բացի մեքենաներից և սարքավորանքից</t>
  </si>
  <si>
    <t xml:space="preserve">26. Համակարգիչների, էլեկտրոնային և օպտիկական սարքավորանքի արտադրություն</t>
  </si>
  <si>
    <t xml:space="preserve">27. Էլեկտրական սարքավորանքի արտադրություն</t>
  </si>
  <si>
    <t xml:space="preserve">28. Մեքենաների և սարքավորանքի արտադրություն, չներառված ուրիշ խմբավորումներում  </t>
  </si>
  <si>
    <t xml:space="preserve">30.Այլ տրանսպորտային սարքավորանքի արտադրություն</t>
  </si>
  <si>
    <t xml:space="preserve">32. Արտադրատեսակների արտադրություն, չներառված այլ խմբավորումներում արտադրություն</t>
  </si>
  <si>
    <t xml:space="preserve">32.12.3 Ոսկերչական զարդերի արտադրություն </t>
  </si>
  <si>
    <t xml:space="preserve">32.12.1Ադամանդների մշակում  </t>
  </si>
  <si>
    <t xml:space="preserve">33. Մեքենաների և սարքավորանքի նորոգում և տեղադրում</t>
  </si>
  <si>
    <t xml:space="preserve">D. Էլեկտրականության, Գազի, գոլորշու և լավորակ օդի մատակարարում</t>
  </si>
  <si>
    <t xml:space="preserve">35.1 Էլեկտրաէներգիայի արտադրություն, հաղորդում և բաշխում</t>
  </si>
  <si>
    <t xml:space="preserve">35.2 Գազի արտադրություն, գազակերպ վառելիքի բաշխում գազամատակարարման համակարգի միջոցով</t>
  </si>
  <si>
    <t xml:space="preserve">2015թ. Հունվար- սեպտեմբեր</t>
  </si>
  <si>
    <t xml:space="preserve">2014թ.   Հունվար- սեպտեմբեր</t>
  </si>
  <si>
    <t xml:space="preserve">2014թ.   Սեպտեմբեր</t>
  </si>
  <si>
    <t xml:space="preserve">2015թ. Հունվար-սեպտեմբեր      ընդհանուր</t>
  </si>
  <si>
    <t xml:space="preserve">2014թ Հունվար-սեպտեմբեր  ընդհանուր</t>
  </si>
  <si>
    <t xml:space="preserve">2015թ. Հունվար-սեպտեմբերԱՊՀ երկրներ</t>
  </si>
  <si>
    <t xml:space="preserve">2014թ Հունվար-սեպտեմբեր      Այլ երկրներ</t>
  </si>
  <si>
    <t xml:space="preserve">Ընդամենը` B. Հանքագործական արդյունաբերության և բացհանքերի շահագործում</t>
  </si>
  <si>
    <t xml:space="preserve">Մետաղական հանքաքարի արդյունահանում</t>
  </si>
  <si>
    <t xml:space="preserve">08. Հանքագործական արդյունաբերության և բացհանքերի շահագործման այլ ճյուղեր</t>
  </si>
  <si>
    <t xml:space="preserve">Ընդամենը` C. Մշակող արդյունաբերություն</t>
  </si>
  <si>
    <t xml:space="preserve">Ապարանի պանրի գործարան</t>
  </si>
  <si>
    <t xml:space="preserve">«Տավուշ Տեքստիլ» ՍՊԸ</t>
  </si>
  <si>
    <t xml:space="preserve">«ՏԻԶԱ» ՍՊԸ</t>
  </si>
  <si>
    <t xml:space="preserve">«Վեկս»  ՍՊԸ</t>
  </si>
  <si>
    <t xml:space="preserve">«Գետեն Գրուպ» </t>
  </si>
  <si>
    <t xml:space="preserve">«Գաջ» ՓԲԸ</t>
  </si>
  <si>
    <t xml:space="preserve">31. Կահույքի արտադրություն</t>
  </si>
  <si>
    <t xml:space="preserve">&lt;Էյ Դաբլու Այ Գրուպ&gt; ՓԲԸ &lt;AWI GRUP&gt;</t>
  </si>
  <si>
    <t xml:space="preserve">32-Այլ</t>
  </si>
  <si>
    <r>
      <rPr>
        <sz val="12"/>
        <rFont val="GHEA Grapalat"/>
        <family val="3"/>
        <charset val="1"/>
      </rPr>
      <t xml:space="preserve">Երևանի մաթեմատիկական մեքենաների ԳՀԻ</t>
    </r>
    <r>
      <rPr>
        <b val="true"/>
        <sz val="10"/>
        <color rgb="FF000000"/>
        <rFont val="Times Armenian"/>
        <family val="1"/>
        <charset val="1"/>
      </rPr>
      <t xml:space="preserve">/</t>
    </r>
    <r>
      <rPr>
        <sz val="10"/>
        <color rgb="FF000000"/>
        <rFont val="Times Armenian"/>
        <family val="1"/>
        <charset val="1"/>
      </rPr>
      <t xml:space="preserve">§ԵՐՄՄԳՀԻ¦ ՓԲԸ</t>
    </r>
  </si>
  <si>
    <t xml:space="preserve">«Հրազդան ՋԷԿ» ԲԲԸ</t>
  </si>
  <si>
    <t xml:space="preserve">Որոտանի ՀԷԿ ՓԲԸ</t>
  </si>
  <si>
    <t xml:space="preserve">35.3 Լավորակ օդի մատակարարում</t>
  </si>
  <si>
    <t xml:space="preserve">ՀՀ էկոնոմիկայի նախարարության կողմից մոնիտորինգում ընդգրկված  ոլորտների ցուցանիշների մասին 
(օպերատիվ տեղեկատվություն 2015թ.01.01.2015-01.11.2015 ժամանակահատված), ընթացիկ գներով /մլրդ ՀՀ դրամ/</t>
  </si>
  <si>
    <t xml:space="preserve">2015թ. Հունվար-հոկտեմբեր</t>
  </si>
  <si>
    <t xml:space="preserve">2014թ Հունվար-հոկտեմբեր</t>
  </si>
  <si>
    <t xml:space="preserve">2015թ. Հոկտեմբեր</t>
  </si>
  <si>
    <t xml:space="preserve">2014թ. Հոկտեմբեր</t>
  </si>
  <si>
    <t xml:space="preserve">2015թ. Հունվար-հոկտեմբեր ընդհանուր</t>
  </si>
  <si>
    <t xml:space="preserve">2014թ Հունվար-հոկտեմբեր ընդհանուր</t>
  </si>
  <si>
    <t xml:space="preserve">2015թ. Հունվար-հոկտեմբեր ԱՊՀ երկրներ</t>
  </si>
  <si>
    <t xml:space="preserve">2014թ Հունվար-հոկտեմբեր ԱՊՀ երկրներ</t>
  </si>
  <si>
    <t xml:space="preserve">2015թ. Հունվար-հոկտեմբեր   Այլ երկրներ</t>
  </si>
  <si>
    <t xml:space="preserve">2014թ Հունվար-հոկտեմբեր    Այլ երկրներ</t>
  </si>
  <si>
    <t xml:space="preserve">2015թ. Հունվար- հոկտեմբեր</t>
  </si>
  <si>
    <t xml:space="preserve">2014թ.   Հունվար- հոկտեմբեր</t>
  </si>
  <si>
    <t xml:space="preserve">2014թ.   Հոկտեմբեր</t>
  </si>
  <si>
    <t xml:space="preserve">2015թ. Հունվար-հոկտեմբեր      ընդհանուր</t>
  </si>
  <si>
    <t xml:space="preserve">2014թ Հունվար-հոկտեմբեր  ընդհանուր</t>
  </si>
  <si>
    <t xml:space="preserve">2014թ Հունվար-հոկտեմբեր      Այլ երկրներ</t>
  </si>
  <si>
    <t xml:space="preserve">«Արագած պեռլիտ»  ՓԲԸ</t>
  </si>
  <si>
    <t xml:space="preserve">ՀՀ էկոնոմիկայի նախարարության կողմից մոնիտորինգում ընդգրկված  ոլորտների ցուցանիշների մասին 
(օպերատիվ տեղեկատվություն 2015թ.01.01.2015-01.12.2015 ժամանակահատված), ընթացիկ գներով /մլրդ ՀՀ դրամ/</t>
  </si>
  <si>
    <t xml:space="preserve">2015թ. Հունվար-նոյեմբեր</t>
  </si>
  <si>
    <t xml:space="preserve">2014թ Հունվար-նոյեմբեր</t>
  </si>
  <si>
    <t xml:space="preserve">2015թ. Նոյեմբեր</t>
  </si>
  <si>
    <t xml:space="preserve">2014թ. Նոյեմբեր</t>
  </si>
  <si>
    <t xml:space="preserve">2015թ. Հունվար-նոյեմբեր ընդհանուր</t>
  </si>
  <si>
    <t xml:space="preserve">2014թ Հունվար-նոյեմբեր ընդհանուր</t>
  </si>
  <si>
    <t xml:space="preserve">2015թ. Հունվար-նոյեմբեր ԱՊՀ երկրներ</t>
  </si>
  <si>
    <t xml:space="preserve">2014թ Հունվար-նոյեմբեր ԱՊՀ երկրներ</t>
  </si>
  <si>
    <t xml:space="preserve">2015թ. Հունվար-նոյեմբեր   Այլ երկրներ</t>
  </si>
  <si>
    <t xml:space="preserve">2014թ Հունվար-նոյեմբեր    Այլ երկրներ</t>
  </si>
  <si>
    <t xml:space="preserve">2015թ. Հունվար- նոյեմբեր</t>
  </si>
  <si>
    <t xml:space="preserve">2014թ.   Հունվար- նոյեմբեր</t>
  </si>
  <si>
    <t xml:space="preserve">2014թ.   Նոյեմբեր</t>
  </si>
  <si>
    <t xml:space="preserve">2015թ. Հունվար-նոյեմբեր      ընդհանուր</t>
  </si>
  <si>
    <t xml:space="preserve">2014թ Հունվար-նոյեմբեր  ընդհանուր</t>
  </si>
  <si>
    <t xml:space="preserve">2015թ. Հունվար-նոյեմբեր     Այլ երկրներ</t>
  </si>
  <si>
    <t xml:space="preserve">2014թ Հունվար-նոյեմբեր      Այլ երկրներ</t>
  </si>
  <si>
    <t xml:space="preserve">«Մանանա Գրեյն» ՍՊԸ</t>
  </si>
  <si>
    <t xml:space="preserve">Զեննի «Բ. Իգնատյան ԱՁ» «Սալի» կոշիկի արտադրություն</t>
  </si>
  <si>
    <t xml:space="preserve">«Զանգակ 97» ՍՊԸ</t>
  </si>
  <si>
    <t xml:space="preserve">«Ամիկուս»</t>
  </si>
  <si>
    <t xml:space="preserve">«Էդգար Փարթներս» ՍՊԸ</t>
  </si>
  <si>
    <t xml:space="preserve">«Ֆիրմա Տ և Թ» ՍՊԸ</t>
  </si>
  <si>
    <t xml:space="preserve">ՀՀ էկոնոմիկայի նախարարության կողմից մոնիտորինգում ընդգրկված  ոլորտների ցուցանիշների մասին 
(օպերատիվ տեղեկատվություն 2015թ.01.01.2015-31.12.2015 ժամանակահատված), ընթացիկ գներով /մլրդ ՀՀ դրամ/</t>
  </si>
  <si>
    <t xml:space="preserve">2015թ. Հունվար-դեկտեմբեր</t>
  </si>
  <si>
    <t xml:space="preserve">2014թ Հունվար-դեկտեմբեր</t>
  </si>
  <si>
    <t xml:space="preserve">2015թ. Դեկտեմբեր</t>
  </si>
  <si>
    <t xml:space="preserve">2014թ. Դեկտեմբեր</t>
  </si>
  <si>
    <t xml:space="preserve">2015թ. Հունվար-Դեկտեմբեր</t>
  </si>
  <si>
    <t xml:space="preserve">2014թ Հունվար-Դեկտեմբեր</t>
  </si>
  <si>
    <t xml:space="preserve">2015թ. Հունվար-դեկտեմբեր ընդհանուր</t>
  </si>
  <si>
    <t xml:space="preserve">2014թ Հունվար-դեկտեմբեր ընդհանուր</t>
  </si>
  <si>
    <t xml:space="preserve">2015թ. Հունվար-դեկտեմբեր ԱՊՀ երկրներ</t>
  </si>
  <si>
    <t xml:space="preserve">2014թ Հունվար-դեկտեմբեր ԱՊՀ երկրներ</t>
  </si>
  <si>
    <t xml:space="preserve">2015թ. Հունվար-դեկտեմբեր   Այլ երկրներ</t>
  </si>
  <si>
    <t xml:space="preserve">2014թ Հունվար-դեկտեմբեր    Այլ երկրներ</t>
  </si>
  <si>
    <t xml:space="preserve">x`</t>
  </si>
  <si>
    <t xml:space="preserve">2015թ. Հունվար- դեկտեմբեր</t>
  </si>
  <si>
    <t xml:space="preserve">2014թ.   Հունվար- դեկտեմբեր</t>
  </si>
  <si>
    <t xml:space="preserve">2014թ.   Դեկտեմբեր</t>
  </si>
  <si>
    <t xml:space="preserve">2015թ. Հունվար-դեկտեմբեր      ընդհանուր</t>
  </si>
  <si>
    <t xml:space="preserve">2014թ Հունվար-դեկտեմբեր  ընդհանուր</t>
  </si>
  <si>
    <t xml:space="preserve">2015թ. Հունվար-դեկտեմբեր     Այլ երկրներ</t>
  </si>
  <si>
    <t xml:space="preserve">2014թ Հունվար-դեկտեմբեր      Այլ երկրներ</t>
  </si>
  <si>
    <t xml:space="preserve">07. Մետաղական հանքաքարի արդյունահանում</t>
  </si>
  <si>
    <t xml:space="preserve">«Էլոլա» ՓԲԸ</t>
  </si>
  <si>
    <t xml:space="preserve">«Հիդրո ՏՆԹ» ՍՊԸ</t>
  </si>
  <si>
    <t xml:space="preserve">«Ագատես» ՍՊԸ</t>
  </si>
  <si>
    <t xml:space="preserve">«Միրզոյան դայմոնդ» ՍՊԸ</t>
  </si>
  <si>
    <t xml:space="preserve">«Որոտանի ՀԷԿՀ» ՓԲԸ (մինչև 01.07.2015թ), «Քոնտուր Գլոբալ Հիդրո Կասկադ» (սկսած 01.07.2015թ)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</si>
</sst>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0.00"/>
    <numFmt numFmtId="168" formatCode="0.000"/>
    <numFmt numFmtId="169" formatCode="0.0000"/>
    <numFmt numFmtId="170" formatCode="#,##0_р_."/>
    <numFmt numFmtId="171" formatCode="#,##0.0_р_."/>
  </numFmts>
  <fonts count="6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b val="true"/>
      <sz val="14"/>
      <color rgb="FF000000"/>
      <name val="GHEA Grapalat"/>
      <family val="3"/>
      <charset val="1"/>
    </font>
    <font>
      <sz val="11"/>
      <color rgb="FF000000"/>
      <name val="GHEA Grapalat"/>
      <family val="3"/>
      <charset val="1"/>
    </font>
    <font>
      <b val="true"/>
      <sz val="12"/>
      <name val="GHEA Grapalat"/>
      <family val="3"/>
      <charset val="1"/>
    </font>
    <font>
      <b val="true"/>
      <sz val="10"/>
      <name val="Arial Armenian"/>
      <family val="2"/>
      <charset val="1"/>
    </font>
    <font>
      <b val="true"/>
      <sz val="12"/>
      <color rgb="FF000000"/>
      <name val="GHEA Grapalat"/>
      <family val="3"/>
      <charset val="1"/>
    </font>
    <font>
      <b val="true"/>
      <i val="true"/>
      <sz val="12"/>
      <color rgb="FF000000"/>
      <name val="GHEA Grapalat"/>
      <family val="3"/>
      <charset val="1"/>
    </font>
    <font>
      <b val="true"/>
      <i val="true"/>
      <sz val="14"/>
      <color rgb="FF000000"/>
      <name val="GHEA Grapalat"/>
      <family val="3"/>
      <charset val="1"/>
    </font>
    <font>
      <b val="true"/>
      <i val="true"/>
      <sz val="14"/>
      <name val="GHEA Grapalat"/>
      <family val="3"/>
      <charset val="1"/>
    </font>
    <font>
      <i val="true"/>
      <sz val="12"/>
      <color rgb="FF000000"/>
      <name val="GHEA Grapalat"/>
      <family val="3"/>
      <charset val="1"/>
    </font>
    <font>
      <b val="true"/>
      <sz val="12"/>
      <name val="Arial Armenian"/>
      <family val="2"/>
      <charset val="1"/>
    </font>
    <font>
      <b val="true"/>
      <i val="true"/>
      <sz val="12"/>
      <name val="GHEA Grapalat"/>
      <family val="3"/>
      <charset val="1"/>
    </font>
    <font>
      <sz val="14"/>
      <name val="Arial Armenian"/>
      <family val="2"/>
      <charset val="1"/>
    </font>
    <font>
      <i val="true"/>
      <sz val="14"/>
      <name val="GHEA Grapalat"/>
      <family val="3"/>
      <charset val="1"/>
    </font>
    <font>
      <sz val="12"/>
      <color rgb="FF000000"/>
      <name val="GHEA Grapalat"/>
      <family val="3"/>
      <charset val="1"/>
    </font>
    <font>
      <sz val="12"/>
      <name val="GHEA Grapalat"/>
      <family val="3"/>
      <charset val="1"/>
    </font>
    <font>
      <sz val="12"/>
      <name val="Arial Armenian"/>
      <family val="2"/>
      <charset val="1"/>
    </font>
    <font>
      <b val="true"/>
      <sz val="10"/>
      <color rgb="FF000000"/>
      <name val="GHEA Grapalat"/>
      <family val="3"/>
      <charset val="1"/>
    </font>
    <font>
      <sz val="10"/>
      <color rgb="FF000000"/>
      <name val="Calibri"/>
      <family val="2"/>
      <charset val="1"/>
    </font>
    <font>
      <b val="true"/>
      <sz val="9"/>
      <name val="Arial Armenian"/>
      <family val="2"/>
      <charset val="1"/>
    </font>
    <font>
      <b val="true"/>
      <sz val="10"/>
      <name val="GHEA Grapalat"/>
      <family val="3"/>
      <charset val="1"/>
    </font>
    <font>
      <b val="true"/>
      <sz val="9"/>
      <name val="GHEA Grapalat"/>
      <family val="3"/>
      <charset val="1"/>
    </font>
    <font>
      <b val="true"/>
      <sz val="11"/>
      <name val="Arial Armenian"/>
      <family val="2"/>
      <charset val="1"/>
    </font>
    <font>
      <sz val="10"/>
      <color rgb="FF000000"/>
      <name val="Arial Armenian"/>
      <family val="2"/>
      <charset val="1"/>
    </font>
    <font>
      <sz val="10"/>
      <name val="Arial Armenian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GHEA Grapalat"/>
      <family val="3"/>
      <charset val="1"/>
    </font>
    <font>
      <sz val="9"/>
      <name val="Arial Armenian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GHEA Grapalat"/>
      <family val="3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GHEA Grapalat"/>
      <family val="3"/>
      <charset val="1"/>
    </font>
    <font>
      <sz val="12"/>
      <color rgb="FF000000"/>
      <name val="Calibri"/>
      <family val="2"/>
      <charset val="204"/>
    </font>
    <font>
      <sz val="9"/>
      <name val="GHEA Grapalat"/>
      <family val="3"/>
      <charset val="1"/>
    </font>
    <font>
      <sz val="11"/>
      <name val="Arial Armenian"/>
      <family val="2"/>
      <charset val="1"/>
    </font>
    <font>
      <sz val="11"/>
      <name val="Times Armenian"/>
      <family val="1"/>
      <charset val="1"/>
    </font>
    <font>
      <b val="true"/>
      <sz val="11"/>
      <color rgb="FF000000"/>
      <name val="Arial Armenian"/>
      <family val="2"/>
      <charset val="1"/>
    </font>
    <font>
      <sz val="11"/>
      <name val="GHEA Grapalat"/>
      <family val="3"/>
      <charset val="1"/>
    </font>
    <font>
      <sz val="11"/>
      <color rgb="FF000000"/>
      <name val="Arial Armenian"/>
      <family val="2"/>
      <charset val="1"/>
    </font>
    <font>
      <b val="true"/>
      <sz val="11"/>
      <color rgb="FF000000"/>
      <name val="Calibri"/>
      <family val="2"/>
      <charset val="204"/>
    </font>
    <font>
      <sz val="10"/>
      <color rgb="FF000000"/>
      <name val="GHEA Grapalat"/>
      <family val="3"/>
      <charset val="1"/>
    </font>
    <font>
      <b val="true"/>
      <sz val="16"/>
      <color rgb="FF000000"/>
      <name val="GHEA Grapalat"/>
      <family val="3"/>
      <charset val="1"/>
    </font>
    <font>
      <sz val="16"/>
      <color rgb="FF000000"/>
      <name val="GHEA Grapalat"/>
      <family val="3"/>
      <charset val="1"/>
    </font>
    <font>
      <b val="true"/>
      <sz val="16"/>
      <name val="GHEA Grapalat"/>
      <family val="3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14"/>
      <name val="Arial Armenian"/>
      <family val="2"/>
      <charset val="1"/>
    </font>
    <font>
      <i val="true"/>
      <sz val="14"/>
      <name val="Arial Armenian"/>
      <family val="2"/>
      <charset val="1"/>
    </font>
    <font>
      <b val="true"/>
      <sz val="14"/>
      <name val="GHEA Grapalat"/>
      <family val="3"/>
      <charset val="1"/>
    </font>
    <font>
      <b val="true"/>
      <sz val="14"/>
      <name val="Arial Armenian"/>
      <family val="2"/>
      <charset val="1"/>
    </font>
    <font>
      <sz val="12"/>
      <color rgb="FF000000"/>
      <name val="Arial Armenian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rial Armenian"/>
      <family val="2"/>
      <charset val="1"/>
    </font>
    <font>
      <sz val="11"/>
      <color rgb="FF000000"/>
      <name val="Times Armenian"/>
      <family val="1"/>
      <charset val="1"/>
    </font>
    <font>
      <sz val="12"/>
      <name val="գ"/>
      <family val="0"/>
      <charset val="1"/>
    </font>
    <font>
      <b val="true"/>
      <sz val="10"/>
      <color rgb="FF000000"/>
      <name val="Times Armenian"/>
      <family val="1"/>
      <charset val="1"/>
    </font>
    <font>
      <sz val="10"/>
      <color rgb="FF000000"/>
      <name val="Times Armeni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FFCC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5C57A"/>
      </patternFill>
    </fill>
    <fill>
      <patternFill patternType="solid">
        <fgColor rgb="FFFF0000"/>
        <bgColor rgb="FF993300"/>
      </patternFill>
    </fill>
    <fill>
      <patternFill patternType="solid">
        <fgColor rgb="FF93CDDD"/>
        <bgColor rgb="FFC0C0C0"/>
      </patternFill>
    </fill>
    <fill>
      <patternFill patternType="solid">
        <fgColor rgb="FF00FF00"/>
        <bgColor rgb="FF35C57A"/>
      </patternFill>
    </fill>
    <fill>
      <patternFill patternType="solid">
        <fgColor rgb="FF35C57A"/>
        <bgColor rgb="FF339966"/>
      </patternFill>
    </fill>
    <fill>
      <patternFill patternType="solid">
        <fgColor rgb="FF92D050"/>
        <bgColor rgb="FFC0C0C0"/>
      </patternFill>
    </fill>
  </fills>
  <borders count="7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thin"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3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3" borderId="3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3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30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3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0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6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3" borderId="16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3" borderId="16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3" borderId="17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3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30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4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30" fillId="4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1" fillId="4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1" fillId="4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1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1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3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9" fillId="4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4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4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3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4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4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5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5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1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4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3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3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3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2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8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0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8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0" borderId="4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0" borderId="4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0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8" fillId="0" borderId="4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9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9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5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1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30" fillId="4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0" fillId="4" borderId="5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0" fillId="4" borderId="4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0" fillId="4" borderId="4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0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0" fillId="4" borderId="4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8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30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5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30" fillId="5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5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3" fillId="4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4" fillId="3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4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4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5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6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4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3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4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8" fillId="3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3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0" borderId="6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0" fillId="3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3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5" fillId="0" borderId="4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6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6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7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5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2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4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43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65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4" fillId="3" borderId="6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4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4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5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6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4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4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4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4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6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8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2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6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6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0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6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6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2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2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1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6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6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1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4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1" fillId="4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1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6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6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1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6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4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9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6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0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1" fillId="4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3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6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1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2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2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7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9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48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7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7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3" fillId="4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8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8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8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8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9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9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8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8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8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8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8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4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1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6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4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1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1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1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1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4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4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4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5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4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1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1" fillId="4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  <cellStyle name="Normal 2 3" xfId="22" builtinId="53" customBuiltin="true"/>
    <cellStyle name="Normal 3" xfId="23" builtinId="53" customBuiltin="true"/>
    <cellStyle name="Normal 4" xfId="24" builtinId="53" customBuiltin="true"/>
    <cellStyle name="Normal_AUGUSTAMPOP" xfId="25" builtinId="53" customBuiltin="true"/>
    <cellStyle name="Normal_Sheet1" xfId="26" builtinId="53" customBuiltin="true"/>
    <cellStyle name="Денежный 2" xfId="27" builtinId="53" customBuiltin="true"/>
    <cellStyle name="Обычный 2" xfId="28" builtinId="53" customBuiltin="true"/>
    <cellStyle name="Обычный 3" xfId="29" builtinId="53" customBuiltin="true"/>
    <cellStyle name="Обычный 4" xfId="3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5C57A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296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D123" activeCellId="0" sqref="D123"/>
    </sheetView>
  </sheetViews>
  <sheetFormatPr defaultRowHeight="1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1.29"/>
    <col collapsed="false" customWidth="true" hidden="false" outlineLevel="0" max="3" min="3" style="1" width="13.43"/>
    <col collapsed="false" customWidth="true" hidden="false" outlineLevel="0" max="4" min="4" style="1" width="12.85"/>
    <col collapsed="false" customWidth="true" hidden="false" outlineLevel="0" max="5" min="5" style="1" width="11.85"/>
    <col collapsed="false" customWidth="true" hidden="false" outlineLevel="0" max="7" min="6" style="1" width="12.28"/>
    <col collapsed="false" customWidth="true" hidden="false" outlineLevel="0" max="8" min="8" style="1" width="10.85"/>
    <col collapsed="false" customWidth="true" hidden="false" outlineLevel="0" max="10" min="9" style="1" width="12.28"/>
    <col collapsed="false" customWidth="true" hidden="false" outlineLevel="0" max="11" min="11" style="1" width="10.71"/>
    <col collapsed="false" customWidth="true" hidden="false" outlineLevel="0" max="12" min="12" style="1" width="12.14"/>
    <col collapsed="false" customWidth="true" hidden="false" outlineLevel="0" max="13" min="13" style="1" width="11"/>
    <col collapsed="false" customWidth="true" hidden="false" outlineLevel="0" max="14" min="14" style="1" width="10.85"/>
    <col collapsed="false" customWidth="true" hidden="false" outlineLevel="0" max="1025" min="15" style="1" width="11.28"/>
  </cols>
  <sheetData>
    <row r="2" s="3" customFormat="tru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3" customFormat="true" ht="21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="3" customFormat="true" ht="17.25" hidden="false" customHeight="true" outlineLevel="0" collapsed="false">
      <c r="A4" s="4" t="s">
        <v>1</v>
      </c>
      <c r="B4" s="5" t="s">
        <v>2</v>
      </c>
      <c r="C4" s="6" t="s">
        <v>3</v>
      </c>
      <c r="D4" s="6"/>
      <c r="E4" s="6"/>
      <c r="F4" s="6"/>
      <c r="G4" s="6"/>
      <c r="H4" s="6"/>
      <c r="I4" s="7" t="s">
        <v>4</v>
      </c>
      <c r="J4" s="7"/>
      <c r="K4" s="7"/>
      <c r="L4" s="6" t="s">
        <v>5</v>
      </c>
      <c r="M4" s="6"/>
      <c r="N4" s="6"/>
    </row>
    <row r="5" s="3" customFormat="true" ht="16.5" hidden="false" customHeight="true" outlineLevel="0" collapsed="false">
      <c r="A5" s="4"/>
      <c r="B5" s="5"/>
      <c r="C5" s="8" t="s">
        <v>6</v>
      </c>
      <c r="D5" s="8" t="s">
        <v>7</v>
      </c>
      <c r="E5" s="9" t="s">
        <v>8</v>
      </c>
      <c r="F5" s="8" t="s">
        <v>9</v>
      </c>
      <c r="G5" s="10" t="s">
        <v>7</v>
      </c>
      <c r="H5" s="9" t="s">
        <v>8</v>
      </c>
      <c r="I5" s="11" t="s">
        <v>10</v>
      </c>
      <c r="J5" s="11" t="s">
        <v>7</v>
      </c>
      <c r="K5" s="9" t="s">
        <v>8</v>
      </c>
      <c r="L5" s="11" t="s">
        <v>10</v>
      </c>
      <c r="M5" s="11" t="s">
        <v>7</v>
      </c>
      <c r="N5" s="9" t="s">
        <v>8</v>
      </c>
    </row>
    <row r="6" s="3" customFormat="true" ht="16.5" hidden="false" customHeight="true" outlineLevel="0" collapsed="false">
      <c r="A6" s="4"/>
      <c r="B6" s="5"/>
      <c r="C6" s="8"/>
      <c r="D6" s="8"/>
      <c r="E6" s="9"/>
      <c r="F6" s="8"/>
      <c r="G6" s="10"/>
      <c r="H6" s="9"/>
      <c r="I6" s="11"/>
      <c r="J6" s="11"/>
      <c r="K6" s="9"/>
      <c r="L6" s="11"/>
      <c r="M6" s="11"/>
      <c r="N6" s="9"/>
    </row>
    <row r="7" s="3" customFormat="true" ht="16.5" hidden="false" customHeight="true" outlineLevel="0" collapsed="false">
      <c r="A7" s="4"/>
      <c r="B7" s="5"/>
      <c r="C7" s="8"/>
      <c r="D7" s="8"/>
      <c r="E7" s="9"/>
      <c r="F7" s="8"/>
      <c r="G7" s="10"/>
      <c r="H7" s="9"/>
      <c r="I7" s="11"/>
      <c r="J7" s="11"/>
      <c r="K7" s="9"/>
      <c r="L7" s="11"/>
      <c r="M7" s="11"/>
      <c r="N7" s="9"/>
    </row>
    <row r="8" s="3" customFormat="true" ht="9.75" hidden="false" customHeight="true" outlineLevel="0" collapsed="false">
      <c r="A8" s="4"/>
      <c r="B8" s="5"/>
      <c r="C8" s="8"/>
      <c r="D8" s="8"/>
      <c r="E8" s="9"/>
      <c r="F8" s="8"/>
      <c r="G8" s="10"/>
      <c r="H8" s="9"/>
      <c r="I8" s="11"/>
      <c r="J8" s="11"/>
      <c r="K8" s="9"/>
      <c r="L8" s="11"/>
      <c r="M8" s="11"/>
      <c r="N8" s="9"/>
    </row>
    <row r="9" s="3" customFormat="true" ht="33" hidden="false" customHeight="true" outlineLevel="0" collapsed="false">
      <c r="A9" s="4"/>
      <c r="B9" s="5"/>
      <c r="C9" s="8"/>
      <c r="D9" s="8"/>
      <c r="E9" s="9"/>
      <c r="F9" s="8"/>
      <c r="G9" s="10"/>
      <c r="H9" s="9"/>
      <c r="I9" s="11"/>
      <c r="J9" s="11"/>
      <c r="K9" s="9"/>
      <c r="L9" s="11"/>
      <c r="M9" s="11"/>
      <c r="N9" s="9"/>
    </row>
    <row r="10" s="3" customFormat="true" ht="18" hidden="false" customHeight="false" outlineLevel="0" collapsed="false">
      <c r="A10" s="12" t="n">
        <v>1</v>
      </c>
      <c r="B10" s="13" t="n">
        <v>2</v>
      </c>
      <c r="C10" s="14" t="n">
        <v>3</v>
      </c>
      <c r="D10" s="14" t="n">
        <v>4</v>
      </c>
      <c r="E10" s="15" t="n">
        <v>5</v>
      </c>
      <c r="F10" s="14" t="n">
        <v>6</v>
      </c>
      <c r="G10" s="14" t="n">
        <v>7</v>
      </c>
      <c r="H10" s="14" t="n">
        <v>8</v>
      </c>
      <c r="I10" s="14" t="n">
        <v>9</v>
      </c>
      <c r="J10" s="14" t="n">
        <v>10</v>
      </c>
      <c r="K10" s="14" t="n">
        <v>11</v>
      </c>
      <c r="L10" s="14" t="n">
        <v>12</v>
      </c>
      <c r="M10" s="14" t="n">
        <v>13</v>
      </c>
      <c r="N10" s="14" t="n">
        <v>14</v>
      </c>
    </row>
    <row r="11" s="20" customFormat="true" ht="37.5" hidden="false" customHeight="true" outlineLevel="0" collapsed="false">
      <c r="A11" s="16"/>
      <c r="B11" s="17" t="s">
        <v>11</v>
      </c>
      <c r="C11" s="18" t="n">
        <f aca="false">C12+C26</f>
        <v>69.012052869</v>
      </c>
      <c r="D11" s="18" t="n">
        <f aca="false">D12+D26</f>
        <v>70.65116389</v>
      </c>
      <c r="E11" s="19" t="n">
        <f aca="false">C11/D11*100</f>
        <v>97.679994311839</v>
      </c>
      <c r="F11" s="18" t="n">
        <f aca="false">F12+F26</f>
        <v>68.789759869</v>
      </c>
      <c r="G11" s="18" t="n">
        <f aca="false">G12+G26</f>
        <v>70.45841889</v>
      </c>
      <c r="H11" s="19" t="n">
        <f aca="false">F11/G11*100</f>
        <v>97.6317109476937</v>
      </c>
      <c r="I11" s="18" t="n">
        <f aca="false">I12+I26</f>
        <v>58.839300047</v>
      </c>
      <c r="J11" s="18" t="n">
        <f aca="false">J12+J26</f>
        <v>65.952122954</v>
      </c>
      <c r="K11" s="19" t="n">
        <f aca="false">I11/J11*100</f>
        <v>89.2151721757903</v>
      </c>
      <c r="L11" s="18" t="n">
        <f aca="false">L12+L26</f>
        <v>25.880745768</v>
      </c>
      <c r="M11" s="18" t="n">
        <f aca="false">M12+M26</f>
        <v>30.235902237</v>
      </c>
      <c r="N11" s="19" t="n">
        <f aca="false">L11/M11*100</f>
        <v>85.596075702115</v>
      </c>
    </row>
    <row r="12" customFormat="false" ht="37.5" hidden="false" customHeight="true" outlineLevel="0" collapsed="false">
      <c r="A12" s="21" t="n">
        <v>1</v>
      </c>
      <c r="B12" s="22" t="s">
        <v>12</v>
      </c>
      <c r="C12" s="23" t="n">
        <f aca="false">C13+C14</f>
        <v>48.35846971</v>
      </c>
      <c r="D12" s="23" t="n">
        <f aca="false">D13+D14</f>
        <v>45.399441465</v>
      </c>
      <c r="E12" s="23" t="n">
        <f aca="false">C12/D12*100</f>
        <v>106.517763544032</v>
      </c>
      <c r="F12" s="23" t="n">
        <f aca="false">F13+F14</f>
        <v>48.13617671</v>
      </c>
      <c r="G12" s="23" t="n">
        <f aca="false">G13+G14</f>
        <v>45.206696465</v>
      </c>
      <c r="H12" s="23" t="n">
        <f aca="false">F12/G12*100</f>
        <v>106.480190932041</v>
      </c>
      <c r="I12" s="23" t="n">
        <f aca="false">I13+I14</f>
        <v>38.185716888</v>
      </c>
      <c r="J12" s="23" t="n">
        <f aca="false">J13+J14</f>
        <v>40.700400529</v>
      </c>
      <c r="K12" s="23" t="n">
        <f aca="false">I12/J12*100</f>
        <v>93.8214769183703</v>
      </c>
      <c r="L12" s="23" t="n">
        <f aca="false">L13+L14</f>
        <v>25.122723463</v>
      </c>
      <c r="M12" s="23" t="n">
        <f aca="false">M13+M14</f>
        <v>27.79081271</v>
      </c>
      <c r="N12" s="23" t="n">
        <f aca="false">L12/M12*100</f>
        <v>90.3993838724985</v>
      </c>
    </row>
    <row r="13" customFormat="false" ht="69.75" hidden="false" customHeight="true" outlineLevel="0" collapsed="false">
      <c r="A13" s="24" t="n">
        <v>1.1</v>
      </c>
      <c r="B13" s="25" t="s">
        <v>13</v>
      </c>
      <c r="C13" s="26" t="n">
        <f aca="false">C135/1000000</f>
        <v>14.441323</v>
      </c>
      <c r="D13" s="26" t="n">
        <f aca="false">D135/1000000</f>
        <v>14.123944</v>
      </c>
      <c r="E13" s="27" t="n">
        <f aca="false">E135</f>
        <v>102.247098968957</v>
      </c>
      <c r="F13" s="26" t="n">
        <f aca="false">F135/1000000</f>
        <v>14.441323</v>
      </c>
      <c r="G13" s="26" t="n">
        <f aca="false">G135/1000000</f>
        <v>14.123944</v>
      </c>
      <c r="H13" s="28" t="n">
        <f aca="false">H135</f>
        <v>102.247098968957</v>
      </c>
      <c r="I13" s="26" t="n">
        <f aca="false">I135/1000000</f>
        <v>11.536405</v>
      </c>
      <c r="J13" s="26" t="n">
        <f aca="false">J135/1000000</f>
        <v>12.107426</v>
      </c>
      <c r="K13" s="28" t="n">
        <f aca="false">K135</f>
        <v>95.283712657009</v>
      </c>
      <c r="L13" s="26" t="n">
        <f aca="false">L135/1000000</f>
        <v>7.571599</v>
      </c>
      <c r="M13" s="26" t="n">
        <f aca="false">M135/1000000</f>
        <v>7.997552</v>
      </c>
      <c r="N13" s="27" t="n">
        <f aca="false">N135</f>
        <v>94.6739577310657</v>
      </c>
    </row>
    <row r="14" customFormat="false" ht="63.75" hidden="false" customHeight="true" outlineLevel="0" collapsed="false">
      <c r="A14" s="29" t="n">
        <v>1.2</v>
      </c>
      <c r="B14" s="30" t="s">
        <v>14</v>
      </c>
      <c r="C14" s="31" t="n">
        <f aca="false">SUM(C15:C25)</f>
        <v>33.91714671</v>
      </c>
      <c r="D14" s="31" t="n">
        <f aca="false">SUM(D15:D25)</f>
        <v>31.275497465</v>
      </c>
      <c r="E14" s="32" t="n">
        <f aca="false">C14/D14*100</f>
        <v>108.44638601818</v>
      </c>
      <c r="F14" s="31" t="n">
        <f aca="false">SUM(F15:F25)</f>
        <v>33.69485371</v>
      </c>
      <c r="G14" s="31" t="n">
        <f aca="false">SUM(G15:G25)</f>
        <v>31.082752465</v>
      </c>
      <c r="H14" s="32" t="n">
        <f aca="false">F14/G14*100</f>
        <v>108.403699923105</v>
      </c>
      <c r="I14" s="31" t="n">
        <f aca="false">SUM(I15:I25)</f>
        <v>26.649311888</v>
      </c>
      <c r="J14" s="31" t="n">
        <f aca="false">SUM(J15:J25)</f>
        <v>28.592974529</v>
      </c>
      <c r="K14" s="32" t="n">
        <f aca="false">I14/J14*100</f>
        <v>93.2023069547078</v>
      </c>
      <c r="L14" s="31" t="n">
        <f aca="false">SUM(L15:L25)</f>
        <v>17.551124463</v>
      </c>
      <c r="M14" s="31" t="n">
        <f aca="false">SUM(M15:M25)</f>
        <v>19.79326071</v>
      </c>
      <c r="N14" s="32" t="n">
        <f aca="false">L14/M14*100</f>
        <v>88.6722239460666</v>
      </c>
    </row>
    <row r="15" customFormat="false" ht="18.75" hidden="false" customHeight="true" outlineLevel="0" collapsed="false">
      <c r="A15" s="33" t="s">
        <v>15</v>
      </c>
      <c r="B15" s="34" t="s">
        <v>16</v>
      </c>
      <c r="C15" s="35" t="n">
        <f aca="false">C145/1000000</f>
        <v>15.687511</v>
      </c>
      <c r="D15" s="35" t="n">
        <f aca="false">D145/1000000</f>
        <v>12.475977</v>
      </c>
      <c r="E15" s="36" t="n">
        <f aca="false">E145</f>
        <v>125.741743512352</v>
      </c>
      <c r="F15" s="35" t="n">
        <f aca="false">F145/1000000</f>
        <v>15.687511</v>
      </c>
      <c r="G15" s="35" t="n">
        <f aca="false">G145/1000000</f>
        <v>12.475977</v>
      </c>
      <c r="H15" s="36" t="n">
        <f aca="false">H145</f>
        <v>125.741743512352</v>
      </c>
      <c r="I15" s="35" t="n">
        <f aca="false">I145/1000000</f>
        <v>11.32875</v>
      </c>
      <c r="J15" s="35" t="n">
        <f aca="false">J145/1000000</f>
        <v>11.913765</v>
      </c>
      <c r="K15" s="36" t="n">
        <f aca="false">K145</f>
        <v>95.0895875485206</v>
      </c>
      <c r="L15" s="35" t="n">
        <f aca="false">L145/1000000</f>
        <v>10.453381</v>
      </c>
      <c r="M15" s="35" t="n">
        <f aca="false">M145/1000000</f>
        <v>11.489873</v>
      </c>
      <c r="N15" s="36" t="n">
        <f aca="false">N145</f>
        <v>90.9790821882888</v>
      </c>
    </row>
    <row r="16" customFormat="false" ht="17.25" hidden="false" customHeight="false" outlineLevel="0" collapsed="false">
      <c r="A16" s="37" t="s">
        <v>17</v>
      </c>
      <c r="B16" s="34" t="s">
        <v>18</v>
      </c>
      <c r="C16" s="35" t="n">
        <f aca="false">C155/1000000</f>
        <v>0.849276</v>
      </c>
      <c r="D16" s="35" t="n">
        <f aca="false">D155/1000000</f>
        <v>0.980527</v>
      </c>
      <c r="E16" s="36" t="n">
        <f aca="false">E155</f>
        <v>86.6142390775573</v>
      </c>
      <c r="F16" s="35" t="n">
        <f aca="false">F155/1000000</f>
        <v>0.849276</v>
      </c>
      <c r="G16" s="35" t="n">
        <f aca="false">G155/1000000</f>
        <v>0.980527</v>
      </c>
      <c r="H16" s="36" t="n">
        <f aca="false">H155</f>
        <v>86.6142390775573</v>
      </c>
      <c r="I16" s="35" t="n">
        <f aca="false">I155/1000000</f>
        <v>0.328209</v>
      </c>
      <c r="J16" s="35" t="n">
        <f aca="false">J155/1000000</f>
        <v>0.87254</v>
      </c>
      <c r="K16" s="36" t="n">
        <f aca="false">K155</f>
        <v>37.615352877805</v>
      </c>
      <c r="L16" s="35" t="n">
        <f aca="false">L155/1000000</f>
        <v>0.106485</v>
      </c>
      <c r="M16" s="35" t="n">
        <f aca="false">M155/1000000</f>
        <v>0.400968</v>
      </c>
      <c r="N16" s="36" t="n">
        <f aca="false">N155</f>
        <v>26.55698210331</v>
      </c>
    </row>
    <row r="17" customFormat="false" ht="17.25" hidden="false" customHeight="false" outlineLevel="0" collapsed="false">
      <c r="A17" s="33" t="s">
        <v>19</v>
      </c>
      <c r="B17" s="34" t="s">
        <v>20</v>
      </c>
      <c r="C17" s="35" t="n">
        <f aca="false">C237/1000000</f>
        <v>0.832806</v>
      </c>
      <c r="D17" s="35" t="n">
        <f aca="false">D237/1000000</f>
        <v>0.797729</v>
      </c>
      <c r="E17" s="36" t="n">
        <f aca="false">E237</f>
        <v>104.397107288315</v>
      </c>
      <c r="F17" s="35" t="n">
        <f aca="false">F237/1000000</f>
        <v>0.832806</v>
      </c>
      <c r="G17" s="35" t="n">
        <f aca="false">G237/1000000</f>
        <v>0.797729</v>
      </c>
      <c r="H17" s="36" t="n">
        <f aca="false">H237</f>
        <v>104.397107288315</v>
      </c>
      <c r="I17" s="35" t="n">
        <f aca="false">I237/1000000</f>
        <v>0.888288</v>
      </c>
      <c r="J17" s="35" t="n">
        <f aca="false">J237/1000000</f>
        <v>0.845493</v>
      </c>
      <c r="K17" s="36" t="n">
        <f aca="false">K237</f>
        <v>105.061543974935</v>
      </c>
      <c r="L17" s="35" t="n">
        <f aca="false">L237/1000000</f>
        <v>0.871311</v>
      </c>
      <c r="M17" s="35" t="n">
        <f aca="false">M237/1000000</f>
        <v>0.828756</v>
      </c>
      <c r="N17" s="36" t="n">
        <f aca="false">N237</f>
        <v>105.134804453904</v>
      </c>
    </row>
    <row r="18" customFormat="false" ht="17.25" hidden="false" customHeight="false" outlineLevel="0" collapsed="false">
      <c r="A18" s="37" t="s">
        <v>21</v>
      </c>
      <c r="B18" s="34" t="s">
        <v>22</v>
      </c>
      <c r="C18" s="38" t="n">
        <f aca="false">C36/1000000</f>
        <v>0.060678</v>
      </c>
      <c r="D18" s="38" t="n">
        <f aca="false">D36/1000000</f>
        <v>0.056749</v>
      </c>
      <c r="E18" s="36" t="n">
        <f aca="false">E36</f>
        <v>106.923470017093</v>
      </c>
      <c r="F18" s="35" t="n">
        <f aca="false">F36/1000000</f>
        <v>0.060678</v>
      </c>
      <c r="G18" s="35" t="n">
        <f aca="false">G36/1000000</f>
        <v>0.056749</v>
      </c>
      <c r="H18" s="36" t="n">
        <f aca="false">H36</f>
        <v>106.923470017093</v>
      </c>
      <c r="I18" s="35" t="n">
        <f aca="false">I36/1000000</f>
        <v>0.086279</v>
      </c>
      <c r="J18" s="35" t="n">
        <f aca="false">J36/1000000</f>
        <v>0.037188</v>
      </c>
      <c r="K18" s="36" t="n">
        <f aca="false">K36</f>
        <v>232.007636872109</v>
      </c>
      <c r="L18" s="35" t="n">
        <f aca="false">L36/1000000</f>
        <v>0.037839</v>
      </c>
      <c r="M18" s="35" t="n">
        <f aca="false">M36/1000000</f>
        <v>0</v>
      </c>
      <c r="N18" s="36" t="e">
        <f aca="false">N36</f>
        <v>#DIV/0!</v>
      </c>
    </row>
    <row r="19" customFormat="false" ht="17.25" hidden="false" customHeight="false" outlineLevel="0" collapsed="false">
      <c r="A19" s="33" t="s">
        <v>23</v>
      </c>
      <c r="B19" s="34" t="s">
        <v>24</v>
      </c>
      <c r="C19" s="35" t="n">
        <f aca="false">C56/1000000</f>
        <v>0.164444</v>
      </c>
      <c r="D19" s="35" t="n">
        <f aca="false">D56/1000000</f>
        <v>0.063759</v>
      </c>
      <c r="E19" s="36" t="n">
        <f aca="false">E56</f>
        <v>257.91496102511</v>
      </c>
      <c r="F19" s="35" t="n">
        <f aca="false">F56/1000000</f>
        <v>0.164444</v>
      </c>
      <c r="G19" s="35" t="n">
        <f aca="false">G56/1000000</f>
        <v>0.063759</v>
      </c>
      <c r="H19" s="36" t="n">
        <f aca="false">H56</f>
        <v>257.91496102511</v>
      </c>
      <c r="I19" s="35" t="n">
        <f aca="false">I56/1000000</f>
        <v>0.098396</v>
      </c>
      <c r="J19" s="35" t="n">
        <f aca="false">J56/1000000</f>
        <v>0.057497</v>
      </c>
      <c r="K19" s="36" t="n">
        <f aca="false">K56</f>
        <v>171.132406908187</v>
      </c>
      <c r="L19" s="35" t="n">
        <f aca="false">L56/1000000</f>
        <v>0.075856</v>
      </c>
      <c r="M19" s="35" t="n">
        <f aca="false">M56/1000000</f>
        <v>0.009473</v>
      </c>
      <c r="N19" s="36" t="n">
        <f aca="false">N56</f>
        <v>800.760054892853</v>
      </c>
    </row>
    <row r="20" customFormat="false" ht="17.25" hidden="false" customHeight="false" outlineLevel="0" collapsed="false">
      <c r="A20" s="37" t="s">
        <v>25</v>
      </c>
      <c r="B20" s="34" t="s">
        <v>26</v>
      </c>
      <c r="C20" s="38" t="n">
        <f aca="false">C70/1000000</f>
        <v>0.066658</v>
      </c>
      <c r="D20" s="38" t="n">
        <f aca="false">D70/1000000</f>
        <v>0.083357</v>
      </c>
      <c r="E20" s="36" t="n">
        <f aca="false">E70</f>
        <v>79.9668894034094</v>
      </c>
      <c r="F20" s="35" t="n">
        <f aca="false">F70/1000000</f>
        <v>0.066658</v>
      </c>
      <c r="G20" s="35" t="n">
        <f aca="false">G70/1000000</f>
        <v>0.083357</v>
      </c>
      <c r="H20" s="36" t="n">
        <f aca="false">H70</f>
        <v>79.9668894034094</v>
      </c>
      <c r="I20" s="35" t="n">
        <f aca="false">I70/1000000</f>
        <v>0.070343</v>
      </c>
      <c r="J20" s="35" t="n">
        <f aca="false">J70/1000000</f>
        <v>0.029768</v>
      </c>
      <c r="K20" s="36" t="n">
        <f aca="false">K70</f>
        <v>236.304084923408</v>
      </c>
      <c r="L20" s="35" t="n">
        <f aca="false">L70/1000000</f>
        <v>0.032051</v>
      </c>
      <c r="M20" s="35" t="n">
        <f aca="false">M70/1000000</f>
        <v>0</v>
      </c>
      <c r="N20" s="36" t="e">
        <f aca="false">N70</f>
        <v>#DIV/0!</v>
      </c>
    </row>
    <row r="21" customFormat="false" ht="17.25" hidden="false" customHeight="false" outlineLevel="0" collapsed="false">
      <c r="A21" s="33" t="s">
        <v>27</v>
      </c>
      <c r="B21" s="34" t="s">
        <v>28</v>
      </c>
      <c r="C21" s="35" t="n">
        <f aca="false">C80/1000000</f>
        <v>0.32022</v>
      </c>
      <c r="D21" s="35" t="n">
        <f aca="false">D80/1000000</f>
        <v>0.287054</v>
      </c>
      <c r="E21" s="36" t="n">
        <f aca="false">E80</f>
        <v>111.553923651996</v>
      </c>
      <c r="F21" s="35" t="n">
        <f aca="false">F80/1000000</f>
        <v>0.32022</v>
      </c>
      <c r="G21" s="35" t="n">
        <f aca="false">G80/1000000</f>
        <v>0.287054</v>
      </c>
      <c r="H21" s="36" t="n">
        <f aca="false">H80</f>
        <v>111.553923651996</v>
      </c>
      <c r="I21" s="35" t="n">
        <f aca="false">I80/1000000</f>
        <v>0.383137</v>
      </c>
      <c r="J21" s="35" t="n">
        <f aca="false">J80/1000000</f>
        <v>0.476718</v>
      </c>
      <c r="K21" s="36" t="n">
        <f aca="false">K80</f>
        <v>80.3697364060094</v>
      </c>
      <c r="L21" s="35" t="n">
        <f aca="false">L80/1000000</f>
        <v>0.121012</v>
      </c>
      <c r="M21" s="35" t="n">
        <f aca="false">M80/1000000</f>
        <v>0.13266</v>
      </c>
      <c r="N21" s="36" t="n">
        <f aca="false">N80</f>
        <v>91.2196592793608</v>
      </c>
    </row>
    <row r="22" customFormat="false" ht="17.25" hidden="false" customHeight="false" outlineLevel="0" collapsed="false">
      <c r="A22" s="37" t="s">
        <v>29</v>
      </c>
      <c r="B22" s="34" t="s">
        <v>30</v>
      </c>
      <c r="C22" s="36" t="n">
        <f aca="false">C160/1000000</f>
        <v>15.68870171</v>
      </c>
      <c r="D22" s="36" t="n">
        <f aca="false">D160/1000000</f>
        <v>16.126364465</v>
      </c>
      <c r="E22" s="36" t="n">
        <f aca="false">E160</f>
        <v>97.2860420217472</v>
      </c>
      <c r="F22" s="35" t="n">
        <f aca="false">F160/1000000</f>
        <v>15.49544071</v>
      </c>
      <c r="G22" s="35" t="n">
        <f aca="false">G160/1000000</f>
        <v>15.958641465</v>
      </c>
      <c r="H22" s="36" t="n">
        <f aca="false">H160</f>
        <v>97.0974925652921</v>
      </c>
      <c r="I22" s="35" t="n">
        <f aca="false">I160/1000000</f>
        <v>13.273092888</v>
      </c>
      <c r="J22" s="35" t="n">
        <f aca="false">J160/1000000</f>
        <v>14.015262529</v>
      </c>
      <c r="K22" s="36" t="n">
        <f aca="false">K160</f>
        <v>94.7045612633776</v>
      </c>
      <c r="L22" s="35" t="n">
        <f aca="false">L160/1000000</f>
        <v>5.799988463</v>
      </c>
      <c r="M22" s="35" t="n">
        <f aca="false">M160/1000000</f>
        <v>6.70466671</v>
      </c>
      <c r="N22" s="36" t="n">
        <f aca="false">N160</f>
        <v>86.5067379762416</v>
      </c>
    </row>
    <row r="23" customFormat="false" ht="17.25" hidden="false" customHeight="false" outlineLevel="0" collapsed="false">
      <c r="A23" s="33" t="s">
        <v>31</v>
      </c>
      <c r="B23" s="34" t="s">
        <v>32</v>
      </c>
      <c r="C23" s="35" t="n">
        <f aca="false">C96/1000000</f>
        <v>0.161844</v>
      </c>
      <c r="D23" s="35" t="n">
        <f aca="false">D96/1000000</f>
        <v>0.314998</v>
      </c>
      <c r="E23" s="36" t="n">
        <f aca="false">E96</f>
        <v>51.3793738372942</v>
      </c>
      <c r="F23" s="35" t="n">
        <f aca="false">F96/1000000</f>
        <v>0.161844</v>
      </c>
      <c r="G23" s="35" t="n">
        <f aca="false">G96/1000000</f>
        <v>0.314998</v>
      </c>
      <c r="H23" s="36" t="n">
        <f aca="false">H96</f>
        <v>51.3793738372942</v>
      </c>
      <c r="I23" s="35" t="n">
        <f aca="false">I96/1000000</f>
        <v>0.136566</v>
      </c>
      <c r="J23" s="35" t="n">
        <f aca="false">J96/1000000</f>
        <v>0.295053</v>
      </c>
      <c r="K23" s="36" t="n">
        <f aca="false">K96</f>
        <v>46.2852436680867</v>
      </c>
      <c r="L23" s="35" t="n">
        <f aca="false">L96/1000000</f>
        <v>0.053201</v>
      </c>
      <c r="M23" s="35" t="n">
        <f aca="false">M96/1000000</f>
        <v>0.226864</v>
      </c>
      <c r="N23" s="36" t="n">
        <f aca="false">N96</f>
        <v>23.4506135834685</v>
      </c>
    </row>
    <row r="24" customFormat="false" ht="24" hidden="false" customHeight="true" outlineLevel="0" collapsed="false">
      <c r="A24" s="37" t="s">
        <v>33</v>
      </c>
      <c r="B24" s="34" t="s">
        <v>34</v>
      </c>
      <c r="C24" s="38" t="n">
        <f aca="false">C126/1000000</f>
        <v>0</v>
      </c>
      <c r="D24" s="38" t="n">
        <f aca="false">D126/1000000</f>
        <v>0.009321</v>
      </c>
      <c r="E24" s="36" t="n">
        <f aca="false">E126</f>
        <v>0</v>
      </c>
      <c r="F24" s="39" t="n">
        <f aca="false">F126/1000000</f>
        <v>0</v>
      </c>
      <c r="G24" s="39" t="n">
        <f aca="false">G126/1000000</f>
        <v>0.009321</v>
      </c>
      <c r="H24" s="36" t="n">
        <f aca="false">H126</f>
        <v>0</v>
      </c>
      <c r="I24" s="38" t="n">
        <f aca="false">I126/1000000</f>
        <v>0</v>
      </c>
      <c r="J24" s="38" t="n">
        <f aca="false">J126/1000000</f>
        <v>9.4E-005</v>
      </c>
      <c r="K24" s="36" t="n">
        <f aca="false">K126</f>
        <v>0</v>
      </c>
      <c r="L24" s="35" t="n">
        <f aca="false">L126/1000000</f>
        <v>0</v>
      </c>
      <c r="M24" s="35" t="n">
        <f aca="false">M126/1000000</f>
        <v>0</v>
      </c>
      <c r="N24" s="36" t="e">
        <f aca="false">N126</f>
        <v>#DIV/0!</v>
      </c>
    </row>
    <row r="25" customFormat="false" ht="42.75" hidden="false" customHeight="true" outlineLevel="0" collapsed="false">
      <c r="A25" s="33" t="s">
        <v>35</v>
      </c>
      <c r="B25" s="34" t="s">
        <v>36</v>
      </c>
      <c r="C25" s="35" t="n">
        <f aca="false">C255/1000000</f>
        <v>0.085008</v>
      </c>
      <c r="D25" s="35" t="n">
        <f aca="false">D255/1000000</f>
        <v>0.079662</v>
      </c>
      <c r="E25" s="36" t="n">
        <f aca="false">E255</f>
        <v>106.710853355427</v>
      </c>
      <c r="F25" s="35" t="n">
        <f aca="false">F255/1000000</f>
        <v>0.055976</v>
      </c>
      <c r="G25" s="35" t="n">
        <f aca="false">G255/1000000</f>
        <v>0.05464</v>
      </c>
      <c r="H25" s="36" t="n">
        <f aca="false">H255</f>
        <v>102.445095168375</v>
      </c>
      <c r="I25" s="35" t="n">
        <f aca="false">I255/1000000</f>
        <v>0.056251</v>
      </c>
      <c r="J25" s="35" t="n">
        <f aca="false">J255/1000000</f>
        <v>0.049596</v>
      </c>
      <c r="K25" s="36" t="n">
        <f aca="false">K255</f>
        <v>113.41842084039</v>
      </c>
      <c r="L25" s="35" t="n">
        <f aca="false">L255/1000000</f>
        <v>0</v>
      </c>
      <c r="M25" s="38" t="n">
        <f aca="false">M255/1000000</f>
        <v>0</v>
      </c>
      <c r="N25" s="36" t="e">
        <f aca="false">N255</f>
        <v>#DIV/0!</v>
      </c>
    </row>
    <row r="26" s="3" customFormat="true" ht="30" hidden="false" customHeight="true" outlineLevel="0" collapsed="false">
      <c r="A26" s="40" t="n">
        <v>2</v>
      </c>
      <c r="B26" s="41" t="s">
        <v>37</v>
      </c>
      <c r="C26" s="42" t="n">
        <f aca="false">C267/1000000</f>
        <v>20.653583159</v>
      </c>
      <c r="D26" s="42" t="n">
        <f aca="false">D267/1000000</f>
        <v>25.251722425</v>
      </c>
      <c r="E26" s="42" t="n">
        <f aca="false">C26/D26*100</f>
        <v>81.7907895999692</v>
      </c>
      <c r="F26" s="42" t="n">
        <f aca="false">F267/1000000</f>
        <v>20.653583159</v>
      </c>
      <c r="G26" s="42" t="n">
        <f aca="false">G267/1000000</f>
        <v>25.251722425</v>
      </c>
      <c r="H26" s="42" t="n">
        <f aca="false">F26/G26*100</f>
        <v>81.7907895999692</v>
      </c>
      <c r="I26" s="42" t="n">
        <f aca="false">I267/1000000</f>
        <v>20.653583159</v>
      </c>
      <c r="J26" s="42" t="n">
        <f aca="false">J267/1000000</f>
        <v>25.251722425</v>
      </c>
      <c r="K26" s="42" t="n">
        <f aca="false">I26/J26*100</f>
        <v>81.7907895999692</v>
      </c>
      <c r="L26" s="42" t="n">
        <f aca="false">L267/1000000</f>
        <v>0.758022305</v>
      </c>
      <c r="M26" s="42" t="n">
        <f aca="false">M267/1000000</f>
        <v>2.445089527</v>
      </c>
      <c r="N26" s="42" t="n">
        <f aca="false">L26/M26*100</f>
        <v>31.0018220858381</v>
      </c>
    </row>
    <row r="27" s="3" customFormat="true" ht="27" hidden="false" customHeight="true" outlineLevel="0" collapsed="false">
      <c r="A27" s="40" t="n">
        <v>3</v>
      </c>
      <c r="B27" s="41" t="s">
        <v>38</v>
      </c>
      <c r="C27" s="43" t="n">
        <f aca="false">C287/1000000</f>
        <v>0.140872</v>
      </c>
      <c r="D27" s="43" t="n">
        <f aca="false">D287/1000000</f>
        <v>0.154669</v>
      </c>
      <c r="E27" s="44" t="n">
        <f aca="false">C27/D27*100</f>
        <v>91.0796604361572</v>
      </c>
      <c r="F27" s="45" t="n">
        <f aca="false">F287/1000000</f>
        <v>0.1539592</v>
      </c>
      <c r="G27" s="45" t="n">
        <f aca="false">G287/1000000</f>
        <v>0.177721</v>
      </c>
      <c r="H27" s="44" t="n">
        <f aca="false">F27/G27*100</f>
        <v>86.6297173659838</v>
      </c>
      <c r="I27" s="43" t="n">
        <f aca="false">I287/1000000</f>
        <v>0.1539592</v>
      </c>
      <c r="J27" s="43" t="n">
        <f aca="false">J287/1000000</f>
        <v>0.177721</v>
      </c>
      <c r="K27" s="44" t="n">
        <f aca="false">I27/J27*100</f>
        <v>86.6297173659838</v>
      </c>
      <c r="L27" s="43" t="n">
        <f aca="false">L287/1000000</f>
        <v>0.018164</v>
      </c>
      <c r="M27" s="43" t="n">
        <f aca="false">M287/1000000</f>
        <v>0.030822</v>
      </c>
      <c r="N27" s="44" t="n">
        <f aca="false">L27/M27*100</f>
        <v>58.9319317370709</v>
      </c>
    </row>
    <row r="28" customFormat="false" ht="33" hidden="false" customHeight="true" outlineLevel="0" collapsed="false">
      <c r="A28" s="46" t="n">
        <v>4</v>
      </c>
      <c r="B28" s="47" t="s">
        <v>39</v>
      </c>
      <c r="C28" s="48" t="n">
        <f aca="false">C295/1000000</f>
        <v>0</v>
      </c>
      <c r="D28" s="48" t="n">
        <f aca="false">D295/1000000</f>
        <v>0</v>
      </c>
      <c r="E28" s="49" t="e">
        <f aca="false">C28/D28*100</f>
        <v>#DIV/0!</v>
      </c>
      <c r="F28" s="48" t="n">
        <f aca="false">F295/1000000</f>
        <v>0</v>
      </c>
      <c r="G28" s="48" t="n">
        <f aca="false">G295/1000000</f>
        <v>0</v>
      </c>
      <c r="H28" s="49" t="e">
        <f aca="false">F28/G28*100</f>
        <v>#DIV/0!</v>
      </c>
      <c r="I28" s="48" t="n">
        <f aca="false">I295/1000000</f>
        <v>0</v>
      </c>
      <c r="J28" s="48" t="n">
        <f aca="false">J295/1000000</f>
        <v>0</v>
      </c>
      <c r="K28" s="49" t="e">
        <f aca="false">I28/J28*100</f>
        <v>#DIV/0!</v>
      </c>
      <c r="L28" s="50" t="n">
        <f aca="false">L295</f>
        <v>0</v>
      </c>
      <c r="M28" s="50" t="n">
        <f aca="false">M295</f>
        <v>0</v>
      </c>
      <c r="N28" s="51" t="n">
        <v>0</v>
      </c>
    </row>
    <row r="29" customFormat="false" ht="68.25" hidden="false" customHeight="true" outlineLevel="0" collapsed="false"/>
    <row r="30" customFormat="false" ht="15" hidden="false" customHeight="true" outlineLevel="0" collapsed="false">
      <c r="A30" s="52" t="s">
        <v>40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  <row r="31" s="53" customFormat="true" ht="21.75" hidden="false" customHeight="true" outlineLevel="0" collapsed="false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</row>
    <row r="32" customFormat="false" ht="15" hidden="false" customHeight="true" outlineLevel="0" collapsed="false">
      <c r="A32" s="54" t="s">
        <v>1</v>
      </c>
      <c r="B32" s="55" t="s">
        <v>41</v>
      </c>
      <c r="C32" s="56" t="s">
        <v>42</v>
      </c>
      <c r="D32" s="56"/>
      <c r="E32" s="56"/>
      <c r="F32" s="56"/>
      <c r="G32" s="56"/>
      <c r="H32" s="56" t="s">
        <v>43</v>
      </c>
      <c r="I32" s="56"/>
      <c r="J32" s="56"/>
      <c r="K32" s="56"/>
      <c r="L32" s="56"/>
      <c r="M32" s="56" t="s">
        <v>44</v>
      </c>
      <c r="N32" s="56"/>
    </row>
    <row r="33" customFormat="false" ht="87" hidden="false" customHeight="true" outlineLevel="0" collapsed="false">
      <c r="A33" s="54"/>
      <c r="B33" s="55"/>
      <c r="C33" s="57" t="s">
        <v>45</v>
      </c>
      <c r="D33" s="58" t="s">
        <v>46</v>
      </c>
      <c r="E33" s="57" t="s">
        <v>47</v>
      </c>
      <c r="F33" s="57" t="s">
        <v>48</v>
      </c>
      <c r="G33" s="58" t="s">
        <v>46</v>
      </c>
      <c r="H33" s="57" t="s">
        <v>47</v>
      </c>
      <c r="I33" s="57" t="s">
        <v>49</v>
      </c>
      <c r="J33" s="58" t="s">
        <v>46</v>
      </c>
      <c r="K33" s="57" t="s">
        <v>47</v>
      </c>
      <c r="L33" s="57" t="s">
        <v>49</v>
      </c>
      <c r="M33" s="58" t="s">
        <v>46</v>
      </c>
      <c r="N33" s="57" t="s">
        <v>47</v>
      </c>
    </row>
    <row r="34" customFormat="false" ht="15.75" hidden="false" customHeight="true" outlineLevel="0" collapsed="false">
      <c r="A34" s="59" t="n">
        <v>1</v>
      </c>
      <c r="B34" s="60" t="n">
        <v>2</v>
      </c>
      <c r="C34" s="60" t="n">
        <v>3</v>
      </c>
      <c r="D34" s="61" t="n">
        <v>4</v>
      </c>
      <c r="E34" s="62" t="n">
        <v>5</v>
      </c>
      <c r="F34" s="63" t="n">
        <v>6</v>
      </c>
      <c r="G34" s="63" t="n">
        <v>7</v>
      </c>
      <c r="H34" s="63" t="n">
        <v>8</v>
      </c>
      <c r="I34" s="63" t="n">
        <v>9</v>
      </c>
      <c r="J34" s="63" t="n">
        <v>10</v>
      </c>
      <c r="K34" s="63" t="n">
        <v>11</v>
      </c>
      <c r="L34" s="63" t="n">
        <v>12</v>
      </c>
      <c r="M34" s="63" t="n">
        <v>13</v>
      </c>
      <c r="N34" s="63" t="n">
        <v>14</v>
      </c>
    </row>
    <row r="35" customFormat="false" ht="15" hidden="false" customHeight="true" outlineLevel="0" collapsed="false">
      <c r="A35" s="64" t="s">
        <v>50</v>
      </c>
      <c r="B35" s="64" t="s">
        <v>51</v>
      </c>
      <c r="C35" s="65" t="n">
        <f aca="false">C36+C56+C70</f>
        <v>291780</v>
      </c>
      <c r="D35" s="65" t="n">
        <f aca="false">D36+D56+D70</f>
        <v>203865</v>
      </c>
      <c r="E35" s="66" t="n">
        <f aca="false">C35/D35*100</f>
        <v>143.124126260025</v>
      </c>
      <c r="F35" s="65" t="n">
        <f aca="false">F36+F56+F70</f>
        <v>291780</v>
      </c>
      <c r="G35" s="65" t="n">
        <f aca="false">G36+G56+G70</f>
        <v>203865</v>
      </c>
      <c r="H35" s="66" t="n">
        <f aca="false">F35/G35*100</f>
        <v>143.124126260025</v>
      </c>
      <c r="I35" s="65" t="n">
        <f aca="false">I36+I56+I70</f>
        <v>255018</v>
      </c>
      <c r="J35" s="65" t="n">
        <f aca="false">J36+J56+J70</f>
        <v>124453</v>
      </c>
      <c r="K35" s="66" t="n">
        <f aca="false">I35/J35*100</f>
        <v>204.911090933927</v>
      </c>
      <c r="L35" s="65" t="n">
        <f aca="false">L36+L56+L70</f>
        <v>145746</v>
      </c>
      <c r="M35" s="65" t="n">
        <f aca="false">M36+M56+M70</f>
        <v>9473</v>
      </c>
      <c r="N35" s="66" t="n">
        <f aca="false">L35/M35*100</f>
        <v>1538.54111685844</v>
      </c>
    </row>
    <row r="36" customFormat="false" ht="17.25" hidden="false" customHeight="true" outlineLevel="0" collapsed="false">
      <c r="A36" s="67" t="s">
        <v>52</v>
      </c>
      <c r="B36" s="67"/>
      <c r="C36" s="68" t="n">
        <f aca="false">SUM(C37:C54)</f>
        <v>60678</v>
      </c>
      <c r="D36" s="68" t="n">
        <f aca="false">SUM(D37:D54)</f>
        <v>56749</v>
      </c>
      <c r="E36" s="69" t="n">
        <f aca="false">C36/D36*100</f>
        <v>106.923470017093</v>
      </c>
      <c r="F36" s="68" t="n">
        <f aca="false">SUM(F37:F54)</f>
        <v>60678</v>
      </c>
      <c r="G36" s="68" t="n">
        <f aca="false">SUM(G37:G54)</f>
        <v>56749</v>
      </c>
      <c r="H36" s="68" t="n">
        <f aca="false">F36/G36*100</f>
        <v>106.923470017093</v>
      </c>
      <c r="I36" s="68" t="n">
        <f aca="false">SUM(I37:I54)</f>
        <v>86279</v>
      </c>
      <c r="J36" s="68" t="n">
        <f aca="false">SUM(J37:J54)</f>
        <v>37188</v>
      </c>
      <c r="K36" s="68" t="n">
        <f aca="false">I36/J36*100</f>
        <v>232.007636872109</v>
      </c>
      <c r="L36" s="68" t="n">
        <f aca="false">SUM(L37:L54)</f>
        <v>37839</v>
      </c>
      <c r="M36" s="68" t="n">
        <f aca="false">SUM(M37:M54)</f>
        <v>0</v>
      </c>
      <c r="N36" s="68" t="e">
        <f aca="false">L36/M36*100</f>
        <v>#DIV/0!</v>
      </c>
    </row>
    <row r="37" customFormat="false" ht="18" hidden="false" customHeight="false" outlineLevel="0" collapsed="false">
      <c r="A37" s="70" t="n">
        <v>1</v>
      </c>
      <c r="B37" s="71" t="s">
        <v>53</v>
      </c>
      <c r="C37" s="72" t="n">
        <v>10762</v>
      </c>
      <c r="D37" s="61" t="n">
        <v>7705</v>
      </c>
      <c r="E37" s="73" t="n">
        <f aca="false">C37/D37*100</f>
        <v>139.675535366645</v>
      </c>
      <c r="F37" s="72" t="n">
        <v>10762</v>
      </c>
      <c r="G37" s="72" t="n">
        <v>7705</v>
      </c>
      <c r="H37" s="73" t="n">
        <f aca="false">F37/G37*100</f>
        <v>139.675535366645</v>
      </c>
      <c r="I37" s="72" t="n">
        <v>345</v>
      </c>
      <c r="J37" s="72" t="n">
        <v>1121</v>
      </c>
      <c r="K37" s="73" t="n">
        <f aca="false">I37/J37*100</f>
        <v>30.7760927743087</v>
      </c>
      <c r="L37" s="72" t="n">
        <v>0</v>
      </c>
      <c r="M37" s="72" t="n">
        <v>0</v>
      </c>
      <c r="N37" s="73" t="e">
        <f aca="false">L37/M37*100</f>
        <v>#DIV/0!</v>
      </c>
      <c r="O37" s="1" t="n">
        <v>71</v>
      </c>
      <c r="P37" s="1" t="n">
        <v>118</v>
      </c>
    </row>
    <row r="38" s="78" customFormat="true" ht="17.25" hidden="false" customHeight="false" outlineLevel="0" collapsed="false">
      <c r="A38" s="74" t="n">
        <v>2</v>
      </c>
      <c r="B38" s="75" t="s">
        <v>54</v>
      </c>
      <c r="C38" s="76" t="n">
        <v>500</v>
      </c>
      <c r="D38" s="76" t="n">
        <v>12365</v>
      </c>
      <c r="E38" s="77" t="n">
        <f aca="false">C38/D38*100</f>
        <v>4.04367165386171</v>
      </c>
      <c r="F38" s="76" t="n">
        <v>500</v>
      </c>
      <c r="G38" s="76" t="n">
        <v>12365</v>
      </c>
      <c r="H38" s="77" t="n">
        <f aca="false">F38/G38*100</f>
        <v>4.04367165386171</v>
      </c>
      <c r="I38" s="76" t="n">
        <v>500</v>
      </c>
      <c r="J38" s="76" t="n">
        <v>12365</v>
      </c>
      <c r="K38" s="77" t="n">
        <f aca="false">I38/J38*100</f>
        <v>4.04367165386171</v>
      </c>
      <c r="L38" s="76" t="n">
        <v>0</v>
      </c>
      <c r="M38" s="76" t="n">
        <v>0</v>
      </c>
      <c r="N38" s="77" t="e">
        <f aca="false">L38/M38*100</f>
        <v>#DIV/0!</v>
      </c>
      <c r="O38" s="78" t="n">
        <v>57</v>
      </c>
      <c r="P38" s="78" t="n">
        <v>211</v>
      </c>
    </row>
    <row r="39" customFormat="false" ht="17.25" hidden="false" customHeight="false" outlineLevel="0" collapsed="false">
      <c r="A39" s="70" t="n">
        <v>3</v>
      </c>
      <c r="B39" s="71" t="s">
        <v>55</v>
      </c>
      <c r="C39" s="72" t="n">
        <v>0</v>
      </c>
      <c r="D39" s="72" t="n">
        <v>0</v>
      </c>
      <c r="E39" s="73" t="e">
        <f aca="false">C39/D39*100</f>
        <v>#DIV/0!</v>
      </c>
      <c r="F39" s="72" t="n">
        <v>0</v>
      </c>
      <c r="G39" s="72" t="n">
        <v>0</v>
      </c>
      <c r="H39" s="73" t="e">
        <f aca="false">F39/G39*100</f>
        <v>#DIV/0!</v>
      </c>
      <c r="I39" s="72" t="n">
        <v>2892</v>
      </c>
      <c r="J39" s="72" t="n">
        <v>0</v>
      </c>
      <c r="K39" s="73" t="e">
        <f aca="false">I39/J39*100</f>
        <v>#DIV/0!</v>
      </c>
      <c r="L39" s="72" t="n">
        <v>0</v>
      </c>
      <c r="M39" s="72" t="n">
        <v>0</v>
      </c>
      <c r="N39" s="73" t="e">
        <f aca="false">L39/M39*100</f>
        <v>#DIV/0!</v>
      </c>
      <c r="O39" s="1" t="n">
        <v>12</v>
      </c>
      <c r="P39" s="1" t="n">
        <v>90</v>
      </c>
    </row>
    <row r="40" customFormat="false" ht="34.5" hidden="false" customHeight="false" outlineLevel="0" collapsed="false">
      <c r="A40" s="70" t="n">
        <v>4</v>
      </c>
      <c r="B40" s="71" t="s">
        <v>56</v>
      </c>
      <c r="C40" s="72" t="n">
        <v>0</v>
      </c>
      <c r="D40" s="72" t="n">
        <v>0</v>
      </c>
      <c r="E40" s="73" t="e">
        <f aca="false">C40/D40*100</f>
        <v>#DIV/0!</v>
      </c>
      <c r="F40" s="72" t="n">
        <v>0</v>
      </c>
      <c r="G40" s="72" t="n">
        <v>0</v>
      </c>
      <c r="H40" s="73" t="e">
        <f aca="false">F40/G40*100</f>
        <v>#DIV/0!</v>
      </c>
      <c r="I40" s="72" t="n">
        <v>0</v>
      </c>
      <c r="J40" s="72" t="n">
        <v>0</v>
      </c>
      <c r="K40" s="73" t="e">
        <f aca="false">I40/J40*100</f>
        <v>#DIV/0!</v>
      </c>
      <c r="L40" s="72" t="n">
        <v>0</v>
      </c>
      <c r="M40" s="72" t="n">
        <v>0</v>
      </c>
      <c r="N40" s="73" t="e">
        <f aca="false">L40/M40*100</f>
        <v>#DIV/0!</v>
      </c>
      <c r="O40" s="1" t="n">
        <v>13</v>
      </c>
      <c r="P40" s="1" t="n">
        <v>60</v>
      </c>
    </row>
    <row r="41" customFormat="false" ht="34.5" hidden="false" customHeight="false" outlineLevel="0" collapsed="false">
      <c r="A41" s="70" t="n">
        <v>5</v>
      </c>
      <c r="B41" s="71" t="s">
        <v>57</v>
      </c>
      <c r="C41" s="72" t="n">
        <v>3806</v>
      </c>
      <c r="D41" s="72" t="n">
        <v>511</v>
      </c>
      <c r="E41" s="73" t="n">
        <f aca="false">C41/D41*100</f>
        <v>744.814090019569</v>
      </c>
      <c r="F41" s="72" t="n">
        <v>3806</v>
      </c>
      <c r="G41" s="72" t="n">
        <v>511</v>
      </c>
      <c r="H41" s="73" t="n">
        <f aca="false">F41/G41*100</f>
        <v>744.814090019569</v>
      </c>
      <c r="I41" s="72" t="n">
        <v>3938</v>
      </c>
      <c r="J41" s="72" t="n">
        <v>916</v>
      </c>
      <c r="K41" s="73" t="n">
        <f aca="false">I41/J41*100</f>
        <v>429.912663755459</v>
      </c>
      <c r="L41" s="72" t="n">
        <v>0</v>
      </c>
      <c r="M41" s="72" t="n">
        <v>0</v>
      </c>
      <c r="N41" s="73" t="e">
        <f aca="false">L41/M41*100</f>
        <v>#DIV/0!</v>
      </c>
      <c r="O41" s="1" t="n">
        <v>50</v>
      </c>
      <c r="P41" s="1" t="n">
        <v>65</v>
      </c>
    </row>
    <row r="42" customFormat="false" ht="17.25" hidden="false" customHeight="false" outlineLevel="0" collapsed="false">
      <c r="A42" s="70" t="n">
        <v>6</v>
      </c>
      <c r="B42" s="71" t="s">
        <v>58</v>
      </c>
      <c r="C42" s="72" t="n">
        <v>0</v>
      </c>
      <c r="D42" s="72" t="n">
        <v>0</v>
      </c>
      <c r="E42" s="73" t="e">
        <f aca="false">C42/D42*100</f>
        <v>#DIV/0!</v>
      </c>
      <c r="F42" s="72" t="n">
        <v>0</v>
      </c>
      <c r="G42" s="72" t="n">
        <v>0</v>
      </c>
      <c r="H42" s="73" t="e">
        <f aca="false">F42/G42*100</f>
        <v>#DIV/0!</v>
      </c>
      <c r="I42" s="72" t="n">
        <v>733</v>
      </c>
      <c r="J42" s="72" t="n">
        <v>3763</v>
      </c>
      <c r="K42" s="73" t="n">
        <f aca="false">I42/J42*100</f>
        <v>19.4791389848525</v>
      </c>
      <c r="L42" s="79" t="n">
        <v>0</v>
      </c>
      <c r="M42" s="72" t="n">
        <v>0</v>
      </c>
      <c r="N42" s="73" t="e">
        <f aca="false">L42/M42*100</f>
        <v>#DIV/0!</v>
      </c>
      <c r="O42" s="1" t="n">
        <v>64</v>
      </c>
      <c r="P42" s="1" t="n">
        <v>85</v>
      </c>
    </row>
    <row r="43" customFormat="false" ht="17.25" hidden="false" customHeight="false" outlineLevel="0" collapsed="false">
      <c r="A43" s="70" t="n">
        <v>7</v>
      </c>
      <c r="B43" s="71" t="s">
        <v>59</v>
      </c>
      <c r="C43" s="72" t="n">
        <v>0</v>
      </c>
      <c r="D43" s="72" t="n">
        <v>0</v>
      </c>
      <c r="E43" s="73" t="e">
        <f aca="false">C43/D43*100</f>
        <v>#DIV/0!</v>
      </c>
      <c r="F43" s="72" t="n">
        <v>0</v>
      </c>
      <c r="G43" s="72" t="n">
        <v>0</v>
      </c>
      <c r="H43" s="73" t="e">
        <f aca="false">F43/G43*100</f>
        <v>#DIV/0!</v>
      </c>
      <c r="I43" s="72" t="n">
        <v>0</v>
      </c>
      <c r="J43" s="72" t="n">
        <v>0</v>
      </c>
      <c r="K43" s="73" t="e">
        <f aca="false">I43/J43*100</f>
        <v>#DIV/0!</v>
      </c>
      <c r="L43" s="72" t="n">
        <v>0</v>
      </c>
      <c r="M43" s="72" t="n">
        <v>0</v>
      </c>
      <c r="N43" s="73" t="e">
        <f aca="false">L43/M43*100</f>
        <v>#DIV/0!</v>
      </c>
      <c r="O43" s="1" t="n">
        <v>0</v>
      </c>
      <c r="P43" s="1" t="n">
        <v>0</v>
      </c>
    </row>
    <row r="44" customFormat="false" ht="51.75" hidden="false" customHeight="false" outlineLevel="0" collapsed="false">
      <c r="A44" s="70" t="n">
        <v>8</v>
      </c>
      <c r="B44" s="71" t="s">
        <v>60</v>
      </c>
      <c r="C44" s="72" t="n">
        <v>7965</v>
      </c>
      <c r="D44" s="72" t="n">
        <v>16662</v>
      </c>
      <c r="E44" s="73" t="n">
        <f aca="false">C44/D44*100</f>
        <v>47.8033849477854</v>
      </c>
      <c r="F44" s="72" t="n">
        <v>7965</v>
      </c>
      <c r="G44" s="72" t="n">
        <v>16662</v>
      </c>
      <c r="H44" s="73" t="n">
        <f aca="false">F44/G44*100</f>
        <v>47.8033849477854</v>
      </c>
      <c r="I44" s="72" t="n">
        <v>6451</v>
      </c>
      <c r="J44" s="72" t="n">
        <v>15340</v>
      </c>
      <c r="K44" s="73" t="n">
        <f aca="false">I44/J44*100</f>
        <v>42.0534550195567</v>
      </c>
      <c r="L44" s="72" t="n">
        <v>0</v>
      </c>
      <c r="M44" s="72" t="n">
        <v>0</v>
      </c>
      <c r="N44" s="73" t="e">
        <f aca="false">L44/M44*100</f>
        <v>#DIV/0!</v>
      </c>
      <c r="O44" s="1" t="n">
        <v>38</v>
      </c>
      <c r="P44" s="1" t="n">
        <v>128</v>
      </c>
    </row>
    <row r="45" customFormat="false" ht="17.25" hidden="false" customHeight="false" outlineLevel="0" collapsed="false">
      <c r="A45" s="70" t="n">
        <v>9</v>
      </c>
      <c r="B45" s="71" t="s">
        <v>61</v>
      </c>
      <c r="C45" s="72" t="n">
        <v>10166</v>
      </c>
      <c r="D45" s="72" t="n">
        <v>7871</v>
      </c>
      <c r="E45" s="73" t="n">
        <f aca="false">C45/D45*100</f>
        <v>129.157667386609</v>
      </c>
      <c r="F45" s="72" t="n">
        <v>10166</v>
      </c>
      <c r="G45" s="72" t="n">
        <v>7871</v>
      </c>
      <c r="H45" s="73" t="n">
        <f aca="false">F45/G45*100</f>
        <v>129.157667386609</v>
      </c>
      <c r="I45" s="72" t="n">
        <v>10435</v>
      </c>
      <c r="J45" s="72" t="n">
        <v>0</v>
      </c>
      <c r="K45" s="73" t="e">
        <f aca="false">I45/J45*100</f>
        <v>#DIV/0!</v>
      </c>
      <c r="L45" s="72" t="n">
        <v>0</v>
      </c>
      <c r="M45" s="72" t="n">
        <v>0</v>
      </c>
      <c r="N45" s="73" t="e">
        <f aca="false">L45/M45*100</f>
        <v>#DIV/0!</v>
      </c>
      <c r="O45" s="1" t="n">
        <v>52</v>
      </c>
      <c r="P45" s="1" t="n">
        <v>130</v>
      </c>
    </row>
    <row r="46" customFormat="false" ht="17.25" hidden="false" customHeight="false" outlineLevel="0" collapsed="false">
      <c r="A46" s="70" t="n">
        <v>10</v>
      </c>
      <c r="B46" s="71" t="s">
        <v>62</v>
      </c>
      <c r="C46" s="72" t="n">
        <v>0</v>
      </c>
      <c r="D46" s="72" t="n">
        <v>0</v>
      </c>
      <c r="E46" s="73" t="e">
        <f aca="false">C46/D46*100</f>
        <v>#DIV/0!</v>
      </c>
      <c r="F46" s="72" t="n">
        <v>0</v>
      </c>
      <c r="G46" s="72" t="n">
        <v>0</v>
      </c>
      <c r="H46" s="73" t="e">
        <f aca="false">F46/G46*100</f>
        <v>#DIV/0!</v>
      </c>
      <c r="I46" s="72" t="n">
        <v>37889</v>
      </c>
      <c r="J46" s="72" t="n">
        <v>1458</v>
      </c>
      <c r="K46" s="73" t="n">
        <f aca="false">I46/J46*100</f>
        <v>2598.69684499314</v>
      </c>
      <c r="L46" s="72" t="n">
        <v>37839</v>
      </c>
      <c r="M46" s="72" t="n">
        <v>0</v>
      </c>
      <c r="N46" s="73" t="e">
        <f aca="false">L46/M46*100</f>
        <v>#DIV/0!</v>
      </c>
      <c r="O46" s="1" t="n">
        <v>92</v>
      </c>
      <c r="P46" s="1" t="n">
        <v>84</v>
      </c>
    </row>
    <row r="47" customFormat="false" ht="17.25" hidden="false" customHeight="false" outlineLevel="0" collapsed="false">
      <c r="A47" s="70" t="n">
        <v>11</v>
      </c>
      <c r="B47" s="71" t="s">
        <v>63</v>
      </c>
      <c r="C47" s="72" t="n">
        <v>0</v>
      </c>
      <c r="D47" s="72" t="n">
        <v>0</v>
      </c>
      <c r="E47" s="73" t="e">
        <f aca="false">C47/D47*100</f>
        <v>#DIV/0!</v>
      </c>
      <c r="F47" s="72" t="n">
        <v>0</v>
      </c>
      <c r="G47" s="72" t="n">
        <v>0</v>
      </c>
      <c r="H47" s="73" t="e">
        <f aca="false">F47/G47*100</f>
        <v>#DIV/0!</v>
      </c>
      <c r="I47" s="72" t="n">
        <v>0</v>
      </c>
      <c r="J47" s="72" t="n">
        <v>0</v>
      </c>
      <c r="K47" s="73" t="e">
        <f aca="false">I47/J47*100</f>
        <v>#DIV/0!</v>
      </c>
      <c r="L47" s="72" t="n">
        <v>0</v>
      </c>
      <c r="M47" s="72" t="n">
        <v>0</v>
      </c>
      <c r="N47" s="73" t="e">
        <f aca="false">L47/M47*100</f>
        <v>#DIV/0!</v>
      </c>
      <c r="O47" s="1" t="n">
        <v>0</v>
      </c>
      <c r="P47" s="1" t="n">
        <v>0</v>
      </c>
    </row>
    <row r="48" customFormat="false" ht="17.25" hidden="false" customHeight="false" outlineLevel="0" collapsed="false">
      <c r="A48" s="80" t="n">
        <v>12</v>
      </c>
      <c r="B48" s="75" t="s">
        <v>64</v>
      </c>
      <c r="C48" s="72" t="n">
        <v>0</v>
      </c>
      <c r="D48" s="72" t="n">
        <v>0</v>
      </c>
      <c r="E48" s="73" t="e">
        <f aca="false">C48/D48*100</f>
        <v>#DIV/0!</v>
      </c>
      <c r="F48" s="72" t="n">
        <v>0</v>
      </c>
      <c r="G48" s="72" t="n">
        <v>0</v>
      </c>
      <c r="H48" s="73" t="e">
        <f aca="false">F48/G48*100</f>
        <v>#DIV/0!</v>
      </c>
      <c r="I48" s="72" t="n">
        <v>0</v>
      </c>
      <c r="J48" s="72" t="n">
        <v>0</v>
      </c>
      <c r="K48" s="73" t="e">
        <f aca="false">I48/J48*100</f>
        <v>#DIV/0!</v>
      </c>
      <c r="L48" s="72" t="n">
        <v>0</v>
      </c>
      <c r="M48" s="72" t="n">
        <v>0</v>
      </c>
      <c r="N48" s="73" t="e">
        <f aca="false">L48/M48*100</f>
        <v>#DIV/0!</v>
      </c>
      <c r="O48" s="1" t="n">
        <v>22</v>
      </c>
      <c r="P48" s="1" t="n">
        <v>121</v>
      </c>
    </row>
    <row r="49" customFormat="false" ht="34.5" hidden="false" customHeight="false" outlineLevel="0" collapsed="false">
      <c r="A49" s="80" t="n">
        <v>13</v>
      </c>
      <c r="B49" s="75" t="s">
        <v>65</v>
      </c>
      <c r="C49" s="72" t="n">
        <v>19885</v>
      </c>
      <c r="D49" s="72" t="n">
        <v>9885</v>
      </c>
      <c r="E49" s="73" t="n">
        <f aca="false">C49/D49*100</f>
        <v>201.163378856854</v>
      </c>
      <c r="F49" s="72" t="n">
        <v>19885</v>
      </c>
      <c r="G49" s="72" t="n">
        <v>9885</v>
      </c>
      <c r="H49" s="73" t="n">
        <f aca="false">F49/G49*100</f>
        <v>201.163378856854</v>
      </c>
      <c r="I49" s="72" t="n">
        <v>15324</v>
      </c>
      <c r="J49" s="72" t="n">
        <v>1000</v>
      </c>
      <c r="K49" s="73" t="n">
        <f aca="false">I49/J49*100</f>
        <v>1532.4</v>
      </c>
      <c r="L49" s="72" t="n">
        <v>0</v>
      </c>
      <c r="M49" s="72" t="n">
        <v>0</v>
      </c>
      <c r="N49" s="73" t="e">
        <f aca="false">L49/M49*100</f>
        <v>#DIV/0!</v>
      </c>
      <c r="O49" s="1" t="n">
        <v>44</v>
      </c>
      <c r="P49" s="1" t="n">
        <v>150</v>
      </c>
    </row>
    <row r="50" customFormat="false" ht="17.25" hidden="false" customHeight="false" outlineLevel="0" collapsed="false">
      <c r="A50" s="80" t="n">
        <v>14</v>
      </c>
      <c r="B50" s="75" t="s">
        <v>66</v>
      </c>
      <c r="C50" s="72" t="n">
        <v>431</v>
      </c>
      <c r="D50" s="72" t="n">
        <v>1750</v>
      </c>
      <c r="E50" s="73" t="n">
        <f aca="false">C50/D50*100</f>
        <v>24.6285714285714</v>
      </c>
      <c r="F50" s="72" t="n">
        <v>431</v>
      </c>
      <c r="G50" s="72" t="n">
        <v>1750</v>
      </c>
      <c r="H50" s="73" t="n">
        <f aca="false">F50/G50*100</f>
        <v>24.6285714285714</v>
      </c>
      <c r="I50" s="72" t="n">
        <v>609</v>
      </c>
      <c r="J50" s="72" t="n">
        <v>1225</v>
      </c>
      <c r="K50" s="73" t="n">
        <f aca="false">I50/J50*100</f>
        <v>49.7142857142857</v>
      </c>
      <c r="L50" s="72" t="n">
        <v>0</v>
      </c>
      <c r="M50" s="72" t="n">
        <v>0</v>
      </c>
      <c r="N50" s="73" t="e">
        <f aca="false">L50/M50*100</f>
        <v>#DIV/0!</v>
      </c>
      <c r="O50" s="1" t="n">
        <v>14</v>
      </c>
      <c r="P50" s="1" t="n">
        <v>80</v>
      </c>
    </row>
    <row r="51" customFormat="false" ht="17.25" hidden="false" customHeight="false" outlineLevel="0" collapsed="false">
      <c r="A51" s="80" t="n">
        <v>15</v>
      </c>
      <c r="B51" s="75" t="s">
        <v>67</v>
      </c>
      <c r="C51" s="72" t="n">
        <v>0</v>
      </c>
      <c r="D51" s="72" t="n">
        <v>0</v>
      </c>
      <c r="E51" s="73" t="e">
        <f aca="false">C51/D51*100</f>
        <v>#DIV/0!</v>
      </c>
      <c r="F51" s="72" t="n">
        <v>0</v>
      </c>
      <c r="G51" s="72" t="n">
        <v>0</v>
      </c>
      <c r="H51" s="73" t="e">
        <f aca="false">F51/G51*100</f>
        <v>#DIV/0!</v>
      </c>
      <c r="I51" s="72" t="n">
        <v>0</v>
      </c>
      <c r="J51" s="72" t="n">
        <v>0</v>
      </c>
      <c r="K51" s="73" t="e">
        <f aca="false">I51/J51*100</f>
        <v>#DIV/0!</v>
      </c>
      <c r="L51" s="72" t="n">
        <v>0</v>
      </c>
      <c r="M51" s="72" t="n">
        <v>0</v>
      </c>
      <c r="N51" s="73" t="e">
        <f aca="false">L51/M51*100</f>
        <v>#DIV/0!</v>
      </c>
      <c r="O51" s="1" t="n">
        <v>0</v>
      </c>
      <c r="P51" s="1" t="n">
        <v>0</v>
      </c>
    </row>
    <row r="52" customFormat="false" ht="17.25" hidden="false" customHeight="false" outlineLevel="0" collapsed="false">
      <c r="A52" s="70" t="n">
        <v>16</v>
      </c>
      <c r="B52" s="71" t="s">
        <v>68</v>
      </c>
      <c r="C52" s="72" t="n">
        <v>0</v>
      </c>
      <c r="D52" s="72" t="n">
        <v>0</v>
      </c>
      <c r="E52" s="73" t="e">
        <f aca="false">C52/D52*100</f>
        <v>#DIV/0!</v>
      </c>
      <c r="F52" s="72" t="n">
        <v>0</v>
      </c>
      <c r="G52" s="72" t="n">
        <v>0</v>
      </c>
      <c r="H52" s="73" t="e">
        <f aca="false">F52/G52*100</f>
        <v>#DIV/0!</v>
      </c>
      <c r="I52" s="72" t="n">
        <v>0</v>
      </c>
      <c r="J52" s="72" t="n">
        <v>0</v>
      </c>
      <c r="K52" s="73" t="e">
        <f aca="false">I52/J52*100</f>
        <v>#DIV/0!</v>
      </c>
      <c r="L52" s="72" t="n">
        <v>0</v>
      </c>
      <c r="M52" s="72" t="n">
        <v>0</v>
      </c>
      <c r="N52" s="73" t="e">
        <f aca="false">L52/M52*100</f>
        <v>#DIV/0!</v>
      </c>
      <c r="O52" s="1" t="n">
        <v>0</v>
      </c>
      <c r="P52" s="1" t="n">
        <v>0</v>
      </c>
    </row>
    <row r="53" customFormat="false" ht="17.25" hidden="false" customHeight="false" outlineLevel="0" collapsed="false">
      <c r="A53" s="70" t="n">
        <v>17</v>
      </c>
      <c r="B53" s="71" t="s">
        <v>69</v>
      </c>
      <c r="C53" s="72" t="n">
        <v>7163</v>
      </c>
      <c r="D53" s="72" t="n">
        <v>0</v>
      </c>
      <c r="E53" s="73" t="e">
        <f aca="false">C53/D53*100</f>
        <v>#DIV/0!</v>
      </c>
      <c r="F53" s="72" t="n">
        <v>7163</v>
      </c>
      <c r="G53" s="72" t="n">
        <v>0</v>
      </c>
      <c r="H53" s="73" t="e">
        <f aca="false">F53/G53*100</f>
        <v>#DIV/0!</v>
      </c>
      <c r="I53" s="72" t="n">
        <v>7163</v>
      </c>
      <c r="J53" s="72" t="n">
        <v>0</v>
      </c>
      <c r="K53" s="73" t="e">
        <f aca="false">I53/J53*100</f>
        <v>#DIV/0!</v>
      </c>
      <c r="L53" s="72" t="n">
        <v>0</v>
      </c>
      <c r="M53" s="72" t="n">
        <v>0</v>
      </c>
      <c r="N53" s="73" t="e">
        <f aca="false">L53/M53*100</f>
        <v>#DIV/0!</v>
      </c>
      <c r="O53" s="1" t="n">
        <v>4</v>
      </c>
      <c r="P53" s="1" t="n">
        <v>66</v>
      </c>
    </row>
    <row r="54" s="81" customFormat="true" ht="17.25" hidden="false" customHeight="false" outlineLevel="0" collapsed="false">
      <c r="A54" s="80" t="n">
        <v>18</v>
      </c>
      <c r="B54" s="75" t="s">
        <v>70</v>
      </c>
      <c r="C54" s="76" t="n">
        <v>0</v>
      </c>
      <c r="D54" s="76" t="n">
        <v>0</v>
      </c>
      <c r="E54" s="77" t="e">
        <f aca="false">C54/D54*100</f>
        <v>#DIV/0!</v>
      </c>
      <c r="F54" s="76" t="n">
        <v>0</v>
      </c>
      <c r="G54" s="76" t="n">
        <v>0</v>
      </c>
      <c r="H54" s="77" t="e">
        <f aca="false">F54/G54*100</f>
        <v>#DIV/0!</v>
      </c>
      <c r="I54" s="76" t="n">
        <v>0</v>
      </c>
      <c r="J54" s="76" t="n">
        <v>0</v>
      </c>
      <c r="K54" s="77" t="e">
        <f aca="false">I54/J54*100</f>
        <v>#DIV/0!</v>
      </c>
      <c r="L54" s="76" t="n">
        <v>0</v>
      </c>
      <c r="M54" s="76" t="n">
        <v>0</v>
      </c>
      <c r="N54" s="77" t="e">
        <f aca="false">L54/M54*100</f>
        <v>#DIV/0!</v>
      </c>
      <c r="P54" s="81" t="n">
        <v>87</v>
      </c>
    </row>
    <row r="55" s="82" customFormat="true" ht="15" hidden="false" customHeight="false" outlineLevel="0" collapsed="false"/>
    <row r="56" customFormat="false" ht="17.25" hidden="false" customHeight="true" outlineLevel="0" collapsed="false">
      <c r="A56" s="67" t="s">
        <v>71</v>
      </c>
      <c r="B56" s="67"/>
      <c r="C56" s="83" t="n">
        <f aca="false">SUM(C57:C68)</f>
        <v>164444</v>
      </c>
      <c r="D56" s="83" t="n">
        <f aca="false">SUM(D57:D68)</f>
        <v>63759</v>
      </c>
      <c r="E56" s="84" t="n">
        <f aca="false">C56/D56*100</f>
        <v>257.91496102511</v>
      </c>
      <c r="F56" s="83" t="n">
        <f aca="false">SUM(F57:F68)</f>
        <v>164444</v>
      </c>
      <c r="G56" s="83" t="n">
        <f aca="false">SUM(G57:G68)</f>
        <v>63759</v>
      </c>
      <c r="H56" s="84" t="n">
        <f aca="false">F56/G56*100</f>
        <v>257.91496102511</v>
      </c>
      <c r="I56" s="83" t="n">
        <f aca="false">SUM(I57:I68)</f>
        <v>98396</v>
      </c>
      <c r="J56" s="83" t="n">
        <f aca="false">SUM(J57:J68)</f>
        <v>57497</v>
      </c>
      <c r="K56" s="84" t="n">
        <f aca="false">I56/J56*100</f>
        <v>171.132406908187</v>
      </c>
      <c r="L56" s="83" t="n">
        <f aca="false">SUM(L57:L68)</f>
        <v>75856</v>
      </c>
      <c r="M56" s="83" t="n">
        <f aca="false">SUM(M57:M68)</f>
        <v>9473</v>
      </c>
      <c r="N56" s="84" t="n">
        <f aca="false">L56/M56*100</f>
        <v>800.760054892853</v>
      </c>
    </row>
    <row r="57" customFormat="false" ht="17.25" hidden="false" customHeight="false" outlineLevel="0" collapsed="false">
      <c r="A57" s="70" t="n">
        <v>1</v>
      </c>
      <c r="B57" s="71" t="s">
        <v>72</v>
      </c>
      <c r="C57" s="72" t="n">
        <v>0</v>
      </c>
      <c r="D57" s="72" t="n">
        <v>0</v>
      </c>
      <c r="E57" s="73" t="e">
        <f aca="false">C57/D57*100</f>
        <v>#DIV/0!</v>
      </c>
      <c r="F57" s="72" t="n">
        <v>0</v>
      </c>
      <c r="G57" s="72" t="n">
        <v>0</v>
      </c>
      <c r="H57" s="73" t="e">
        <f aca="false">F57/G57*100</f>
        <v>#DIV/0!</v>
      </c>
      <c r="I57" s="72" t="n">
        <v>0</v>
      </c>
      <c r="J57" s="72" t="n">
        <v>0</v>
      </c>
      <c r="K57" s="73" t="e">
        <f aca="false">I57/J57*100</f>
        <v>#DIV/0!</v>
      </c>
      <c r="L57" s="72" t="n">
        <v>0</v>
      </c>
      <c r="M57" s="72" t="n">
        <v>0</v>
      </c>
      <c r="N57" s="72" t="e">
        <f aca="false">L57/M57*100</f>
        <v>#DIV/0!</v>
      </c>
      <c r="O57" s="1" t="n">
        <v>138</v>
      </c>
      <c r="P57" s="1" t="n">
        <v>94</v>
      </c>
    </row>
    <row r="58" customFormat="false" ht="17.25" hidden="false" customHeight="false" outlineLevel="0" collapsed="false">
      <c r="A58" s="70" t="n">
        <v>2</v>
      </c>
      <c r="B58" s="71" t="s">
        <v>73</v>
      </c>
      <c r="C58" s="72" t="n">
        <v>0</v>
      </c>
      <c r="D58" s="72" t="n">
        <v>4923</v>
      </c>
      <c r="E58" s="73" t="n">
        <f aca="false">C58/D58*100</f>
        <v>0</v>
      </c>
      <c r="F58" s="72" t="n">
        <v>0</v>
      </c>
      <c r="G58" s="72" t="n">
        <v>4923</v>
      </c>
      <c r="H58" s="73" t="n">
        <f aca="false">F58/G58*100</f>
        <v>0</v>
      </c>
      <c r="I58" s="72" t="n">
        <v>206</v>
      </c>
      <c r="J58" s="72" t="n">
        <v>3992</v>
      </c>
      <c r="K58" s="73" t="n">
        <f aca="false">I58/J58*100</f>
        <v>5.16032064128257</v>
      </c>
      <c r="L58" s="72" t="n">
        <v>0</v>
      </c>
      <c r="M58" s="72" t="n">
        <v>0</v>
      </c>
      <c r="N58" s="72" t="e">
        <f aca="false">L58/M58*100</f>
        <v>#DIV/0!</v>
      </c>
      <c r="O58" s="1" t="n">
        <v>97</v>
      </c>
      <c r="P58" s="1" t="n">
        <v>105</v>
      </c>
    </row>
    <row r="59" customFormat="false" ht="17.25" hidden="false" customHeight="false" outlineLevel="0" collapsed="false">
      <c r="A59" s="70" t="n">
        <v>3</v>
      </c>
      <c r="B59" s="71" t="s">
        <v>74</v>
      </c>
      <c r="C59" s="72" t="n">
        <v>3397</v>
      </c>
      <c r="D59" s="72" t="n">
        <v>11004</v>
      </c>
      <c r="E59" s="73" t="n">
        <f aca="false">C59/D59*100</f>
        <v>30.8705925118139</v>
      </c>
      <c r="F59" s="72" t="n">
        <v>3397</v>
      </c>
      <c r="G59" s="72" t="n">
        <v>11004</v>
      </c>
      <c r="H59" s="73" t="n">
        <f aca="false">F59/G59*100</f>
        <v>30.8705925118139</v>
      </c>
      <c r="I59" s="72" t="n">
        <v>3397</v>
      </c>
      <c r="J59" s="72" t="n">
        <v>11004</v>
      </c>
      <c r="K59" s="73" t="n">
        <f aca="false">I59/J59*100</f>
        <v>30.8705925118139</v>
      </c>
      <c r="L59" s="72" t="n">
        <v>0</v>
      </c>
      <c r="M59" s="72" t="n">
        <v>0</v>
      </c>
      <c r="N59" s="72" t="e">
        <f aca="false">L59/M59*100</f>
        <v>#DIV/0!</v>
      </c>
      <c r="O59" s="1" t="n">
        <v>89</v>
      </c>
      <c r="P59" s="1" t="n">
        <v>130</v>
      </c>
    </row>
    <row r="60" customFormat="false" ht="17.25" hidden="false" customHeight="false" outlineLevel="0" collapsed="false">
      <c r="A60" s="70" t="n">
        <v>4</v>
      </c>
      <c r="B60" s="71" t="s">
        <v>75</v>
      </c>
      <c r="C60" s="72" t="n">
        <v>15970</v>
      </c>
      <c r="D60" s="72" t="n">
        <v>11665</v>
      </c>
      <c r="E60" s="73" t="n">
        <f aca="false">C60/D60*100</f>
        <v>136.90527218174</v>
      </c>
      <c r="F60" s="72" t="n">
        <v>15970</v>
      </c>
      <c r="G60" s="72" t="n">
        <v>11665</v>
      </c>
      <c r="H60" s="73" t="n">
        <f aca="false">F60/G60*100</f>
        <v>136.90527218174</v>
      </c>
      <c r="I60" s="72" t="n">
        <v>15970</v>
      </c>
      <c r="J60" s="72" t="n">
        <v>11665</v>
      </c>
      <c r="K60" s="73" t="n">
        <f aca="false">I60/J60*100</f>
        <v>136.90527218174</v>
      </c>
      <c r="L60" s="72" t="n">
        <v>0</v>
      </c>
      <c r="M60" s="72" t="n">
        <v>0</v>
      </c>
      <c r="N60" s="72" t="e">
        <f aca="false">L60/M60*100</f>
        <v>#DIV/0!</v>
      </c>
      <c r="O60" s="1" t="n">
        <v>68</v>
      </c>
      <c r="P60" s="1" t="n">
        <v>71</v>
      </c>
    </row>
    <row r="61" customFormat="false" ht="17.25" hidden="false" customHeight="false" outlineLevel="0" collapsed="false">
      <c r="A61" s="70" t="n">
        <v>5</v>
      </c>
      <c r="B61" s="71" t="s">
        <v>76</v>
      </c>
      <c r="C61" s="72" t="n">
        <v>0</v>
      </c>
      <c r="D61" s="72" t="n">
        <v>0</v>
      </c>
      <c r="E61" s="73" t="e">
        <f aca="false">C61/D61*100</f>
        <v>#DIV/0!</v>
      </c>
      <c r="F61" s="72" t="n">
        <v>0</v>
      </c>
      <c r="G61" s="72" t="n">
        <v>0</v>
      </c>
      <c r="H61" s="73" t="e">
        <f aca="false">F61/G61*100</f>
        <v>#DIV/0!</v>
      </c>
      <c r="I61" s="72" t="n">
        <v>0</v>
      </c>
      <c r="J61" s="72" t="n">
        <v>0</v>
      </c>
      <c r="K61" s="73" t="e">
        <f aca="false">I61/J61*100</f>
        <v>#DIV/0!</v>
      </c>
      <c r="L61" s="72" t="n">
        <v>0</v>
      </c>
      <c r="M61" s="72" t="n">
        <v>0</v>
      </c>
      <c r="N61" s="72" t="e">
        <f aca="false">L61/M61*100</f>
        <v>#DIV/0!</v>
      </c>
      <c r="O61" s="1" t="n">
        <v>35</v>
      </c>
    </row>
    <row r="62" customFormat="false" ht="17.25" hidden="false" customHeight="false" outlineLevel="0" collapsed="false">
      <c r="A62" s="80" t="n">
        <v>6</v>
      </c>
      <c r="B62" s="75" t="s">
        <v>77</v>
      </c>
      <c r="C62" s="72" t="n">
        <v>0</v>
      </c>
      <c r="D62" s="72" t="n">
        <v>701</v>
      </c>
      <c r="E62" s="73" t="n">
        <f aca="false">C62/D62*100</f>
        <v>0</v>
      </c>
      <c r="F62" s="72" t="n">
        <v>0</v>
      </c>
      <c r="G62" s="72" t="n">
        <v>701</v>
      </c>
      <c r="H62" s="73" t="n">
        <f aca="false">F62/G62*100</f>
        <v>0</v>
      </c>
      <c r="I62" s="72" t="n">
        <v>0</v>
      </c>
      <c r="J62" s="72" t="n">
        <v>5434</v>
      </c>
      <c r="K62" s="73" t="n">
        <f aca="false">I62/J62*100</f>
        <v>0</v>
      </c>
      <c r="L62" s="72" t="n">
        <v>0</v>
      </c>
      <c r="M62" s="72" t="n">
        <v>5434</v>
      </c>
      <c r="N62" s="72" t="n">
        <f aca="false">L62/M62*100</f>
        <v>0</v>
      </c>
      <c r="O62" s="1" t="n">
        <v>31</v>
      </c>
      <c r="P62" s="1" t="n">
        <v>71</v>
      </c>
    </row>
    <row r="63" customFormat="false" ht="17.25" hidden="false" customHeight="false" outlineLevel="0" collapsed="false">
      <c r="A63" s="70" t="n">
        <v>7</v>
      </c>
      <c r="B63" s="71" t="s">
        <v>78</v>
      </c>
      <c r="C63" s="72" t="n">
        <v>1654</v>
      </c>
      <c r="D63" s="72" t="n">
        <v>10089</v>
      </c>
      <c r="E63" s="73" t="n">
        <f aca="false">C63/D63*100</f>
        <v>16.394092576073</v>
      </c>
      <c r="F63" s="72" t="n">
        <v>1654</v>
      </c>
      <c r="G63" s="72" t="n">
        <v>10089</v>
      </c>
      <c r="H63" s="73" t="n">
        <f aca="false">F63/G63*100</f>
        <v>16.394092576073</v>
      </c>
      <c r="I63" s="72" t="n">
        <v>0</v>
      </c>
      <c r="J63" s="72" t="n">
        <v>25</v>
      </c>
      <c r="K63" s="73" t="n">
        <f aca="false">I63/J63*100</f>
        <v>0</v>
      </c>
      <c r="L63" s="72" t="n">
        <v>0</v>
      </c>
      <c r="M63" s="72" t="n">
        <v>0</v>
      </c>
      <c r="N63" s="72" t="e">
        <f aca="false">L63/M63*100</f>
        <v>#DIV/0!</v>
      </c>
      <c r="O63" s="1" t="n">
        <v>36</v>
      </c>
      <c r="P63" s="1" t="n">
        <v>92</v>
      </c>
    </row>
    <row r="64" customFormat="false" ht="17.25" hidden="false" customHeight="false" outlineLevel="0" collapsed="false">
      <c r="A64" s="70" t="n">
        <v>8</v>
      </c>
      <c r="B64" s="71" t="s">
        <v>79</v>
      </c>
      <c r="C64" s="72" t="n">
        <v>64600</v>
      </c>
      <c r="D64" s="72" t="n">
        <v>0</v>
      </c>
      <c r="E64" s="73" t="e">
        <f aca="false">C64/D64*100</f>
        <v>#DIV/0!</v>
      </c>
      <c r="F64" s="72" t="n">
        <v>64600</v>
      </c>
      <c r="G64" s="72" t="n">
        <v>0</v>
      </c>
      <c r="H64" s="73" t="e">
        <f aca="false">F64/G64*100</f>
        <v>#DIV/0!</v>
      </c>
      <c r="I64" s="72" t="n">
        <v>0</v>
      </c>
      <c r="J64" s="72" t="n">
        <v>0</v>
      </c>
      <c r="K64" s="73" t="e">
        <f aca="false">I64/J64*100</f>
        <v>#DIV/0!</v>
      </c>
      <c r="L64" s="72" t="n">
        <v>0</v>
      </c>
      <c r="M64" s="72" t="n">
        <v>0</v>
      </c>
      <c r="N64" s="72" t="e">
        <f aca="false">L64/M64*100</f>
        <v>#DIV/0!</v>
      </c>
      <c r="O64" s="1" t="n">
        <v>30</v>
      </c>
      <c r="P64" s="1" t="n">
        <v>90</v>
      </c>
    </row>
    <row r="65" customFormat="false" ht="17.25" hidden="false" customHeight="false" outlineLevel="0" collapsed="false">
      <c r="A65" s="70" t="n">
        <v>9</v>
      </c>
      <c r="B65" s="71" t="s">
        <v>80</v>
      </c>
      <c r="C65" s="72" t="n">
        <v>0</v>
      </c>
      <c r="D65" s="72" t="n">
        <v>0</v>
      </c>
      <c r="E65" s="73" t="e">
        <f aca="false">C65/D65*100</f>
        <v>#DIV/0!</v>
      </c>
      <c r="F65" s="72" t="n">
        <v>0</v>
      </c>
      <c r="G65" s="72" t="n">
        <v>0</v>
      </c>
      <c r="H65" s="73" t="e">
        <f aca="false">F65/G65*100</f>
        <v>#DIV/0!</v>
      </c>
      <c r="I65" s="72" t="n">
        <v>0</v>
      </c>
      <c r="J65" s="72" t="n">
        <v>0</v>
      </c>
      <c r="K65" s="73" t="e">
        <f aca="false">I65/J65*100</f>
        <v>#DIV/0!</v>
      </c>
      <c r="L65" s="72" t="n">
        <v>0</v>
      </c>
      <c r="M65" s="72" t="n">
        <v>0</v>
      </c>
      <c r="N65" s="72" t="e">
        <f aca="false">L65/M65*100</f>
        <v>#DIV/0!</v>
      </c>
      <c r="O65" s="1" t="n">
        <v>0</v>
      </c>
      <c r="P65" s="1" t="n">
        <v>0</v>
      </c>
    </row>
    <row r="66" customFormat="false" ht="17.25" hidden="false" customHeight="false" outlineLevel="0" collapsed="false">
      <c r="A66" s="70" t="n">
        <v>10</v>
      </c>
      <c r="B66" s="71" t="s">
        <v>81</v>
      </c>
      <c r="C66" s="72" t="n">
        <v>0</v>
      </c>
      <c r="D66" s="72" t="n">
        <v>0</v>
      </c>
      <c r="E66" s="73" t="e">
        <f aca="false">C66/D66*100</f>
        <v>#DIV/0!</v>
      </c>
      <c r="F66" s="72" t="n">
        <v>0</v>
      </c>
      <c r="G66" s="72" t="n">
        <v>0</v>
      </c>
      <c r="H66" s="73" t="e">
        <f aca="false">F66/G66*100</f>
        <v>#DIV/0!</v>
      </c>
      <c r="I66" s="72" t="n">
        <v>0</v>
      </c>
      <c r="J66" s="72" t="n">
        <v>0</v>
      </c>
      <c r="K66" s="73" t="e">
        <f aca="false">I66/J66*100</f>
        <v>#DIV/0!</v>
      </c>
      <c r="L66" s="72" t="n">
        <v>0</v>
      </c>
      <c r="M66" s="72" t="n">
        <v>0</v>
      </c>
      <c r="N66" s="72" t="e">
        <f aca="false">L66/M66*100</f>
        <v>#DIV/0!</v>
      </c>
      <c r="O66" s="1" t="n">
        <v>166</v>
      </c>
      <c r="P66" s="1" t="n">
        <v>82</v>
      </c>
    </row>
    <row r="67" customFormat="false" ht="17.25" hidden="false" customHeight="false" outlineLevel="0" collapsed="false">
      <c r="A67" s="70" t="n">
        <v>11</v>
      </c>
      <c r="B67" s="71" t="s">
        <v>82</v>
      </c>
      <c r="C67" s="72" t="n">
        <v>2192</v>
      </c>
      <c r="D67" s="72" t="n">
        <v>4039</v>
      </c>
      <c r="E67" s="73" t="n">
        <f aca="false">C67/D67*100</f>
        <v>54.2708591235454</v>
      </c>
      <c r="F67" s="72" t="n">
        <v>2192</v>
      </c>
      <c r="G67" s="72" t="n">
        <v>4039</v>
      </c>
      <c r="H67" s="73" t="n">
        <f aca="false">F67/G67*100</f>
        <v>54.2708591235454</v>
      </c>
      <c r="I67" s="72" t="n">
        <v>2192</v>
      </c>
      <c r="J67" s="72" t="n">
        <v>4039</v>
      </c>
      <c r="K67" s="73" t="n">
        <f aca="false">I67/J67*100</f>
        <v>54.2708591235454</v>
      </c>
      <c r="L67" s="72" t="n">
        <v>2192</v>
      </c>
      <c r="M67" s="72" t="n">
        <v>4039</v>
      </c>
      <c r="N67" s="72" t="n">
        <f aca="false">L67/M67*100</f>
        <v>54.2708591235454</v>
      </c>
      <c r="O67" s="1" t="n">
        <v>68</v>
      </c>
      <c r="P67" s="1" t="n">
        <v>144</v>
      </c>
    </row>
    <row r="68" s="81" customFormat="true" ht="34.5" hidden="false" customHeight="false" outlineLevel="0" collapsed="false">
      <c r="A68" s="80" t="n">
        <v>12</v>
      </c>
      <c r="B68" s="75" t="s">
        <v>83</v>
      </c>
      <c r="C68" s="76" t="n">
        <v>76631</v>
      </c>
      <c r="D68" s="76" t="n">
        <v>21338</v>
      </c>
      <c r="E68" s="77" t="n">
        <f aca="false">C68/D68*100</f>
        <v>359.129252975912</v>
      </c>
      <c r="F68" s="76" t="n">
        <v>76631</v>
      </c>
      <c r="G68" s="76" t="n">
        <v>21338</v>
      </c>
      <c r="H68" s="77" t="n">
        <f aca="false">F68/G68*100</f>
        <v>359.129252975912</v>
      </c>
      <c r="I68" s="76" t="n">
        <v>76631</v>
      </c>
      <c r="J68" s="76" t="n">
        <v>21338</v>
      </c>
      <c r="K68" s="77" t="n">
        <f aca="false">I68/J68*100</f>
        <v>359.129252975912</v>
      </c>
      <c r="L68" s="76" t="n">
        <v>73664</v>
      </c>
      <c r="M68" s="76" t="n">
        <v>0</v>
      </c>
      <c r="N68" s="76" t="e">
        <f aca="false">L68/M68*100</f>
        <v>#DIV/0!</v>
      </c>
      <c r="O68" s="81" t="n">
        <v>60</v>
      </c>
      <c r="P68" s="81" t="n">
        <v>90</v>
      </c>
    </row>
    <row r="70" customFormat="false" ht="17.25" hidden="false" customHeight="true" outlineLevel="0" collapsed="false">
      <c r="A70" s="67" t="s">
        <v>26</v>
      </c>
      <c r="B70" s="67"/>
      <c r="C70" s="83" t="n">
        <f aca="false">SUM(C71:C78)</f>
        <v>66658</v>
      </c>
      <c r="D70" s="83" t="n">
        <f aca="false">SUM(D71:D78)</f>
        <v>83357</v>
      </c>
      <c r="E70" s="84" t="n">
        <f aca="false">C70/D70*100</f>
        <v>79.9668894034094</v>
      </c>
      <c r="F70" s="83" t="n">
        <f aca="false">SUM(F71:F78)</f>
        <v>66658</v>
      </c>
      <c r="G70" s="83" t="n">
        <f aca="false">SUM(G71:G78)</f>
        <v>83357</v>
      </c>
      <c r="H70" s="84" t="n">
        <f aca="false">F70/G70*100</f>
        <v>79.9668894034094</v>
      </c>
      <c r="I70" s="83" t="n">
        <f aca="false">SUM(I71:I78)</f>
        <v>70343</v>
      </c>
      <c r="J70" s="83" t="n">
        <f aca="false">SUM(J71:J78)</f>
        <v>29768</v>
      </c>
      <c r="K70" s="84" t="n">
        <f aca="false">I70/J70*100</f>
        <v>236.304084923408</v>
      </c>
      <c r="L70" s="83" t="n">
        <f aca="false">SUM(L71:L78)</f>
        <v>32051</v>
      </c>
      <c r="M70" s="83" t="n">
        <f aca="false">SUM(M71:M78)</f>
        <v>0</v>
      </c>
      <c r="N70" s="84" t="e">
        <f aca="false">L70/M70*100</f>
        <v>#DIV/0!</v>
      </c>
    </row>
    <row r="71" customFormat="false" ht="17.25" hidden="false" customHeight="false" outlineLevel="0" collapsed="false">
      <c r="A71" s="70" t="n">
        <v>1</v>
      </c>
      <c r="B71" s="71" t="s">
        <v>84</v>
      </c>
      <c r="C71" s="72" t="n">
        <v>0</v>
      </c>
      <c r="D71" s="72" t="n">
        <v>21</v>
      </c>
      <c r="E71" s="73" t="n">
        <f aca="false">C71/D71*100</f>
        <v>0</v>
      </c>
      <c r="F71" s="72" t="n">
        <v>0</v>
      </c>
      <c r="G71" s="72" t="n">
        <v>21</v>
      </c>
      <c r="H71" s="73" t="n">
        <f aca="false">F71/G71*100</f>
        <v>0</v>
      </c>
      <c r="I71" s="72" t="n">
        <v>0</v>
      </c>
      <c r="J71" s="72" t="n">
        <v>21</v>
      </c>
      <c r="K71" s="73" t="n">
        <f aca="false">I71/J71*100</f>
        <v>0</v>
      </c>
      <c r="L71" s="72" t="n">
        <v>0</v>
      </c>
      <c r="M71" s="72" t="n">
        <v>0</v>
      </c>
      <c r="N71" s="72" t="e">
        <f aca="false">L71/M71*100</f>
        <v>#DIV/0!</v>
      </c>
      <c r="O71" s="1" t="n">
        <v>98</v>
      </c>
      <c r="P71" s="1" t="n">
        <v>55</v>
      </c>
    </row>
    <row r="72" s="81" customFormat="true" ht="17.25" hidden="false" customHeight="false" outlineLevel="0" collapsed="false">
      <c r="A72" s="80" t="n">
        <v>2</v>
      </c>
      <c r="B72" s="75" t="s">
        <v>85</v>
      </c>
      <c r="C72" s="76" t="n">
        <v>0</v>
      </c>
      <c r="D72" s="76" t="n">
        <v>19291</v>
      </c>
      <c r="E72" s="77" t="n">
        <f aca="false">C72/D72*100</f>
        <v>0</v>
      </c>
      <c r="F72" s="76" t="n">
        <v>0</v>
      </c>
      <c r="G72" s="76" t="n">
        <v>19291</v>
      </c>
      <c r="H72" s="77" t="n">
        <f aca="false">F72/G72*100</f>
        <v>0</v>
      </c>
      <c r="I72" s="76" t="n">
        <v>0</v>
      </c>
      <c r="J72" s="76" t="n">
        <v>0</v>
      </c>
      <c r="K72" s="77" t="e">
        <f aca="false">I72/J72*100</f>
        <v>#DIV/0!</v>
      </c>
      <c r="L72" s="76" t="n">
        <v>0</v>
      </c>
      <c r="M72" s="76" t="n">
        <v>0</v>
      </c>
      <c r="N72" s="76" t="e">
        <f aca="false">L72/M72*100</f>
        <v>#DIV/0!</v>
      </c>
      <c r="O72" s="81" t="n">
        <v>4</v>
      </c>
      <c r="P72" s="81" t="n">
        <v>113</v>
      </c>
    </row>
    <row r="73" s="81" customFormat="true" ht="17.25" hidden="false" customHeight="false" outlineLevel="0" collapsed="false">
      <c r="A73" s="80" t="n">
        <v>3</v>
      </c>
      <c r="B73" s="75" t="s">
        <v>86</v>
      </c>
      <c r="C73" s="76" t="n">
        <v>0</v>
      </c>
      <c r="D73" s="76" t="n">
        <v>0</v>
      </c>
      <c r="E73" s="77" t="e">
        <f aca="false">C73/D73*100</f>
        <v>#DIV/0!</v>
      </c>
      <c r="F73" s="76" t="n">
        <v>0</v>
      </c>
      <c r="G73" s="76" t="n">
        <v>0</v>
      </c>
      <c r="H73" s="77" t="e">
        <f aca="false">F73/G73*100</f>
        <v>#DIV/0!</v>
      </c>
      <c r="I73" s="76" t="n">
        <v>45</v>
      </c>
      <c r="J73" s="76" t="n">
        <v>102</v>
      </c>
      <c r="K73" s="77" t="n">
        <f aca="false">I73/J73*100</f>
        <v>44.1176470588235</v>
      </c>
      <c r="L73" s="76" t="n">
        <v>0</v>
      </c>
      <c r="M73" s="76" t="n">
        <v>0</v>
      </c>
      <c r="N73" s="76" t="e">
        <f aca="false">L73/M73*100</f>
        <v>#DIV/0!</v>
      </c>
      <c r="O73" s="81" t="n">
        <v>32</v>
      </c>
      <c r="P73" s="81" t="n">
        <v>45</v>
      </c>
    </row>
    <row r="74" s="81" customFormat="true" ht="17.25" hidden="false" customHeight="false" outlineLevel="0" collapsed="false">
      <c r="A74" s="80" t="n">
        <v>4</v>
      </c>
      <c r="B74" s="75" t="s">
        <v>87</v>
      </c>
      <c r="C74" s="76" t="n">
        <v>0</v>
      </c>
      <c r="D74" s="76" t="n">
        <v>2955</v>
      </c>
      <c r="E74" s="77" t="n">
        <f aca="false">C74/D74*100</f>
        <v>0</v>
      </c>
      <c r="F74" s="76" t="n">
        <v>0</v>
      </c>
      <c r="G74" s="76" t="n">
        <v>2955</v>
      </c>
      <c r="H74" s="77" t="n">
        <f aca="false">F74/G74*100</f>
        <v>0</v>
      </c>
      <c r="I74" s="76" t="n">
        <v>0</v>
      </c>
      <c r="J74" s="76" t="n">
        <v>0</v>
      </c>
      <c r="K74" s="77" t="e">
        <f aca="false">I74/J74*100</f>
        <v>#DIV/0!</v>
      </c>
      <c r="L74" s="76" t="n">
        <v>0</v>
      </c>
      <c r="M74" s="76" t="n">
        <v>0</v>
      </c>
      <c r="N74" s="76" t="e">
        <f aca="false">L74/M74*100</f>
        <v>#DIV/0!</v>
      </c>
      <c r="O74" s="81" t="n">
        <v>33</v>
      </c>
      <c r="P74" s="81" t="n">
        <v>65</v>
      </c>
    </row>
    <row r="75" s="81" customFormat="true" ht="17.25" hidden="false" customHeight="false" outlineLevel="0" collapsed="false">
      <c r="A75" s="80" t="n">
        <v>5</v>
      </c>
      <c r="B75" s="75" t="s">
        <v>88</v>
      </c>
      <c r="C75" s="76" t="n">
        <v>218</v>
      </c>
      <c r="D75" s="76" t="n">
        <v>208</v>
      </c>
      <c r="E75" s="77" t="n">
        <f aca="false">C75/D75*100</f>
        <v>104.807692307692</v>
      </c>
      <c r="F75" s="76" t="n">
        <v>218</v>
      </c>
      <c r="G75" s="76" t="n">
        <v>208</v>
      </c>
      <c r="H75" s="77" t="n">
        <f aca="false">F75/G75*100</f>
        <v>104.807692307692</v>
      </c>
      <c r="I75" s="76" t="n">
        <v>218</v>
      </c>
      <c r="J75" s="76" t="n">
        <v>208</v>
      </c>
      <c r="K75" s="77" t="n">
        <f aca="false">I75/J75*100</f>
        <v>104.807692307692</v>
      </c>
      <c r="L75" s="76" t="n">
        <v>0</v>
      </c>
      <c r="M75" s="76" t="n">
        <v>0</v>
      </c>
      <c r="N75" s="76" t="e">
        <f aca="false">L75/M75*100</f>
        <v>#DIV/0!</v>
      </c>
      <c r="O75" s="81" t="n">
        <v>66</v>
      </c>
      <c r="P75" s="81" t="n">
        <v>120</v>
      </c>
    </row>
    <row r="76" s="81" customFormat="true" ht="17.25" hidden="false" customHeight="false" outlineLevel="0" collapsed="false">
      <c r="A76" s="74" t="n">
        <v>6</v>
      </c>
      <c r="B76" s="75" t="s">
        <v>89</v>
      </c>
      <c r="C76" s="76" t="n">
        <v>0</v>
      </c>
      <c r="D76" s="76" t="n">
        <v>0</v>
      </c>
      <c r="E76" s="77" t="e">
        <f aca="false">C76/D76*100</f>
        <v>#DIV/0!</v>
      </c>
      <c r="F76" s="76" t="n">
        <v>0</v>
      </c>
      <c r="G76" s="76" t="n">
        <v>0</v>
      </c>
      <c r="H76" s="77" t="e">
        <f aca="false">F76/G76*100</f>
        <v>#DIV/0!</v>
      </c>
      <c r="I76" s="76" t="n">
        <v>283</v>
      </c>
      <c r="J76" s="76" t="n">
        <v>33</v>
      </c>
      <c r="K76" s="77" t="n">
        <f aca="false">I76/J76*100</f>
        <v>857.575757575758</v>
      </c>
      <c r="L76" s="76" t="n">
        <v>0</v>
      </c>
      <c r="M76" s="76" t="n">
        <v>0</v>
      </c>
      <c r="N76" s="76" t="e">
        <f aca="false">L76/M76*100</f>
        <v>#DIV/0!</v>
      </c>
      <c r="O76" s="81" t="n">
        <v>6</v>
      </c>
      <c r="P76" s="81" t="n">
        <v>95</v>
      </c>
    </row>
    <row r="77" s="81" customFormat="true" ht="17.25" hidden="false" customHeight="false" outlineLevel="0" collapsed="false">
      <c r="A77" s="80" t="n">
        <v>7</v>
      </c>
      <c r="B77" s="75" t="s">
        <v>90</v>
      </c>
      <c r="C77" s="76" t="n">
        <v>58415</v>
      </c>
      <c r="D77" s="76" t="n">
        <v>58207</v>
      </c>
      <c r="E77" s="77" t="n">
        <f aca="false">C77/D77*100</f>
        <v>100.357345336472</v>
      </c>
      <c r="F77" s="76" t="n">
        <v>58415</v>
      </c>
      <c r="G77" s="76" t="n">
        <v>58207</v>
      </c>
      <c r="H77" s="77" t="n">
        <f aca="false">F77/G77*100</f>
        <v>100.357345336472</v>
      </c>
      <c r="I77" s="76" t="n">
        <v>61772</v>
      </c>
      <c r="J77" s="76" t="n">
        <v>26729</v>
      </c>
      <c r="K77" s="77" t="n">
        <f aca="false">I77/J77*100</f>
        <v>231.10479254742</v>
      </c>
      <c r="L77" s="76" t="n">
        <v>32051</v>
      </c>
      <c r="M77" s="76" t="n">
        <v>0</v>
      </c>
      <c r="N77" s="76" t="e">
        <f aca="false">L77/M77*100</f>
        <v>#DIV/0!</v>
      </c>
      <c r="O77" s="81" t="n">
        <v>132</v>
      </c>
      <c r="P77" s="81" t="n">
        <v>251</v>
      </c>
    </row>
    <row r="78" customFormat="false" ht="34.5" hidden="false" customHeight="false" outlineLevel="0" collapsed="false">
      <c r="A78" s="70" t="n">
        <v>8</v>
      </c>
      <c r="B78" s="71" t="s">
        <v>91</v>
      </c>
      <c r="C78" s="72" t="n">
        <v>8025</v>
      </c>
      <c r="D78" s="72" t="n">
        <v>2675</v>
      </c>
      <c r="E78" s="73" t="n">
        <f aca="false">C78/D78*100</f>
        <v>300</v>
      </c>
      <c r="F78" s="72" t="n">
        <v>8025</v>
      </c>
      <c r="G78" s="72" t="n">
        <v>2675</v>
      </c>
      <c r="H78" s="73" t="n">
        <f aca="false">F78/G78*100</f>
        <v>300</v>
      </c>
      <c r="I78" s="72" t="n">
        <v>8025</v>
      </c>
      <c r="J78" s="72" t="n">
        <v>2675</v>
      </c>
      <c r="K78" s="73" t="n">
        <f aca="false">I78/J78*100</f>
        <v>300</v>
      </c>
      <c r="L78" s="72" t="n">
        <v>0</v>
      </c>
      <c r="M78" s="72" t="n">
        <v>0</v>
      </c>
      <c r="N78" s="72" t="e">
        <f aca="false">L78/M78*100</f>
        <v>#DIV/0!</v>
      </c>
      <c r="O78" s="1" t="n">
        <v>23</v>
      </c>
      <c r="P78" s="1" t="n">
        <v>40</v>
      </c>
    </row>
    <row r="79" s="85" customFormat="true" ht="15" hidden="false" customHeight="false" outlineLevel="0" collapsed="false"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</row>
    <row r="80" customFormat="false" ht="17.25" hidden="false" customHeight="true" outlineLevel="0" collapsed="false">
      <c r="A80" s="67" t="s">
        <v>92</v>
      </c>
      <c r="B80" s="67"/>
      <c r="C80" s="83" t="n">
        <f aca="false">SUM(C81:C94)</f>
        <v>320220</v>
      </c>
      <c r="D80" s="83" t="n">
        <f aca="false">SUM(D81:D94)</f>
        <v>287054</v>
      </c>
      <c r="E80" s="84" t="n">
        <f aca="false">C80/D80*100</f>
        <v>111.553923651996</v>
      </c>
      <c r="F80" s="83" t="n">
        <f aca="false">SUM(F81:F94)</f>
        <v>320220</v>
      </c>
      <c r="G80" s="83" t="n">
        <f aca="false">SUM(G81:G94)</f>
        <v>287054</v>
      </c>
      <c r="H80" s="84" t="n">
        <f aca="false">F80/G80*100</f>
        <v>111.553923651996</v>
      </c>
      <c r="I80" s="83" t="n">
        <f aca="false">SUM(I81:I94)</f>
        <v>383137</v>
      </c>
      <c r="J80" s="83" t="n">
        <f aca="false">SUM(J81:J94)</f>
        <v>476718</v>
      </c>
      <c r="K80" s="84" t="n">
        <f aca="false">I80/J80*100</f>
        <v>80.3697364060094</v>
      </c>
      <c r="L80" s="83" t="n">
        <f aca="false">SUM(L81:L94)</f>
        <v>121012</v>
      </c>
      <c r="M80" s="83" t="n">
        <f aca="false">SUM(M81:M94)</f>
        <v>132660</v>
      </c>
      <c r="N80" s="84" t="n">
        <f aca="false">L80/M80*100</f>
        <v>91.2196592793608</v>
      </c>
    </row>
    <row r="81" customFormat="false" ht="17.25" hidden="false" customHeight="false" outlineLevel="0" collapsed="false">
      <c r="A81" s="87" t="n">
        <v>1</v>
      </c>
      <c r="B81" s="71" t="s">
        <v>93</v>
      </c>
      <c r="C81" s="72" t="n">
        <v>0</v>
      </c>
      <c r="D81" s="72" t="n">
        <v>0</v>
      </c>
      <c r="E81" s="73" t="e">
        <f aca="false">C81/D81*100</f>
        <v>#DIV/0!</v>
      </c>
      <c r="F81" s="72" t="n">
        <v>0</v>
      </c>
      <c r="G81" s="72" t="n">
        <v>0</v>
      </c>
      <c r="H81" s="73" t="e">
        <f aca="false">F81/G81*100</f>
        <v>#DIV/0!</v>
      </c>
      <c r="I81" s="72" t="n">
        <v>0</v>
      </c>
      <c r="J81" s="72" t="n">
        <v>0</v>
      </c>
      <c r="K81" s="73" t="e">
        <f aca="false">I81/J81*100</f>
        <v>#DIV/0!</v>
      </c>
      <c r="L81" s="72" t="n">
        <v>0</v>
      </c>
      <c r="M81" s="72" t="n">
        <v>0</v>
      </c>
      <c r="N81" s="72" t="e">
        <f aca="false">L81/M81*100</f>
        <v>#DIV/0!</v>
      </c>
      <c r="O81" s="1" t="n">
        <v>2136</v>
      </c>
      <c r="P81" s="1" t="n">
        <v>113</v>
      </c>
    </row>
    <row r="82" s="81" customFormat="true" ht="17.25" hidden="false" customHeight="false" outlineLevel="0" collapsed="false">
      <c r="A82" s="88" t="n">
        <v>2</v>
      </c>
      <c r="B82" s="75" t="s">
        <v>94</v>
      </c>
      <c r="C82" s="76" t="n">
        <v>2707</v>
      </c>
      <c r="D82" s="76" t="n">
        <v>0</v>
      </c>
      <c r="E82" s="77" t="e">
        <f aca="false">C82/D82*100</f>
        <v>#DIV/0!</v>
      </c>
      <c r="F82" s="76" t="n">
        <v>2707</v>
      </c>
      <c r="G82" s="76" t="n">
        <v>0</v>
      </c>
      <c r="H82" s="77" t="e">
        <f aca="false">F82/G82*100</f>
        <v>#DIV/0!</v>
      </c>
      <c r="I82" s="76" t="n">
        <v>2001</v>
      </c>
      <c r="J82" s="76" t="n">
        <v>60</v>
      </c>
      <c r="K82" s="77" t="n">
        <f aca="false">I82/J82*100</f>
        <v>3335</v>
      </c>
      <c r="L82" s="76" t="n">
        <v>0</v>
      </c>
      <c r="M82" s="76" t="n">
        <v>0</v>
      </c>
      <c r="N82" s="76" t="e">
        <f aca="false">L82/M82*100</f>
        <v>#DIV/0!</v>
      </c>
      <c r="O82" s="81" t="n">
        <v>290</v>
      </c>
      <c r="P82" s="81" t="n">
        <v>130</v>
      </c>
    </row>
    <row r="83" s="81" customFormat="true" ht="17.25" hidden="false" customHeight="false" outlineLevel="0" collapsed="false">
      <c r="A83" s="89" t="n">
        <v>3</v>
      </c>
      <c r="B83" s="75" t="s">
        <v>95</v>
      </c>
      <c r="C83" s="76" t="n">
        <v>0</v>
      </c>
      <c r="D83" s="76" t="n">
        <v>0</v>
      </c>
      <c r="E83" s="77" t="e">
        <f aca="false">C83/D83*100</f>
        <v>#DIV/0!</v>
      </c>
      <c r="F83" s="76" t="n">
        <v>0</v>
      </c>
      <c r="G83" s="76" t="n">
        <v>0</v>
      </c>
      <c r="H83" s="77" t="e">
        <f aca="false">F83/G83*100</f>
        <v>#DIV/0!</v>
      </c>
      <c r="I83" s="76" t="n">
        <v>12743</v>
      </c>
      <c r="J83" s="76" t="n">
        <v>79438</v>
      </c>
      <c r="K83" s="77" t="n">
        <f aca="false">I83/J83*100</f>
        <v>16.0414411238954</v>
      </c>
      <c r="L83" s="76" t="n">
        <v>0</v>
      </c>
      <c r="M83" s="76" t="n">
        <v>18917</v>
      </c>
      <c r="N83" s="76" t="n">
        <f aca="false">L83/M83*100</f>
        <v>0</v>
      </c>
      <c r="O83" s="81" t="n">
        <v>32</v>
      </c>
      <c r="P83" s="81" t="n">
        <v>365</v>
      </c>
    </row>
    <row r="84" s="81" customFormat="true" ht="17.25" hidden="false" customHeight="false" outlineLevel="0" collapsed="false">
      <c r="A84" s="88" t="n">
        <v>4</v>
      </c>
      <c r="B84" s="75" t="s">
        <v>96</v>
      </c>
      <c r="C84" s="76" t="n">
        <v>1411</v>
      </c>
      <c r="D84" s="76" t="n">
        <v>1451</v>
      </c>
      <c r="E84" s="77" t="n">
        <f aca="false">C84/D84*100</f>
        <v>97.2432804962095</v>
      </c>
      <c r="F84" s="76" t="n">
        <v>1411</v>
      </c>
      <c r="G84" s="76" t="n">
        <v>1451</v>
      </c>
      <c r="H84" s="77" t="n">
        <f aca="false">F84/G84*100</f>
        <v>97.2432804962095</v>
      </c>
      <c r="I84" s="76" t="n">
        <v>1411</v>
      </c>
      <c r="J84" s="76" t="n">
        <v>1451</v>
      </c>
      <c r="K84" s="77" t="n">
        <f aca="false">I84/J84*100</f>
        <v>97.2432804962095</v>
      </c>
      <c r="L84" s="76" t="n">
        <v>1411</v>
      </c>
      <c r="M84" s="76" t="n">
        <v>1451</v>
      </c>
      <c r="N84" s="76" t="n">
        <f aca="false">L84/M84*100</f>
        <v>97.2432804962095</v>
      </c>
      <c r="O84" s="81" t="n">
        <v>44</v>
      </c>
      <c r="P84" s="81" t="n">
        <v>67</v>
      </c>
    </row>
    <row r="85" s="81" customFormat="true" ht="17.25" hidden="false" customHeight="false" outlineLevel="0" collapsed="false">
      <c r="A85" s="89" t="n">
        <v>5</v>
      </c>
      <c r="B85" s="75" t="s">
        <v>97</v>
      </c>
      <c r="C85" s="76" t="n">
        <v>14800</v>
      </c>
      <c r="D85" s="76" t="n">
        <v>9997</v>
      </c>
      <c r="E85" s="77" t="n">
        <f aca="false">C85/D85*100</f>
        <v>148.044413323997</v>
      </c>
      <c r="F85" s="76" t="n">
        <v>14800</v>
      </c>
      <c r="G85" s="76" t="n">
        <v>9997</v>
      </c>
      <c r="H85" s="77" t="n">
        <f aca="false">F85/G85*100</f>
        <v>148.044413323997</v>
      </c>
      <c r="I85" s="76" t="n">
        <v>13326</v>
      </c>
      <c r="J85" s="76" t="n">
        <v>13660</v>
      </c>
      <c r="K85" s="77" t="n">
        <f aca="false">I85/J85*100</f>
        <v>97.5549048316252</v>
      </c>
      <c r="L85" s="76" t="n">
        <v>6434</v>
      </c>
      <c r="M85" s="76" t="n">
        <v>4585</v>
      </c>
      <c r="N85" s="76" t="n">
        <f aca="false">L85/M85*100</f>
        <v>140.327153762268</v>
      </c>
      <c r="O85" s="81" t="n">
        <v>79</v>
      </c>
      <c r="P85" s="81" t="n">
        <v>72</v>
      </c>
    </row>
    <row r="86" s="81" customFormat="true" ht="17.25" hidden="false" customHeight="false" outlineLevel="0" collapsed="false">
      <c r="A86" s="88" t="n">
        <v>6</v>
      </c>
      <c r="B86" s="75" t="s">
        <v>98</v>
      </c>
      <c r="C86" s="76" t="n">
        <v>0</v>
      </c>
      <c r="D86" s="76" t="n">
        <v>0</v>
      </c>
      <c r="E86" s="77" t="e">
        <f aca="false">C86/D86*100</f>
        <v>#DIV/0!</v>
      </c>
      <c r="F86" s="76" t="n">
        <v>0</v>
      </c>
      <c r="G86" s="76" t="n">
        <v>0</v>
      </c>
      <c r="H86" s="77" t="e">
        <f aca="false">F86/G86*100</f>
        <v>#DIV/0!</v>
      </c>
      <c r="I86" s="76" t="n">
        <v>0</v>
      </c>
      <c r="J86" s="76" t="n">
        <v>0</v>
      </c>
      <c r="K86" s="77" t="e">
        <f aca="false">I86/J86*100</f>
        <v>#DIV/0!</v>
      </c>
      <c r="L86" s="76" t="n">
        <v>0</v>
      </c>
      <c r="M86" s="76" t="n">
        <v>0</v>
      </c>
      <c r="N86" s="76" t="e">
        <f aca="false">L86/M86*100</f>
        <v>#DIV/0!</v>
      </c>
    </row>
    <row r="87" s="81" customFormat="true" ht="17.25" hidden="false" customHeight="false" outlineLevel="0" collapsed="false">
      <c r="A87" s="89" t="n">
        <v>7</v>
      </c>
      <c r="B87" s="75" t="s">
        <v>99</v>
      </c>
      <c r="C87" s="76" t="n">
        <v>7132</v>
      </c>
      <c r="D87" s="76" t="n">
        <v>10945</v>
      </c>
      <c r="E87" s="77" t="n">
        <f aca="false">C87/D87*100</f>
        <v>65.1621745089082</v>
      </c>
      <c r="F87" s="76" t="n">
        <v>7132</v>
      </c>
      <c r="G87" s="76" t="n">
        <v>10945</v>
      </c>
      <c r="H87" s="77" t="n">
        <f aca="false">F87/G87*100</f>
        <v>65.1621745089082</v>
      </c>
      <c r="I87" s="76" t="n">
        <v>17596</v>
      </c>
      <c r="J87" s="76" t="n">
        <v>33147</v>
      </c>
      <c r="K87" s="77" t="n">
        <f aca="false">I87/J87*100</f>
        <v>53.0847437173802</v>
      </c>
      <c r="L87" s="76" t="n">
        <v>0</v>
      </c>
      <c r="M87" s="76" t="n">
        <v>0</v>
      </c>
      <c r="N87" s="76" t="e">
        <f aca="false">L87/M87*100</f>
        <v>#DIV/0!</v>
      </c>
      <c r="O87" s="81" t="n">
        <v>66</v>
      </c>
      <c r="P87" s="81" t="n">
        <v>70</v>
      </c>
    </row>
    <row r="88" s="81" customFormat="true" ht="17.25" hidden="false" customHeight="false" outlineLevel="0" collapsed="false">
      <c r="A88" s="88" t="n">
        <v>8</v>
      </c>
      <c r="B88" s="75" t="s">
        <v>100</v>
      </c>
      <c r="C88" s="76" t="n">
        <v>89523</v>
      </c>
      <c r="D88" s="76" t="n">
        <v>73847</v>
      </c>
      <c r="E88" s="77" t="n">
        <f aca="false">C88/D88*100</f>
        <v>121.227673432909</v>
      </c>
      <c r="F88" s="76" t="n">
        <v>89523</v>
      </c>
      <c r="G88" s="76" t="n">
        <v>73847</v>
      </c>
      <c r="H88" s="77" t="n">
        <f aca="false">F88/G88*100</f>
        <v>121.227673432909</v>
      </c>
      <c r="I88" s="76" t="n">
        <v>89523</v>
      </c>
      <c r="J88" s="76" t="n">
        <v>73847</v>
      </c>
      <c r="K88" s="77" t="n">
        <f aca="false">I88/J88*100</f>
        <v>121.227673432909</v>
      </c>
      <c r="L88" s="76" t="n">
        <v>49191</v>
      </c>
      <c r="M88" s="76" t="n">
        <v>42597</v>
      </c>
      <c r="N88" s="76" t="n">
        <f aca="false">L88/M88*100</f>
        <v>115.479963377703</v>
      </c>
      <c r="O88" s="81" t="n">
        <v>108</v>
      </c>
      <c r="P88" s="81" t="n">
        <v>259</v>
      </c>
    </row>
    <row r="89" s="81" customFormat="true" ht="17.25" hidden="false" customHeight="false" outlineLevel="0" collapsed="false">
      <c r="A89" s="89" t="n">
        <v>9</v>
      </c>
      <c r="B89" s="75" t="s">
        <v>101</v>
      </c>
      <c r="C89" s="76" t="n">
        <v>60682</v>
      </c>
      <c r="D89" s="76" t="n">
        <v>63613</v>
      </c>
      <c r="E89" s="77" t="n">
        <f aca="false">C89/D89*100</f>
        <v>95.3924512285225</v>
      </c>
      <c r="F89" s="76" t="n">
        <v>60682</v>
      </c>
      <c r="G89" s="76" t="n">
        <v>63613</v>
      </c>
      <c r="H89" s="77" t="n">
        <f aca="false">F89/G89*100</f>
        <v>95.3924512285225</v>
      </c>
      <c r="I89" s="76" t="n">
        <v>29871</v>
      </c>
      <c r="J89" s="76" t="n">
        <v>39195</v>
      </c>
      <c r="K89" s="77" t="n">
        <f aca="false">I89/J89*100</f>
        <v>76.211251435132</v>
      </c>
      <c r="L89" s="76" t="n">
        <v>1970</v>
      </c>
      <c r="M89" s="76" t="n">
        <v>2805</v>
      </c>
      <c r="N89" s="76" t="n">
        <f aca="false">L89/M89*100</f>
        <v>70.2317290552585</v>
      </c>
      <c r="O89" s="81" t="n">
        <v>82</v>
      </c>
      <c r="P89" s="81" t="n">
        <v>180</v>
      </c>
    </row>
    <row r="90" s="81" customFormat="true" ht="17.25" hidden="false" customHeight="false" outlineLevel="0" collapsed="false">
      <c r="A90" s="88" t="n">
        <v>10</v>
      </c>
      <c r="B90" s="75" t="s">
        <v>102</v>
      </c>
      <c r="C90" s="76" t="n">
        <v>0</v>
      </c>
      <c r="D90" s="76" t="n">
        <v>8569</v>
      </c>
      <c r="E90" s="77" t="n">
        <f aca="false">C90/D90*100</f>
        <v>0</v>
      </c>
      <c r="F90" s="76" t="n">
        <v>0</v>
      </c>
      <c r="G90" s="76" t="n">
        <v>8569</v>
      </c>
      <c r="H90" s="77" t="n">
        <f aca="false">F90/G90*100</f>
        <v>0</v>
      </c>
      <c r="I90" s="76" t="n">
        <v>0</v>
      </c>
      <c r="J90" s="76" t="n">
        <v>8569</v>
      </c>
      <c r="K90" s="77" t="n">
        <f aca="false">I90/J90*100</f>
        <v>0</v>
      </c>
      <c r="L90" s="76" t="n">
        <v>0</v>
      </c>
      <c r="M90" s="76" t="n">
        <v>3790</v>
      </c>
      <c r="N90" s="76" t="n">
        <f aca="false">L90/M90*100</f>
        <v>0</v>
      </c>
      <c r="O90" s="81" t="n">
        <v>12</v>
      </c>
      <c r="P90" s="81" t="n">
        <v>142</v>
      </c>
    </row>
    <row r="91" s="81" customFormat="true" ht="17.25" hidden="false" customHeight="false" outlineLevel="0" collapsed="false">
      <c r="A91" s="89" t="n">
        <v>11</v>
      </c>
      <c r="B91" s="75" t="s">
        <v>103</v>
      </c>
      <c r="C91" s="76" t="n">
        <v>25710</v>
      </c>
      <c r="D91" s="76" t="n">
        <v>29003</v>
      </c>
      <c r="E91" s="77" t="n">
        <f aca="false">C91/D91*100</f>
        <v>88.6460021377099</v>
      </c>
      <c r="F91" s="76" t="n">
        <v>25710</v>
      </c>
      <c r="G91" s="76" t="n">
        <v>29003</v>
      </c>
      <c r="H91" s="77" t="n">
        <f aca="false">F91/G91*100</f>
        <v>88.6460021377099</v>
      </c>
      <c r="I91" s="76" t="n">
        <v>109036</v>
      </c>
      <c r="J91" s="76" t="n">
        <v>162580</v>
      </c>
      <c r="K91" s="77" t="n">
        <f aca="false">I91/J91*100</f>
        <v>67.0660597859515</v>
      </c>
      <c r="L91" s="76" t="n">
        <v>16641</v>
      </c>
      <c r="M91" s="76" t="n">
        <v>13646</v>
      </c>
      <c r="N91" s="76" t="n">
        <f aca="false">L91/M91*100</f>
        <v>121.947823538033</v>
      </c>
      <c r="O91" s="81" t="n">
        <v>58</v>
      </c>
      <c r="P91" s="81" t="n">
        <v>250</v>
      </c>
    </row>
    <row r="92" s="81" customFormat="true" ht="34.5" hidden="false" customHeight="false" outlineLevel="0" collapsed="false">
      <c r="A92" s="89" t="n">
        <v>12</v>
      </c>
      <c r="B92" s="75" t="s">
        <v>104</v>
      </c>
      <c r="C92" s="76" t="n">
        <v>1760</v>
      </c>
      <c r="D92" s="76" t="n">
        <v>26</v>
      </c>
      <c r="E92" s="77" t="n">
        <f aca="false">C92/D92*100</f>
        <v>6769.23076923077</v>
      </c>
      <c r="F92" s="76" t="n">
        <v>1760</v>
      </c>
      <c r="G92" s="76" t="n">
        <v>26</v>
      </c>
      <c r="H92" s="77" t="n">
        <f aca="false">F92/G92*100</f>
        <v>6769.23076923077</v>
      </c>
      <c r="I92" s="76" t="n">
        <v>3905</v>
      </c>
      <c r="J92" s="76" t="n">
        <v>961</v>
      </c>
      <c r="K92" s="77" t="n">
        <f aca="false">I92/J92*100</f>
        <v>406.347554630593</v>
      </c>
      <c r="L92" s="76" t="n">
        <v>0</v>
      </c>
      <c r="M92" s="76" t="n">
        <v>0</v>
      </c>
      <c r="N92" s="76" t="e">
        <f aca="false">L92/M92*100</f>
        <v>#DIV/0!</v>
      </c>
      <c r="O92" s="81" t="n">
        <v>16</v>
      </c>
    </row>
    <row r="93" s="81" customFormat="true" ht="17.25" hidden="false" customHeight="false" outlineLevel="0" collapsed="false">
      <c r="A93" s="88" t="n">
        <v>13</v>
      </c>
      <c r="B93" s="75" t="s">
        <v>105</v>
      </c>
      <c r="C93" s="76" t="n">
        <v>12364</v>
      </c>
      <c r="D93" s="76" t="n">
        <v>0</v>
      </c>
      <c r="E93" s="77" t="e">
        <f aca="false">C93/D93*100</f>
        <v>#DIV/0!</v>
      </c>
      <c r="F93" s="76" t="n">
        <v>12364</v>
      </c>
      <c r="G93" s="76" t="n">
        <v>0</v>
      </c>
      <c r="H93" s="77" t="e">
        <f aca="false">F93/G93*100</f>
        <v>#DIV/0!</v>
      </c>
      <c r="I93" s="76" t="n">
        <v>16158</v>
      </c>
      <c r="J93" s="76" t="n">
        <v>0</v>
      </c>
      <c r="K93" s="77" t="e">
        <f aca="false">I93/J93*100</f>
        <v>#DIV/0!</v>
      </c>
      <c r="L93" s="76" t="n">
        <v>0</v>
      </c>
      <c r="M93" s="76" t="n">
        <v>0</v>
      </c>
      <c r="N93" s="76" t="e">
        <f aca="false">L93/M93*100</f>
        <v>#DIV/0!</v>
      </c>
      <c r="O93" s="81" t="n">
        <v>29</v>
      </c>
    </row>
    <row r="94" customFormat="false" ht="17.25" hidden="false" customHeight="false" outlineLevel="0" collapsed="false">
      <c r="A94" s="90" t="n">
        <v>14</v>
      </c>
      <c r="B94" s="71" t="s">
        <v>106</v>
      </c>
      <c r="C94" s="72" t="n">
        <v>104131</v>
      </c>
      <c r="D94" s="72" t="n">
        <v>89603</v>
      </c>
      <c r="E94" s="73" t="n">
        <f aca="false">C94/D94*100</f>
        <v>116.213742843432</v>
      </c>
      <c r="F94" s="72" t="n">
        <v>104131</v>
      </c>
      <c r="G94" s="72" t="n">
        <v>89603</v>
      </c>
      <c r="H94" s="73" t="n">
        <f aca="false">F94/G94*100</f>
        <v>116.213742843432</v>
      </c>
      <c r="I94" s="72" t="n">
        <v>87567</v>
      </c>
      <c r="J94" s="72" t="n">
        <v>63810</v>
      </c>
      <c r="K94" s="73" t="n">
        <f aca="false">I94/J94*100</f>
        <v>137.230841560884</v>
      </c>
      <c r="L94" s="72" t="n">
        <v>45365</v>
      </c>
      <c r="M94" s="72" t="n">
        <v>44869</v>
      </c>
      <c r="N94" s="72" t="n">
        <f aca="false">L94/M94*100</f>
        <v>101.105440281709</v>
      </c>
      <c r="O94" s="1" t="n">
        <v>180</v>
      </c>
      <c r="P94" s="1" t="n">
        <v>40</v>
      </c>
    </row>
    <row r="95" customFormat="false" ht="15" hidden="false" customHeight="false" outlineLevel="0" collapsed="false">
      <c r="A95" s="91"/>
      <c r="B95" s="92"/>
    </row>
    <row r="96" customFormat="false" ht="17.25" hidden="false" customHeight="true" outlineLevel="0" collapsed="false">
      <c r="A96" s="67" t="s">
        <v>107</v>
      </c>
      <c r="B96" s="67"/>
      <c r="C96" s="83" t="n">
        <f aca="false">SUM(C97:C124)</f>
        <v>161844</v>
      </c>
      <c r="D96" s="83" t="n">
        <f aca="false">SUM(D97:D124)</f>
        <v>314998</v>
      </c>
      <c r="E96" s="84" t="n">
        <f aca="false">C96/D96*100</f>
        <v>51.3793738372942</v>
      </c>
      <c r="F96" s="83" t="n">
        <f aca="false">SUM(F97:F124)</f>
        <v>161844</v>
      </c>
      <c r="G96" s="83" t="n">
        <f aca="false">SUM(G97:G124)</f>
        <v>314998</v>
      </c>
      <c r="H96" s="84" t="n">
        <f aca="false">F96/G96*100</f>
        <v>51.3793738372942</v>
      </c>
      <c r="I96" s="83" t="n">
        <f aca="false">SUM(I97:I124)</f>
        <v>136566</v>
      </c>
      <c r="J96" s="83" t="n">
        <f aca="false">SUM(J97:J124)</f>
        <v>295053</v>
      </c>
      <c r="K96" s="84" t="n">
        <f aca="false">I96/J96*100</f>
        <v>46.2852436680867</v>
      </c>
      <c r="L96" s="83" t="n">
        <f aca="false">SUM(L97:L124)</f>
        <v>53201</v>
      </c>
      <c r="M96" s="83" t="n">
        <f aca="false">SUM(M97:M124)</f>
        <v>226864</v>
      </c>
      <c r="N96" s="84" t="n">
        <f aca="false">L96/M96*100</f>
        <v>23.4506135834685</v>
      </c>
    </row>
    <row r="97" customFormat="false" ht="17.25" hidden="false" customHeight="false" outlineLevel="0" collapsed="false">
      <c r="A97" s="93" t="n">
        <v>1</v>
      </c>
      <c r="B97" s="71" t="s">
        <v>108</v>
      </c>
      <c r="C97" s="72" t="n">
        <v>18665</v>
      </c>
      <c r="D97" s="72" t="n">
        <v>51716</v>
      </c>
      <c r="E97" s="73" t="n">
        <f aca="false">C97/D97*100</f>
        <v>36.091345038286</v>
      </c>
      <c r="F97" s="72" t="n">
        <v>18665</v>
      </c>
      <c r="G97" s="72" t="n">
        <v>51716</v>
      </c>
      <c r="H97" s="73" t="n">
        <f aca="false">F97/G97*100</f>
        <v>36.091345038286</v>
      </c>
      <c r="I97" s="72" t="n">
        <v>29786</v>
      </c>
      <c r="J97" s="72" t="n">
        <v>44683</v>
      </c>
      <c r="K97" s="73" t="n">
        <f aca="false">I97/J97*100</f>
        <v>66.6606986997292</v>
      </c>
      <c r="L97" s="72" t="n">
        <v>29786</v>
      </c>
      <c r="M97" s="72" t="n">
        <v>44683</v>
      </c>
      <c r="N97" s="73" t="n">
        <f aca="false">L97/M97*100</f>
        <v>66.6606986997292</v>
      </c>
      <c r="O97" s="1" t="n">
        <v>320</v>
      </c>
      <c r="P97" s="1" t="n">
        <v>108</v>
      </c>
    </row>
    <row r="98" customFormat="false" ht="17.25" hidden="false" customHeight="false" outlineLevel="0" collapsed="false">
      <c r="A98" s="93" t="n">
        <v>2</v>
      </c>
      <c r="B98" s="71" t="s">
        <v>109</v>
      </c>
      <c r="C98" s="72" t="n">
        <v>0</v>
      </c>
      <c r="D98" s="72" t="n">
        <v>0</v>
      </c>
      <c r="E98" s="73" t="e">
        <f aca="false">C98/D98*100</f>
        <v>#DIV/0!</v>
      </c>
      <c r="F98" s="72" t="n">
        <v>0</v>
      </c>
      <c r="G98" s="72" t="n">
        <v>0</v>
      </c>
      <c r="H98" s="73" t="e">
        <f aca="false">F98/G98*100</f>
        <v>#DIV/0!</v>
      </c>
      <c r="I98" s="72" t="n">
        <v>0</v>
      </c>
      <c r="J98" s="72" t="n">
        <v>0</v>
      </c>
      <c r="K98" s="73" t="e">
        <f aca="false">I98/J98*100</f>
        <v>#DIV/0!</v>
      </c>
      <c r="L98" s="72" t="n">
        <v>0</v>
      </c>
      <c r="M98" s="72" t="n">
        <v>0</v>
      </c>
      <c r="N98" s="73" t="e">
        <f aca="false">L98/M98*100</f>
        <v>#DIV/0!</v>
      </c>
    </row>
    <row r="99" customFormat="false" ht="17.25" hidden="false" customHeight="false" outlineLevel="0" collapsed="false">
      <c r="A99" s="93" t="n">
        <v>3</v>
      </c>
      <c r="B99" s="71" t="s">
        <v>110</v>
      </c>
      <c r="C99" s="72" t="n">
        <v>0</v>
      </c>
      <c r="D99" s="72" t="n">
        <v>0</v>
      </c>
      <c r="E99" s="73" t="e">
        <f aca="false">C99/D99*100</f>
        <v>#DIV/0!</v>
      </c>
      <c r="F99" s="72" t="n">
        <v>0</v>
      </c>
      <c r="G99" s="72" t="n">
        <v>0</v>
      </c>
      <c r="H99" s="73" t="e">
        <f aca="false">F99/G99*100</f>
        <v>#DIV/0!</v>
      </c>
      <c r="I99" s="72" t="n">
        <v>0</v>
      </c>
      <c r="J99" s="72" t="n">
        <v>0</v>
      </c>
      <c r="K99" s="73" t="e">
        <f aca="false">I99/J99*100</f>
        <v>#DIV/0!</v>
      </c>
      <c r="L99" s="72" t="n">
        <v>0</v>
      </c>
      <c r="M99" s="72" t="n">
        <v>0</v>
      </c>
      <c r="N99" s="73" t="e">
        <f aca="false">L99/M99*100</f>
        <v>#DIV/0!</v>
      </c>
      <c r="O99" s="94"/>
    </row>
    <row r="100" customFormat="false" ht="17.25" hidden="false" customHeight="false" outlineLevel="0" collapsed="false">
      <c r="A100" s="93" t="n">
        <v>4</v>
      </c>
      <c r="B100" s="71" t="s">
        <v>111</v>
      </c>
      <c r="C100" s="72" t="n">
        <v>3113</v>
      </c>
      <c r="D100" s="72" t="n">
        <v>2475</v>
      </c>
      <c r="E100" s="73" t="n">
        <f aca="false">C100/D100*100</f>
        <v>125.777777777778</v>
      </c>
      <c r="F100" s="72" t="n">
        <v>3113</v>
      </c>
      <c r="G100" s="72" t="n">
        <v>2475</v>
      </c>
      <c r="H100" s="73" t="n">
        <f aca="false">F100/G100*100</f>
        <v>125.777777777778</v>
      </c>
      <c r="I100" s="72" t="n">
        <v>4247</v>
      </c>
      <c r="J100" s="72" t="n">
        <v>24</v>
      </c>
      <c r="K100" s="73" t="n">
        <f aca="false">I100/J100*100</f>
        <v>17695.8333333333</v>
      </c>
      <c r="L100" s="72" t="n">
        <v>0</v>
      </c>
      <c r="M100" s="72" t="n">
        <v>0</v>
      </c>
      <c r="N100" s="73" t="e">
        <f aca="false">L100/M100*100</f>
        <v>#DIV/0!</v>
      </c>
      <c r="O100" s="1" t="n">
        <v>19</v>
      </c>
      <c r="P100" s="1" t="n">
        <v>140</v>
      </c>
    </row>
    <row r="101" customFormat="false" ht="17.25" hidden="false" customHeight="false" outlineLevel="0" collapsed="false">
      <c r="A101" s="93" t="n">
        <v>5</v>
      </c>
      <c r="B101" s="71" t="s">
        <v>112</v>
      </c>
      <c r="C101" s="72" t="n">
        <v>13332</v>
      </c>
      <c r="D101" s="72" t="n">
        <v>31558</v>
      </c>
      <c r="E101" s="73" t="n">
        <f aca="false">C101/D101*100</f>
        <v>42.2460231953863</v>
      </c>
      <c r="F101" s="72" t="n">
        <v>13332</v>
      </c>
      <c r="G101" s="72" t="n">
        <v>31558</v>
      </c>
      <c r="H101" s="73" t="n">
        <f aca="false">F101/G101*100</f>
        <v>42.2460231953863</v>
      </c>
      <c r="I101" s="72" t="n">
        <v>0</v>
      </c>
      <c r="J101" s="72" t="n">
        <v>28946</v>
      </c>
      <c r="K101" s="73" t="n">
        <f aca="false">I101/J101*100</f>
        <v>0</v>
      </c>
      <c r="L101" s="72" t="n">
        <v>0</v>
      </c>
      <c r="M101" s="72" t="n">
        <v>28946</v>
      </c>
      <c r="N101" s="73" t="n">
        <f aca="false">L101/M101*100</f>
        <v>0</v>
      </c>
      <c r="O101" s="1" t="n">
        <v>359</v>
      </c>
      <c r="P101" s="1" t="n">
        <v>52</v>
      </c>
    </row>
    <row r="102" customFormat="false" ht="17.25" hidden="false" customHeight="false" outlineLevel="0" collapsed="false">
      <c r="A102" s="93" t="n">
        <v>6</v>
      </c>
      <c r="B102" s="71" t="s">
        <v>113</v>
      </c>
      <c r="C102" s="72" t="n">
        <v>0</v>
      </c>
      <c r="D102" s="72" t="n">
        <v>0</v>
      </c>
      <c r="E102" s="73" t="e">
        <f aca="false">C102/D102*100</f>
        <v>#DIV/0!</v>
      </c>
      <c r="F102" s="72" t="n">
        <v>0</v>
      </c>
      <c r="G102" s="72" t="n">
        <v>0</v>
      </c>
      <c r="H102" s="73" t="e">
        <f aca="false">F102/G102*100</f>
        <v>#DIV/0!</v>
      </c>
      <c r="I102" s="72" t="n">
        <v>0</v>
      </c>
      <c r="J102" s="72" t="n">
        <v>0</v>
      </c>
      <c r="K102" s="73" t="e">
        <f aca="false">I102/J102*100</f>
        <v>#DIV/0!</v>
      </c>
      <c r="L102" s="72" t="n">
        <v>0</v>
      </c>
      <c r="M102" s="72" t="n">
        <v>0</v>
      </c>
      <c r="N102" s="73" t="e">
        <f aca="false">L102/M102*100</f>
        <v>#DIV/0!</v>
      </c>
    </row>
    <row r="103" customFormat="false" ht="17.25" hidden="false" customHeight="false" outlineLevel="0" collapsed="false">
      <c r="A103" s="93" t="n">
        <v>7</v>
      </c>
      <c r="B103" s="71" t="s">
        <v>114</v>
      </c>
      <c r="C103" s="72" t="n">
        <v>0</v>
      </c>
      <c r="D103" s="72" t="n">
        <v>0</v>
      </c>
      <c r="E103" s="73" t="e">
        <f aca="false">C103/D103*100</f>
        <v>#DIV/0!</v>
      </c>
      <c r="F103" s="72" t="n">
        <v>0</v>
      </c>
      <c r="G103" s="72" t="n">
        <v>0</v>
      </c>
      <c r="H103" s="73" t="e">
        <f aca="false">F103/G103*100</f>
        <v>#DIV/0!</v>
      </c>
      <c r="I103" s="72" t="n">
        <v>0</v>
      </c>
      <c r="J103" s="72" t="n">
        <v>0</v>
      </c>
      <c r="K103" s="73" t="e">
        <f aca="false">I103/J103*100</f>
        <v>#DIV/0!</v>
      </c>
      <c r="L103" s="72" t="n">
        <v>0</v>
      </c>
      <c r="M103" s="72" t="n">
        <v>0</v>
      </c>
      <c r="N103" s="73" t="e">
        <f aca="false">L103/M103*100</f>
        <v>#DIV/0!</v>
      </c>
    </row>
    <row r="104" s="96" customFormat="true" ht="17.25" hidden="false" customHeight="false" outlineLevel="0" collapsed="false">
      <c r="A104" s="95" t="n">
        <v>8</v>
      </c>
      <c r="B104" s="75" t="s">
        <v>115</v>
      </c>
      <c r="C104" s="76" t="n">
        <v>9555</v>
      </c>
      <c r="D104" s="76" t="n">
        <v>10296</v>
      </c>
      <c r="E104" s="77" t="n">
        <f aca="false">C104/D104*100</f>
        <v>92.8030303030303</v>
      </c>
      <c r="F104" s="76" t="n">
        <v>9555</v>
      </c>
      <c r="G104" s="76" t="n">
        <v>10296</v>
      </c>
      <c r="H104" s="77" t="n">
        <f aca="false">F104/G104*100</f>
        <v>92.8030303030303</v>
      </c>
      <c r="I104" s="76" t="n">
        <v>9792</v>
      </c>
      <c r="J104" s="76" t="n">
        <v>13864</v>
      </c>
      <c r="K104" s="77" t="n">
        <f aca="false">I104/J104*100</f>
        <v>70.6289671090594</v>
      </c>
      <c r="L104" s="76" t="n">
        <v>0</v>
      </c>
      <c r="M104" s="76" t="n">
        <v>0</v>
      </c>
      <c r="N104" s="77" t="e">
        <f aca="false">L104/M104*100</f>
        <v>#DIV/0!</v>
      </c>
      <c r="O104" s="96" t="n">
        <v>94</v>
      </c>
      <c r="P104" s="96" t="n">
        <v>98</v>
      </c>
    </row>
    <row r="105" s="96" customFormat="true" ht="17.25" hidden="false" customHeight="false" outlineLevel="0" collapsed="false">
      <c r="A105" s="95" t="n">
        <v>9</v>
      </c>
      <c r="B105" s="75" t="s">
        <v>116</v>
      </c>
      <c r="C105" s="76" t="n">
        <v>0</v>
      </c>
      <c r="D105" s="76" t="n">
        <v>0</v>
      </c>
      <c r="E105" s="77" t="e">
        <f aca="false">C105/D105*100</f>
        <v>#DIV/0!</v>
      </c>
      <c r="F105" s="76" t="n">
        <v>0</v>
      </c>
      <c r="G105" s="76" t="n">
        <v>0</v>
      </c>
      <c r="H105" s="77" t="e">
        <f aca="false">F105/G105*100</f>
        <v>#DIV/0!</v>
      </c>
      <c r="I105" s="76" t="n">
        <v>0</v>
      </c>
      <c r="J105" s="76" t="n">
        <v>0</v>
      </c>
      <c r="K105" s="77" t="e">
        <f aca="false">I105/J105*100</f>
        <v>#DIV/0!</v>
      </c>
      <c r="L105" s="76" t="n">
        <v>0</v>
      </c>
      <c r="M105" s="76" t="n">
        <v>0</v>
      </c>
      <c r="N105" s="77" t="e">
        <f aca="false">L105/M105*100</f>
        <v>#DIV/0!</v>
      </c>
    </row>
    <row r="106" s="96" customFormat="true" ht="17.25" hidden="false" customHeight="false" outlineLevel="0" collapsed="false">
      <c r="A106" s="95" t="n">
        <v>10</v>
      </c>
      <c r="B106" s="75" t="s">
        <v>117</v>
      </c>
      <c r="C106" s="72" t="n">
        <v>23100</v>
      </c>
      <c r="D106" s="72" t="n">
        <v>0</v>
      </c>
      <c r="E106" s="77" t="e">
        <f aca="false">C106/D106*100</f>
        <v>#DIV/0!</v>
      </c>
      <c r="F106" s="76" t="n">
        <v>23100</v>
      </c>
      <c r="G106" s="76" t="n">
        <v>0</v>
      </c>
      <c r="H106" s="77" t="e">
        <f aca="false">F106/G106*100</f>
        <v>#DIV/0!</v>
      </c>
      <c r="I106" s="72" t="n">
        <v>23100</v>
      </c>
      <c r="J106" s="72" t="n">
        <v>0</v>
      </c>
      <c r="K106" s="77" t="e">
        <f aca="false">I106/J106*100</f>
        <v>#DIV/0!</v>
      </c>
      <c r="L106" s="72" t="n">
        <v>0</v>
      </c>
      <c r="M106" s="72" t="n">
        <v>0</v>
      </c>
      <c r="N106" s="77" t="e">
        <f aca="false">L106/M106*100</f>
        <v>#DIV/0!</v>
      </c>
      <c r="O106" s="96" t="n">
        <v>80</v>
      </c>
      <c r="P106" s="96" t="n">
        <v>69</v>
      </c>
    </row>
    <row r="107" customFormat="false" ht="17.25" hidden="false" customHeight="false" outlineLevel="0" collapsed="false">
      <c r="A107" s="93" t="n">
        <v>11</v>
      </c>
      <c r="B107" s="71" t="s">
        <v>118</v>
      </c>
      <c r="C107" s="72" t="n">
        <v>0</v>
      </c>
      <c r="D107" s="72" t="n">
        <v>0</v>
      </c>
      <c r="E107" s="73" t="e">
        <f aca="false">C107/D107*100</f>
        <v>#DIV/0!</v>
      </c>
      <c r="F107" s="72" t="n">
        <v>0</v>
      </c>
      <c r="G107" s="72" t="n">
        <v>0</v>
      </c>
      <c r="H107" s="73" t="e">
        <f aca="false">F107/G107*100</f>
        <v>#DIV/0!</v>
      </c>
      <c r="I107" s="72" t="n">
        <v>0</v>
      </c>
      <c r="J107" s="72" t="n">
        <v>0</v>
      </c>
      <c r="K107" s="73" t="e">
        <f aca="false">I107/J107*100</f>
        <v>#DIV/0!</v>
      </c>
      <c r="L107" s="72" t="n">
        <v>0</v>
      </c>
      <c r="M107" s="72" t="n">
        <v>0</v>
      </c>
      <c r="N107" s="73" t="e">
        <f aca="false">L107/M107*100</f>
        <v>#DIV/0!</v>
      </c>
    </row>
    <row r="108" customFormat="false" ht="17.25" hidden="false" customHeight="false" outlineLevel="0" collapsed="false">
      <c r="A108" s="93" t="n">
        <v>12</v>
      </c>
      <c r="B108" s="71" t="s">
        <v>119</v>
      </c>
      <c r="C108" s="72" t="n">
        <v>0</v>
      </c>
      <c r="D108" s="72" t="n">
        <v>0</v>
      </c>
      <c r="E108" s="73" t="e">
        <f aca="false">C108/D108*100</f>
        <v>#DIV/0!</v>
      </c>
      <c r="F108" s="72" t="n">
        <v>0</v>
      </c>
      <c r="G108" s="72" t="n">
        <v>0</v>
      </c>
      <c r="H108" s="73" t="e">
        <f aca="false">F108/G108*100</f>
        <v>#DIV/0!</v>
      </c>
      <c r="I108" s="72" t="n">
        <v>0</v>
      </c>
      <c r="J108" s="72" t="n">
        <v>0</v>
      </c>
      <c r="K108" s="73" t="e">
        <f aca="false">I108/J108*100</f>
        <v>#DIV/0!</v>
      </c>
      <c r="L108" s="72" t="n">
        <v>0</v>
      </c>
      <c r="M108" s="72" t="n">
        <v>0</v>
      </c>
      <c r="N108" s="73" t="e">
        <f aca="false">L108/M108*100</f>
        <v>#DIV/0!</v>
      </c>
      <c r="O108" s="1" t="n">
        <v>8</v>
      </c>
      <c r="P108" s="1" t="n">
        <v>58</v>
      </c>
    </row>
    <row r="109" customFormat="false" ht="17.25" hidden="false" customHeight="false" outlineLevel="0" collapsed="false">
      <c r="A109" s="93" t="n">
        <v>13</v>
      </c>
      <c r="B109" s="71" t="s">
        <v>120</v>
      </c>
      <c r="C109" s="72" t="n">
        <v>826</v>
      </c>
      <c r="D109" s="72" t="n">
        <v>5202</v>
      </c>
      <c r="E109" s="73" t="n">
        <f aca="false">C109/D109*100</f>
        <v>15.8785082660515</v>
      </c>
      <c r="F109" s="72" t="n">
        <v>826</v>
      </c>
      <c r="G109" s="72" t="n">
        <v>5202</v>
      </c>
      <c r="H109" s="73" t="n">
        <f aca="false">F109/G109*100</f>
        <v>15.8785082660515</v>
      </c>
      <c r="I109" s="72" t="n">
        <v>6881</v>
      </c>
      <c r="J109" s="72" t="n">
        <v>11800</v>
      </c>
      <c r="K109" s="73" t="n">
        <f aca="false">I109/J109*100</f>
        <v>58.3135593220339</v>
      </c>
      <c r="L109" s="72" t="n">
        <v>6881</v>
      </c>
      <c r="M109" s="72" t="n">
        <v>11539</v>
      </c>
      <c r="N109" s="73" t="n">
        <f aca="false">L109/M109*100</f>
        <v>59.6325504809776</v>
      </c>
      <c r="O109" s="1" t="n">
        <v>60</v>
      </c>
      <c r="P109" s="1" t="n">
        <v>45</v>
      </c>
    </row>
    <row r="110" customFormat="false" ht="17.25" hidden="false" customHeight="false" outlineLevel="0" collapsed="false">
      <c r="A110" s="95" t="n">
        <v>14</v>
      </c>
      <c r="B110" s="75" t="s">
        <v>121</v>
      </c>
      <c r="C110" s="72" t="n">
        <v>0</v>
      </c>
      <c r="D110" s="72" t="n">
        <v>0</v>
      </c>
      <c r="E110" s="73" t="e">
        <f aca="false">C110/D110*100</f>
        <v>#DIV/0!</v>
      </c>
      <c r="F110" s="72" t="n">
        <v>0</v>
      </c>
      <c r="G110" s="72" t="n">
        <v>0</v>
      </c>
      <c r="H110" s="73" t="e">
        <f aca="false">F110/G110*100</f>
        <v>#DIV/0!</v>
      </c>
      <c r="I110" s="72" t="n">
        <v>0</v>
      </c>
      <c r="J110" s="72" t="n">
        <v>0</v>
      </c>
      <c r="K110" s="73" t="e">
        <f aca="false">I110/J110*100</f>
        <v>#DIV/0!</v>
      </c>
      <c r="L110" s="72" t="n">
        <v>0</v>
      </c>
      <c r="M110" s="72" t="n">
        <v>0</v>
      </c>
      <c r="N110" s="73" t="e">
        <f aca="false">L110/M110*100</f>
        <v>#DIV/0!</v>
      </c>
    </row>
    <row r="111" customFormat="false" ht="17.25" hidden="false" customHeight="false" outlineLevel="0" collapsed="false">
      <c r="A111" s="95" t="n">
        <v>15</v>
      </c>
      <c r="B111" s="75" t="s">
        <v>122</v>
      </c>
      <c r="C111" s="72" t="n">
        <v>2892</v>
      </c>
      <c r="D111" s="72" t="n">
        <v>13517</v>
      </c>
      <c r="E111" s="73" t="n">
        <f aca="false">C111/D111*100</f>
        <v>21.3952800177554</v>
      </c>
      <c r="F111" s="72" t="n">
        <v>2892</v>
      </c>
      <c r="G111" s="72" t="n">
        <v>13517</v>
      </c>
      <c r="H111" s="73" t="n">
        <f aca="false">F111/G111*100</f>
        <v>21.3952800177554</v>
      </c>
      <c r="I111" s="72" t="n">
        <v>0</v>
      </c>
      <c r="J111" s="72" t="n">
        <v>13517</v>
      </c>
      <c r="K111" s="73" t="n">
        <f aca="false">I111/J111*100</f>
        <v>0</v>
      </c>
      <c r="L111" s="72" t="n">
        <v>0</v>
      </c>
      <c r="M111" s="72" t="n">
        <v>13517</v>
      </c>
      <c r="N111" s="73" t="n">
        <f aca="false">L111/M111*100</f>
        <v>0</v>
      </c>
      <c r="O111" s="1" t="n">
        <v>54</v>
      </c>
      <c r="P111" s="1" t="n">
        <v>70</v>
      </c>
    </row>
    <row r="112" customFormat="false" ht="17.25" hidden="false" customHeight="false" outlineLevel="0" collapsed="false">
      <c r="A112" s="93" t="n">
        <v>16</v>
      </c>
      <c r="B112" s="71" t="s">
        <v>123</v>
      </c>
      <c r="C112" s="72" t="n">
        <v>0</v>
      </c>
      <c r="D112" s="72" t="n">
        <v>3850</v>
      </c>
      <c r="E112" s="73" t="n">
        <f aca="false">C112/D112*100</f>
        <v>0</v>
      </c>
      <c r="F112" s="72" t="n">
        <v>0</v>
      </c>
      <c r="G112" s="72" t="n">
        <v>3850</v>
      </c>
      <c r="H112" s="73" t="n">
        <f aca="false">F112/G112*100</f>
        <v>0</v>
      </c>
      <c r="I112" s="72" t="n">
        <v>0</v>
      </c>
      <c r="J112" s="72" t="n">
        <v>3834</v>
      </c>
      <c r="K112" s="73" t="n">
        <f aca="false">I112/J112*100</f>
        <v>0</v>
      </c>
      <c r="L112" s="72" t="n">
        <v>0</v>
      </c>
      <c r="M112" s="72" t="n">
        <v>0</v>
      </c>
      <c r="N112" s="73" t="e">
        <f aca="false">L112/M112*100</f>
        <v>#DIV/0!</v>
      </c>
      <c r="O112" s="1" t="n">
        <v>37</v>
      </c>
      <c r="P112" s="1" t="n">
        <v>76</v>
      </c>
    </row>
    <row r="113" customFormat="false" ht="34.5" hidden="false" customHeight="false" outlineLevel="0" collapsed="false">
      <c r="A113" s="93" t="n">
        <v>17</v>
      </c>
      <c r="B113" s="71" t="s">
        <v>124</v>
      </c>
      <c r="C113" s="72" t="n">
        <v>50304</v>
      </c>
      <c r="D113" s="72" t="n">
        <v>41204</v>
      </c>
      <c r="E113" s="73" t="n">
        <f aca="false">C113/D113*100</f>
        <v>122.085234443258</v>
      </c>
      <c r="F113" s="72" t="n">
        <v>50304</v>
      </c>
      <c r="G113" s="72" t="n">
        <v>41204</v>
      </c>
      <c r="H113" s="73" t="n">
        <f aca="false">F113/G113*100</f>
        <v>122.085234443258</v>
      </c>
      <c r="I113" s="72" t="n">
        <v>10848</v>
      </c>
      <c r="J113" s="72" t="n">
        <v>27553</v>
      </c>
      <c r="K113" s="73" t="n">
        <f aca="false">I113/J113*100</f>
        <v>39.3713933147026</v>
      </c>
      <c r="L113" s="72" t="n">
        <v>0</v>
      </c>
      <c r="M113" s="72" t="n">
        <v>0</v>
      </c>
      <c r="N113" s="73" t="e">
        <f aca="false">L113/M113*100</f>
        <v>#DIV/0!</v>
      </c>
      <c r="O113" s="1" t="n">
        <v>181</v>
      </c>
      <c r="P113" s="1" t="n">
        <v>120</v>
      </c>
    </row>
    <row r="114" customFormat="false" ht="34.5" hidden="false" customHeight="false" outlineLevel="0" collapsed="false">
      <c r="A114" s="93" t="n">
        <v>18</v>
      </c>
      <c r="B114" s="71" t="s">
        <v>125</v>
      </c>
      <c r="C114" s="72" t="n">
        <v>14985</v>
      </c>
      <c r="D114" s="72" t="n">
        <v>123592</v>
      </c>
      <c r="E114" s="73" t="n">
        <f aca="false">C114/D114*100</f>
        <v>12.124571169655</v>
      </c>
      <c r="F114" s="72" t="n">
        <v>14985</v>
      </c>
      <c r="G114" s="72" t="n">
        <v>123592</v>
      </c>
      <c r="H114" s="73" t="n">
        <f aca="false">F114/G114*100</f>
        <v>12.124571169655</v>
      </c>
      <c r="I114" s="72" t="n">
        <v>14985</v>
      </c>
      <c r="J114" s="72" t="n">
        <v>123592</v>
      </c>
      <c r="K114" s="73" t="n">
        <f aca="false">I114/J114*100</f>
        <v>12.124571169655</v>
      </c>
      <c r="L114" s="72" t="n">
        <v>14985</v>
      </c>
      <c r="M114" s="72" t="n">
        <v>123592</v>
      </c>
      <c r="N114" s="73" t="n">
        <f aca="false">L114/M114*100</f>
        <v>12.124571169655</v>
      </c>
      <c r="O114" s="1" t="n">
        <v>765</v>
      </c>
      <c r="P114" s="1" t="n">
        <v>59</v>
      </c>
    </row>
    <row r="115" customFormat="false" ht="17.25" hidden="false" customHeight="false" outlineLevel="0" collapsed="false">
      <c r="A115" s="93" t="n">
        <v>19</v>
      </c>
      <c r="B115" s="75" t="s">
        <v>126</v>
      </c>
      <c r="C115" s="72" t="n">
        <v>0</v>
      </c>
      <c r="D115" s="72" t="n">
        <v>0</v>
      </c>
      <c r="E115" s="73" t="e">
        <f aca="false">C115/D115*100</f>
        <v>#DIV/0!</v>
      </c>
      <c r="F115" s="72" t="n">
        <v>0</v>
      </c>
      <c r="G115" s="72" t="n">
        <v>0</v>
      </c>
      <c r="H115" s="73" t="e">
        <f aca="false">F115/G115*100</f>
        <v>#DIV/0!</v>
      </c>
      <c r="I115" s="72" t="n">
        <v>0</v>
      </c>
      <c r="J115" s="72" t="n">
        <v>0</v>
      </c>
      <c r="K115" s="73" t="e">
        <f aca="false">I115/J115*100</f>
        <v>#DIV/0!</v>
      </c>
      <c r="L115" s="72" t="n">
        <v>0</v>
      </c>
      <c r="M115" s="72" t="n">
        <v>0</v>
      </c>
      <c r="N115" s="73" t="e">
        <f aca="false">L115/M115*100</f>
        <v>#DIV/0!</v>
      </c>
      <c r="O115" s="1" t="n">
        <v>28</v>
      </c>
      <c r="P115" s="1" t="n">
        <v>67</v>
      </c>
    </row>
    <row r="116" customFormat="false" ht="34.5" hidden="false" customHeight="false" outlineLevel="0" collapsed="false">
      <c r="A116" s="93" t="n">
        <v>20</v>
      </c>
      <c r="B116" s="71" t="s">
        <v>127</v>
      </c>
      <c r="C116" s="72" t="n">
        <v>0</v>
      </c>
      <c r="D116" s="72" t="n">
        <v>0</v>
      </c>
      <c r="E116" s="73" t="e">
        <f aca="false">C116/D116*100</f>
        <v>#DIV/0!</v>
      </c>
      <c r="F116" s="72" t="n">
        <v>0</v>
      </c>
      <c r="G116" s="72" t="n">
        <v>0</v>
      </c>
      <c r="H116" s="73" t="e">
        <f aca="false">F116/G116*100</f>
        <v>#DIV/0!</v>
      </c>
      <c r="I116" s="72" t="n">
        <v>0</v>
      </c>
      <c r="J116" s="72" t="n">
        <v>0</v>
      </c>
      <c r="K116" s="73" t="e">
        <f aca="false">I116/J116*100</f>
        <v>#DIV/0!</v>
      </c>
      <c r="L116" s="72" t="n">
        <v>0</v>
      </c>
      <c r="M116" s="72" t="n">
        <v>0</v>
      </c>
      <c r="N116" s="73" t="e">
        <f aca="false">L116/M116*100</f>
        <v>#DIV/0!</v>
      </c>
    </row>
    <row r="117" customFormat="false" ht="17.25" hidden="false" customHeight="false" outlineLevel="0" collapsed="false">
      <c r="A117" s="93" t="n">
        <v>21</v>
      </c>
      <c r="B117" s="71" t="s">
        <v>128</v>
      </c>
      <c r="C117" s="72" t="n">
        <v>1549</v>
      </c>
      <c r="D117" s="72" t="n">
        <v>4587</v>
      </c>
      <c r="E117" s="73" t="n">
        <f aca="false">C117/D117*100</f>
        <v>33.7693481578374</v>
      </c>
      <c r="F117" s="72" t="n">
        <v>1549</v>
      </c>
      <c r="G117" s="72" t="n">
        <v>4587</v>
      </c>
      <c r="H117" s="73" t="n">
        <f aca="false">F117/G117*100</f>
        <v>33.7693481578374</v>
      </c>
      <c r="I117" s="72" t="n">
        <v>1549</v>
      </c>
      <c r="J117" s="72" t="n">
        <v>4587</v>
      </c>
      <c r="K117" s="73" t="n">
        <f aca="false">I117/J117*100</f>
        <v>33.7693481578374</v>
      </c>
      <c r="L117" s="72" t="n">
        <v>1549</v>
      </c>
      <c r="M117" s="72" t="n">
        <v>4587</v>
      </c>
      <c r="N117" s="73" t="n">
        <f aca="false">L117/M117*100</f>
        <v>33.7693481578374</v>
      </c>
      <c r="O117" s="1" t="n">
        <v>16</v>
      </c>
      <c r="P117" s="1" t="n">
        <v>70</v>
      </c>
    </row>
    <row r="118" customFormat="false" ht="17.25" hidden="false" customHeight="false" outlineLevel="0" collapsed="false">
      <c r="A118" s="93" t="n">
        <v>22</v>
      </c>
      <c r="B118" s="71" t="s">
        <v>129</v>
      </c>
      <c r="C118" s="72" t="n">
        <v>0</v>
      </c>
      <c r="D118" s="72" t="n">
        <v>0</v>
      </c>
      <c r="E118" s="73" t="e">
        <f aca="false">C118/D118*100</f>
        <v>#DIV/0!</v>
      </c>
      <c r="F118" s="72" t="n">
        <v>0</v>
      </c>
      <c r="G118" s="72" t="n">
        <v>0</v>
      </c>
      <c r="H118" s="73" t="e">
        <f aca="false">F118/G118*100</f>
        <v>#DIV/0!</v>
      </c>
      <c r="I118" s="72" t="n">
        <v>897</v>
      </c>
      <c r="J118" s="72" t="n">
        <v>2187</v>
      </c>
      <c r="K118" s="73" t="n">
        <f aca="false">I118/J118*100</f>
        <v>41.0150891632373</v>
      </c>
      <c r="L118" s="72" t="n">
        <v>0</v>
      </c>
      <c r="M118" s="72" t="n">
        <v>0</v>
      </c>
      <c r="N118" s="73" t="e">
        <f aca="false">L118/M118*100</f>
        <v>#DIV/0!</v>
      </c>
      <c r="O118" s="1" t="n">
        <v>13</v>
      </c>
      <c r="P118" s="1" t="n">
        <v>95</v>
      </c>
    </row>
    <row r="119" customFormat="false" ht="17.25" hidden="false" customHeight="false" outlineLevel="0" collapsed="false">
      <c r="A119" s="93" t="n">
        <v>23</v>
      </c>
      <c r="B119" s="75" t="s">
        <v>130</v>
      </c>
      <c r="C119" s="72" t="n">
        <v>8818</v>
      </c>
      <c r="D119" s="72" t="n">
        <v>4210</v>
      </c>
      <c r="E119" s="73" t="n">
        <f aca="false">C119/D119*100</f>
        <v>209.453681710214</v>
      </c>
      <c r="F119" s="72" t="n">
        <v>8818</v>
      </c>
      <c r="G119" s="72" t="n">
        <v>4210</v>
      </c>
      <c r="H119" s="73" t="n">
        <f aca="false">F119/G119*100</f>
        <v>209.453681710214</v>
      </c>
      <c r="I119" s="72" t="n">
        <v>5597</v>
      </c>
      <c r="J119" s="72" t="n">
        <v>4576</v>
      </c>
      <c r="K119" s="73" t="n">
        <f aca="false">I119/J119*100</f>
        <v>122.312062937063</v>
      </c>
      <c r="L119" s="72" t="n">
        <v>0</v>
      </c>
      <c r="M119" s="72" t="n">
        <v>0</v>
      </c>
      <c r="N119" s="73" t="e">
        <f aca="false">L119/M119*100</f>
        <v>#DIV/0!</v>
      </c>
      <c r="O119" s="1" t="n">
        <v>13</v>
      </c>
      <c r="P119" s="1" t="n">
        <v>80</v>
      </c>
    </row>
    <row r="120" customFormat="false" ht="17.25" hidden="false" customHeight="false" outlineLevel="0" collapsed="false">
      <c r="A120" s="93" t="n">
        <v>24</v>
      </c>
      <c r="B120" s="71" t="s">
        <v>131</v>
      </c>
      <c r="C120" s="72" t="n">
        <v>5181</v>
      </c>
      <c r="D120" s="72" t="n">
        <v>12078</v>
      </c>
      <c r="E120" s="73" t="n">
        <f aca="false">C120/D120*100</f>
        <v>42.896174863388</v>
      </c>
      <c r="F120" s="72" t="n">
        <v>5181</v>
      </c>
      <c r="G120" s="72" t="n">
        <v>12078</v>
      </c>
      <c r="H120" s="73" t="n">
        <f aca="false">F120/G120*100</f>
        <v>42.896174863388</v>
      </c>
      <c r="I120" s="72" t="n">
        <v>17976</v>
      </c>
      <c r="J120" s="72" t="n">
        <v>4356</v>
      </c>
      <c r="K120" s="73" t="n">
        <f aca="false">I120/J120*100</f>
        <v>412.67217630854</v>
      </c>
      <c r="L120" s="72" t="n">
        <v>0</v>
      </c>
      <c r="M120" s="72" t="n">
        <v>0</v>
      </c>
      <c r="N120" s="73" t="e">
        <f aca="false">L120/M120*100</f>
        <v>#DIV/0!</v>
      </c>
      <c r="O120" s="1" t="n">
        <v>48</v>
      </c>
      <c r="P120" s="1" t="n">
        <v>70</v>
      </c>
    </row>
    <row r="121" customFormat="false" ht="34.5" hidden="false" customHeight="false" outlineLevel="0" collapsed="false">
      <c r="A121" s="93" t="n">
        <v>25</v>
      </c>
      <c r="B121" s="71" t="s">
        <v>132</v>
      </c>
      <c r="C121" s="72" t="n">
        <v>102</v>
      </c>
      <c r="D121" s="72" t="n">
        <v>1536</v>
      </c>
      <c r="E121" s="73" t="n">
        <f aca="false">C121/D121*100</f>
        <v>6.640625</v>
      </c>
      <c r="F121" s="72" t="n">
        <v>102</v>
      </c>
      <c r="G121" s="72" t="n">
        <v>1536</v>
      </c>
      <c r="H121" s="73" t="n">
        <f aca="false">F121/G121*100</f>
        <v>6.640625</v>
      </c>
      <c r="I121" s="72" t="n">
        <v>102</v>
      </c>
      <c r="J121" s="72" t="n">
        <v>1441</v>
      </c>
      <c r="K121" s="73" t="n">
        <f aca="false">I121/J121*100</f>
        <v>7.07841776544067</v>
      </c>
      <c r="L121" s="72" t="n">
        <v>0</v>
      </c>
      <c r="M121" s="72" t="n">
        <v>0</v>
      </c>
      <c r="N121" s="73" t="e">
        <f aca="false">L121/M121*100</f>
        <v>#DIV/0!</v>
      </c>
      <c r="O121" s="1" t="n">
        <v>23</v>
      </c>
      <c r="P121" s="1" t="n">
        <v>69</v>
      </c>
    </row>
    <row r="122" s="81" customFormat="true" ht="34.5" hidden="false" customHeight="false" outlineLevel="0" collapsed="false">
      <c r="A122" s="95" t="n">
        <v>26</v>
      </c>
      <c r="B122" s="75" t="s">
        <v>133</v>
      </c>
      <c r="C122" s="76" t="n">
        <v>0</v>
      </c>
      <c r="D122" s="76" t="n">
        <v>1275</v>
      </c>
      <c r="E122" s="77" t="n">
        <f aca="false">C122/D122*100</f>
        <v>0</v>
      </c>
      <c r="F122" s="76" t="n">
        <v>0</v>
      </c>
      <c r="G122" s="76" t="n">
        <v>1275</v>
      </c>
      <c r="H122" s="77" t="n">
        <f aca="false">F122/G122*100</f>
        <v>0</v>
      </c>
      <c r="I122" s="76" t="n">
        <v>743</v>
      </c>
      <c r="J122" s="76" t="n">
        <v>1024</v>
      </c>
      <c r="K122" s="77" t="n">
        <f aca="false">I122/J122*100</f>
        <v>72.55859375</v>
      </c>
      <c r="L122" s="76" t="n">
        <v>0</v>
      </c>
      <c r="M122" s="76" t="n">
        <v>0</v>
      </c>
      <c r="N122" s="77" t="e">
        <f aca="false">L122/M122*100</f>
        <v>#DIV/0!</v>
      </c>
      <c r="O122" s="81" t="n">
        <v>15</v>
      </c>
      <c r="P122" s="81" t="n">
        <v>65</v>
      </c>
    </row>
    <row r="123" s="81" customFormat="true" ht="34.5" hidden="false" customHeight="false" outlineLevel="0" collapsed="false">
      <c r="A123" s="95" t="n">
        <v>27</v>
      </c>
      <c r="B123" s="75" t="s">
        <v>134</v>
      </c>
      <c r="C123" s="76" t="n">
        <v>7092</v>
      </c>
      <c r="D123" s="76" t="n">
        <v>3408</v>
      </c>
      <c r="E123" s="77" t="n">
        <f aca="false">C123/D123*100</f>
        <v>208.098591549296</v>
      </c>
      <c r="F123" s="76" t="n">
        <v>7092</v>
      </c>
      <c r="G123" s="76" t="n">
        <v>3408</v>
      </c>
      <c r="H123" s="77" t="n">
        <f aca="false">F123/G123*100</f>
        <v>208.098591549296</v>
      </c>
      <c r="I123" s="76" t="n">
        <v>7733</v>
      </c>
      <c r="J123" s="76" t="n">
        <v>4575</v>
      </c>
      <c r="K123" s="77" t="n">
        <f aca="false">I123/J123*100</f>
        <v>169.027322404372</v>
      </c>
      <c r="L123" s="76" t="n">
        <v>0</v>
      </c>
      <c r="M123" s="76" t="n">
        <v>0</v>
      </c>
      <c r="N123" s="77" t="e">
        <f aca="false">L123/M123*100</f>
        <v>#DIV/0!</v>
      </c>
      <c r="O123" s="81" t="n">
        <v>38</v>
      </c>
    </row>
    <row r="124" s="98" customFormat="true" ht="17.25" hidden="false" customHeight="false" outlineLevel="0" collapsed="false">
      <c r="A124" s="93" t="n">
        <v>28</v>
      </c>
      <c r="B124" s="71" t="s">
        <v>135</v>
      </c>
      <c r="C124" s="72" t="n">
        <v>2330</v>
      </c>
      <c r="D124" s="72" t="n">
        <v>4494</v>
      </c>
      <c r="E124" s="73" t="n">
        <f aca="false">C124/D124*100</f>
        <v>51.8469069870939</v>
      </c>
      <c r="F124" s="72" t="n">
        <v>2330</v>
      </c>
      <c r="G124" s="72" t="n">
        <v>4494</v>
      </c>
      <c r="H124" s="73" t="n">
        <f aca="false">F124/G124*100</f>
        <v>51.8469069870939</v>
      </c>
      <c r="I124" s="72" t="n">
        <v>2330</v>
      </c>
      <c r="J124" s="72" t="n">
        <v>4494</v>
      </c>
      <c r="K124" s="73" t="n">
        <f aca="false">I124/J124*100</f>
        <v>51.8469069870939</v>
      </c>
      <c r="L124" s="72" t="n">
        <v>0</v>
      </c>
      <c r="M124" s="72" t="n">
        <v>0</v>
      </c>
      <c r="N124" s="73" t="e">
        <f aca="false">L124/M124*100</f>
        <v>#DIV/0!</v>
      </c>
      <c r="O124" s="97" t="n">
        <v>37</v>
      </c>
      <c r="P124" s="97" t="n">
        <v>75</v>
      </c>
    </row>
    <row r="126" customFormat="false" ht="17.25" hidden="false" customHeight="false" outlineLevel="0" collapsed="false">
      <c r="A126" s="99"/>
      <c r="B126" s="100" t="s">
        <v>34</v>
      </c>
      <c r="C126" s="101" t="n">
        <f aca="false">SUM(C127:C132)</f>
        <v>0</v>
      </c>
      <c r="D126" s="102" t="n">
        <f aca="false">SUM(D127:D132)</f>
        <v>9321</v>
      </c>
      <c r="E126" s="84" t="n">
        <f aca="false">C126/D126*100</f>
        <v>0</v>
      </c>
      <c r="F126" s="102" t="n">
        <f aca="false">SUM(F127:F132)</f>
        <v>0</v>
      </c>
      <c r="G126" s="102" t="n">
        <f aca="false">SUM(G127:G132)</f>
        <v>9321</v>
      </c>
      <c r="H126" s="84" t="n">
        <f aca="false">F126/G126*100</f>
        <v>0</v>
      </c>
      <c r="I126" s="102" t="n">
        <f aca="false">SUM(I127:I132)</f>
        <v>0</v>
      </c>
      <c r="J126" s="102" t="n">
        <f aca="false">SUM(J127:J132)</f>
        <v>94</v>
      </c>
      <c r="K126" s="84" t="n">
        <f aca="false">I126/J126*100</f>
        <v>0</v>
      </c>
      <c r="L126" s="102" t="n">
        <f aca="false">SUM(L127:L132)</f>
        <v>0</v>
      </c>
      <c r="M126" s="102" t="n">
        <f aca="false">SUM(M127:M132)</f>
        <v>0</v>
      </c>
      <c r="N126" s="84" t="e">
        <f aca="false">L126/M126*100</f>
        <v>#DIV/0!</v>
      </c>
    </row>
    <row r="127" customFormat="false" ht="17.25" hidden="false" customHeight="false" outlineLevel="0" collapsed="false">
      <c r="A127" s="103" t="n">
        <v>1</v>
      </c>
      <c r="B127" s="71" t="s">
        <v>136</v>
      </c>
      <c r="C127" s="72" t="n">
        <v>0</v>
      </c>
      <c r="D127" s="72" t="n">
        <v>9321</v>
      </c>
      <c r="E127" s="73" t="n">
        <f aca="false">C127/D127*100</f>
        <v>0</v>
      </c>
      <c r="F127" s="72" t="n">
        <v>0</v>
      </c>
      <c r="G127" s="72" t="n">
        <v>9321</v>
      </c>
      <c r="H127" s="73" t="n">
        <f aca="false">F127/G127*100</f>
        <v>0</v>
      </c>
      <c r="I127" s="72" t="n">
        <v>0</v>
      </c>
      <c r="J127" s="72" t="n">
        <v>94</v>
      </c>
      <c r="K127" s="73" t="n">
        <f aca="false">I127/J127*100</f>
        <v>0</v>
      </c>
      <c r="L127" s="72" t="n">
        <v>0</v>
      </c>
      <c r="M127" s="72" t="n">
        <v>0</v>
      </c>
      <c r="N127" s="104" t="e">
        <f aca="false">L127/M127*100</f>
        <v>#DIV/0!</v>
      </c>
      <c r="O127" s="1" t="n">
        <v>69</v>
      </c>
      <c r="P127" s="1" t="n">
        <v>80</v>
      </c>
    </row>
    <row r="128" customFormat="false" ht="17.25" hidden="false" customHeight="false" outlineLevel="0" collapsed="false">
      <c r="A128" s="103" t="n">
        <v>2</v>
      </c>
      <c r="B128" s="71" t="s">
        <v>137</v>
      </c>
      <c r="C128" s="72" t="n">
        <v>0</v>
      </c>
      <c r="D128" s="72" t="n">
        <v>0</v>
      </c>
      <c r="E128" s="73" t="e">
        <f aca="false">C128/D128*100</f>
        <v>#DIV/0!</v>
      </c>
      <c r="F128" s="72" t="n">
        <v>0</v>
      </c>
      <c r="G128" s="72" t="n">
        <v>0</v>
      </c>
      <c r="H128" s="73" t="e">
        <f aca="false">F128/G128*100</f>
        <v>#DIV/0!</v>
      </c>
      <c r="I128" s="72" t="n">
        <v>0</v>
      </c>
      <c r="J128" s="72" t="n">
        <v>0</v>
      </c>
      <c r="K128" s="73" t="e">
        <f aca="false">I128/J128*100</f>
        <v>#DIV/0!</v>
      </c>
      <c r="L128" s="72" t="n">
        <v>0</v>
      </c>
      <c r="M128" s="72" t="n">
        <v>0</v>
      </c>
      <c r="N128" s="104" t="e">
        <f aca="false">L128/M128*100</f>
        <v>#DIV/0!</v>
      </c>
    </row>
    <row r="129" customFormat="false" ht="17.25" hidden="false" customHeight="false" outlineLevel="0" collapsed="false">
      <c r="A129" s="103" t="n">
        <v>3</v>
      </c>
      <c r="B129" s="71" t="s">
        <v>138</v>
      </c>
      <c r="C129" s="72" t="n">
        <v>0</v>
      </c>
      <c r="D129" s="72" t="n">
        <v>0</v>
      </c>
      <c r="E129" s="73" t="e">
        <f aca="false">C129/D129*100</f>
        <v>#DIV/0!</v>
      </c>
      <c r="F129" s="72" t="n">
        <v>0</v>
      </c>
      <c r="G129" s="72" t="n">
        <v>0</v>
      </c>
      <c r="H129" s="73" t="e">
        <f aca="false">F129/G129*100</f>
        <v>#DIV/0!</v>
      </c>
      <c r="I129" s="72" t="n">
        <v>0</v>
      </c>
      <c r="J129" s="72" t="n">
        <v>0</v>
      </c>
      <c r="K129" s="73" t="e">
        <f aca="false">I129/J129*100</f>
        <v>#DIV/0!</v>
      </c>
      <c r="L129" s="72" t="n">
        <v>0</v>
      </c>
      <c r="M129" s="72" t="n">
        <v>0</v>
      </c>
      <c r="N129" s="104" t="e">
        <f aca="false">L129/M129*100</f>
        <v>#DIV/0!</v>
      </c>
    </row>
    <row r="130" s="81" customFormat="true" ht="17.25" hidden="false" customHeight="false" outlineLevel="0" collapsed="false">
      <c r="A130" s="74" t="n">
        <v>4</v>
      </c>
      <c r="B130" s="75" t="s">
        <v>139</v>
      </c>
      <c r="C130" s="76" t="n">
        <v>0</v>
      </c>
      <c r="D130" s="76" t="n">
        <v>0</v>
      </c>
      <c r="E130" s="77" t="e">
        <f aca="false">C130/D130*100</f>
        <v>#DIV/0!</v>
      </c>
      <c r="F130" s="76" t="n">
        <v>0</v>
      </c>
      <c r="G130" s="76" t="n">
        <v>0</v>
      </c>
      <c r="H130" s="77" t="e">
        <f aca="false">F130/G130*100</f>
        <v>#DIV/0!</v>
      </c>
      <c r="I130" s="76" t="n">
        <v>0</v>
      </c>
      <c r="J130" s="76" t="n">
        <v>0</v>
      </c>
      <c r="K130" s="77" t="e">
        <f aca="false">I130/J130*100</f>
        <v>#DIV/0!</v>
      </c>
      <c r="L130" s="76" t="n">
        <v>0</v>
      </c>
      <c r="M130" s="76" t="n">
        <v>0</v>
      </c>
      <c r="N130" s="104" t="e">
        <f aca="false">L130/M130*100</f>
        <v>#DIV/0!</v>
      </c>
      <c r="O130" s="81" t="n">
        <v>8</v>
      </c>
      <c r="P130" s="81" t="n">
        <v>70</v>
      </c>
    </row>
    <row r="131" customFormat="false" ht="17.25" hidden="false" customHeight="false" outlineLevel="0" collapsed="false">
      <c r="A131" s="103" t="n">
        <v>5</v>
      </c>
      <c r="B131" s="71" t="s">
        <v>140</v>
      </c>
      <c r="C131" s="72" t="n">
        <v>0</v>
      </c>
      <c r="D131" s="72" t="n">
        <v>0</v>
      </c>
      <c r="E131" s="73" t="e">
        <f aca="false">C131/D131*100</f>
        <v>#DIV/0!</v>
      </c>
      <c r="F131" s="72" t="n">
        <v>0</v>
      </c>
      <c r="G131" s="72" t="n">
        <v>0</v>
      </c>
      <c r="H131" s="73" t="e">
        <f aca="false">F131/G131*100</f>
        <v>#DIV/0!</v>
      </c>
      <c r="I131" s="72" t="n">
        <v>0</v>
      </c>
      <c r="J131" s="72" t="n">
        <v>0</v>
      </c>
      <c r="K131" s="73" t="e">
        <f aca="false">I131/J131*100</f>
        <v>#DIV/0!</v>
      </c>
      <c r="L131" s="72" t="n">
        <v>0</v>
      </c>
      <c r="M131" s="72" t="n">
        <v>0</v>
      </c>
      <c r="N131" s="104" t="e">
        <f aca="false">L131/M131*100</f>
        <v>#DIV/0!</v>
      </c>
    </row>
    <row r="132" customFormat="false" ht="17.25" hidden="false" customHeight="false" outlineLevel="0" collapsed="false">
      <c r="A132" s="74" t="n">
        <v>6</v>
      </c>
      <c r="B132" s="75" t="s">
        <v>141</v>
      </c>
      <c r="C132" s="72" t="n">
        <v>0</v>
      </c>
      <c r="D132" s="72" t="n">
        <v>0</v>
      </c>
      <c r="E132" s="73" t="e">
        <f aca="false">C132/D132*100</f>
        <v>#DIV/0!</v>
      </c>
      <c r="F132" s="72" t="n">
        <v>0</v>
      </c>
      <c r="G132" s="72" t="n">
        <v>0</v>
      </c>
      <c r="H132" s="73" t="e">
        <f aca="false">F132/G132*100</f>
        <v>#DIV/0!</v>
      </c>
      <c r="I132" s="72" t="n">
        <v>0</v>
      </c>
      <c r="J132" s="72" t="n">
        <v>0</v>
      </c>
      <c r="K132" s="73" t="e">
        <f aca="false">I132/J132*100</f>
        <v>#DIV/0!</v>
      </c>
      <c r="L132" s="72" t="n">
        <v>0</v>
      </c>
      <c r="M132" s="72" t="n">
        <v>0</v>
      </c>
      <c r="N132" s="104" t="e">
        <f aca="false">L132/M132*100</f>
        <v>#DIV/0!</v>
      </c>
      <c r="O132" s="1" t="n">
        <v>21</v>
      </c>
      <c r="P132" s="1" t="n">
        <v>100</v>
      </c>
    </row>
    <row r="133" customFormat="false" ht="12.75" hidden="false" customHeight="true" outlineLevel="0" collapsed="false">
      <c r="A133" s="105"/>
      <c r="B133" s="106"/>
      <c r="C133" s="86"/>
      <c r="D133" s="86"/>
      <c r="E133" s="107"/>
      <c r="F133" s="86"/>
      <c r="G133" s="86"/>
      <c r="H133" s="107"/>
      <c r="I133" s="86"/>
      <c r="J133" s="86"/>
      <c r="K133" s="107"/>
      <c r="L133" s="86"/>
      <c r="M133" s="86"/>
      <c r="N133" s="107"/>
    </row>
    <row r="134" s="110" customFormat="true" ht="15" hidden="false" customHeight="true" outlineLevel="0" collapsed="false">
      <c r="A134" s="64" t="s">
        <v>142</v>
      </c>
      <c r="B134" s="64" t="s">
        <v>51</v>
      </c>
      <c r="C134" s="108" t="n">
        <f aca="false">C135+C145</f>
        <v>30128834</v>
      </c>
      <c r="D134" s="108" t="n">
        <f aca="false">D135+D145</f>
        <v>26599921</v>
      </c>
      <c r="E134" s="109" t="n">
        <f aca="false">C134/D134*100</f>
        <v>113.266629626456</v>
      </c>
      <c r="F134" s="108" t="n">
        <f aca="false">F135+F145</f>
        <v>30128834</v>
      </c>
      <c r="G134" s="108" t="n">
        <f aca="false">G135+G145</f>
        <v>26599921</v>
      </c>
      <c r="H134" s="109" t="n">
        <f aca="false">F134/G134*100</f>
        <v>113.266629626456</v>
      </c>
      <c r="I134" s="108" t="n">
        <f aca="false">I135+I145</f>
        <v>22865155</v>
      </c>
      <c r="J134" s="108" t="n">
        <f aca="false">J135+J145</f>
        <v>24021191</v>
      </c>
      <c r="K134" s="109" t="n">
        <f aca="false">I134/J134*100</f>
        <v>95.1874326297976</v>
      </c>
      <c r="L134" s="108" t="n">
        <f aca="false">L135+L145</f>
        <v>18024980</v>
      </c>
      <c r="M134" s="108" t="n">
        <f aca="false">M135+M145</f>
        <v>19487425</v>
      </c>
      <c r="N134" s="109" t="n">
        <f aca="false">L134/M134*100</f>
        <v>92.4954425738649</v>
      </c>
    </row>
    <row r="135" customFormat="false" ht="15" hidden="false" customHeight="true" outlineLevel="0" collapsed="false">
      <c r="A135" s="67" t="s">
        <v>143</v>
      </c>
      <c r="B135" s="67" t="s">
        <v>144</v>
      </c>
      <c r="C135" s="68" t="n">
        <f aca="false">SUM(C136:C143)</f>
        <v>14441323</v>
      </c>
      <c r="D135" s="68" t="n">
        <f aca="false">SUM(D136:D143)</f>
        <v>14123944</v>
      </c>
      <c r="E135" s="111" t="n">
        <f aca="false">C135/D135*100</f>
        <v>102.247098968957</v>
      </c>
      <c r="F135" s="68" t="n">
        <f aca="false">SUM(F136:F143)</f>
        <v>14441323</v>
      </c>
      <c r="G135" s="68" t="n">
        <f aca="false">SUM(G136:G143)</f>
        <v>14123944</v>
      </c>
      <c r="H135" s="111" t="n">
        <f aca="false">F135/G135*100</f>
        <v>102.247098968957</v>
      </c>
      <c r="I135" s="68" t="n">
        <f aca="false">SUM(I136:I143)</f>
        <v>11536405</v>
      </c>
      <c r="J135" s="68" t="n">
        <f aca="false">SUM(J136:J143)</f>
        <v>12107426</v>
      </c>
      <c r="K135" s="111" t="n">
        <f aca="false">I135/J135*100</f>
        <v>95.283712657009</v>
      </c>
      <c r="L135" s="68" t="n">
        <f aca="false">SUM(L136:L143)</f>
        <v>7571599</v>
      </c>
      <c r="M135" s="68" t="n">
        <f aca="false">SUM(M136:M143)</f>
        <v>7997552</v>
      </c>
      <c r="N135" s="111" t="n">
        <f aca="false">L135/M135*100</f>
        <v>94.6739577310657</v>
      </c>
    </row>
    <row r="136" customFormat="false" ht="17.25" hidden="false" customHeight="false" outlineLevel="0" collapsed="false">
      <c r="A136" s="112" t="n">
        <v>1</v>
      </c>
      <c r="B136" s="75" t="s">
        <v>145</v>
      </c>
      <c r="C136" s="72" t="n">
        <v>10267426</v>
      </c>
      <c r="D136" s="72" t="n">
        <v>9774396</v>
      </c>
      <c r="E136" s="73" t="n">
        <f aca="false">C136/D136*100</f>
        <v>105.044096842403</v>
      </c>
      <c r="F136" s="72" t="n">
        <v>10267426</v>
      </c>
      <c r="G136" s="72" t="n">
        <v>9774396</v>
      </c>
      <c r="H136" s="73" t="n">
        <f aca="false">F136/G136*100</f>
        <v>105.044096842403</v>
      </c>
      <c r="I136" s="72" t="n">
        <v>9401198</v>
      </c>
      <c r="J136" s="72" t="n">
        <v>9339423</v>
      </c>
      <c r="K136" s="73" t="n">
        <f aca="false">I136/J136*100</f>
        <v>100.661443431784</v>
      </c>
      <c r="L136" s="72" t="n">
        <v>5495936</v>
      </c>
      <c r="M136" s="72" t="n">
        <v>5279528</v>
      </c>
      <c r="N136" s="73" t="n">
        <f aca="false">L136/M136*100</f>
        <v>104.099002789643</v>
      </c>
      <c r="O136" s="1" t="n">
        <v>3032</v>
      </c>
      <c r="P136" s="1" t="n">
        <v>145</v>
      </c>
    </row>
    <row r="137" customFormat="false" ht="17.25" hidden="false" customHeight="false" outlineLevel="0" collapsed="false">
      <c r="A137" s="112" t="n">
        <v>2</v>
      </c>
      <c r="B137" s="75" t="s">
        <v>146</v>
      </c>
      <c r="C137" s="72" t="n">
        <v>2156033</v>
      </c>
      <c r="D137" s="72" t="n">
        <v>2197021</v>
      </c>
      <c r="E137" s="73" t="n">
        <f aca="false">C137/D137*100</f>
        <v>98.1343828757213</v>
      </c>
      <c r="F137" s="72" t="n">
        <v>2156033</v>
      </c>
      <c r="G137" s="72" t="n">
        <v>2197021</v>
      </c>
      <c r="H137" s="73" t="n">
        <f aca="false">F137/G137*100</f>
        <v>98.1343828757213</v>
      </c>
      <c r="I137" s="72" t="n">
        <v>1672206</v>
      </c>
      <c r="J137" s="72" t="n">
        <v>1954513</v>
      </c>
      <c r="K137" s="73" t="n">
        <f aca="false">I137/J137*100</f>
        <v>85.556146211358</v>
      </c>
      <c r="L137" s="72" t="n">
        <v>1672206</v>
      </c>
      <c r="M137" s="72" t="n">
        <v>1954513</v>
      </c>
      <c r="N137" s="73" t="n">
        <f aca="false">L137/M137*100</f>
        <v>85.556146211358</v>
      </c>
      <c r="O137" s="1" t="n">
        <v>1012</v>
      </c>
      <c r="P137" s="1" t="n">
        <v>120</v>
      </c>
    </row>
    <row r="138" customFormat="false" ht="34.5" hidden="false" customHeight="false" outlineLevel="0" collapsed="false">
      <c r="A138" s="112" t="n">
        <v>3</v>
      </c>
      <c r="B138" s="75" t="s">
        <v>147</v>
      </c>
      <c r="C138" s="72" t="n">
        <v>1176996</v>
      </c>
      <c r="D138" s="72" t="n">
        <v>1537212</v>
      </c>
      <c r="E138" s="73" t="n">
        <f aca="false">C138/D138*100</f>
        <v>76.5669276586443</v>
      </c>
      <c r="F138" s="72" t="n">
        <v>1176996</v>
      </c>
      <c r="G138" s="72" t="n">
        <v>1537212</v>
      </c>
      <c r="H138" s="73" t="n">
        <f aca="false">F138/G138*100</f>
        <v>76.5669276586443</v>
      </c>
      <c r="I138" s="72" t="n">
        <v>0</v>
      </c>
      <c r="J138" s="72" t="n">
        <v>179135</v>
      </c>
      <c r="K138" s="73" t="n">
        <f aca="false">I138/J138*100</f>
        <v>0</v>
      </c>
      <c r="L138" s="72" t="n">
        <v>0</v>
      </c>
      <c r="M138" s="72" t="n">
        <v>179135</v>
      </c>
      <c r="N138" s="73" t="n">
        <f aca="false">L138/M138*100</f>
        <v>0</v>
      </c>
      <c r="O138" s="1" t="n">
        <v>1060</v>
      </c>
      <c r="P138" s="1" t="n">
        <v>306</v>
      </c>
    </row>
    <row r="139" customFormat="false" ht="17.25" hidden="false" customHeight="false" outlineLevel="0" collapsed="false">
      <c r="A139" s="113" t="n">
        <v>4</v>
      </c>
      <c r="B139" s="71" t="s">
        <v>148</v>
      </c>
      <c r="C139" s="72" t="n">
        <v>561121</v>
      </c>
      <c r="D139" s="72" t="n">
        <v>615315</v>
      </c>
      <c r="E139" s="73" t="n">
        <f aca="false">C139/D139*100</f>
        <v>91.1924786491472</v>
      </c>
      <c r="F139" s="72" t="n">
        <v>561121</v>
      </c>
      <c r="G139" s="72" t="n">
        <v>615315</v>
      </c>
      <c r="H139" s="73" t="n">
        <f aca="false">F139/G139*100</f>
        <v>91.1924786491472</v>
      </c>
      <c r="I139" s="72" t="n">
        <v>403457</v>
      </c>
      <c r="J139" s="72" t="n">
        <v>584376</v>
      </c>
      <c r="K139" s="73" t="n">
        <f aca="false">I139/J139*100</f>
        <v>69.0406519090449</v>
      </c>
      <c r="L139" s="72" t="n">
        <v>403457</v>
      </c>
      <c r="M139" s="72" t="n">
        <v>584376</v>
      </c>
      <c r="N139" s="73" t="n">
        <f aca="false">L139/M139*100</f>
        <v>69.0406519090449</v>
      </c>
      <c r="O139" s="1" t="n">
        <v>696</v>
      </c>
      <c r="P139" s="1" t="n">
        <v>286</v>
      </c>
    </row>
    <row r="140" customFormat="false" ht="17.25" hidden="false" customHeight="false" outlineLevel="0" collapsed="false">
      <c r="A140" s="113" t="n">
        <v>5</v>
      </c>
      <c r="B140" s="71" t="s">
        <v>149</v>
      </c>
      <c r="C140" s="72" t="n">
        <v>279267</v>
      </c>
      <c r="D140" s="72" t="n">
        <v>0</v>
      </c>
      <c r="E140" s="73" t="e">
        <f aca="false">C140/D140*100</f>
        <v>#DIV/0!</v>
      </c>
      <c r="F140" s="72" t="n">
        <v>279267</v>
      </c>
      <c r="G140" s="72" t="n">
        <v>0</v>
      </c>
      <c r="H140" s="73" t="e">
        <f aca="false">F140/G140*100</f>
        <v>#DIV/0!</v>
      </c>
      <c r="I140" s="72" t="n">
        <v>0</v>
      </c>
      <c r="J140" s="72" t="n">
        <v>0</v>
      </c>
      <c r="K140" s="73" t="e">
        <f aca="false">I140/J140*100</f>
        <v>#DIV/0!</v>
      </c>
      <c r="L140" s="72" t="n">
        <v>0</v>
      </c>
      <c r="M140" s="72" t="n">
        <v>0</v>
      </c>
      <c r="N140" s="73" t="e">
        <f aca="false">L140/M140*100</f>
        <v>#DIV/0!</v>
      </c>
      <c r="O140" s="1" t="n">
        <v>402</v>
      </c>
      <c r="P140" s="1" t="n">
        <v>189</v>
      </c>
    </row>
    <row r="141" s="81" customFormat="true" ht="17.25" hidden="false" customHeight="false" outlineLevel="0" collapsed="false">
      <c r="A141" s="112" t="n">
        <v>6</v>
      </c>
      <c r="B141" s="114" t="s">
        <v>150</v>
      </c>
      <c r="C141" s="76" t="n">
        <v>0</v>
      </c>
      <c r="D141" s="76" t="n">
        <v>0</v>
      </c>
      <c r="E141" s="77" t="e">
        <f aca="false">C141/D141*100</f>
        <v>#DIV/0!</v>
      </c>
      <c r="F141" s="76" t="n">
        <v>0</v>
      </c>
      <c r="G141" s="76" t="n">
        <v>0</v>
      </c>
      <c r="H141" s="77" t="e">
        <f aca="false">F141/G141*100</f>
        <v>#DIV/0!</v>
      </c>
      <c r="I141" s="76" t="n">
        <v>59064</v>
      </c>
      <c r="J141" s="76" t="n">
        <v>49979</v>
      </c>
      <c r="K141" s="77" t="n">
        <f aca="false">I141/J141*100</f>
        <v>118.177634606535</v>
      </c>
      <c r="L141" s="76" t="n">
        <v>0</v>
      </c>
      <c r="M141" s="76" t="n">
        <v>0</v>
      </c>
      <c r="N141" s="77" t="e">
        <f aca="false">L141/M141*100</f>
        <v>#DIV/0!</v>
      </c>
      <c r="O141" s="81" t="n">
        <v>416</v>
      </c>
    </row>
    <row r="142" s="81" customFormat="true" ht="17.25" hidden="false" customHeight="false" outlineLevel="0" collapsed="false">
      <c r="A142" s="112" t="n">
        <v>7</v>
      </c>
      <c r="B142" s="75" t="s">
        <v>151</v>
      </c>
      <c r="C142" s="76" t="n">
        <v>0</v>
      </c>
      <c r="D142" s="76" t="n">
        <v>0</v>
      </c>
      <c r="E142" s="77" t="e">
        <f aca="false">C142/D142*100</f>
        <v>#DIV/0!</v>
      </c>
      <c r="F142" s="76" t="n">
        <v>0</v>
      </c>
      <c r="G142" s="76" t="n">
        <v>0</v>
      </c>
      <c r="H142" s="77" t="e">
        <f aca="false">F142/G142*100</f>
        <v>#DIV/0!</v>
      </c>
      <c r="I142" s="76" t="n">
        <v>0</v>
      </c>
      <c r="J142" s="76" t="n">
        <v>0</v>
      </c>
      <c r="K142" s="77" t="e">
        <f aca="false">I142/J142*100</f>
        <v>#DIV/0!</v>
      </c>
      <c r="L142" s="76" t="n">
        <v>0</v>
      </c>
      <c r="M142" s="76" t="n">
        <v>0</v>
      </c>
      <c r="N142" s="77" t="e">
        <f aca="false">L142/M142*100</f>
        <v>#DIV/0!</v>
      </c>
    </row>
    <row r="143" s="81" customFormat="true" ht="17.25" hidden="false" customHeight="false" outlineLevel="0" collapsed="false">
      <c r="A143" s="112" t="n">
        <v>8</v>
      </c>
      <c r="B143" s="75" t="s">
        <v>152</v>
      </c>
      <c r="C143" s="76" t="n">
        <v>480</v>
      </c>
      <c r="D143" s="76" t="n">
        <v>0</v>
      </c>
      <c r="E143" s="77" t="e">
        <f aca="false">C143/D143*100</f>
        <v>#DIV/0!</v>
      </c>
      <c r="F143" s="76" t="n">
        <v>480</v>
      </c>
      <c r="G143" s="76" t="n">
        <v>0</v>
      </c>
      <c r="H143" s="77" t="e">
        <f aca="false">F143/G143*100</f>
        <v>#DIV/0!</v>
      </c>
      <c r="I143" s="76" t="n">
        <v>480</v>
      </c>
      <c r="J143" s="76" t="n">
        <v>0</v>
      </c>
      <c r="K143" s="77" t="e">
        <f aca="false">I143/J143*100</f>
        <v>#DIV/0!</v>
      </c>
      <c r="L143" s="76" t="n">
        <v>0</v>
      </c>
      <c r="M143" s="76" t="n">
        <v>0</v>
      </c>
      <c r="N143" s="77" t="e">
        <f aca="false">L143/M143*100</f>
        <v>#DIV/0!</v>
      </c>
      <c r="O143" s="81" t="n">
        <v>28</v>
      </c>
      <c r="P143" s="81" t="n">
        <v>95</v>
      </c>
    </row>
    <row r="144" customFormat="false" ht="9.75" hidden="false" customHeight="true" outlineLevel="0" collapsed="false">
      <c r="B144" s="115"/>
    </row>
    <row r="145" customFormat="false" ht="17.25" hidden="false" customHeight="false" outlineLevel="0" collapsed="false">
      <c r="A145" s="116"/>
      <c r="B145" s="117" t="s">
        <v>153</v>
      </c>
      <c r="C145" s="68" t="n">
        <f aca="false">SUM(C146:C153)</f>
        <v>15687511</v>
      </c>
      <c r="D145" s="68" t="n">
        <f aca="false">SUM(D146:D153)</f>
        <v>12475977</v>
      </c>
      <c r="E145" s="111" t="n">
        <f aca="false">C145/D145*100</f>
        <v>125.741743512352</v>
      </c>
      <c r="F145" s="68" t="n">
        <f aca="false">SUM(F146:F153)</f>
        <v>15687511</v>
      </c>
      <c r="G145" s="68" t="n">
        <f aca="false">SUM(G146:G153)</f>
        <v>12475977</v>
      </c>
      <c r="H145" s="111" t="n">
        <f aca="false">F145/G145*100</f>
        <v>125.741743512352</v>
      </c>
      <c r="I145" s="68" t="n">
        <f aca="false">SUM(I146:I153)</f>
        <v>11328750</v>
      </c>
      <c r="J145" s="68" t="n">
        <f aca="false">SUM(J146:J153)</f>
        <v>11913765</v>
      </c>
      <c r="K145" s="111" t="n">
        <f aca="false">I145/J145*100</f>
        <v>95.0895875485206</v>
      </c>
      <c r="L145" s="68" t="n">
        <f aca="false">SUM(L146:L153)</f>
        <v>10453381</v>
      </c>
      <c r="M145" s="68" t="n">
        <f aca="false">SUM(M146:M153)</f>
        <v>11489873</v>
      </c>
      <c r="N145" s="111" t="n">
        <f aca="false">L145/M145*100</f>
        <v>90.9790821882888</v>
      </c>
    </row>
    <row r="146" customFormat="false" ht="17.25" hidden="false" customHeight="false" outlineLevel="0" collapsed="false">
      <c r="A146" s="113" t="n">
        <v>1</v>
      </c>
      <c r="B146" s="71" t="s">
        <v>154</v>
      </c>
      <c r="C146" s="72" t="n">
        <v>1702797</v>
      </c>
      <c r="D146" s="72" t="n">
        <v>1605846</v>
      </c>
      <c r="E146" s="73" t="n">
        <f aca="false">C146/D146*100</f>
        <v>106.037378428567</v>
      </c>
      <c r="F146" s="72" t="n">
        <v>1702797</v>
      </c>
      <c r="G146" s="72" t="n">
        <v>1605846</v>
      </c>
      <c r="H146" s="73" t="n">
        <f aca="false">F146/G146*100</f>
        <v>106.037378428567</v>
      </c>
      <c r="I146" s="72" t="n">
        <v>1528892</v>
      </c>
      <c r="J146" s="72" t="n">
        <v>1633287</v>
      </c>
      <c r="K146" s="73" t="n">
        <f aca="false">I146/J146*100</f>
        <v>93.6082880718453</v>
      </c>
      <c r="L146" s="72" t="n">
        <v>1528892</v>
      </c>
      <c r="M146" s="72" t="n">
        <v>1633287</v>
      </c>
      <c r="N146" s="73" t="n">
        <f aca="false">L146/M146*100</f>
        <v>93.6082880718453</v>
      </c>
      <c r="O146" s="1" t="n">
        <v>516</v>
      </c>
      <c r="P146" s="1" t="n">
        <v>150</v>
      </c>
    </row>
    <row r="147" customFormat="false" ht="33" hidden="false" customHeight="true" outlineLevel="0" collapsed="false">
      <c r="A147" s="113" t="n">
        <v>2</v>
      </c>
      <c r="B147" s="71" t="s">
        <v>155</v>
      </c>
      <c r="C147" s="72" t="n">
        <v>2493084</v>
      </c>
      <c r="D147" s="72" t="n">
        <v>3072023</v>
      </c>
      <c r="E147" s="73" t="n">
        <f aca="false">C147/D147*100</f>
        <v>81.1544705231699</v>
      </c>
      <c r="F147" s="72" t="n">
        <v>2493084</v>
      </c>
      <c r="G147" s="72" t="n">
        <v>3072023</v>
      </c>
      <c r="H147" s="73" t="n">
        <f aca="false">F147/G147*100</f>
        <v>81.1544705231699</v>
      </c>
      <c r="I147" s="72" t="n">
        <v>1891615</v>
      </c>
      <c r="J147" s="72" t="n">
        <v>3110539</v>
      </c>
      <c r="K147" s="73" t="n">
        <f aca="false">I147/J147*100</f>
        <v>60.8130938078577</v>
      </c>
      <c r="L147" s="72" t="n">
        <v>1888714</v>
      </c>
      <c r="M147" s="72" t="n">
        <v>3108480</v>
      </c>
      <c r="N147" s="73" t="n">
        <f aca="false">L147/M147*100</f>
        <v>60.7600499279391</v>
      </c>
      <c r="O147" s="1" t="n">
        <v>658</v>
      </c>
      <c r="P147" s="1" t="n">
        <v>176</v>
      </c>
    </row>
    <row r="148" customFormat="false" ht="17.25" hidden="false" customHeight="false" outlineLevel="0" collapsed="false">
      <c r="A148" s="113" t="n">
        <v>3</v>
      </c>
      <c r="B148" s="71" t="s">
        <v>156</v>
      </c>
      <c r="C148" s="72" t="n">
        <v>2550053</v>
      </c>
      <c r="D148" s="72" t="n">
        <v>2340086</v>
      </c>
      <c r="E148" s="73" t="n">
        <f aca="false">C148/D148*100</f>
        <v>108.97261895503</v>
      </c>
      <c r="F148" s="72" t="n">
        <v>2550053</v>
      </c>
      <c r="G148" s="72" t="n">
        <v>2340086</v>
      </c>
      <c r="H148" s="73" t="n">
        <f aca="false">F148/G148*100</f>
        <v>108.97261895503</v>
      </c>
      <c r="I148" s="72" t="n">
        <v>2248136</v>
      </c>
      <c r="J148" s="72" t="n">
        <v>2387101</v>
      </c>
      <c r="K148" s="73" t="n">
        <f aca="false">I148/J148*100</f>
        <v>94.1785035488654</v>
      </c>
      <c r="L148" s="72" t="n">
        <v>2248136</v>
      </c>
      <c r="M148" s="72" t="n">
        <v>2387101</v>
      </c>
      <c r="N148" s="73" t="n">
        <f aca="false">L148/M148*100</f>
        <v>94.1785035488654</v>
      </c>
      <c r="O148" s="1" t="n">
        <v>549</v>
      </c>
      <c r="P148" s="1" t="n">
        <v>180</v>
      </c>
    </row>
    <row r="149" customFormat="false" ht="17.25" hidden="false" customHeight="false" outlineLevel="0" collapsed="false">
      <c r="A149" s="113" t="n">
        <v>4</v>
      </c>
      <c r="B149" s="71" t="s">
        <v>157</v>
      </c>
      <c r="C149" s="72" t="n">
        <v>390979</v>
      </c>
      <c r="D149" s="72" t="n">
        <v>461172</v>
      </c>
      <c r="E149" s="73" t="n">
        <f aca="false">C149/D149*100</f>
        <v>84.7794315353057</v>
      </c>
      <c r="F149" s="72" t="n">
        <v>390979</v>
      </c>
      <c r="G149" s="72" t="n">
        <v>461172</v>
      </c>
      <c r="H149" s="73" t="n">
        <f aca="false">F149/G149*100</f>
        <v>84.7794315353057</v>
      </c>
      <c r="I149" s="72" t="n">
        <v>358665</v>
      </c>
      <c r="J149" s="72" t="n">
        <v>314896</v>
      </c>
      <c r="K149" s="73" t="n">
        <f aca="false">I149/J149*100</f>
        <v>113.899509679386</v>
      </c>
      <c r="L149" s="72" t="n">
        <v>0</v>
      </c>
      <c r="M149" s="72" t="n">
        <v>0</v>
      </c>
      <c r="N149" s="73" t="e">
        <f aca="false">L149/M149*100</f>
        <v>#DIV/0!</v>
      </c>
      <c r="O149" s="1" t="n">
        <v>375</v>
      </c>
      <c r="P149" s="1" t="n">
        <v>60</v>
      </c>
    </row>
    <row r="150" customFormat="false" ht="34.5" hidden="false" customHeight="false" outlineLevel="0" collapsed="false">
      <c r="A150" s="113" t="n">
        <v>5</v>
      </c>
      <c r="B150" s="71" t="s">
        <v>158</v>
      </c>
      <c r="C150" s="72" t="n">
        <v>4171518</v>
      </c>
      <c r="D150" s="72" t="n">
        <v>1949005</v>
      </c>
      <c r="E150" s="73" t="n">
        <f aca="false">C150/D150*100</f>
        <v>214.033211818338</v>
      </c>
      <c r="F150" s="72" t="n">
        <v>4171518</v>
      </c>
      <c r="G150" s="72" t="n">
        <v>1949005</v>
      </c>
      <c r="H150" s="73" t="n">
        <f aca="false">F150/G150*100</f>
        <v>214.033211818338</v>
      </c>
      <c r="I150" s="72" t="n">
        <v>2325757</v>
      </c>
      <c r="J150" s="72" t="n">
        <v>1135755</v>
      </c>
      <c r="K150" s="73" t="n">
        <f aca="false">I150/J150*100</f>
        <v>204.776294183165</v>
      </c>
      <c r="L150" s="72" t="n">
        <v>2325757</v>
      </c>
      <c r="M150" s="72" t="n">
        <v>1135755</v>
      </c>
      <c r="N150" s="73" t="n">
        <f aca="false">L150/M150*100</f>
        <v>204.776294183165</v>
      </c>
      <c r="O150" s="1" t="n">
        <v>1019</v>
      </c>
      <c r="P150" s="1" t="n">
        <v>100</v>
      </c>
    </row>
    <row r="151" customFormat="false" ht="17.25" hidden="false" customHeight="false" outlineLevel="0" collapsed="false">
      <c r="A151" s="113" t="n">
        <v>6</v>
      </c>
      <c r="B151" s="71" t="s">
        <v>159</v>
      </c>
      <c r="C151" s="72" t="n">
        <v>3744077</v>
      </c>
      <c r="D151" s="72" t="n">
        <v>2728679</v>
      </c>
      <c r="E151" s="73" t="n">
        <f aca="false">C151/D151*100</f>
        <v>137.212072215163</v>
      </c>
      <c r="F151" s="72" t="n">
        <v>3744077</v>
      </c>
      <c r="G151" s="72" t="n">
        <v>2728679</v>
      </c>
      <c r="H151" s="73" t="n">
        <f aca="false">F151/G151*100</f>
        <v>137.212072215163</v>
      </c>
      <c r="I151" s="72" t="n">
        <v>2461882</v>
      </c>
      <c r="J151" s="72" t="n">
        <v>3228511</v>
      </c>
      <c r="K151" s="73" t="n">
        <f aca="false">I151/J151*100</f>
        <v>76.2544095404972</v>
      </c>
      <c r="L151" s="72" t="n">
        <v>2461882</v>
      </c>
      <c r="M151" s="72" t="n">
        <v>3225250</v>
      </c>
      <c r="N151" s="73" t="n">
        <f aca="false">L151/M151*100</f>
        <v>76.3315091853345</v>
      </c>
      <c r="O151" s="1" t="n">
        <v>640</v>
      </c>
      <c r="P151" s="1" t="n">
        <v>130</v>
      </c>
    </row>
    <row r="152" customFormat="false" ht="17.25" hidden="false" customHeight="false" outlineLevel="0" collapsed="false">
      <c r="A152" s="113" t="n">
        <v>7</v>
      </c>
      <c r="B152" s="71" t="s">
        <v>160</v>
      </c>
      <c r="C152" s="72" t="n">
        <v>280217</v>
      </c>
      <c r="D152" s="72" t="n">
        <v>257726</v>
      </c>
      <c r="E152" s="73" t="n">
        <f aca="false">C152/D152*100</f>
        <v>108.72670976153</v>
      </c>
      <c r="F152" s="72" t="n">
        <v>280217</v>
      </c>
      <c r="G152" s="72" t="n">
        <v>257726</v>
      </c>
      <c r="H152" s="73" t="n">
        <f aca="false">F152/G152*100</f>
        <v>108.72670976153</v>
      </c>
      <c r="I152" s="72" t="n">
        <v>139983</v>
      </c>
      <c r="J152" s="72" t="n">
        <v>101576</v>
      </c>
      <c r="K152" s="73" t="n">
        <f aca="false">I152/J152*100</f>
        <v>137.811097109553</v>
      </c>
      <c r="L152" s="72" t="n">
        <v>0</v>
      </c>
      <c r="M152" s="72" t="n">
        <v>0</v>
      </c>
      <c r="N152" s="73" t="e">
        <f aca="false">L152/M152*100</f>
        <v>#DIV/0!</v>
      </c>
      <c r="O152" s="1" t="n">
        <v>39</v>
      </c>
      <c r="P152" s="1" t="n">
        <v>130</v>
      </c>
    </row>
    <row r="153" customFormat="false" ht="17.25" hidden="false" customHeight="false" outlineLevel="0" collapsed="false">
      <c r="A153" s="113" t="n">
        <v>8</v>
      </c>
      <c r="B153" s="71" t="s">
        <v>161</v>
      </c>
      <c r="C153" s="72" t="n">
        <v>354786</v>
      </c>
      <c r="D153" s="72" t="n">
        <v>61440</v>
      </c>
      <c r="E153" s="73" t="n">
        <f aca="false">C153/D153*100</f>
        <v>577.451171875</v>
      </c>
      <c r="F153" s="72" t="n">
        <v>354786</v>
      </c>
      <c r="G153" s="72" t="n">
        <v>61440</v>
      </c>
      <c r="H153" s="73" t="n">
        <f aca="false">F153/G153*100</f>
        <v>577.451171875</v>
      </c>
      <c r="I153" s="72" t="n">
        <v>373820</v>
      </c>
      <c r="J153" s="72" t="n">
        <v>2100</v>
      </c>
      <c r="K153" s="73" t="n">
        <f aca="false">I153/J153*100</f>
        <v>17800.9523809524</v>
      </c>
      <c r="L153" s="72" t="n">
        <v>0</v>
      </c>
      <c r="M153" s="72" t="n">
        <v>0</v>
      </c>
      <c r="N153" s="73" t="e">
        <f aca="false">L153/M153*100</f>
        <v>#DIV/0!</v>
      </c>
      <c r="O153" s="1" t="n">
        <v>405</v>
      </c>
      <c r="P153" s="1" t="n">
        <v>140</v>
      </c>
    </row>
    <row r="155" customFormat="false" ht="33" hidden="false" customHeight="false" outlineLevel="0" collapsed="false">
      <c r="A155" s="118"/>
      <c r="B155" s="119" t="s">
        <v>162</v>
      </c>
      <c r="C155" s="120" t="n">
        <f aca="false">SUM(C156:C158)</f>
        <v>849276</v>
      </c>
      <c r="D155" s="120" t="n">
        <f aca="false">SUM(D156:D158)</f>
        <v>980527</v>
      </c>
      <c r="E155" s="121" t="n">
        <f aca="false">C155/D155*100</f>
        <v>86.6142390775573</v>
      </c>
      <c r="F155" s="120" t="n">
        <f aca="false">SUM(F156:F158)</f>
        <v>849276</v>
      </c>
      <c r="G155" s="120" t="n">
        <f aca="false">SUM(G156:G158)</f>
        <v>980527</v>
      </c>
      <c r="H155" s="121" t="n">
        <f aca="false">F155/G155*100</f>
        <v>86.6142390775573</v>
      </c>
      <c r="I155" s="120" t="n">
        <f aca="false">SUM(I156:I158)</f>
        <v>328209</v>
      </c>
      <c r="J155" s="120" t="n">
        <f aca="false">SUM(J156:J158)</f>
        <v>872540</v>
      </c>
      <c r="K155" s="121" t="n">
        <f aca="false">I155/J155*100</f>
        <v>37.615352877805</v>
      </c>
      <c r="L155" s="120" t="n">
        <f aca="false">SUM(L156:L158)</f>
        <v>106485</v>
      </c>
      <c r="M155" s="120" t="n">
        <f aca="false">SUM(M156:M158)</f>
        <v>400968</v>
      </c>
      <c r="N155" s="121" t="n">
        <f aca="false">L155/M155*100</f>
        <v>26.55698210331</v>
      </c>
    </row>
    <row r="156" customFormat="false" ht="17.25" hidden="false" customHeight="false" outlineLevel="0" collapsed="false">
      <c r="A156" s="113" t="n">
        <v>1</v>
      </c>
      <c r="B156" s="122" t="s">
        <v>163</v>
      </c>
      <c r="C156" s="72" t="n">
        <v>76168</v>
      </c>
      <c r="D156" s="72" t="n">
        <v>89200</v>
      </c>
      <c r="E156" s="73" t="n">
        <f aca="false">C156/D156*100</f>
        <v>85.390134529148</v>
      </c>
      <c r="F156" s="72" t="n">
        <v>76168</v>
      </c>
      <c r="G156" s="72" t="n">
        <v>89200</v>
      </c>
      <c r="H156" s="73" t="n">
        <f aca="false">F156/G156*100</f>
        <v>85.390134529148</v>
      </c>
      <c r="I156" s="72" t="n">
        <v>85288</v>
      </c>
      <c r="J156" s="72" t="n">
        <v>87752</v>
      </c>
      <c r="K156" s="73" t="n">
        <f aca="false">I156/J156*100</f>
        <v>97.1920867900447</v>
      </c>
      <c r="L156" s="72" t="n">
        <v>1591</v>
      </c>
      <c r="M156" s="72" t="n">
        <v>1324</v>
      </c>
      <c r="N156" s="73" t="n">
        <f aca="false">L156/M156*100</f>
        <v>120.166163141994</v>
      </c>
      <c r="O156" s="1" t="n">
        <v>128</v>
      </c>
      <c r="P156" s="1" t="n">
        <v>145</v>
      </c>
    </row>
    <row r="157" customFormat="false" ht="17.25" hidden="false" customHeight="false" outlineLevel="0" collapsed="false">
      <c r="A157" s="113" t="n">
        <v>2</v>
      </c>
      <c r="B157" s="123" t="s">
        <v>164</v>
      </c>
      <c r="C157" s="72" t="n">
        <v>773108</v>
      </c>
      <c r="D157" s="72" t="n">
        <v>744894</v>
      </c>
      <c r="E157" s="73" t="n">
        <f aca="false">C157/D157*100</f>
        <v>103.787653008348</v>
      </c>
      <c r="F157" s="72" t="n">
        <v>773108</v>
      </c>
      <c r="G157" s="72" t="n">
        <v>744894</v>
      </c>
      <c r="H157" s="73" t="n">
        <f aca="false">F157/G157*100</f>
        <v>103.787653008348</v>
      </c>
      <c r="I157" s="72" t="n">
        <v>242921</v>
      </c>
      <c r="J157" s="72" t="n">
        <v>631661</v>
      </c>
      <c r="K157" s="73" t="n">
        <f aca="false">I157/J157*100</f>
        <v>38.4574953970563</v>
      </c>
      <c r="L157" s="72" t="n">
        <v>104894</v>
      </c>
      <c r="M157" s="72" t="n">
        <v>267483</v>
      </c>
      <c r="N157" s="73" t="n">
        <f aca="false">L157/M157*100</f>
        <v>39.2152024614648</v>
      </c>
      <c r="O157" s="1" t="n">
        <v>698</v>
      </c>
      <c r="P157" s="1" t="n">
        <v>110</v>
      </c>
    </row>
    <row r="158" s="81" customFormat="true" ht="34.5" hidden="false" customHeight="false" outlineLevel="0" collapsed="false">
      <c r="A158" s="112" t="n">
        <v>3</v>
      </c>
      <c r="B158" s="124" t="s">
        <v>165</v>
      </c>
      <c r="C158" s="76" t="n">
        <v>0</v>
      </c>
      <c r="D158" s="76" t="n">
        <v>146433</v>
      </c>
      <c r="E158" s="77" t="n">
        <f aca="false">C158/D158*100</f>
        <v>0</v>
      </c>
      <c r="F158" s="76" t="n">
        <v>0</v>
      </c>
      <c r="G158" s="76" t="n">
        <v>146433</v>
      </c>
      <c r="H158" s="77" t="n">
        <f aca="false">F158/G158*100</f>
        <v>0</v>
      </c>
      <c r="I158" s="76" t="n">
        <v>0</v>
      </c>
      <c r="J158" s="76" t="n">
        <v>153127</v>
      </c>
      <c r="K158" s="77" t="n">
        <f aca="false">I158/J158*100</f>
        <v>0</v>
      </c>
      <c r="L158" s="76" t="n">
        <v>0</v>
      </c>
      <c r="M158" s="76" t="n">
        <v>132161</v>
      </c>
      <c r="N158" s="77" t="n">
        <f aca="false">L158/M158*100</f>
        <v>0</v>
      </c>
      <c r="O158" s="81" t="n">
        <v>127</v>
      </c>
      <c r="P158" s="81" t="n">
        <v>193</v>
      </c>
    </row>
    <row r="159" customFormat="false" ht="15" hidden="false" customHeight="false" outlineLevel="0" collapsed="false">
      <c r="A159" s="125"/>
      <c r="B159" s="126"/>
      <c r="C159" s="127"/>
      <c r="D159" s="128"/>
      <c r="E159" s="129"/>
      <c r="F159" s="128"/>
      <c r="G159" s="128"/>
      <c r="H159" s="73"/>
      <c r="I159" s="128"/>
      <c r="J159" s="128"/>
      <c r="K159" s="129"/>
      <c r="L159" s="128"/>
      <c r="M159" s="130"/>
      <c r="N159" s="131"/>
    </row>
    <row r="160" customFormat="false" ht="17.25" hidden="false" customHeight="true" outlineLevel="0" collapsed="false">
      <c r="A160" s="64" t="s">
        <v>166</v>
      </c>
      <c r="B160" s="64"/>
      <c r="C160" s="108" t="n">
        <f aca="false">C161+C190+C196</f>
        <v>15688701.71</v>
      </c>
      <c r="D160" s="108" t="n">
        <f aca="false">D161+D190+D196</f>
        <v>16126364.465</v>
      </c>
      <c r="E160" s="109" t="n">
        <f aca="false">C160/D160*100</f>
        <v>97.2860420217472</v>
      </c>
      <c r="F160" s="108" t="n">
        <f aca="false">F161+F190+F196</f>
        <v>15495440.71</v>
      </c>
      <c r="G160" s="108" t="n">
        <f aca="false">G161+G190+G196</f>
        <v>15958641.465</v>
      </c>
      <c r="H160" s="109" t="n">
        <f aca="false">F160/G160*100</f>
        <v>97.0974925652921</v>
      </c>
      <c r="I160" s="108" t="n">
        <f aca="false">I161+I190+I196</f>
        <v>13273092.888</v>
      </c>
      <c r="J160" s="108" t="n">
        <f aca="false">J161+J190+J196</f>
        <v>14015262.529</v>
      </c>
      <c r="K160" s="109" t="n">
        <f aca="false">I160/J160*100</f>
        <v>94.7045612633776</v>
      </c>
      <c r="L160" s="108" t="n">
        <f aca="false">L161+L190+L196</f>
        <v>5799988.463</v>
      </c>
      <c r="M160" s="108" t="n">
        <f aca="false">M161+M190+M196</f>
        <v>6704666.71</v>
      </c>
      <c r="N160" s="109" t="n">
        <f aca="false">L160/M160*100</f>
        <v>86.5067379762416</v>
      </c>
    </row>
    <row r="161" customFormat="false" ht="17.25" hidden="false" customHeight="false" outlineLevel="0" collapsed="false">
      <c r="A161" s="132" t="s">
        <v>167</v>
      </c>
      <c r="B161" s="132" t="s">
        <v>168</v>
      </c>
      <c r="C161" s="68" t="n">
        <f aca="false">SUM(C162:C187)</f>
        <v>2413002.71</v>
      </c>
      <c r="D161" s="68" t="n">
        <f aca="false">SUM(D162:D187)</f>
        <v>4528711.465</v>
      </c>
      <c r="E161" s="111" t="n">
        <f aca="false">C161/D161*100</f>
        <v>53.2823238717859</v>
      </c>
      <c r="F161" s="68" t="n">
        <f aca="false">SUM(F162:F187)</f>
        <v>2413003.71</v>
      </c>
      <c r="G161" s="68" t="n">
        <f aca="false">SUM(G162:G187)</f>
        <v>4528711.465</v>
      </c>
      <c r="H161" s="111" t="n">
        <f aca="false">F161/G161*100</f>
        <v>53.282345953122</v>
      </c>
      <c r="I161" s="68" t="n">
        <f aca="false">SUM(I162:I187)</f>
        <v>2301873.888</v>
      </c>
      <c r="J161" s="68" t="n">
        <f aca="false">SUM(J162:J187)</f>
        <v>4158096.529</v>
      </c>
      <c r="K161" s="111" t="n">
        <f aca="false">I161/J161*100</f>
        <v>55.3588371974036</v>
      </c>
      <c r="L161" s="68" t="n">
        <f aca="false">SUM(L162:L187)</f>
        <v>1231602.463</v>
      </c>
      <c r="M161" s="68" t="n">
        <f aca="false">SUM(M162:M187)</f>
        <v>2912359.71</v>
      </c>
      <c r="N161" s="111" t="n">
        <f aca="false">L161/M161*100</f>
        <v>42.2888168233862</v>
      </c>
    </row>
    <row r="162" customFormat="false" ht="34.5" hidden="false" customHeight="false" outlineLevel="0" collapsed="false">
      <c r="A162" s="133" t="n">
        <v>1</v>
      </c>
      <c r="B162" s="134" t="s">
        <v>169</v>
      </c>
      <c r="C162" s="72" t="n">
        <v>665446</v>
      </c>
      <c r="D162" s="72" t="n">
        <v>1039063</v>
      </c>
      <c r="E162" s="73" t="n">
        <f aca="false">C162/D162*100</f>
        <v>64.0428924906382</v>
      </c>
      <c r="F162" s="72" t="n">
        <v>665446</v>
      </c>
      <c r="G162" s="72" t="n">
        <v>1039063</v>
      </c>
      <c r="H162" s="73" t="n">
        <f aca="false">F162/G162*100</f>
        <v>64.0428924906382</v>
      </c>
      <c r="I162" s="72" t="n">
        <v>718801</v>
      </c>
      <c r="J162" s="72" t="n">
        <v>836617</v>
      </c>
      <c r="K162" s="73" t="n">
        <f aca="false">I162/J162*100</f>
        <v>85.9175704055739</v>
      </c>
      <c r="L162" s="72" t="n">
        <v>650090</v>
      </c>
      <c r="M162" s="72" t="n">
        <v>658286</v>
      </c>
      <c r="N162" s="73" t="n">
        <f aca="false">L162/M162*100</f>
        <v>98.7549484570536</v>
      </c>
      <c r="O162" s="1" t="n">
        <v>273</v>
      </c>
      <c r="P162" s="1" t="n">
        <v>190</v>
      </c>
    </row>
    <row r="163" customFormat="false" ht="17.25" hidden="false" customHeight="false" outlineLevel="0" collapsed="false">
      <c r="A163" s="133" t="n">
        <v>2</v>
      </c>
      <c r="B163" s="135" t="s">
        <v>170</v>
      </c>
      <c r="C163" s="72" t="n">
        <v>40815</v>
      </c>
      <c r="D163" s="72" t="n">
        <v>142989</v>
      </c>
      <c r="E163" s="73" t="n">
        <f aca="false">C163/D163*100</f>
        <v>28.5441537460924</v>
      </c>
      <c r="F163" s="72" t="n">
        <v>40815</v>
      </c>
      <c r="G163" s="72" t="n">
        <v>142989</v>
      </c>
      <c r="H163" s="73" t="n">
        <f aca="false">F163/G163*100</f>
        <v>28.5441537460924</v>
      </c>
      <c r="I163" s="72" t="n">
        <v>67720</v>
      </c>
      <c r="J163" s="72" t="n">
        <v>132220</v>
      </c>
      <c r="K163" s="73" t="n">
        <f aca="false">I163/J163*100</f>
        <v>51.2176675238239</v>
      </c>
      <c r="L163" s="72" t="n">
        <v>19011</v>
      </c>
      <c r="M163" s="72" t="n">
        <v>85597</v>
      </c>
      <c r="N163" s="73" t="n">
        <f aca="false">L163/M163*100</f>
        <v>22.2098905335467</v>
      </c>
      <c r="O163" s="1" t="n">
        <v>113</v>
      </c>
      <c r="P163" s="1" t="n">
        <v>130</v>
      </c>
    </row>
    <row r="164" customFormat="false" ht="17.25" hidden="false" customHeight="false" outlineLevel="0" collapsed="false">
      <c r="A164" s="133" t="n">
        <v>3</v>
      </c>
      <c r="B164" s="123" t="s">
        <v>171</v>
      </c>
      <c r="C164" s="72" t="n">
        <v>35311</v>
      </c>
      <c r="D164" s="72" t="n">
        <v>0</v>
      </c>
      <c r="E164" s="73" t="e">
        <f aca="false">C164/D164*100</f>
        <v>#DIV/0!</v>
      </c>
      <c r="F164" s="72" t="n">
        <v>35311</v>
      </c>
      <c r="G164" s="72" t="n">
        <v>0</v>
      </c>
      <c r="H164" s="73" t="e">
        <f aca="false">F164/G164*100</f>
        <v>#DIV/0!</v>
      </c>
      <c r="I164" s="72" t="n">
        <v>0</v>
      </c>
      <c r="J164" s="72" t="n">
        <v>23179</v>
      </c>
      <c r="K164" s="73" t="n">
        <f aca="false">I164/J164*100</f>
        <v>0</v>
      </c>
      <c r="L164" s="72" t="n">
        <v>0</v>
      </c>
      <c r="M164" s="72" t="n">
        <v>0</v>
      </c>
      <c r="N164" s="73" t="e">
        <f aca="false">L164/M164*100</f>
        <v>#DIV/0!</v>
      </c>
      <c r="O164" s="1" t="n">
        <v>61</v>
      </c>
      <c r="P164" s="1" t="n">
        <v>146</v>
      </c>
    </row>
    <row r="165" s="81" customFormat="true" ht="17.25" hidden="false" customHeight="false" outlineLevel="0" collapsed="false">
      <c r="A165" s="136" t="n">
        <v>4</v>
      </c>
      <c r="B165" s="137" t="s">
        <v>172</v>
      </c>
      <c r="C165" s="76" t="n">
        <v>48900.71</v>
      </c>
      <c r="D165" s="138" t="n">
        <v>73398.465</v>
      </c>
      <c r="E165" s="77" t="n">
        <f aca="false">C165/D165*100</f>
        <v>66.6236139951973</v>
      </c>
      <c r="F165" s="76" t="n">
        <v>48900.71</v>
      </c>
      <c r="G165" s="138" t="n">
        <v>73398.465</v>
      </c>
      <c r="H165" s="77" t="n">
        <f aca="false">F165/G165*100</f>
        <v>66.6236139951973</v>
      </c>
      <c r="I165" s="76" t="n">
        <v>77197.888</v>
      </c>
      <c r="J165" s="138" t="n">
        <v>122742.529</v>
      </c>
      <c r="K165" s="77" t="n">
        <f aca="false">I165/J165*100</f>
        <v>62.8941644179419</v>
      </c>
      <c r="L165" s="76" t="n">
        <v>41392.463</v>
      </c>
      <c r="M165" s="138" t="n">
        <v>98271.71</v>
      </c>
      <c r="N165" s="77" t="n">
        <f aca="false">L165/M165*100</f>
        <v>42.120426112459</v>
      </c>
      <c r="O165" s="81" t="n">
        <v>163</v>
      </c>
      <c r="P165" s="81" t="n">
        <v>144</v>
      </c>
    </row>
    <row r="166" s="81" customFormat="true" ht="52.5" hidden="false" customHeight="true" outlineLevel="0" collapsed="false">
      <c r="A166" s="136" t="n">
        <v>5</v>
      </c>
      <c r="B166" s="124" t="s">
        <v>173</v>
      </c>
      <c r="C166" s="76" t="n">
        <v>165312</v>
      </c>
      <c r="D166" s="76" t="n">
        <v>491479</v>
      </c>
      <c r="E166" s="77" t="n">
        <f aca="false">C166/D166*100</f>
        <v>33.6356182054574</v>
      </c>
      <c r="F166" s="76" t="n">
        <v>165312</v>
      </c>
      <c r="G166" s="76" t="n">
        <v>491479</v>
      </c>
      <c r="H166" s="77" t="n">
        <f aca="false">F166/G166*100</f>
        <v>33.6356182054574</v>
      </c>
      <c r="I166" s="76" t="n">
        <v>7763</v>
      </c>
      <c r="J166" s="76" t="n">
        <v>380360</v>
      </c>
      <c r="K166" s="77" t="n">
        <f aca="false">I166/J166*100</f>
        <v>2.04096119465769</v>
      </c>
      <c r="L166" s="76" t="n">
        <v>0</v>
      </c>
      <c r="M166" s="76" t="n">
        <v>364746</v>
      </c>
      <c r="N166" s="77" t="n">
        <f aca="false">L166/M166*100</f>
        <v>0</v>
      </c>
      <c r="O166" s="81" t="n">
        <v>281</v>
      </c>
      <c r="P166" s="81" t="n">
        <v>190</v>
      </c>
    </row>
    <row r="167" s="81" customFormat="true" ht="34.5" hidden="false" customHeight="false" outlineLevel="0" collapsed="false">
      <c r="A167" s="136" t="n">
        <v>6</v>
      </c>
      <c r="B167" s="124" t="s">
        <v>174</v>
      </c>
      <c r="C167" s="76" t="n">
        <v>186685</v>
      </c>
      <c r="D167" s="76" t="n">
        <v>558847</v>
      </c>
      <c r="E167" s="77" t="n">
        <f aca="false">C167/D167*100</f>
        <v>33.4053864474534</v>
      </c>
      <c r="F167" s="76" t="n">
        <v>186685</v>
      </c>
      <c r="G167" s="76" t="n">
        <v>558847</v>
      </c>
      <c r="H167" s="77" t="n">
        <f aca="false">F167/G167*100</f>
        <v>33.4053864474534</v>
      </c>
      <c r="I167" s="76" t="n">
        <v>166489</v>
      </c>
      <c r="J167" s="76" t="n">
        <v>558847</v>
      </c>
      <c r="K167" s="77" t="n">
        <f aca="false">I167/J167*100</f>
        <v>29.7915171773312</v>
      </c>
      <c r="L167" s="76" t="n">
        <v>113776</v>
      </c>
      <c r="M167" s="76" t="n">
        <v>383682</v>
      </c>
      <c r="N167" s="77" t="n">
        <f aca="false">L167/M167*100</f>
        <v>29.6537236565698</v>
      </c>
      <c r="O167" s="81" t="n">
        <v>270</v>
      </c>
      <c r="P167" s="81" t="n">
        <v>100</v>
      </c>
    </row>
    <row r="168" s="81" customFormat="true" ht="17.25" hidden="false" customHeight="false" outlineLevel="0" collapsed="false">
      <c r="A168" s="136" t="n">
        <v>7</v>
      </c>
      <c r="B168" s="137" t="s">
        <v>175</v>
      </c>
      <c r="C168" s="76" t="n">
        <v>416163</v>
      </c>
      <c r="D168" s="76" t="n">
        <v>514743</v>
      </c>
      <c r="E168" s="77" t="n">
        <f aca="false">C168/D168*100</f>
        <v>80.8486953683683</v>
      </c>
      <c r="F168" s="76" t="n">
        <v>416163</v>
      </c>
      <c r="G168" s="76" t="n">
        <v>514743</v>
      </c>
      <c r="H168" s="77" t="n">
        <f aca="false">F168/G168*100</f>
        <v>80.8486953683683</v>
      </c>
      <c r="I168" s="76" t="n">
        <v>325440</v>
      </c>
      <c r="J168" s="76" t="n">
        <v>520365</v>
      </c>
      <c r="K168" s="77" t="n">
        <f aca="false">I168/J168*100</f>
        <v>62.5407166123778</v>
      </c>
      <c r="L168" s="76" t="n">
        <v>164750</v>
      </c>
      <c r="M168" s="76" t="n">
        <v>366735</v>
      </c>
      <c r="N168" s="77" t="n">
        <f aca="false">L168/M168*100</f>
        <v>44.9234460850478</v>
      </c>
      <c r="O168" s="81" t="n">
        <v>237</v>
      </c>
      <c r="P168" s="139" t="n">
        <v>93</v>
      </c>
    </row>
    <row r="169" s="143" customFormat="true" ht="31.5" hidden="false" customHeight="true" outlineLevel="0" collapsed="false">
      <c r="A169" s="136" t="n">
        <v>8</v>
      </c>
      <c r="B169" s="140" t="s">
        <v>176</v>
      </c>
      <c r="C169" s="76" t="n">
        <v>76060</v>
      </c>
      <c r="D169" s="76" t="n">
        <v>127701</v>
      </c>
      <c r="E169" s="77" t="n">
        <f aca="false">C169/D169*100</f>
        <v>59.5610057869555</v>
      </c>
      <c r="F169" s="76" t="n">
        <v>76060</v>
      </c>
      <c r="G169" s="76" t="n">
        <v>127701</v>
      </c>
      <c r="H169" s="77" t="n">
        <f aca="false">F169/G169*100</f>
        <v>59.5610057869555</v>
      </c>
      <c r="I169" s="76" t="n">
        <v>76288</v>
      </c>
      <c r="J169" s="76" t="n">
        <v>127563</v>
      </c>
      <c r="K169" s="77" t="n">
        <f aca="false">I169/J169*100</f>
        <v>59.804175191866</v>
      </c>
      <c r="L169" s="76" t="n">
        <v>0</v>
      </c>
      <c r="M169" s="76" t="n">
        <v>0</v>
      </c>
      <c r="N169" s="77" t="e">
        <f aca="false">L169/M169*100</f>
        <v>#DIV/0!</v>
      </c>
      <c r="O169" s="141" t="n">
        <v>274</v>
      </c>
      <c r="P169" s="142" t="n">
        <v>85</v>
      </c>
    </row>
    <row r="170" s="147" customFormat="true" ht="36.75" hidden="false" customHeight="true" outlineLevel="0" collapsed="false">
      <c r="A170" s="136" t="n">
        <v>9</v>
      </c>
      <c r="B170" s="144" t="s">
        <v>177</v>
      </c>
      <c r="C170" s="72" t="n">
        <v>31593</v>
      </c>
      <c r="D170" s="72" t="n">
        <v>218752</v>
      </c>
      <c r="E170" s="73" t="n">
        <f aca="false">C170/D170*100</f>
        <v>14.4423822410767</v>
      </c>
      <c r="F170" s="72" t="n">
        <v>31593</v>
      </c>
      <c r="G170" s="72" t="n">
        <v>218752</v>
      </c>
      <c r="H170" s="73" t="n">
        <f aca="false">F170/G170*100</f>
        <v>14.4423822410767</v>
      </c>
      <c r="I170" s="72" t="n">
        <v>31593</v>
      </c>
      <c r="J170" s="72" t="n">
        <v>218752</v>
      </c>
      <c r="K170" s="73" t="n">
        <f aca="false">I170/J170*100</f>
        <v>14.4423822410767</v>
      </c>
      <c r="L170" s="72" t="n">
        <v>28907</v>
      </c>
      <c r="M170" s="72" t="n">
        <v>218752</v>
      </c>
      <c r="N170" s="73" t="n">
        <f aca="false">L170/M170*100</f>
        <v>13.214507753072</v>
      </c>
      <c r="O170" s="145" t="n">
        <v>91</v>
      </c>
      <c r="P170" s="146" t="n">
        <v>235</v>
      </c>
    </row>
    <row r="171" s="147" customFormat="true" ht="38.25" hidden="false" customHeight="true" outlineLevel="0" collapsed="false">
      <c r="A171" s="136" t="n">
        <v>10</v>
      </c>
      <c r="B171" s="144" t="s">
        <v>178</v>
      </c>
      <c r="C171" s="72" t="n">
        <v>10741</v>
      </c>
      <c r="D171" s="72" t="n">
        <v>82710</v>
      </c>
      <c r="E171" s="73" t="n">
        <f aca="false">C171/D171*100</f>
        <v>12.9863378067948</v>
      </c>
      <c r="F171" s="72" t="n">
        <v>10741</v>
      </c>
      <c r="G171" s="72" t="n">
        <v>82710</v>
      </c>
      <c r="H171" s="73" t="n">
        <f aca="false">F171/G171*100</f>
        <v>12.9863378067948</v>
      </c>
      <c r="I171" s="72" t="n">
        <v>19526</v>
      </c>
      <c r="J171" s="72" t="n">
        <v>92701</v>
      </c>
      <c r="K171" s="73" t="n">
        <f aca="false">I171/J171*100</f>
        <v>21.0634189490944</v>
      </c>
      <c r="L171" s="72" t="n">
        <v>0</v>
      </c>
      <c r="M171" s="72" t="n">
        <v>69656</v>
      </c>
      <c r="N171" s="73" t="n">
        <f aca="false">L171/M171*100</f>
        <v>0</v>
      </c>
      <c r="O171" s="145" t="n">
        <v>206</v>
      </c>
      <c r="P171" s="146"/>
    </row>
    <row r="172" s="149" customFormat="true" ht="34.5" hidden="false" customHeight="false" outlineLevel="0" collapsed="false">
      <c r="A172" s="136" t="n">
        <v>11</v>
      </c>
      <c r="B172" s="144" t="s">
        <v>179</v>
      </c>
      <c r="C172" s="72" t="n">
        <v>585</v>
      </c>
      <c r="D172" s="72" t="n">
        <v>3468</v>
      </c>
      <c r="E172" s="73" t="n">
        <f aca="false">C172/D172*100</f>
        <v>16.8685121107266</v>
      </c>
      <c r="F172" s="72" t="n">
        <v>585</v>
      </c>
      <c r="G172" s="72" t="n">
        <v>3468</v>
      </c>
      <c r="H172" s="73" t="n">
        <f aca="false">F172/G172*100</f>
        <v>16.8685121107266</v>
      </c>
      <c r="I172" s="72" t="n">
        <v>585</v>
      </c>
      <c r="J172" s="72" t="n">
        <v>3468</v>
      </c>
      <c r="K172" s="73" t="n">
        <f aca="false">I172/J172*100</f>
        <v>16.8685121107266</v>
      </c>
      <c r="L172" s="72" t="n">
        <v>0</v>
      </c>
      <c r="M172" s="72" t="n">
        <v>0</v>
      </c>
      <c r="N172" s="73" t="e">
        <f aca="false">L172/M172*100</f>
        <v>#DIV/0!</v>
      </c>
      <c r="O172" s="148" t="n">
        <v>9</v>
      </c>
      <c r="P172" s="146" t="n">
        <v>80</v>
      </c>
    </row>
    <row r="173" s="143" customFormat="true" ht="17.25" hidden="false" customHeight="false" outlineLevel="0" collapsed="false">
      <c r="A173" s="136" t="n">
        <v>12</v>
      </c>
      <c r="B173" s="150" t="s">
        <v>180</v>
      </c>
      <c r="C173" s="76" t="n">
        <v>119087</v>
      </c>
      <c r="D173" s="76" t="n">
        <v>155417</v>
      </c>
      <c r="E173" s="77" t="n">
        <f aca="false">C173/D173*100</f>
        <v>76.6241788221366</v>
      </c>
      <c r="F173" s="76" t="n">
        <v>119087</v>
      </c>
      <c r="G173" s="76" t="n">
        <v>155417</v>
      </c>
      <c r="H173" s="77" t="n">
        <f aca="false">F173/G173*100</f>
        <v>76.6241788221366</v>
      </c>
      <c r="I173" s="76" t="n">
        <v>120456</v>
      </c>
      <c r="J173" s="76" t="n">
        <v>158474</v>
      </c>
      <c r="K173" s="77" t="n">
        <f aca="false">I173/J173*100</f>
        <v>76.0099448489973</v>
      </c>
      <c r="L173" s="76" t="n">
        <v>5817</v>
      </c>
      <c r="M173" s="76" t="n">
        <v>22936</v>
      </c>
      <c r="N173" s="77" t="n">
        <f aca="false">L173/M173*100</f>
        <v>25.3618765259853</v>
      </c>
      <c r="O173" s="141" t="n">
        <v>627</v>
      </c>
      <c r="P173" s="142"/>
    </row>
    <row r="174" s="143" customFormat="true" ht="34.5" hidden="false" customHeight="false" outlineLevel="0" collapsed="false">
      <c r="A174" s="136" t="n">
        <v>13</v>
      </c>
      <c r="B174" s="151" t="s">
        <v>181</v>
      </c>
      <c r="C174" s="76" t="n">
        <v>748</v>
      </c>
      <c r="D174" s="76" t="n">
        <v>418</v>
      </c>
      <c r="E174" s="77" t="n">
        <f aca="false">C174/D174*100</f>
        <v>178.947368421053</v>
      </c>
      <c r="F174" s="76" t="n">
        <v>748</v>
      </c>
      <c r="G174" s="76" t="n">
        <v>418</v>
      </c>
      <c r="H174" s="77" t="n">
        <f aca="false">F174/G174*100</f>
        <v>178.947368421053</v>
      </c>
      <c r="I174" s="76" t="n">
        <v>748</v>
      </c>
      <c r="J174" s="76" t="n">
        <v>418</v>
      </c>
      <c r="K174" s="77" t="n">
        <f aca="false">I174/J174*100</f>
        <v>178.947368421053</v>
      </c>
      <c r="L174" s="76" t="n">
        <v>748</v>
      </c>
      <c r="M174" s="76" t="n">
        <v>0</v>
      </c>
      <c r="N174" s="77" t="e">
        <f aca="false">L174/M174*100</f>
        <v>#DIV/0!</v>
      </c>
      <c r="O174" s="141" t="n">
        <v>45</v>
      </c>
      <c r="P174" s="142"/>
    </row>
    <row r="175" s="143" customFormat="true" ht="17.25" hidden="false" customHeight="false" outlineLevel="0" collapsed="false">
      <c r="A175" s="136" t="n">
        <v>14</v>
      </c>
      <c r="B175" s="150" t="s">
        <v>182</v>
      </c>
      <c r="C175" s="76" t="n">
        <v>27345</v>
      </c>
      <c r="D175" s="76" t="n">
        <v>323113</v>
      </c>
      <c r="E175" s="77" t="n">
        <f aca="false">C175/D175*100</f>
        <v>8.4629835382668</v>
      </c>
      <c r="F175" s="76" t="n">
        <v>27345</v>
      </c>
      <c r="G175" s="76" t="n">
        <v>323113</v>
      </c>
      <c r="H175" s="77" t="n">
        <f aca="false">F175/G175*100</f>
        <v>8.4629835382668</v>
      </c>
      <c r="I175" s="76" t="n">
        <v>27345</v>
      </c>
      <c r="J175" s="76" t="n">
        <v>323113</v>
      </c>
      <c r="K175" s="77" t="n">
        <f aca="false">I175/J175*100</f>
        <v>8.4629835382668</v>
      </c>
      <c r="L175" s="76" t="n">
        <v>24849</v>
      </c>
      <c r="M175" s="76" t="n">
        <v>320942</v>
      </c>
      <c r="N175" s="77" t="n">
        <f aca="false">L175/M175*100</f>
        <v>7.74252045540939</v>
      </c>
      <c r="O175" s="141" t="n">
        <v>32</v>
      </c>
      <c r="P175" s="142" t="n">
        <v>110</v>
      </c>
    </row>
    <row r="176" s="143" customFormat="true" ht="17.25" hidden="false" customHeight="false" outlineLevel="0" collapsed="false">
      <c r="A176" s="136" t="n">
        <v>15</v>
      </c>
      <c r="B176" s="150" t="s">
        <v>183</v>
      </c>
      <c r="C176" s="76" t="n">
        <v>244847</v>
      </c>
      <c r="D176" s="76" t="n">
        <v>406683</v>
      </c>
      <c r="E176" s="77" t="n">
        <f aca="false">C176/D176*100</f>
        <v>60.205860584288</v>
      </c>
      <c r="F176" s="76" t="n">
        <v>244847</v>
      </c>
      <c r="G176" s="76" t="n">
        <v>406683</v>
      </c>
      <c r="H176" s="77" t="n">
        <f aca="false">F176/G176*100</f>
        <v>60.205860584288</v>
      </c>
      <c r="I176" s="76" t="n">
        <v>230859</v>
      </c>
      <c r="J176" s="76" t="n">
        <v>311818</v>
      </c>
      <c r="K176" s="77" t="n">
        <f aca="false">I176/J176*100</f>
        <v>74.036457164115</v>
      </c>
      <c r="L176" s="76" t="n">
        <v>31457</v>
      </c>
      <c r="M176" s="76" t="n">
        <v>138762</v>
      </c>
      <c r="N176" s="77" t="n">
        <f aca="false">L176/M176*100</f>
        <v>22.6697510845909</v>
      </c>
      <c r="O176" s="141" t="n">
        <v>348</v>
      </c>
      <c r="P176" s="142" t="n">
        <v>115</v>
      </c>
    </row>
    <row r="177" customFormat="false" ht="34.5" hidden="false" customHeight="false" outlineLevel="0" collapsed="false">
      <c r="A177" s="133" t="n">
        <v>16</v>
      </c>
      <c r="B177" s="152" t="s">
        <v>184</v>
      </c>
      <c r="C177" s="72" t="n">
        <v>75844</v>
      </c>
      <c r="D177" s="72" t="n">
        <v>47504</v>
      </c>
      <c r="E177" s="73" t="n">
        <f aca="false">C177/D177*100</f>
        <v>159.658134051869</v>
      </c>
      <c r="F177" s="72" t="n">
        <v>75844</v>
      </c>
      <c r="G177" s="72" t="n">
        <v>47504</v>
      </c>
      <c r="H177" s="73" t="n">
        <f aca="false">F177/G177*100</f>
        <v>159.658134051869</v>
      </c>
      <c r="I177" s="72" t="n">
        <v>148574</v>
      </c>
      <c r="J177" s="72" t="n">
        <v>83048</v>
      </c>
      <c r="K177" s="73" t="n">
        <f aca="false">I177/J177*100</f>
        <v>178.90135825065</v>
      </c>
      <c r="L177" s="79" t="n">
        <v>0</v>
      </c>
      <c r="M177" s="72" t="n">
        <v>0</v>
      </c>
      <c r="N177" s="73" t="e">
        <f aca="false">L177/M177*100</f>
        <v>#DIV/0!</v>
      </c>
      <c r="O177" s="147" t="n">
        <v>140</v>
      </c>
      <c r="P177" s="153" t="n">
        <v>85</v>
      </c>
    </row>
    <row r="178" customFormat="false" ht="27" hidden="false" customHeight="true" outlineLevel="0" collapsed="false">
      <c r="A178" s="133" t="n">
        <v>17</v>
      </c>
      <c r="B178" s="123" t="s">
        <v>185</v>
      </c>
      <c r="C178" s="72" t="n">
        <v>0</v>
      </c>
      <c r="D178" s="72" t="n">
        <v>0</v>
      </c>
      <c r="E178" s="73" t="e">
        <f aca="false">C178/D178*100</f>
        <v>#DIV/0!</v>
      </c>
      <c r="F178" s="72" t="n">
        <v>0</v>
      </c>
      <c r="G178" s="72" t="n">
        <v>0</v>
      </c>
      <c r="H178" s="73" t="e">
        <f aca="false">F178/G178*100</f>
        <v>#DIV/0!</v>
      </c>
      <c r="I178" s="72" t="n">
        <v>0</v>
      </c>
      <c r="J178" s="72" t="n">
        <v>0</v>
      </c>
      <c r="K178" s="73" t="e">
        <f aca="false">I178/J178*100</f>
        <v>#DIV/0!</v>
      </c>
      <c r="L178" s="72" t="n">
        <v>0</v>
      </c>
      <c r="M178" s="72" t="n">
        <v>0</v>
      </c>
      <c r="N178" s="73" t="e">
        <f aca="false">L178/M178*100</f>
        <v>#DIV/0!</v>
      </c>
      <c r="O178" s="1" t="n">
        <v>11</v>
      </c>
      <c r="P178" s="153" t="n">
        <v>80</v>
      </c>
    </row>
    <row r="179" customFormat="false" ht="34.5" hidden="false" customHeight="false" outlineLevel="0" collapsed="false">
      <c r="A179" s="133" t="n">
        <v>18</v>
      </c>
      <c r="B179" s="152" t="s">
        <v>186</v>
      </c>
      <c r="C179" s="72" t="n">
        <v>76975</v>
      </c>
      <c r="D179" s="72" t="n">
        <v>132317</v>
      </c>
      <c r="E179" s="73" t="n">
        <f aca="false">C179/D179*100</f>
        <v>58.1746865482138</v>
      </c>
      <c r="F179" s="72" t="n">
        <v>76975</v>
      </c>
      <c r="G179" s="72" t="n">
        <v>132317</v>
      </c>
      <c r="H179" s="73" t="n">
        <f aca="false">F179/G179*100</f>
        <v>58.1746865482138</v>
      </c>
      <c r="I179" s="72" t="n">
        <v>89040</v>
      </c>
      <c r="J179" s="72" t="n">
        <v>59615</v>
      </c>
      <c r="K179" s="73" t="n">
        <f aca="false">I179/J179*100</f>
        <v>149.358382957309</v>
      </c>
      <c r="L179" s="72" t="n">
        <v>0</v>
      </c>
      <c r="M179" s="72" t="n">
        <v>13763</v>
      </c>
      <c r="N179" s="73" t="n">
        <f aca="false">L179/M179*100</f>
        <v>0</v>
      </c>
      <c r="O179" s="1" t="n">
        <v>301</v>
      </c>
      <c r="P179" s="85"/>
    </row>
    <row r="180" customFormat="false" ht="34.5" hidden="false" customHeight="false" outlineLevel="0" collapsed="false">
      <c r="A180" s="154" t="n">
        <v>19</v>
      </c>
      <c r="B180" s="155" t="s">
        <v>187</v>
      </c>
      <c r="C180" s="72"/>
      <c r="D180" s="72"/>
      <c r="E180" s="73" t="e">
        <f aca="false">C180/D180*100</f>
        <v>#DIV/0!</v>
      </c>
      <c r="F180" s="72"/>
      <c r="G180" s="72"/>
      <c r="H180" s="73" t="e">
        <f aca="false">F180/G180*100</f>
        <v>#DIV/0!</v>
      </c>
      <c r="I180" s="72"/>
      <c r="J180" s="72"/>
      <c r="K180" s="73" t="e">
        <f aca="false">I180/J180*100</f>
        <v>#DIV/0!</v>
      </c>
      <c r="L180" s="72"/>
      <c r="M180" s="72"/>
      <c r="N180" s="73" t="e">
        <f aca="false">L180/M180*100</f>
        <v>#DIV/0!</v>
      </c>
      <c r="O180" s="1" t="n">
        <v>6</v>
      </c>
      <c r="P180" s="85" t="n">
        <v>80</v>
      </c>
    </row>
    <row r="181" customFormat="false" ht="34.5" hidden="false" customHeight="false" outlineLevel="0" collapsed="false">
      <c r="A181" s="133" t="n">
        <v>20</v>
      </c>
      <c r="B181" s="156" t="s">
        <v>188</v>
      </c>
      <c r="C181" s="72" t="n">
        <v>30232</v>
      </c>
      <c r="D181" s="72" t="n">
        <v>44517</v>
      </c>
      <c r="E181" s="73" t="n">
        <f aca="false">C181/D181*100</f>
        <v>67.911135071995</v>
      </c>
      <c r="F181" s="72" t="n">
        <v>30232</v>
      </c>
      <c r="G181" s="72" t="n">
        <v>44517</v>
      </c>
      <c r="H181" s="73" t="n">
        <f aca="false">F181/G181*100</f>
        <v>67.911135071995</v>
      </c>
      <c r="I181" s="72" t="n">
        <v>30232</v>
      </c>
      <c r="J181" s="72" t="n">
        <v>44517</v>
      </c>
      <c r="K181" s="73" t="n">
        <f aca="false">I181/J181*100</f>
        <v>67.911135071995</v>
      </c>
      <c r="L181" s="72" t="n">
        <v>30232</v>
      </c>
      <c r="M181" s="72" t="n">
        <v>44517</v>
      </c>
      <c r="N181" s="73" t="n">
        <f aca="false">L181/M181*100</f>
        <v>67.911135071995</v>
      </c>
      <c r="O181" s="1" t="n">
        <v>32</v>
      </c>
      <c r="P181" s="85"/>
    </row>
    <row r="182" customFormat="false" ht="17.25" hidden="false" customHeight="false" outlineLevel="0" collapsed="false">
      <c r="A182" s="133" t="n">
        <v>21</v>
      </c>
      <c r="B182" s="156" t="s">
        <v>189</v>
      </c>
      <c r="C182" s="72" t="n">
        <v>2070</v>
      </c>
      <c r="D182" s="72" t="n">
        <v>5418</v>
      </c>
      <c r="E182" s="73" t="n">
        <f aca="false">C182/D182*100</f>
        <v>38.2059800664452</v>
      </c>
      <c r="F182" s="72" t="n">
        <v>2070</v>
      </c>
      <c r="G182" s="72" t="n">
        <v>5418</v>
      </c>
      <c r="H182" s="73" t="n">
        <f aca="false">F182/G182*100</f>
        <v>38.2059800664452</v>
      </c>
      <c r="I182" s="72" t="n">
        <v>2070</v>
      </c>
      <c r="J182" s="72" t="n">
        <v>5418</v>
      </c>
      <c r="K182" s="73" t="n">
        <f aca="false">I182/J182*100</f>
        <v>38.2059800664452</v>
      </c>
      <c r="L182" s="72" t="n">
        <v>0</v>
      </c>
      <c r="M182" s="72" t="n">
        <v>3702</v>
      </c>
      <c r="N182" s="73" t="n">
        <f aca="false">L182/M182*100</f>
        <v>0</v>
      </c>
      <c r="O182" s="1" t="n">
        <v>13</v>
      </c>
      <c r="P182" s="85" t="n">
        <v>88</v>
      </c>
    </row>
    <row r="183" customFormat="false" ht="17.25" hidden="false" customHeight="false" outlineLevel="0" collapsed="false">
      <c r="A183" s="133" t="n">
        <v>22</v>
      </c>
      <c r="B183" s="156" t="s">
        <v>190</v>
      </c>
      <c r="C183" s="72" t="n">
        <v>9660</v>
      </c>
      <c r="D183" s="72" t="n">
        <v>10791</v>
      </c>
      <c r="E183" s="73" t="n">
        <f aca="false">C183/D183*100</f>
        <v>89.519043647484</v>
      </c>
      <c r="F183" s="72" t="n">
        <v>9661</v>
      </c>
      <c r="G183" s="72" t="n">
        <v>10791</v>
      </c>
      <c r="H183" s="73" t="n">
        <f aca="false">F183/G183*100</f>
        <v>89.5283106292281</v>
      </c>
      <c r="I183" s="72" t="n">
        <v>11393</v>
      </c>
      <c r="J183" s="72" t="n">
        <v>16486</v>
      </c>
      <c r="K183" s="73" t="n">
        <f aca="false">I183/J183*100</f>
        <v>69.1071211937401</v>
      </c>
      <c r="L183" s="72" t="n">
        <v>0</v>
      </c>
      <c r="M183" s="72" t="n">
        <v>0</v>
      </c>
      <c r="N183" s="73" t="e">
        <f aca="false">L183/M183*100</f>
        <v>#DIV/0!</v>
      </c>
      <c r="O183" s="1" t="n">
        <v>55</v>
      </c>
      <c r="P183" s="85" t="n">
        <v>123</v>
      </c>
    </row>
    <row r="184" customFormat="false" ht="34.5" hidden="false" customHeight="false" outlineLevel="0" collapsed="false">
      <c r="A184" s="133" t="n">
        <v>23</v>
      </c>
      <c r="B184" s="156" t="s">
        <v>191</v>
      </c>
      <c r="C184" s="72" t="n">
        <v>106664</v>
      </c>
      <c r="D184" s="72" t="n">
        <v>57630</v>
      </c>
      <c r="E184" s="73" t="n">
        <f aca="false">C184/D184*100</f>
        <v>185.084157556828</v>
      </c>
      <c r="F184" s="72" t="n">
        <v>106664</v>
      </c>
      <c r="G184" s="72" t="n">
        <v>57630</v>
      </c>
      <c r="H184" s="73" t="n">
        <f aca="false">F184/G184*100</f>
        <v>185.084157556828</v>
      </c>
      <c r="I184" s="72" t="n">
        <v>106664</v>
      </c>
      <c r="J184" s="72" t="n">
        <v>57630</v>
      </c>
      <c r="K184" s="73" t="n">
        <f aca="false">I184/J184*100</f>
        <v>185.084157556828</v>
      </c>
      <c r="L184" s="72" t="n">
        <v>106664</v>
      </c>
      <c r="M184" s="72" t="n">
        <v>57630</v>
      </c>
      <c r="N184" s="73" t="n">
        <f aca="false">L184/M184*100</f>
        <v>185.084157556828</v>
      </c>
      <c r="O184" s="1" t="n">
        <v>28</v>
      </c>
      <c r="P184" s="85" t="n">
        <v>110</v>
      </c>
    </row>
    <row r="185" s="81" customFormat="true" ht="34.5" hidden="false" customHeight="false" outlineLevel="0" collapsed="false">
      <c r="A185" s="136" t="n">
        <v>24</v>
      </c>
      <c r="B185" s="156" t="s">
        <v>192</v>
      </c>
      <c r="C185" s="76" t="n">
        <v>320</v>
      </c>
      <c r="D185" s="76" t="n">
        <v>24596</v>
      </c>
      <c r="E185" s="77" t="n">
        <f aca="false">C185/D185*100</f>
        <v>1.30102455683851</v>
      </c>
      <c r="F185" s="76" t="n">
        <v>320</v>
      </c>
      <c r="G185" s="76" t="n">
        <v>24596</v>
      </c>
      <c r="H185" s="77" t="n">
        <f aca="false">F185/G185*100</f>
        <v>1.30102455683851</v>
      </c>
      <c r="I185" s="76" t="n">
        <v>320</v>
      </c>
      <c r="J185" s="76" t="n">
        <v>24596</v>
      </c>
      <c r="K185" s="77" t="n">
        <f aca="false">I185/J185*100</f>
        <v>1.30102455683851</v>
      </c>
      <c r="L185" s="76" t="n">
        <v>0</v>
      </c>
      <c r="M185" s="76" t="n">
        <v>24149</v>
      </c>
      <c r="N185" s="77" t="n">
        <f aca="false">L185/M185*100</f>
        <v>0</v>
      </c>
      <c r="O185" s="81" t="n">
        <v>7</v>
      </c>
      <c r="P185" s="139" t="n">
        <v>150</v>
      </c>
    </row>
    <row r="186" s="81" customFormat="true" ht="17.25" hidden="false" customHeight="false" outlineLevel="0" collapsed="false">
      <c r="A186" s="136" t="n">
        <v>25</v>
      </c>
      <c r="B186" s="156" t="s">
        <v>193</v>
      </c>
      <c r="C186" s="76" t="n">
        <v>10476</v>
      </c>
      <c r="D186" s="76" t="n">
        <v>10732</v>
      </c>
      <c r="E186" s="77" t="n">
        <f aca="false">C186/D186*100</f>
        <v>97.6146105106225</v>
      </c>
      <c r="F186" s="76" t="n">
        <v>10476</v>
      </c>
      <c r="G186" s="76" t="n">
        <v>10732</v>
      </c>
      <c r="H186" s="77" t="n">
        <f aca="false">F186/G186*100</f>
        <v>97.6146105106225</v>
      </c>
      <c r="I186" s="76" t="n">
        <v>10476</v>
      </c>
      <c r="J186" s="76" t="n">
        <v>10732</v>
      </c>
      <c r="K186" s="77" t="n">
        <f aca="false">I186/J186*100</f>
        <v>97.6146105106225</v>
      </c>
      <c r="L186" s="76" t="n">
        <v>0</v>
      </c>
      <c r="M186" s="76" t="n">
        <v>0</v>
      </c>
      <c r="N186" s="77" t="e">
        <f aca="false">L186/M186*100</f>
        <v>#DIV/0!</v>
      </c>
      <c r="O186" s="81" t="n">
        <v>29</v>
      </c>
      <c r="P186" s="139" t="n">
        <v>120</v>
      </c>
    </row>
    <row r="187" customFormat="false" ht="17.25" hidden="false" customHeight="false" outlineLevel="0" collapsed="false">
      <c r="A187" s="133" t="n">
        <v>26</v>
      </c>
      <c r="B187" s="156" t="s">
        <v>194</v>
      </c>
      <c r="C187" s="72" t="n">
        <v>31123</v>
      </c>
      <c r="D187" s="72" t="n">
        <v>56425</v>
      </c>
      <c r="E187" s="73" t="n">
        <f aca="false">C187/D187*100</f>
        <v>55.1581745680106</v>
      </c>
      <c r="F187" s="72" t="n">
        <v>31123</v>
      </c>
      <c r="G187" s="72" t="n">
        <v>56425</v>
      </c>
      <c r="H187" s="73" t="n">
        <f aca="false">F187/G187*100</f>
        <v>55.1581745680106</v>
      </c>
      <c r="I187" s="72" t="n">
        <v>32294</v>
      </c>
      <c r="J187" s="72" t="n">
        <v>45417</v>
      </c>
      <c r="K187" s="73" t="n">
        <f aca="false">I187/J187*100</f>
        <v>71.1055331703988</v>
      </c>
      <c r="L187" s="72" t="n">
        <v>13909</v>
      </c>
      <c r="M187" s="72" t="n">
        <v>40233</v>
      </c>
      <c r="N187" s="73" t="n">
        <f aca="false">L187/M187*100</f>
        <v>34.5711232073174</v>
      </c>
      <c r="O187" s="1" t="n">
        <v>107</v>
      </c>
      <c r="P187" s="85" t="n">
        <v>120</v>
      </c>
    </row>
    <row r="188" s="81" customFormat="true" ht="34.5" hidden="false" customHeight="false" outlineLevel="0" collapsed="false">
      <c r="A188" s="112" t="n">
        <v>27</v>
      </c>
      <c r="B188" s="124" t="s">
        <v>195</v>
      </c>
      <c r="C188" s="76" t="n">
        <v>3500</v>
      </c>
      <c r="D188" s="76" t="n">
        <v>4736</v>
      </c>
      <c r="E188" s="77" t="n">
        <f aca="false">C188/D188*100</f>
        <v>73.902027027027</v>
      </c>
      <c r="F188" s="76" t="n">
        <v>3500</v>
      </c>
      <c r="G188" s="76" t="n">
        <v>4736</v>
      </c>
      <c r="H188" s="77" t="n">
        <f aca="false">F188/G188*100</f>
        <v>73.902027027027</v>
      </c>
      <c r="I188" s="76" t="n">
        <v>1900</v>
      </c>
      <c r="J188" s="76" t="n">
        <v>1508</v>
      </c>
      <c r="K188" s="77" t="n">
        <f aca="false">I188/J188*100</f>
        <v>125.994694960212</v>
      </c>
      <c r="L188" s="76" t="n">
        <v>0</v>
      </c>
      <c r="M188" s="76" t="n">
        <v>0</v>
      </c>
      <c r="N188" s="77" t="e">
        <f aca="false">L188/M188*100</f>
        <v>#DIV/0!</v>
      </c>
      <c r="O188" s="81" t="n">
        <v>31</v>
      </c>
    </row>
    <row r="190" customFormat="false" ht="15" hidden="false" customHeight="true" outlineLevel="0" collapsed="false">
      <c r="A190" s="67" t="s">
        <v>196</v>
      </c>
      <c r="B190" s="67" t="s">
        <v>197</v>
      </c>
      <c r="C190" s="68" t="n">
        <f aca="false">SUM(C191:C194)</f>
        <v>5975748</v>
      </c>
      <c r="D190" s="68" t="n">
        <f aca="false">SUM(D191:D194)</f>
        <v>4751262</v>
      </c>
      <c r="E190" s="111" t="n">
        <f aca="false">C190/D190*100</f>
        <v>125.771805469789</v>
      </c>
      <c r="F190" s="68" t="n">
        <f aca="false">SUM(F191:F194)</f>
        <v>5975748</v>
      </c>
      <c r="G190" s="68" t="n">
        <f aca="false">SUM(G191:G194)</f>
        <v>4751262</v>
      </c>
      <c r="H190" s="111" t="n">
        <f aca="false">F190/G190*100</f>
        <v>125.771805469789</v>
      </c>
      <c r="I190" s="68" t="n">
        <f aca="false">SUM(I191:I194)</f>
        <v>6268875</v>
      </c>
      <c r="J190" s="68" t="n">
        <f aca="false">SUM(J191:J194)</f>
        <v>4140338</v>
      </c>
      <c r="K190" s="111" t="n">
        <f aca="false">I190/J190*100</f>
        <v>151.409739977751</v>
      </c>
      <c r="L190" s="68" t="n">
        <f aca="false">SUM(L191:L194)</f>
        <v>4326540</v>
      </c>
      <c r="M190" s="68" t="n">
        <f aca="false">SUM(M191:M194)</f>
        <v>3275038</v>
      </c>
      <c r="N190" s="111" t="n">
        <f aca="false">L190/M190*100</f>
        <v>132.106558763593</v>
      </c>
    </row>
    <row r="191" s="81" customFormat="true" ht="17.25" hidden="false" customHeight="false" outlineLevel="0" collapsed="false">
      <c r="A191" s="112" t="n">
        <v>1</v>
      </c>
      <c r="B191" s="157" t="s">
        <v>198</v>
      </c>
      <c r="C191" s="76" t="n">
        <v>3013833</v>
      </c>
      <c r="D191" s="76" t="n">
        <v>2032171</v>
      </c>
      <c r="E191" s="77" t="n">
        <f aca="false">C191/D191*100</f>
        <v>148.306072668097</v>
      </c>
      <c r="F191" s="76" t="n">
        <v>3013833</v>
      </c>
      <c r="G191" s="76" t="n">
        <v>2032171</v>
      </c>
      <c r="H191" s="77" t="n">
        <f aca="false">F191/G191*100</f>
        <v>148.306072668097</v>
      </c>
      <c r="I191" s="76" t="n">
        <v>2813705</v>
      </c>
      <c r="J191" s="76" t="n">
        <v>1600361</v>
      </c>
      <c r="K191" s="77" t="n">
        <f aca="false">I191/J191*100</f>
        <v>175.816893813333</v>
      </c>
      <c r="L191" s="76" t="n">
        <v>1644130</v>
      </c>
      <c r="M191" s="76" t="n">
        <v>1104864</v>
      </c>
      <c r="N191" s="77" t="n">
        <f aca="false">L191/M191*100</f>
        <v>148.808360123961</v>
      </c>
      <c r="O191" s="81" t="n">
        <v>907</v>
      </c>
    </row>
    <row r="192" s="81" customFormat="true" ht="17.25" hidden="false" customHeight="false" outlineLevel="0" collapsed="false">
      <c r="A192" s="112" t="n">
        <v>2</v>
      </c>
      <c r="B192" s="157" t="s">
        <v>199</v>
      </c>
      <c r="C192" s="76" t="n">
        <v>342981</v>
      </c>
      <c r="D192" s="76" t="n">
        <v>731</v>
      </c>
      <c r="E192" s="77" t="n">
        <f aca="false">C192/D192*100</f>
        <v>46919.4254445964</v>
      </c>
      <c r="F192" s="76" t="n">
        <v>342981</v>
      </c>
      <c r="G192" s="76" t="n">
        <v>731</v>
      </c>
      <c r="H192" s="77" t="n">
        <f aca="false">F192/G192*100</f>
        <v>46919.4254445964</v>
      </c>
      <c r="I192" s="76" t="n">
        <v>392567</v>
      </c>
      <c r="J192" s="76" t="n">
        <v>263916</v>
      </c>
      <c r="K192" s="77" t="n">
        <f aca="false">I192/J192*100</f>
        <v>148.746949787053</v>
      </c>
      <c r="L192" s="76" t="n">
        <v>0</v>
      </c>
      <c r="M192" s="76" t="n">
        <v>0</v>
      </c>
      <c r="N192" s="77" t="e">
        <f aca="false">L192/M192*100</f>
        <v>#DIV/0!</v>
      </c>
      <c r="O192" s="81" t="n">
        <v>187</v>
      </c>
    </row>
    <row r="193" s="81" customFormat="true" ht="17.25" hidden="false" customHeight="false" outlineLevel="0" collapsed="false">
      <c r="A193" s="112" t="n">
        <v>3</v>
      </c>
      <c r="B193" s="157" t="s">
        <v>200</v>
      </c>
      <c r="C193" s="76" t="n">
        <v>79392</v>
      </c>
      <c r="D193" s="76" t="n">
        <v>0</v>
      </c>
      <c r="E193" s="77" t="e">
        <f aca="false">C193/D193*100</f>
        <v>#DIV/0!</v>
      </c>
      <c r="F193" s="76" t="n">
        <v>79392</v>
      </c>
      <c r="G193" s="76" t="n">
        <v>0</v>
      </c>
      <c r="H193" s="77" t="e">
        <f aca="false">F193/G193*100</f>
        <v>#DIV/0!</v>
      </c>
      <c r="I193" s="76" t="n">
        <v>63110</v>
      </c>
      <c r="J193" s="76" t="n">
        <v>0</v>
      </c>
      <c r="K193" s="77" t="e">
        <f aca="false">I193/J193*100</f>
        <v>#DIV/0!</v>
      </c>
      <c r="L193" s="76" t="n">
        <v>14585</v>
      </c>
      <c r="M193" s="76" t="n">
        <v>0</v>
      </c>
      <c r="N193" s="77" t="e">
        <f aca="false">L193/M193*100</f>
        <v>#DIV/0!</v>
      </c>
      <c r="O193" s="81" t="n">
        <v>74</v>
      </c>
      <c r="P193" s="81" t="n">
        <v>184</v>
      </c>
    </row>
    <row r="194" customFormat="false" ht="34.5" hidden="false" customHeight="false" outlineLevel="0" collapsed="false">
      <c r="A194" s="112" t="n">
        <v>4</v>
      </c>
      <c r="B194" s="158" t="s">
        <v>201</v>
      </c>
      <c r="C194" s="79" t="n">
        <v>2539542</v>
      </c>
      <c r="D194" s="79" t="n">
        <v>2718360</v>
      </c>
      <c r="E194" s="73" t="n">
        <f aca="false">C194/D194*100</f>
        <v>93.4218425815565</v>
      </c>
      <c r="F194" s="79" t="n">
        <v>2539542</v>
      </c>
      <c r="G194" s="79" t="n">
        <v>2718360</v>
      </c>
      <c r="H194" s="73" t="n">
        <f aca="false">F194/G194*100</f>
        <v>93.4218425815565</v>
      </c>
      <c r="I194" s="79" t="n">
        <v>2999493</v>
      </c>
      <c r="J194" s="79" t="n">
        <v>2276061</v>
      </c>
      <c r="K194" s="73" t="n">
        <f aca="false">I194/J194*100</f>
        <v>131.784385392131</v>
      </c>
      <c r="L194" s="79" t="n">
        <v>2667825</v>
      </c>
      <c r="M194" s="79" t="n">
        <v>2170174</v>
      </c>
      <c r="N194" s="73" t="n">
        <f aca="false">L194/M194*100</f>
        <v>122.931387068502</v>
      </c>
      <c r="O194" s="1" t="n">
        <v>1210</v>
      </c>
      <c r="P194" s="1" t="n">
        <v>163</v>
      </c>
    </row>
    <row r="195" customFormat="false" ht="15" hidden="false" customHeight="false" outlineLevel="0" collapsed="false">
      <c r="A195" s="159"/>
      <c r="B195" s="159"/>
      <c r="C195" s="159"/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</row>
    <row r="196" customFormat="false" ht="15" hidden="false" customHeight="true" outlineLevel="0" collapsed="false">
      <c r="A196" s="67" t="s">
        <v>202</v>
      </c>
      <c r="B196" s="67" t="s">
        <v>168</v>
      </c>
      <c r="C196" s="68" t="n">
        <f aca="false">SUM(C197:C235)</f>
        <v>7299951</v>
      </c>
      <c r="D196" s="68" t="n">
        <f aca="false">SUM(D197:D235)</f>
        <v>6846391</v>
      </c>
      <c r="E196" s="111" t="n">
        <f aca="false">C196/D196*100</f>
        <v>106.624804221669</v>
      </c>
      <c r="F196" s="68" t="n">
        <f aca="false">SUM(F197:F235)</f>
        <v>7106689</v>
      </c>
      <c r="G196" s="68" t="n">
        <f aca="false">SUM(G197:G235)</f>
        <v>6678668</v>
      </c>
      <c r="H196" s="111" t="n">
        <f aca="false">F196/G196*100</f>
        <v>106.408777917992</v>
      </c>
      <c r="I196" s="68" t="n">
        <f aca="false">SUM(I197:I235)</f>
        <v>4702344</v>
      </c>
      <c r="J196" s="68" t="n">
        <f aca="false">SUM(J197:J235)</f>
        <v>5716828</v>
      </c>
      <c r="K196" s="111" t="n">
        <f aca="false">I196/J196*100</f>
        <v>82.2544250063147</v>
      </c>
      <c r="L196" s="68" t="n">
        <f aca="false">SUM(L197:L235)</f>
        <v>241846</v>
      </c>
      <c r="M196" s="68" t="n">
        <f aca="false">SUM(M197:M235)</f>
        <v>517269</v>
      </c>
      <c r="N196" s="111" t="n">
        <f aca="false">L196/M196*100</f>
        <v>46.7543966485523</v>
      </c>
    </row>
    <row r="197" customFormat="false" ht="17.25" hidden="false" customHeight="false" outlineLevel="0" collapsed="false">
      <c r="A197" s="161" t="n">
        <v>1</v>
      </c>
      <c r="B197" s="124" t="s">
        <v>203</v>
      </c>
      <c r="C197" s="72" t="n">
        <v>0</v>
      </c>
      <c r="D197" s="72" t="n">
        <v>0</v>
      </c>
      <c r="E197" s="73" t="e">
        <f aca="false">C197/D197*100</f>
        <v>#DIV/0!</v>
      </c>
      <c r="F197" s="72" t="n">
        <v>0</v>
      </c>
      <c r="G197" s="72" t="n">
        <v>0</v>
      </c>
      <c r="H197" s="73" t="e">
        <f aca="false">F197/G197*100</f>
        <v>#DIV/0!</v>
      </c>
      <c r="I197" s="72" t="n">
        <v>0</v>
      </c>
      <c r="J197" s="72" t="n">
        <v>12689</v>
      </c>
      <c r="K197" s="73" t="n">
        <f aca="false">I197/J197*100</f>
        <v>0</v>
      </c>
      <c r="L197" s="72" t="n">
        <v>0</v>
      </c>
      <c r="M197" s="72" t="n">
        <v>12387</v>
      </c>
      <c r="N197" s="73" t="n">
        <f aca="false">L197/M197*100</f>
        <v>0</v>
      </c>
      <c r="O197" s="1" t="n">
        <v>16</v>
      </c>
      <c r="P197" s="1" t="n">
        <v>101</v>
      </c>
    </row>
    <row r="198" customFormat="false" ht="34.5" hidden="false" customHeight="false" outlineLevel="0" collapsed="false">
      <c r="A198" s="112" t="n">
        <v>2</v>
      </c>
      <c r="B198" s="124" t="s">
        <v>204</v>
      </c>
      <c r="C198" s="72" t="n">
        <v>147472</v>
      </c>
      <c r="D198" s="72" t="n">
        <v>71686</v>
      </c>
      <c r="E198" s="73" t="n">
        <f aca="false">C198/D198*100</f>
        <v>205.71938732807</v>
      </c>
      <c r="F198" s="72" t="n">
        <v>147472</v>
      </c>
      <c r="G198" s="72" t="n">
        <v>71686</v>
      </c>
      <c r="H198" s="73" t="n">
        <f aca="false">F198/G198*100</f>
        <v>205.71938732807</v>
      </c>
      <c r="I198" s="72" t="n">
        <v>84086</v>
      </c>
      <c r="J198" s="72" t="n">
        <v>106297</v>
      </c>
      <c r="K198" s="73" t="n">
        <f aca="false">I198/J198*100</f>
        <v>79.104772477116</v>
      </c>
      <c r="L198" s="72" t="n">
        <v>57901</v>
      </c>
      <c r="M198" s="72" t="n">
        <v>63136</v>
      </c>
      <c r="N198" s="73" t="n">
        <f aca="false">L198/M198*100</f>
        <v>91.7083755701977</v>
      </c>
      <c r="O198" s="1" t="n">
        <v>113</v>
      </c>
      <c r="P198" s="1" t="n">
        <v>71</v>
      </c>
    </row>
    <row r="199" customFormat="false" ht="17.25" hidden="false" customHeight="false" outlineLevel="0" collapsed="false">
      <c r="A199" s="112" t="n">
        <v>3</v>
      </c>
      <c r="B199" s="124" t="s">
        <v>205</v>
      </c>
      <c r="C199" s="72" t="n">
        <v>1904</v>
      </c>
      <c r="D199" s="72" t="n">
        <v>43146</v>
      </c>
      <c r="E199" s="73" t="n">
        <f aca="false">C199/D199*100</f>
        <v>4.41292356185973</v>
      </c>
      <c r="F199" s="72" t="n">
        <v>1904</v>
      </c>
      <c r="G199" s="72" t="n">
        <v>43146</v>
      </c>
      <c r="H199" s="73" t="n">
        <f aca="false">F199/G199*100</f>
        <v>4.41292356185973</v>
      </c>
      <c r="I199" s="72" t="n">
        <v>23063</v>
      </c>
      <c r="J199" s="72" t="n">
        <v>58261</v>
      </c>
      <c r="K199" s="73" t="n">
        <f aca="false">I199/J199*100</f>
        <v>39.5856576440501</v>
      </c>
      <c r="L199" s="72" t="n">
        <v>10740</v>
      </c>
      <c r="M199" s="72" t="n">
        <v>43824</v>
      </c>
      <c r="N199" s="73" t="n">
        <f aca="false">L199/M199*100</f>
        <v>24.5071193866375</v>
      </c>
      <c r="O199" s="1" t="n">
        <v>88</v>
      </c>
      <c r="P199" s="1" t="n">
        <v>146</v>
      </c>
    </row>
    <row r="200" customFormat="false" ht="17.25" hidden="false" customHeight="false" outlineLevel="0" collapsed="false">
      <c r="A200" s="112" t="n">
        <v>4</v>
      </c>
      <c r="B200" s="124" t="s">
        <v>206</v>
      </c>
      <c r="C200" s="72" t="n">
        <v>130380</v>
      </c>
      <c r="D200" s="72" t="n">
        <v>101938</v>
      </c>
      <c r="E200" s="73" t="n">
        <f aca="false">C200/D200*100</f>
        <v>127.901273323</v>
      </c>
      <c r="F200" s="72" t="n">
        <v>130380</v>
      </c>
      <c r="G200" s="72" t="n">
        <v>101938</v>
      </c>
      <c r="H200" s="73" t="n">
        <f aca="false">F200/G200*100</f>
        <v>127.901273323</v>
      </c>
      <c r="I200" s="72" t="n">
        <v>98817</v>
      </c>
      <c r="J200" s="72" t="n">
        <v>116385</v>
      </c>
      <c r="K200" s="73" t="n">
        <f aca="false">I200/J200*100</f>
        <v>84.9052712978477</v>
      </c>
      <c r="L200" s="72" t="n">
        <v>45555</v>
      </c>
      <c r="M200" s="72" t="n">
        <v>70029</v>
      </c>
      <c r="N200" s="73" t="n">
        <f aca="false">L200/M200*100</f>
        <v>65.0516214711048</v>
      </c>
      <c r="O200" s="1" t="n">
        <v>280</v>
      </c>
      <c r="P200" s="1" t="n">
        <v>170</v>
      </c>
    </row>
    <row r="201" customFormat="false" ht="17.25" hidden="false" customHeight="false" outlineLevel="0" collapsed="false">
      <c r="A201" s="112" t="n">
        <v>5</v>
      </c>
      <c r="B201" s="124" t="s">
        <v>207</v>
      </c>
      <c r="C201" s="72" t="n">
        <v>3186343</v>
      </c>
      <c r="D201" s="72" t="n">
        <v>3104794</v>
      </c>
      <c r="E201" s="73" t="n">
        <f aca="false">C201/D201*100</f>
        <v>102.626551069089</v>
      </c>
      <c r="F201" s="72" t="n">
        <v>3186343</v>
      </c>
      <c r="G201" s="72" t="n">
        <v>3104794</v>
      </c>
      <c r="H201" s="73" t="n">
        <f aca="false">F201/G201*100</f>
        <v>102.626551069089</v>
      </c>
      <c r="I201" s="72" t="n">
        <v>606703</v>
      </c>
      <c r="J201" s="72" t="n">
        <v>1864032</v>
      </c>
      <c r="K201" s="73" t="n">
        <f aca="false">I201/J201*100</f>
        <v>32.5478854440267</v>
      </c>
      <c r="L201" s="72" t="n">
        <v>227</v>
      </c>
      <c r="M201" s="72" t="n">
        <v>0</v>
      </c>
      <c r="N201" s="73" t="e">
        <f aca="false">L201/M201*100</f>
        <v>#DIV/0!</v>
      </c>
      <c r="O201" s="1" t="n">
        <v>747</v>
      </c>
      <c r="P201" s="1" t="n">
        <v>150</v>
      </c>
    </row>
    <row r="202" customFormat="false" ht="17.25" hidden="false" customHeight="false" outlineLevel="0" collapsed="false">
      <c r="A202" s="161" t="n">
        <v>6</v>
      </c>
      <c r="B202" s="124" t="s">
        <v>208</v>
      </c>
      <c r="C202" s="72" t="n">
        <v>402040</v>
      </c>
      <c r="D202" s="72" t="n">
        <v>185234</v>
      </c>
      <c r="E202" s="73" t="n">
        <f aca="false">C202/D202*100</f>
        <v>217.044387099561</v>
      </c>
      <c r="F202" s="72" t="n">
        <v>402040</v>
      </c>
      <c r="G202" s="72" t="n">
        <v>185234</v>
      </c>
      <c r="H202" s="73" t="n">
        <f aca="false">F202/G202*100</f>
        <v>217.044387099561</v>
      </c>
      <c r="I202" s="72" t="n">
        <v>362679</v>
      </c>
      <c r="J202" s="72" t="n">
        <v>173089</v>
      </c>
      <c r="K202" s="73" t="n">
        <f aca="false">I202/J202*100</f>
        <v>209.533245902397</v>
      </c>
      <c r="L202" s="72" t="n">
        <v>0</v>
      </c>
      <c r="M202" s="72" t="n">
        <v>0</v>
      </c>
      <c r="N202" s="73" t="e">
        <f aca="false">L202/M202*100</f>
        <v>#DIV/0!</v>
      </c>
      <c r="O202" s="1" t="n">
        <v>460</v>
      </c>
      <c r="P202" s="1" t="n">
        <v>159</v>
      </c>
    </row>
    <row r="203" customFormat="false" ht="17.25" hidden="false" customHeight="false" outlineLevel="0" collapsed="false">
      <c r="A203" s="161" t="n">
        <v>7</v>
      </c>
      <c r="B203" s="124" t="s">
        <v>209</v>
      </c>
      <c r="C203" s="72" t="n">
        <v>165369</v>
      </c>
      <c r="D203" s="72" t="n">
        <v>78947</v>
      </c>
      <c r="E203" s="73" t="n">
        <f aca="false">C203/D203*100</f>
        <v>209.468377519095</v>
      </c>
      <c r="F203" s="72" t="n">
        <v>165369</v>
      </c>
      <c r="G203" s="72" t="n">
        <v>78947</v>
      </c>
      <c r="H203" s="73" t="n">
        <f aca="false">F203/G203*100</f>
        <v>209.468377519095</v>
      </c>
      <c r="I203" s="72" t="n">
        <v>92062</v>
      </c>
      <c r="J203" s="72" t="n">
        <v>95568</v>
      </c>
      <c r="K203" s="73" t="n">
        <f aca="false">I203/J203*100</f>
        <v>96.3314080026787</v>
      </c>
      <c r="L203" s="72" t="n">
        <v>0</v>
      </c>
      <c r="M203" s="72" t="n">
        <v>26780</v>
      </c>
      <c r="N203" s="73" t="n">
        <f aca="false">L203/M203*100</f>
        <v>0</v>
      </c>
      <c r="O203" s="1" t="n">
        <v>165</v>
      </c>
      <c r="P203" s="1" t="n">
        <v>105</v>
      </c>
    </row>
    <row r="204" customFormat="false" ht="17.25" hidden="false" customHeight="false" outlineLevel="0" collapsed="false">
      <c r="A204" s="161" t="n">
        <v>8</v>
      </c>
      <c r="B204" s="124" t="s">
        <v>210</v>
      </c>
      <c r="C204" s="72" t="n">
        <v>2266</v>
      </c>
      <c r="D204" s="72" t="n">
        <v>33485</v>
      </c>
      <c r="E204" s="73" t="n">
        <f aca="false">C204/D204*100</f>
        <v>6.76720919814842</v>
      </c>
      <c r="F204" s="72" t="n">
        <v>2266</v>
      </c>
      <c r="G204" s="72" t="n">
        <v>33485</v>
      </c>
      <c r="H204" s="73" t="n">
        <f aca="false">F204/G204*100</f>
        <v>6.76720919814842</v>
      </c>
      <c r="I204" s="72" t="n">
        <v>58846</v>
      </c>
      <c r="J204" s="72" t="n">
        <v>50587</v>
      </c>
      <c r="K204" s="73" t="n">
        <f aca="false">I204/J204*100</f>
        <v>116.326328898729</v>
      </c>
      <c r="L204" s="72" t="n">
        <v>0</v>
      </c>
      <c r="M204" s="72" t="n">
        <v>0</v>
      </c>
      <c r="N204" s="73" t="e">
        <f aca="false">L204/M204*100</f>
        <v>#DIV/0!</v>
      </c>
      <c r="O204" s="1" t="n">
        <v>42</v>
      </c>
      <c r="P204" s="1" t="n">
        <v>80</v>
      </c>
    </row>
    <row r="205" customFormat="false" ht="17.25" hidden="false" customHeight="false" outlineLevel="0" collapsed="false">
      <c r="A205" s="161" t="n">
        <v>9</v>
      </c>
      <c r="B205" s="124" t="s">
        <v>211</v>
      </c>
      <c r="C205" s="72" t="n">
        <v>156216</v>
      </c>
      <c r="D205" s="72" t="n">
        <v>118199</v>
      </c>
      <c r="E205" s="73" t="n">
        <f aca="false">C205/D205*100</f>
        <v>132.163554683204</v>
      </c>
      <c r="F205" s="72" t="n">
        <v>156216</v>
      </c>
      <c r="G205" s="72" t="n">
        <v>118199</v>
      </c>
      <c r="H205" s="73" t="n">
        <f aca="false">F205/G205*100</f>
        <v>132.163554683204</v>
      </c>
      <c r="I205" s="72" t="n">
        <v>152796</v>
      </c>
      <c r="J205" s="72" t="n">
        <v>115749</v>
      </c>
      <c r="K205" s="73" t="n">
        <f aca="false">I205/J205*100</f>
        <v>132.006324028717</v>
      </c>
      <c r="L205" s="72" t="n">
        <v>2515</v>
      </c>
      <c r="M205" s="72" t="n">
        <v>0</v>
      </c>
      <c r="N205" s="73" t="e">
        <f aca="false">L205/M205*100</f>
        <v>#DIV/0!</v>
      </c>
      <c r="O205" s="1" t="n">
        <v>42</v>
      </c>
      <c r="P205" s="1" t="n">
        <v>80</v>
      </c>
    </row>
    <row r="206" customFormat="false" ht="17.25" hidden="false" customHeight="false" outlineLevel="0" collapsed="false">
      <c r="A206" s="161" t="n">
        <v>10</v>
      </c>
      <c r="B206" s="124" t="s">
        <v>212</v>
      </c>
      <c r="C206" s="72" t="n">
        <v>122567</v>
      </c>
      <c r="D206" s="72" t="n">
        <v>55438</v>
      </c>
      <c r="E206" s="73" t="n">
        <f aca="false">C206/D206*100</f>
        <v>221.088423103287</v>
      </c>
      <c r="F206" s="72" t="n">
        <v>122567</v>
      </c>
      <c r="G206" s="72" t="n">
        <v>55438</v>
      </c>
      <c r="H206" s="73" t="n">
        <f aca="false">F206/G206*100</f>
        <v>221.088423103287</v>
      </c>
      <c r="I206" s="72" t="n">
        <v>68158</v>
      </c>
      <c r="J206" s="72" t="n">
        <v>55438</v>
      </c>
      <c r="K206" s="73" t="n">
        <f aca="false">I206/J206*100</f>
        <v>122.944550669216</v>
      </c>
      <c r="L206" s="72" t="n">
        <v>7730</v>
      </c>
      <c r="M206" s="72" t="n">
        <v>34814</v>
      </c>
      <c r="N206" s="73" t="n">
        <f aca="false">L206/M206*100</f>
        <v>22.2037111506865</v>
      </c>
      <c r="O206" s="1" t="n">
        <v>123</v>
      </c>
      <c r="P206" s="1" t="n">
        <v>85</v>
      </c>
    </row>
    <row r="207" customFormat="false" ht="17.25" hidden="false" customHeight="false" outlineLevel="0" collapsed="false">
      <c r="A207" s="161" t="n">
        <v>11</v>
      </c>
      <c r="B207" s="124" t="s">
        <v>213</v>
      </c>
      <c r="C207" s="72" t="n">
        <v>15599</v>
      </c>
      <c r="D207" s="72" t="n">
        <v>21323</v>
      </c>
      <c r="E207" s="73" t="n">
        <f aca="false">C207/D207*100</f>
        <v>73.1557473151058</v>
      </c>
      <c r="F207" s="72" t="n">
        <v>15599</v>
      </c>
      <c r="G207" s="72" t="n">
        <v>21323</v>
      </c>
      <c r="H207" s="73" t="n">
        <f aca="false">F207/G207*100</f>
        <v>73.1557473151058</v>
      </c>
      <c r="I207" s="72" t="n">
        <v>15599</v>
      </c>
      <c r="J207" s="72" t="n">
        <v>21323</v>
      </c>
      <c r="K207" s="73" t="n">
        <f aca="false">I207/J207*100</f>
        <v>73.1557473151058</v>
      </c>
      <c r="L207" s="72" t="n">
        <v>0</v>
      </c>
      <c r="M207" s="72" t="n">
        <v>0</v>
      </c>
      <c r="N207" s="73" t="e">
        <f aca="false">L207/M207*100</f>
        <v>#DIV/0!</v>
      </c>
      <c r="O207" s="1" t="n">
        <v>17</v>
      </c>
      <c r="P207" s="1" t="n">
        <v>80</v>
      </c>
    </row>
    <row r="208" customFormat="false" ht="17.25" hidden="false" customHeight="false" outlineLevel="0" collapsed="false">
      <c r="A208" s="161" t="n">
        <v>12</v>
      </c>
      <c r="B208" s="124" t="s">
        <v>214</v>
      </c>
      <c r="C208" s="72" t="n">
        <v>118617</v>
      </c>
      <c r="D208" s="72" t="n">
        <v>113576</v>
      </c>
      <c r="E208" s="73" t="n">
        <f aca="false">C208/D208*100</f>
        <v>104.438437698105</v>
      </c>
      <c r="F208" s="72" t="n">
        <v>118617</v>
      </c>
      <c r="G208" s="72" t="n">
        <v>113576</v>
      </c>
      <c r="H208" s="73" t="n">
        <f aca="false">F208/G208*100</f>
        <v>104.438437698105</v>
      </c>
      <c r="I208" s="72" t="n">
        <v>118617</v>
      </c>
      <c r="J208" s="72" t="n">
        <v>113576</v>
      </c>
      <c r="K208" s="73" t="n">
        <f aca="false">I208/J208*100</f>
        <v>104.438437698105</v>
      </c>
      <c r="L208" s="72" t="n">
        <v>8104</v>
      </c>
      <c r="M208" s="72" t="n">
        <v>18464</v>
      </c>
      <c r="N208" s="73" t="n">
        <f aca="false">L208/M208*100</f>
        <v>43.8908145580589</v>
      </c>
      <c r="O208" s="1" t="n">
        <v>167</v>
      </c>
      <c r="P208" s="1" t="n">
        <v>115</v>
      </c>
    </row>
    <row r="209" customFormat="false" ht="17.25" hidden="false" customHeight="false" outlineLevel="0" collapsed="false">
      <c r="A209" s="112" t="n">
        <v>13</v>
      </c>
      <c r="B209" s="124" t="s">
        <v>215</v>
      </c>
      <c r="C209" s="72" t="n">
        <v>27480</v>
      </c>
      <c r="D209" s="72" t="n">
        <v>43001</v>
      </c>
      <c r="E209" s="73" t="n">
        <f aca="false">C209/D209*100</f>
        <v>63.9054905699867</v>
      </c>
      <c r="F209" s="72" t="n">
        <v>27480</v>
      </c>
      <c r="G209" s="72" t="n">
        <v>43001</v>
      </c>
      <c r="H209" s="73" t="n">
        <f aca="false">F209/G209*100</f>
        <v>63.9054905699867</v>
      </c>
      <c r="I209" s="72" t="n">
        <v>25620</v>
      </c>
      <c r="J209" s="72" t="n">
        <v>42251</v>
      </c>
      <c r="K209" s="73" t="n">
        <f aca="false">I209/J209*100</f>
        <v>60.6376180445433</v>
      </c>
      <c r="L209" s="72" t="n">
        <v>0</v>
      </c>
      <c r="M209" s="72" t="n">
        <v>1501</v>
      </c>
      <c r="N209" s="73" t="n">
        <f aca="false">L209/M209*100</f>
        <v>0</v>
      </c>
      <c r="O209" s="1" t="n">
        <v>120</v>
      </c>
    </row>
    <row r="210" customFormat="false" ht="17.25" hidden="false" customHeight="false" outlineLevel="0" collapsed="false">
      <c r="A210" s="112" t="n">
        <v>14</v>
      </c>
      <c r="B210" s="124" t="s">
        <v>216</v>
      </c>
      <c r="C210" s="72" t="n">
        <v>4167</v>
      </c>
      <c r="D210" s="72" t="n">
        <v>547</v>
      </c>
      <c r="E210" s="73" t="n">
        <f aca="false">C210/D210*100</f>
        <v>761.791590493602</v>
      </c>
      <c r="F210" s="72" t="n">
        <v>4167</v>
      </c>
      <c r="G210" s="72" t="n">
        <v>547</v>
      </c>
      <c r="H210" s="73" t="n">
        <f aca="false">F210/G210*100</f>
        <v>761.791590493602</v>
      </c>
      <c r="I210" s="72" t="n">
        <v>6446</v>
      </c>
      <c r="J210" s="72" t="n">
        <v>1604</v>
      </c>
      <c r="K210" s="73" t="n">
        <f aca="false">I210/J210*100</f>
        <v>401.870324189526</v>
      </c>
      <c r="L210" s="72" t="n">
        <v>0</v>
      </c>
      <c r="M210" s="72" t="n">
        <v>0</v>
      </c>
      <c r="N210" s="73" t="e">
        <f aca="false">L210/M210*100</f>
        <v>#DIV/0!</v>
      </c>
      <c r="O210" s="1" t="n">
        <v>38</v>
      </c>
      <c r="P210" s="1" t="n">
        <v>80</v>
      </c>
    </row>
    <row r="211" customFormat="false" ht="34.5" hidden="false" customHeight="false" outlineLevel="0" collapsed="false">
      <c r="A211" s="112" t="n">
        <v>15</v>
      </c>
      <c r="B211" s="124" t="s">
        <v>217</v>
      </c>
      <c r="C211" s="72" t="n">
        <v>183885</v>
      </c>
      <c r="D211" s="72" t="n">
        <v>306670</v>
      </c>
      <c r="E211" s="73" t="n">
        <f aca="false">C211/D211*100</f>
        <v>59.96184824078</v>
      </c>
      <c r="F211" s="72" t="n">
        <v>183885</v>
      </c>
      <c r="G211" s="72" t="n">
        <v>306670</v>
      </c>
      <c r="H211" s="73" t="n">
        <f aca="false">F211/G211*100</f>
        <v>59.96184824078</v>
      </c>
      <c r="I211" s="72" t="n">
        <v>119891</v>
      </c>
      <c r="J211" s="72" t="n">
        <v>114651</v>
      </c>
      <c r="K211" s="73" t="n">
        <f aca="false">I211/J211*100</f>
        <v>104.570391884938</v>
      </c>
      <c r="L211" s="72" t="n">
        <v>0</v>
      </c>
      <c r="M211" s="72" t="n">
        <v>0</v>
      </c>
      <c r="N211" s="73" t="e">
        <f aca="false">L211/M211*100</f>
        <v>#DIV/0!</v>
      </c>
      <c r="O211" s="1" t="n">
        <v>381</v>
      </c>
      <c r="P211" s="1" t="n">
        <v>100</v>
      </c>
    </row>
    <row r="212" customFormat="false" ht="27.75" hidden="false" customHeight="true" outlineLevel="0" collapsed="false">
      <c r="A212" s="161" t="n">
        <v>16</v>
      </c>
      <c r="B212" s="124" t="s">
        <v>218</v>
      </c>
      <c r="C212" s="72" t="n">
        <v>506449</v>
      </c>
      <c r="D212" s="72" t="n">
        <v>857286</v>
      </c>
      <c r="E212" s="73" t="n">
        <f aca="false">C212/D212*100</f>
        <v>59.0758509995497</v>
      </c>
      <c r="F212" s="72" t="n">
        <v>506449</v>
      </c>
      <c r="G212" s="72" t="n">
        <v>857286</v>
      </c>
      <c r="H212" s="73" t="n">
        <f aca="false">F212/G212*100</f>
        <v>59.0758509995497</v>
      </c>
      <c r="I212" s="72" t="n">
        <v>877375</v>
      </c>
      <c r="J212" s="72" t="n">
        <v>995194</v>
      </c>
      <c r="K212" s="73" t="n">
        <f aca="false">I212/J212*100</f>
        <v>88.1612027403702</v>
      </c>
      <c r="L212" s="72" t="n">
        <v>56234</v>
      </c>
      <c r="M212" s="72" t="n">
        <v>61188</v>
      </c>
      <c r="N212" s="73" t="n">
        <f aca="false">L212/M212*100</f>
        <v>91.9036412368438</v>
      </c>
      <c r="O212" s="1" t="n">
        <v>1726</v>
      </c>
      <c r="P212" s="1" t="n">
        <v>168</v>
      </c>
    </row>
    <row r="213" customFormat="false" ht="34.5" hidden="false" customHeight="false" outlineLevel="0" collapsed="false">
      <c r="A213" s="112" t="n">
        <v>17</v>
      </c>
      <c r="B213" s="124" t="s">
        <v>219</v>
      </c>
      <c r="C213" s="72" t="n">
        <v>4567</v>
      </c>
      <c r="D213" s="72" t="n">
        <v>2450</v>
      </c>
      <c r="E213" s="73" t="n">
        <f aca="false">C213/D213*100</f>
        <v>186.408163265306</v>
      </c>
      <c r="F213" s="72" t="n">
        <v>4567</v>
      </c>
      <c r="G213" s="72" t="n">
        <v>2450</v>
      </c>
      <c r="H213" s="73" t="n">
        <f aca="false">F213/G213*100</f>
        <v>186.408163265306</v>
      </c>
      <c r="I213" s="72" t="n">
        <v>5382</v>
      </c>
      <c r="J213" s="72" t="n">
        <v>3200</v>
      </c>
      <c r="K213" s="73" t="n">
        <f aca="false">I213/J213*100</f>
        <v>168.1875</v>
      </c>
      <c r="L213" s="72" t="n">
        <v>0</v>
      </c>
      <c r="M213" s="72" t="n">
        <v>0</v>
      </c>
      <c r="N213" s="73" t="e">
        <f aca="false">L213/M213*100</f>
        <v>#DIV/0!</v>
      </c>
      <c r="O213" s="1" t="n">
        <v>20</v>
      </c>
      <c r="P213" s="1" t="n">
        <v>75</v>
      </c>
    </row>
    <row r="214" customFormat="false" ht="17.25" hidden="false" customHeight="false" outlineLevel="0" collapsed="false">
      <c r="A214" s="162" t="n">
        <v>18</v>
      </c>
      <c r="B214" s="163" t="s">
        <v>220</v>
      </c>
      <c r="C214" s="72"/>
      <c r="D214" s="72"/>
      <c r="E214" s="73" t="e">
        <f aca="false">C214/D214*100</f>
        <v>#DIV/0!</v>
      </c>
      <c r="F214" s="72"/>
      <c r="G214" s="72"/>
      <c r="H214" s="73" t="e">
        <f aca="false">F214/G214*100</f>
        <v>#DIV/0!</v>
      </c>
      <c r="I214" s="72"/>
      <c r="J214" s="72"/>
      <c r="K214" s="73" t="e">
        <f aca="false">I214/J214*100</f>
        <v>#DIV/0!</v>
      </c>
      <c r="L214" s="72"/>
      <c r="M214" s="72"/>
      <c r="N214" s="73" t="e">
        <f aca="false">L214/M214*100</f>
        <v>#DIV/0!</v>
      </c>
      <c r="O214" s="1" t="n">
        <v>58</v>
      </c>
      <c r="P214" s="1" t="n">
        <v>118</v>
      </c>
    </row>
    <row r="215" customFormat="false" ht="17.25" hidden="false" customHeight="false" outlineLevel="0" collapsed="false">
      <c r="A215" s="112" t="n">
        <v>19</v>
      </c>
      <c r="B215" s="124" t="s">
        <v>221</v>
      </c>
      <c r="C215" s="72" t="n">
        <v>874220</v>
      </c>
      <c r="D215" s="72" t="n">
        <v>768112</v>
      </c>
      <c r="E215" s="73" t="n">
        <f aca="false">C215/D215*100</f>
        <v>113.814131272523</v>
      </c>
      <c r="F215" s="72" t="n">
        <v>874220</v>
      </c>
      <c r="G215" s="72" t="n">
        <v>768112</v>
      </c>
      <c r="H215" s="73" t="n">
        <f aca="false">F215/G215*100</f>
        <v>113.814131272523</v>
      </c>
      <c r="I215" s="72" t="n">
        <v>848792</v>
      </c>
      <c r="J215" s="72" t="n">
        <v>745770</v>
      </c>
      <c r="K215" s="73" t="n">
        <f aca="false">I215/J215*100</f>
        <v>113.814178634163</v>
      </c>
      <c r="L215" s="72" t="n">
        <v>0</v>
      </c>
      <c r="M215" s="72" t="n">
        <v>0</v>
      </c>
      <c r="N215" s="73" t="e">
        <f aca="false">L215/M215*100</f>
        <v>#DIV/0!</v>
      </c>
      <c r="O215" s="1" t="n">
        <v>6</v>
      </c>
      <c r="P215" s="1" t="n">
        <v>83</v>
      </c>
    </row>
    <row r="216" customFormat="false" ht="17.25" hidden="false" customHeight="false" outlineLevel="0" collapsed="false">
      <c r="A216" s="112" t="n">
        <v>20</v>
      </c>
      <c r="B216" s="124" t="s">
        <v>222</v>
      </c>
      <c r="C216" s="72" t="n">
        <v>87861</v>
      </c>
      <c r="D216" s="72" t="n">
        <v>64954</v>
      </c>
      <c r="E216" s="73" t="n">
        <f aca="false">C216/D216*100</f>
        <v>135.266496289682</v>
      </c>
      <c r="F216" s="79" t="n">
        <v>87861</v>
      </c>
      <c r="G216" s="72" t="n">
        <v>64954</v>
      </c>
      <c r="H216" s="73" t="n">
        <f aca="false">F216/G216*100</f>
        <v>135.266496289682</v>
      </c>
      <c r="I216" s="72" t="n">
        <v>80853</v>
      </c>
      <c r="J216" s="72" t="n">
        <v>52588</v>
      </c>
      <c r="K216" s="73" t="n">
        <f aca="false">I216/J216*100</f>
        <v>153.748003346771</v>
      </c>
      <c r="L216" s="72" t="n">
        <v>0</v>
      </c>
      <c r="M216" s="72" t="n">
        <v>0</v>
      </c>
      <c r="N216" s="73" t="e">
        <f aca="false">L216/M216*100</f>
        <v>#DIV/0!</v>
      </c>
      <c r="O216" s="1" t="n">
        <v>304</v>
      </c>
      <c r="P216" s="1" t="n">
        <v>100</v>
      </c>
    </row>
    <row r="217" s="81" customFormat="true" ht="17.25" hidden="false" customHeight="false" outlineLevel="0" collapsed="false">
      <c r="A217" s="112" t="n">
        <v>21</v>
      </c>
      <c r="B217" s="124" t="s">
        <v>223</v>
      </c>
      <c r="C217" s="76" t="n">
        <v>123082</v>
      </c>
      <c r="D217" s="76" t="n">
        <v>2651</v>
      </c>
      <c r="E217" s="77" t="n">
        <f aca="false">C217/D217*100</f>
        <v>4642.85175405507</v>
      </c>
      <c r="F217" s="76" t="n">
        <v>123082</v>
      </c>
      <c r="G217" s="76" t="n">
        <v>2651</v>
      </c>
      <c r="H217" s="77" t="n">
        <f aca="false">F217/G217*100</f>
        <v>4642.85175405507</v>
      </c>
      <c r="I217" s="76" t="n">
        <v>30805</v>
      </c>
      <c r="J217" s="76" t="n">
        <v>11167</v>
      </c>
      <c r="K217" s="77" t="n">
        <f aca="false">I217/J217*100</f>
        <v>275.85743709143</v>
      </c>
      <c r="L217" s="76" t="n">
        <v>0</v>
      </c>
      <c r="M217" s="76" t="n">
        <v>0</v>
      </c>
      <c r="N217" s="77" t="e">
        <f aca="false">L217/M217*100</f>
        <v>#DIV/0!</v>
      </c>
      <c r="O217" s="81" t="n">
        <v>44</v>
      </c>
    </row>
    <row r="218" s="81" customFormat="true" ht="34.5" hidden="false" customHeight="false" outlineLevel="0" collapsed="false">
      <c r="A218" s="112" t="n">
        <v>22</v>
      </c>
      <c r="B218" s="124" t="s">
        <v>224</v>
      </c>
      <c r="C218" s="76" t="n">
        <v>340686</v>
      </c>
      <c r="D218" s="76" t="n">
        <v>163216</v>
      </c>
      <c r="E218" s="77" t="n">
        <f aca="false">C218/D218*100</f>
        <v>208.733212430154</v>
      </c>
      <c r="F218" s="76" t="n">
        <v>340686</v>
      </c>
      <c r="G218" s="76" t="n">
        <v>163216</v>
      </c>
      <c r="H218" s="77" t="n">
        <f aca="false">F218/G218*100</f>
        <v>208.733212430154</v>
      </c>
      <c r="I218" s="76" t="n">
        <v>340686</v>
      </c>
      <c r="J218" s="76" t="n">
        <v>163216</v>
      </c>
      <c r="K218" s="77" t="n">
        <f aca="false">I218/J218*100</f>
        <v>208.733212430154</v>
      </c>
      <c r="L218" s="76" t="n">
        <v>0</v>
      </c>
      <c r="M218" s="76" t="n">
        <v>0</v>
      </c>
      <c r="N218" s="77" t="e">
        <f aca="false">L218/M218*100</f>
        <v>#DIV/0!</v>
      </c>
      <c r="O218" s="81" t="n">
        <v>252</v>
      </c>
    </row>
    <row r="219" customFormat="false" ht="17.25" hidden="false" customHeight="false" outlineLevel="0" collapsed="false">
      <c r="A219" s="161" t="n">
        <v>23</v>
      </c>
      <c r="B219" s="124" t="s">
        <v>225</v>
      </c>
      <c r="C219" s="164" t="n">
        <v>3674</v>
      </c>
      <c r="D219" s="165" t="n">
        <v>2414</v>
      </c>
      <c r="E219" s="73" t="n">
        <f aca="false">C219/D219*100</f>
        <v>152.195526097763</v>
      </c>
      <c r="F219" s="72" t="n">
        <v>3674</v>
      </c>
      <c r="G219" s="72" t="n">
        <v>2414</v>
      </c>
      <c r="H219" s="73" t="n">
        <f aca="false">F219/G219*100</f>
        <v>152.195526097763</v>
      </c>
      <c r="I219" s="72" t="n">
        <v>3852</v>
      </c>
      <c r="J219" s="72" t="n">
        <v>2285</v>
      </c>
      <c r="K219" s="73" t="n">
        <f aca="false">I219/J219*100</f>
        <v>168.577680525164</v>
      </c>
      <c r="L219" s="72" t="n">
        <v>0</v>
      </c>
      <c r="M219" s="72" t="n">
        <v>0</v>
      </c>
      <c r="N219" s="73" t="e">
        <f aca="false">L219/M219*100</f>
        <v>#DIV/0!</v>
      </c>
      <c r="O219" s="1" t="n">
        <v>4</v>
      </c>
      <c r="P219" s="1" t="n">
        <v>81</v>
      </c>
    </row>
    <row r="220" customFormat="false" ht="17.25" hidden="false" customHeight="false" outlineLevel="0" collapsed="false">
      <c r="A220" s="161" t="n">
        <v>24</v>
      </c>
      <c r="B220" s="124" t="s">
        <v>226</v>
      </c>
      <c r="C220" s="72" t="n">
        <v>16133</v>
      </c>
      <c r="D220" s="72" t="n">
        <v>7732</v>
      </c>
      <c r="E220" s="73" t="n">
        <f aca="false">C220/D220*100</f>
        <v>208.652353854113</v>
      </c>
      <c r="F220" s="72" t="n">
        <v>16133</v>
      </c>
      <c r="G220" s="72" t="n">
        <v>7732</v>
      </c>
      <c r="H220" s="73" t="n">
        <f aca="false">F220/G220*100</f>
        <v>208.652353854113</v>
      </c>
      <c r="I220" s="72" t="n">
        <v>7204</v>
      </c>
      <c r="J220" s="72" t="n">
        <v>15447</v>
      </c>
      <c r="K220" s="73" t="n">
        <f aca="false">I220/J220*100</f>
        <v>46.6368874215058</v>
      </c>
      <c r="L220" s="72" t="n">
        <v>0</v>
      </c>
      <c r="M220" s="72" t="n">
        <v>0</v>
      </c>
      <c r="N220" s="73" t="e">
        <f aca="false">L220/M220*100</f>
        <v>#DIV/0!</v>
      </c>
      <c r="O220" s="1" t="n">
        <v>25</v>
      </c>
      <c r="P220" s="1" t="n">
        <v>87</v>
      </c>
    </row>
    <row r="221" customFormat="false" ht="34.5" hidden="false" customHeight="false" outlineLevel="0" collapsed="false">
      <c r="A221" s="161" t="n">
        <v>25</v>
      </c>
      <c r="B221" s="124" t="s">
        <v>227</v>
      </c>
      <c r="C221" s="72" t="n">
        <v>0</v>
      </c>
      <c r="D221" s="72" t="n">
        <v>88462</v>
      </c>
      <c r="E221" s="73" t="n">
        <f aca="false">C221/D221*100</f>
        <v>0</v>
      </c>
      <c r="F221" s="72" t="n">
        <v>0</v>
      </c>
      <c r="G221" s="72" t="n">
        <v>88462</v>
      </c>
      <c r="H221" s="73" t="n">
        <f aca="false">F221/G221*100</f>
        <v>0</v>
      </c>
      <c r="I221" s="72" t="n">
        <v>6752</v>
      </c>
      <c r="J221" s="72" t="n">
        <v>103598</v>
      </c>
      <c r="K221" s="73" t="n">
        <f aca="false">I221/J221*100</f>
        <v>6.51750033784436</v>
      </c>
      <c r="L221" s="72" t="n">
        <v>0</v>
      </c>
      <c r="M221" s="72" t="n">
        <v>35884</v>
      </c>
      <c r="N221" s="73" t="n">
        <f aca="false">L221/M221*100</f>
        <v>0</v>
      </c>
      <c r="O221" s="1" t="n">
        <v>82</v>
      </c>
      <c r="P221" s="1" t="n">
        <v>119</v>
      </c>
    </row>
    <row r="222" customFormat="false" ht="17.25" hidden="false" customHeight="false" outlineLevel="0" collapsed="false">
      <c r="A222" s="161" t="n">
        <v>26</v>
      </c>
      <c r="B222" s="124" t="s">
        <v>228</v>
      </c>
      <c r="C222" s="72" t="n">
        <v>52840</v>
      </c>
      <c r="D222" s="72" t="n">
        <v>141137</v>
      </c>
      <c r="E222" s="73" t="n">
        <f aca="false">C222/D222*100</f>
        <v>37.4388005980005</v>
      </c>
      <c r="F222" s="72" t="n">
        <v>52840</v>
      </c>
      <c r="G222" s="72" t="n">
        <v>141137</v>
      </c>
      <c r="H222" s="73" t="n">
        <f aca="false">F222/G222*100</f>
        <v>37.4388005980005</v>
      </c>
      <c r="I222" s="72" t="n">
        <v>52840</v>
      </c>
      <c r="J222" s="72" t="n">
        <v>141137</v>
      </c>
      <c r="K222" s="73" t="n">
        <f aca="false">I222/J222*100</f>
        <v>37.4388005980005</v>
      </c>
      <c r="L222" s="72" t="n">
        <v>52840</v>
      </c>
      <c r="M222" s="72" t="n">
        <v>141137</v>
      </c>
      <c r="N222" s="73" t="n">
        <f aca="false">L222/M222*100</f>
        <v>37.4388005980005</v>
      </c>
      <c r="O222" s="1" t="n">
        <v>48</v>
      </c>
      <c r="P222" s="1" t="n">
        <v>130</v>
      </c>
    </row>
    <row r="223" customFormat="false" ht="17.25" hidden="false" customHeight="false" outlineLevel="0" collapsed="false">
      <c r="A223" s="162" t="n">
        <v>27</v>
      </c>
      <c r="B223" s="163" t="s">
        <v>229</v>
      </c>
      <c r="C223" s="72"/>
      <c r="D223" s="166"/>
      <c r="E223" s="73" t="e">
        <f aca="false">C223/D223*100</f>
        <v>#DIV/0!</v>
      </c>
      <c r="F223" s="166"/>
      <c r="G223" s="166"/>
      <c r="H223" s="73" t="e">
        <f aca="false">F223/G223*100</f>
        <v>#DIV/0!</v>
      </c>
      <c r="I223" s="166"/>
      <c r="J223" s="166"/>
      <c r="K223" s="73" t="e">
        <f aca="false">I223/J223*100</f>
        <v>#DIV/0!</v>
      </c>
      <c r="L223" s="72"/>
      <c r="M223" s="72"/>
      <c r="N223" s="73" t="e">
        <f aca="false">L223/M223*100</f>
        <v>#DIV/0!</v>
      </c>
      <c r="O223" s="1" t="n">
        <v>57</v>
      </c>
      <c r="P223" s="1" t="n">
        <v>95</v>
      </c>
    </row>
    <row r="224" customFormat="false" ht="33" hidden="false" customHeight="true" outlineLevel="0" collapsed="false">
      <c r="A224" s="161" t="n">
        <v>28</v>
      </c>
      <c r="B224" s="124" t="s">
        <v>230</v>
      </c>
      <c r="C224" s="72" t="n">
        <v>27788</v>
      </c>
      <c r="D224" s="72" t="n">
        <v>40523</v>
      </c>
      <c r="E224" s="73" t="n">
        <f aca="false">C224/D224*100</f>
        <v>68.573402758927</v>
      </c>
      <c r="F224" s="72" t="n">
        <v>27788</v>
      </c>
      <c r="G224" s="72" t="n">
        <v>40523</v>
      </c>
      <c r="H224" s="73" t="n">
        <f aca="false">F224/G224*100</f>
        <v>68.573402758927</v>
      </c>
      <c r="I224" s="72" t="n">
        <v>105277</v>
      </c>
      <c r="J224" s="72" t="n">
        <v>140578</v>
      </c>
      <c r="K224" s="73" t="n">
        <f aca="false">I224/J224*100</f>
        <v>74.8886739034557</v>
      </c>
      <c r="L224" s="72" t="n">
        <v>0</v>
      </c>
      <c r="M224" s="72" t="n">
        <v>8125</v>
      </c>
      <c r="N224" s="73" t="n">
        <f aca="false">L224/M224*100</f>
        <v>0</v>
      </c>
      <c r="O224" s="1" t="n">
        <v>312</v>
      </c>
    </row>
    <row r="225" customFormat="false" ht="34.5" hidden="false" customHeight="false" outlineLevel="0" collapsed="false">
      <c r="A225" s="161" t="n">
        <v>29</v>
      </c>
      <c r="B225" s="124" t="s">
        <v>231</v>
      </c>
      <c r="C225" s="72" t="n">
        <v>10176</v>
      </c>
      <c r="D225" s="72" t="n">
        <v>4766</v>
      </c>
      <c r="E225" s="73" t="n">
        <f aca="false">C225/D225*100</f>
        <v>213.512379353756</v>
      </c>
      <c r="F225" s="72" t="n">
        <v>10176</v>
      </c>
      <c r="G225" s="72" t="n">
        <v>4766</v>
      </c>
      <c r="H225" s="73" t="n">
        <f aca="false">F225/G225*100</f>
        <v>213.512379353756</v>
      </c>
      <c r="I225" s="72" t="n">
        <v>10176</v>
      </c>
      <c r="J225" s="72" t="n">
        <v>4766</v>
      </c>
      <c r="K225" s="73" t="n">
        <f aca="false">I225/J225*100</f>
        <v>213.512379353756</v>
      </c>
      <c r="L225" s="72" t="n">
        <v>0</v>
      </c>
      <c r="M225" s="72" t="n">
        <v>0</v>
      </c>
      <c r="N225" s="73" t="e">
        <f aca="false">L225/M225*100</f>
        <v>#DIV/0!</v>
      </c>
      <c r="O225" s="1" t="n">
        <v>20</v>
      </c>
      <c r="P225" s="1" t="n">
        <v>93</v>
      </c>
    </row>
    <row r="226" customFormat="false" ht="17.25" hidden="false" customHeight="false" outlineLevel="0" collapsed="false">
      <c r="A226" s="161" t="n">
        <v>30</v>
      </c>
      <c r="B226" s="124" t="s">
        <v>232</v>
      </c>
      <c r="C226" s="72" t="n">
        <v>10272</v>
      </c>
      <c r="D226" s="72" t="n">
        <v>15981</v>
      </c>
      <c r="E226" s="73" t="n">
        <f aca="false">C226/D226*100</f>
        <v>64.2763281396659</v>
      </c>
      <c r="F226" s="72" t="n">
        <v>10272</v>
      </c>
      <c r="G226" s="72" t="n">
        <v>15981</v>
      </c>
      <c r="H226" s="73" t="n">
        <f aca="false">F226/G226*100</f>
        <v>64.2763281396659</v>
      </c>
      <c r="I226" s="72" t="n">
        <v>10272</v>
      </c>
      <c r="J226" s="72" t="n">
        <v>15981</v>
      </c>
      <c r="K226" s="73" t="n">
        <f aca="false">I226/J226*100</f>
        <v>64.2763281396659</v>
      </c>
      <c r="L226" s="72" t="n">
        <v>0</v>
      </c>
      <c r="M226" s="72" t="n">
        <v>0</v>
      </c>
      <c r="N226" s="73" t="e">
        <f aca="false">L226/M226*100</f>
        <v>#DIV/0!</v>
      </c>
      <c r="O226" s="1" t="n">
        <v>26</v>
      </c>
      <c r="P226" s="1" t="n">
        <v>120</v>
      </c>
    </row>
    <row r="227" customFormat="false" ht="34.5" hidden="false" customHeight="false" outlineLevel="0" collapsed="false">
      <c r="A227" s="161" t="n">
        <v>31</v>
      </c>
      <c r="B227" s="124" t="s">
        <v>233</v>
      </c>
      <c r="C227" s="72" t="n">
        <v>1766</v>
      </c>
      <c r="D227" s="72" t="n">
        <v>1443</v>
      </c>
      <c r="E227" s="73" t="n">
        <f aca="false">C227/D227*100</f>
        <v>122.383922383922</v>
      </c>
      <c r="F227" s="72" t="n">
        <v>1766</v>
      </c>
      <c r="G227" s="72" t="n">
        <v>1443</v>
      </c>
      <c r="H227" s="73" t="n">
        <f aca="false">F227/G227*100</f>
        <v>122.383922383922</v>
      </c>
      <c r="I227" s="72" t="n">
        <v>1425</v>
      </c>
      <c r="J227" s="72" t="n">
        <v>1748</v>
      </c>
      <c r="K227" s="73" t="n">
        <f aca="false">I227/J227*100</f>
        <v>81.5217391304348</v>
      </c>
      <c r="L227" s="72" t="n">
        <v>0</v>
      </c>
      <c r="M227" s="72" t="n">
        <v>0</v>
      </c>
      <c r="N227" s="73" t="e">
        <f aca="false">L227/M227*100</f>
        <v>#DIV/0!</v>
      </c>
      <c r="O227" s="1" t="n">
        <v>6</v>
      </c>
    </row>
    <row r="228" customFormat="false" ht="34.5" hidden="false" customHeight="false" outlineLevel="0" collapsed="false">
      <c r="A228" s="112" t="n">
        <v>32</v>
      </c>
      <c r="B228" s="124" t="s">
        <v>234</v>
      </c>
      <c r="C228" s="72" t="n">
        <v>13319</v>
      </c>
      <c r="D228" s="72" t="n">
        <v>10899</v>
      </c>
      <c r="E228" s="73" t="n">
        <f aca="false">C228/D228*100</f>
        <v>122.203871914855</v>
      </c>
      <c r="F228" s="72" t="n">
        <v>13319</v>
      </c>
      <c r="G228" s="72" t="n">
        <v>10889</v>
      </c>
      <c r="H228" s="73" t="n">
        <f aca="false">F228/G228*100</f>
        <v>122.316098815318</v>
      </c>
      <c r="I228" s="72" t="n">
        <v>9622</v>
      </c>
      <c r="J228" s="72" t="n">
        <v>8828</v>
      </c>
      <c r="K228" s="73" t="n">
        <f aca="false">I228/J228*100</f>
        <v>108.99410965111</v>
      </c>
      <c r="L228" s="72" t="n">
        <v>0</v>
      </c>
      <c r="M228" s="72" t="n">
        <v>0</v>
      </c>
      <c r="N228" s="73" t="e">
        <f aca="false">L228/M228*100</f>
        <v>#DIV/0!</v>
      </c>
      <c r="O228" s="1" t="n">
        <v>63</v>
      </c>
    </row>
    <row r="229" customFormat="false" ht="17.25" hidden="false" customHeight="false" outlineLevel="0" collapsed="false">
      <c r="A229" s="112" t="n">
        <v>33</v>
      </c>
      <c r="B229" s="124" t="s">
        <v>235</v>
      </c>
      <c r="C229" s="72" t="n">
        <v>0</v>
      </c>
      <c r="D229" s="72" t="n">
        <v>830</v>
      </c>
      <c r="E229" s="73" t="n">
        <f aca="false">C229/D229*100</f>
        <v>0</v>
      </c>
      <c r="F229" s="72" t="n">
        <v>0</v>
      </c>
      <c r="G229" s="72" t="n">
        <v>830</v>
      </c>
      <c r="H229" s="73" t="n">
        <f aca="false">F229/G229*100</f>
        <v>0</v>
      </c>
      <c r="I229" s="72" t="n">
        <v>0</v>
      </c>
      <c r="J229" s="72" t="n">
        <v>5026</v>
      </c>
      <c r="K229" s="73" t="n">
        <f aca="false">I229/J229*100</f>
        <v>0</v>
      </c>
      <c r="L229" s="72" t="n">
        <v>0</v>
      </c>
      <c r="M229" s="72" t="n">
        <v>0</v>
      </c>
      <c r="N229" s="73" t="e">
        <f aca="false">L229/M229*100</f>
        <v>#DIV/0!</v>
      </c>
      <c r="O229" s="1" t="n">
        <v>1</v>
      </c>
      <c r="P229" s="1" t="n">
        <v>67</v>
      </c>
    </row>
    <row r="230" customFormat="false" ht="17.25" hidden="false" customHeight="false" outlineLevel="0" collapsed="false">
      <c r="A230" s="112" t="n">
        <v>34</v>
      </c>
      <c r="B230" s="124" t="s">
        <v>236</v>
      </c>
      <c r="C230" s="72" t="n">
        <v>5029</v>
      </c>
      <c r="D230" s="72" t="n">
        <v>2500</v>
      </c>
      <c r="E230" s="73" t="n">
        <f aca="false">C230/D230*100</f>
        <v>201.16</v>
      </c>
      <c r="F230" s="72" t="n">
        <v>5029</v>
      </c>
      <c r="G230" s="72" t="n">
        <v>2500</v>
      </c>
      <c r="H230" s="73" t="n">
        <f aca="false">F230/G230*100</f>
        <v>201.16</v>
      </c>
      <c r="I230" s="72" t="n">
        <v>5029</v>
      </c>
      <c r="J230" s="72" t="n">
        <v>2500</v>
      </c>
      <c r="K230" s="73" t="n">
        <f aca="false">I230/J230*100</f>
        <v>201.16</v>
      </c>
      <c r="L230" s="72" t="n">
        <v>0</v>
      </c>
      <c r="M230" s="72" t="n">
        <v>0</v>
      </c>
      <c r="N230" s="73" t="e">
        <f aca="false">L230/M230*100</f>
        <v>#DIV/0!</v>
      </c>
      <c r="O230" s="1" t="n">
        <v>11</v>
      </c>
      <c r="P230" s="1" t="n">
        <v>120</v>
      </c>
    </row>
    <row r="231" customFormat="false" ht="17.25" hidden="false" customHeight="false" outlineLevel="0" collapsed="false">
      <c r="A231" s="112" t="n">
        <v>35</v>
      </c>
      <c r="B231" s="124" t="s">
        <v>237</v>
      </c>
      <c r="C231" s="72" t="n">
        <v>2964</v>
      </c>
      <c r="D231" s="72" t="n">
        <v>1458</v>
      </c>
      <c r="E231" s="73" t="n">
        <f aca="false">C231/D231*100</f>
        <v>203.292181069959</v>
      </c>
      <c r="F231" s="72" t="n">
        <v>2964</v>
      </c>
      <c r="G231" s="72" t="n">
        <v>1458</v>
      </c>
      <c r="H231" s="73" t="n">
        <f aca="false">F231/G231*100</f>
        <v>203.292181069959</v>
      </c>
      <c r="I231" s="72" t="n">
        <v>6110</v>
      </c>
      <c r="J231" s="72" t="n">
        <v>2244</v>
      </c>
      <c r="K231" s="73" t="n">
        <f aca="false">I231/J231*100</f>
        <v>272.281639928699</v>
      </c>
      <c r="L231" s="72" t="n">
        <v>0</v>
      </c>
      <c r="M231" s="72" t="n">
        <v>0</v>
      </c>
      <c r="N231" s="73" t="e">
        <f aca="false">L231/M231*100</f>
        <v>#DIV/0!</v>
      </c>
      <c r="O231" s="1" t="n">
        <v>14</v>
      </c>
      <c r="P231" s="1" t="n">
        <v>69</v>
      </c>
    </row>
    <row r="232" customFormat="false" ht="34.5" hidden="false" customHeight="false" outlineLevel="0" collapsed="false">
      <c r="A232" s="112" t="n">
        <v>36</v>
      </c>
      <c r="B232" s="124" t="s">
        <v>238</v>
      </c>
      <c r="C232" s="72" t="n">
        <v>214485</v>
      </c>
      <c r="D232" s="72" t="n">
        <v>185306</v>
      </c>
      <c r="E232" s="73" t="n">
        <f aca="false">C232/D232*100</f>
        <v>115.746387057084</v>
      </c>
      <c r="F232" s="72" t="n">
        <v>21223</v>
      </c>
      <c r="G232" s="72" t="n">
        <v>17593</v>
      </c>
      <c r="H232" s="73" t="n">
        <f aca="false">F232/G232*100</f>
        <v>120.633206388905</v>
      </c>
      <c r="I232" s="72" t="n">
        <v>214485</v>
      </c>
      <c r="J232" s="72" t="n">
        <v>185306</v>
      </c>
      <c r="K232" s="73" t="n">
        <f aca="false">I232/J232*100</f>
        <v>115.746387057084</v>
      </c>
      <c r="L232" s="72" t="n">
        <v>0</v>
      </c>
      <c r="M232" s="72" t="n">
        <v>0</v>
      </c>
      <c r="N232" s="73" t="e">
        <f aca="false">L232/M232*100</f>
        <v>#DIV/0!</v>
      </c>
      <c r="O232" s="1" t="n">
        <v>132</v>
      </c>
      <c r="P232" s="1" t="n">
        <v>108</v>
      </c>
    </row>
    <row r="233" s="168" customFormat="true" ht="17.25" hidden="false" customHeight="false" outlineLevel="0" collapsed="false">
      <c r="A233" s="113" t="n">
        <v>37</v>
      </c>
      <c r="B233" s="124" t="s">
        <v>239</v>
      </c>
      <c r="C233" s="79" t="n">
        <v>288670</v>
      </c>
      <c r="D233" s="79" t="n">
        <v>185966</v>
      </c>
      <c r="E233" s="167" t="n">
        <f aca="false">C233/D233*100</f>
        <v>155.227299613908</v>
      </c>
      <c r="F233" s="79" t="n">
        <v>288670</v>
      </c>
      <c r="G233" s="79" t="n">
        <v>185966</v>
      </c>
      <c r="H233" s="167" t="n">
        <f aca="false">F233/G233*100</f>
        <v>155.227299613908</v>
      </c>
      <c r="I233" s="79" t="n">
        <v>210334</v>
      </c>
      <c r="J233" s="79" t="n">
        <v>150302</v>
      </c>
      <c r="K233" s="167" t="n">
        <f aca="false">I233/J233*100</f>
        <v>139.940918949848</v>
      </c>
      <c r="L233" s="79" t="n">
        <v>0</v>
      </c>
      <c r="M233" s="79" t="n">
        <v>0</v>
      </c>
      <c r="N233" s="167" t="e">
        <f aca="false">L233/M233*100</f>
        <v>#DIV/0!</v>
      </c>
      <c r="O233" s="168" t="n">
        <v>53</v>
      </c>
      <c r="P233" s="168" t="n">
        <v>103</v>
      </c>
    </row>
    <row r="234" customFormat="false" ht="17.25" hidden="false" customHeight="false" outlineLevel="0" collapsed="false">
      <c r="A234" s="112" t="n">
        <v>38</v>
      </c>
      <c r="B234" s="124" t="s">
        <v>240</v>
      </c>
      <c r="C234" s="72" t="n">
        <v>45585</v>
      </c>
      <c r="D234" s="72" t="n">
        <v>14242</v>
      </c>
      <c r="E234" s="73" t="n">
        <f aca="false">C234/D234*100</f>
        <v>320.074427748912</v>
      </c>
      <c r="F234" s="72" t="n">
        <v>45585</v>
      </c>
      <c r="G234" s="72" t="n">
        <v>14242</v>
      </c>
      <c r="H234" s="73" t="n">
        <f aca="false">F234/G234*100</f>
        <v>320.074427748912</v>
      </c>
      <c r="I234" s="72" t="n">
        <v>35610</v>
      </c>
      <c r="J234" s="72" t="n">
        <v>18368</v>
      </c>
      <c r="K234" s="73" t="n">
        <f aca="false">I234/J234*100</f>
        <v>193.869773519164</v>
      </c>
      <c r="L234" s="72" t="n">
        <v>0</v>
      </c>
      <c r="M234" s="72" t="n">
        <v>0</v>
      </c>
      <c r="N234" s="73" t="e">
        <f aca="false">L234/M234*100</f>
        <v>#DIV/0!</v>
      </c>
      <c r="O234" s="1" t="n">
        <v>176</v>
      </c>
      <c r="P234" s="1" t="n">
        <v>114</v>
      </c>
    </row>
    <row r="235" customFormat="false" ht="17.25" hidden="false" customHeight="false" outlineLevel="0" collapsed="false">
      <c r="A235" s="112" t="n">
        <v>39</v>
      </c>
      <c r="B235" s="124" t="s">
        <v>241</v>
      </c>
      <c r="C235" s="72" t="n">
        <v>6080</v>
      </c>
      <c r="D235" s="72" t="n">
        <v>6079</v>
      </c>
      <c r="E235" s="73" t="n">
        <f aca="false">C235/D235*100</f>
        <v>100.016450074025</v>
      </c>
      <c r="F235" s="72" t="n">
        <v>6080</v>
      </c>
      <c r="G235" s="72" t="n">
        <v>6079</v>
      </c>
      <c r="H235" s="73" t="n">
        <f aca="false">F235/G235*100</f>
        <v>100.016450074025</v>
      </c>
      <c r="I235" s="72" t="n">
        <v>6080</v>
      </c>
      <c r="J235" s="72" t="n">
        <v>6079</v>
      </c>
      <c r="K235" s="73" t="n">
        <f aca="false">I235/J235*100</f>
        <v>100.016450074025</v>
      </c>
      <c r="L235" s="72" t="n">
        <v>0</v>
      </c>
      <c r="M235" s="72" t="n">
        <v>0</v>
      </c>
      <c r="N235" s="73" t="e">
        <f aca="false">L235/M235*100</f>
        <v>#DIV/0!</v>
      </c>
      <c r="O235" s="1" t="n">
        <v>10</v>
      </c>
      <c r="P235" s="1" t="n">
        <v>91</v>
      </c>
    </row>
    <row r="237" customFormat="false" ht="51.75" hidden="false" customHeight="false" outlineLevel="0" collapsed="false">
      <c r="A237" s="169"/>
      <c r="B237" s="64" t="s">
        <v>242</v>
      </c>
      <c r="C237" s="108" t="n">
        <f aca="false">C238+C248</f>
        <v>832806</v>
      </c>
      <c r="D237" s="108" t="n">
        <f aca="false">D238+D248</f>
        <v>797729</v>
      </c>
      <c r="E237" s="108" t="n">
        <f aca="false">C237/D237*100</f>
        <v>104.397107288315</v>
      </c>
      <c r="F237" s="108" t="n">
        <f aca="false">F238+F248</f>
        <v>832806</v>
      </c>
      <c r="G237" s="108" t="n">
        <f aca="false">G238+G248</f>
        <v>797729</v>
      </c>
      <c r="H237" s="108" t="n">
        <f aca="false">F237/G237*100</f>
        <v>104.397107288315</v>
      </c>
      <c r="I237" s="108" t="n">
        <f aca="false">I238+I248</f>
        <v>888288</v>
      </c>
      <c r="J237" s="108" t="n">
        <f aca="false">J238+J248</f>
        <v>845493</v>
      </c>
      <c r="K237" s="108" t="n">
        <f aca="false">I237/J237*100</f>
        <v>105.061543974935</v>
      </c>
      <c r="L237" s="108" t="n">
        <f aca="false">L238+L248</f>
        <v>871311</v>
      </c>
      <c r="M237" s="108" t="n">
        <f aca="false">M238+M248</f>
        <v>828756</v>
      </c>
      <c r="N237" s="108" t="n">
        <f aca="false">L237/M237*100</f>
        <v>105.134804453904</v>
      </c>
    </row>
    <row r="238" customFormat="false" ht="17.25" hidden="false" customHeight="false" outlineLevel="0" collapsed="false">
      <c r="A238" s="132" t="s">
        <v>243</v>
      </c>
      <c r="B238" s="132" t="s">
        <v>197</v>
      </c>
      <c r="C238" s="68" t="n">
        <f aca="false">SUM(C239:C246)</f>
        <v>755400</v>
      </c>
      <c r="D238" s="68" t="n">
        <f aca="false">SUM(D239:D246)</f>
        <v>648262</v>
      </c>
      <c r="E238" s="68" t="n">
        <f aca="false">C238/D238*100</f>
        <v>116.526959778608</v>
      </c>
      <c r="F238" s="68" t="n">
        <f aca="false">SUM(F239:F246)</f>
        <v>755400</v>
      </c>
      <c r="G238" s="68" t="n">
        <f aca="false">SUM(G239:G246)</f>
        <v>648262</v>
      </c>
      <c r="H238" s="68" t="n">
        <f aca="false">F238/G238*100</f>
        <v>116.526959778608</v>
      </c>
      <c r="I238" s="68" t="n">
        <f aca="false">SUM(I239:I246)</f>
        <v>734854</v>
      </c>
      <c r="J238" s="68" t="n">
        <f aca="false">SUM(J239:J246)</f>
        <v>736565</v>
      </c>
      <c r="K238" s="68" t="n">
        <f aca="false">I238/J238*100</f>
        <v>99.7677054978176</v>
      </c>
      <c r="L238" s="68" t="n">
        <f aca="false">SUM(L239:L246)</f>
        <v>733759</v>
      </c>
      <c r="M238" s="68" t="n">
        <f aca="false">SUM(M239:M246)</f>
        <v>736565</v>
      </c>
      <c r="N238" s="68" t="n">
        <f aca="false">L238/M238*100</f>
        <v>99.6190424470345</v>
      </c>
    </row>
    <row r="239" customFormat="false" ht="17.25" hidden="false" customHeight="false" outlineLevel="0" collapsed="false">
      <c r="A239" s="125" t="n">
        <v>1</v>
      </c>
      <c r="B239" s="134" t="s">
        <v>244</v>
      </c>
      <c r="C239" s="72" t="n">
        <v>166184</v>
      </c>
      <c r="D239" s="72" t="n">
        <v>23776</v>
      </c>
      <c r="E239" s="73" t="n">
        <f aca="false">C239/D239*100</f>
        <v>698.956931359354</v>
      </c>
      <c r="F239" s="72" t="n">
        <v>166184</v>
      </c>
      <c r="G239" s="72" t="n">
        <v>23776</v>
      </c>
      <c r="H239" s="73" t="n">
        <f aca="false">F239/G239*100</f>
        <v>698.956931359354</v>
      </c>
      <c r="I239" s="72" t="n">
        <v>166184</v>
      </c>
      <c r="J239" s="72" t="n">
        <v>23776</v>
      </c>
      <c r="K239" s="73" t="n">
        <f aca="false">I239/J239*100</f>
        <v>698.956931359354</v>
      </c>
      <c r="L239" s="72" t="n">
        <v>166184</v>
      </c>
      <c r="M239" s="72" t="n">
        <v>23776</v>
      </c>
      <c r="N239" s="73" t="n">
        <f aca="false">L239/M239*100</f>
        <v>698.956931359354</v>
      </c>
      <c r="O239" s="1" t="n">
        <v>120</v>
      </c>
      <c r="P239" s="1" t="n">
        <v>180</v>
      </c>
    </row>
    <row r="240" customFormat="false" ht="17.25" hidden="false" customHeight="false" outlineLevel="0" collapsed="false">
      <c r="A240" s="170" t="n">
        <v>2</v>
      </c>
      <c r="B240" s="124" t="s">
        <v>245</v>
      </c>
      <c r="C240" s="72" t="n">
        <v>0</v>
      </c>
      <c r="D240" s="72" t="n">
        <v>0</v>
      </c>
      <c r="E240" s="73" t="e">
        <f aca="false">C240/D240*100</f>
        <v>#DIV/0!</v>
      </c>
      <c r="F240" s="72" t="n">
        <v>0</v>
      </c>
      <c r="G240" s="72" t="n">
        <v>0</v>
      </c>
      <c r="H240" s="73" t="e">
        <f aca="false">F240/G240*100</f>
        <v>#DIV/0!</v>
      </c>
      <c r="I240" s="72" t="n">
        <v>0</v>
      </c>
      <c r="J240" s="72" t="n">
        <v>0</v>
      </c>
      <c r="K240" s="73" t="e">
        <f aca="false">I240/J240*100</f>
        <v>#DIV/0!</v>
      </c>
      <c r="L240" s="72" t="n">
        <v>0</v>
      </c>
      <c r="M240" s="72" t="n">
        <v>0</v>
      </c>
      <c r="N240" s="73" t="e">
        <f aca="false">L240/M240*100</f>
        <v>#DIV/0!</v>
      </c>
      <c r="O240" s="1" t="n">
        <v>0</v>
      </c>
      <c r="P240" s="1" t="n">
        <v>0</v>
      </c>
    </row>
    <row r="241" customFormat="false" ht="17.25" hidden="false" customHeight="false" outlineLevel="0" collapsed="false">
      <c r="A241" s="170" t="n">
        <v>3</v>
      </c>
      <c r="B241" s="124" t="s">
        <v>246</v>
      </c>
      <c r="C241" s="72" t="n">
        <v>226047</v>
      </c>
      <c r="D241" s="72" t="n">
        <v>320628</v>
      </c>
      <c r="E241" s="73" t="n">
        <f aca="false">C241/D241*100</f>
        <v>70.501328642539</v>
      </c>
      <c r="F241" s="72" t="n">
        <v>226047</v>
      </c>
      <c r="G241" s="72" t="n">
        <v>320628</v>
      </c>
      <c r="H241" s="73" t="n">
        <f aca="false">F241/G241*100</f>
        <v>70.501328642539</v>
      </c>
      <c r="I241" s="72" t="n">
        <v>226047</v>
      </c>
      <c r="J241" s="72" t="n">
        <v>320628</v>
      </c>
      <c r="K241" s="73" t="n">
        <f aca="false">I241/J241*100</f>
        <v>70.501328642539</v>
      </c>
      <c r="L241" s="72" t="n">
        <v>226047</v>
      </c>
      <c r="M241" s="72" t="n">
        <v>320628</v>
      </c>
      <c r="N241" s="73" t="n">
        <f aca="false">L241/M241*100</f>
        <v>70.501328642539</v>
      </c>
      <c r="O241" s="1" t="n">
        <v>109</v>
      </c>
      <c r="P241" s="1" t="n">
        <v>159</v>
      </c>
    </row>
    <row r="242" customFormat="false" ht="17.25" hidden="false" customHeight="false" outlineLevel="0" collapsed="false">
      <c r="A242" s="170" t="n">
        <v>4</v>
      </c>
      <c r="B242" s="124" t="s">
        <v>247</v>
      </c>
      <c r="C242" s="72" t="n">
        <v>87176</v>
      </c>
      <c r="D242" s="72" t="n">
        <v>33217</v>
      </c>
      <c r="E242" s="73" t="n">
        <f aca="false">C242/D242*100</f>
        <v>262.443929313303</v>
      </c>
      <c r="F242" s="72" t="n">
        <v>87176</v>
      </c>
      <c r="G242" s="72" t="n">
        <v>33217</v>
      </c>
      <c r="H242" s="73" t="n">
        <f aca="false">F242/G242*100</f>
        <v>262.443929313303</v>
      </c>
      <c r="I242" s="72" t="n">
        <v>100031</v>
      </c>
      <c r="J242" s="72" t="n">
        <v>111022</v>
      </c>
      <c r="K242" s="73" t="n">
        <f aca="false">I242/J242*100</f>
        <v>90.1001603285835</v>
      </c>
      <c r="L242" s="72" t="n">
        <v>100031</v>
      </c>
      <c r="M242" s="72" t="n">
        <v>111022</v>
      </c>
      <c r="N242" s="73" t="n">
        <f aca="false">L242/M242*100</f>
        <v>90.1001603285835</v>
      </c>
      <c r="O242" s="1" t="n">
        <v>50</v>
      </c>
      <c r="P242" s="1" t="n">
        <v>97</v>
      </c>
    </row>
    <row r="243" customFormat="false" ht="17.25" hidden="false" customHeight="false" outlineLevel="0" collapsed="false">
      <c r="A243" s="125" t="n">
        <v>5</v>
      </c>
      <c r="B243" s="134" t="s">
        <v>248</v>
      </c>
      <c r="C243" s="72" t="n">
        <v>244103</v>
      </c>
      <c r="D243" s="72" t="n">
        <v>270641</v>
      </c>
      <c r="E243" s="73" t="n">
        <f aca="false">C243/D243*100</f>
        <v>90.1943903547504</v>
      </c>
      <c r="F243" s="72" t="n">
        <v>244103</v>
      </c>
      <c r="G243" s="72" t="n">
        <v>270641</v>
      </c>
      <c r="H243" s="73" t="n">
        <f aca="false">F243/G243*100</f>
        <v>90.1943903547504</v>
      </c>
      <c r="I243" s="72" t="n">
        <v>241497</v>
      </c>
      <c r="J243" s="72" t="n">
        <v>281139</v>
      </c>
      <c r="K243" s="73" t="n">
        <f aca="false">I243/J243*100</f>
        <v>85.8995016699924</v>
      </c>
      <c r="L243" s="72" t="n">
        <v>241497</v>
      </c>
      <c r="M243" s="72" t="n">
        <v>281139</v>
      </c>
      <c r="N243" s="73" t="n">
        <f aca="false">L243/M243*100</f>
        <v>85.8995016699924</v>
      </c>
      <c r="O243" s="1" t="n">
        <v>63</v>
      </c>
      <c r="P243" s="1" t="n">
        <v>115</v>
      </c>
    </row>
    <row r="244" customFormat="false" ht="17.25" hidden="false" customHeight="false" outlineLevel="0" collapsed="false">
      <c r="A244" s="125" t="n">
        <v>6</v>
      </c>
      <c r="B244" s="134" t="s">
        <v>249</v>
      </c>
      <c r="C244" s="72" t="n">
        <v>0</v>
      </c>
      <c r="D244" s="72" t="n">
        <v>0</v>
      </c>
      <c r="E244" s="73" t="n">
        <v>0</v>
      </c>
      <c r="F244" s="72" t="n">
        <v>0</v>
      </c>
      <c r="G244" s="72" t="n">
        <v>0</v>
      </c>
      <c r="H244" s="73" t="e">
        <f aca="false">F244/G244*100</f>
        <v>#DIV/0!</v>
      </c>
      <c r="I244" s="72" t="n">
        <v>0</v>
      </c>
      <c r="J244" s="72" t="n">
        <v>0</v>
      </c>
      <c r="K244" s="73" t="e">
        <f aca="false">I244/J244*100</f>
        <v>#DIV/0!</v>
      </c>
      <c r="L244" s="72" t="n">
        <v>0</v>
      </c>
      <c r="M244" s="72" t="n">
        <v>0</v>
      </c>
      <c r="N244" s="73" t="e">
        <f aca="false">L244/M244*100</f>
        <v>#DIV/0!</v>
      </c>
      <c r="O244" s="1" t="n">
        <v>3</v>
      </c>
      <c r="P244" s="1" t="n">
        <v>143</v>
      </c>
    </row>
    <row r="245" customFormat="false" ht="17.25" hidden="false" customHeight="false" outlineLevel="0" collapsed="false">
      <c r="A245" s="170" t="n">
        <v>7</v>
      </c>
      <c r="B245" s="124" t="s">
        <v>250</v>
      </c>
      <c r="C245" s="72" t="n">
        <v>31890</v>
      </c>
      <c r="D245" s="72" t="n">
        <v>0</v>
      </c>
      <c r="E245" s="73" t="e">
        <f aca="false">C245/D245*100</f>
        <v>#DIV/0!</v>
      </c>
      <c r="F245" s="72" t="n">
        <v>31890</v>
      </c>
      <c r="G245" s="72" t="n">
        <v>0</v>
      </c>
      <c r="H245" s="73" t="e">
        <f aca="false">F245/G245*100</f>
        <v>#DIV/0!</v>
      </c>
      <c r="I245" s="72" t="n">
        <v>1095</v>
      </c>
      <c r="J245" s="72" t="n">
        <v>0</v>
      </c>
      <c r="K245" s="73" t="e">
        <f aca="false">I245/J245*100</f>
        <v>#DIV/0!</v>
      </c>
      <c r="L245" s="72" t="n">
        <v>0</v>
      </c>
      <c r="M245" s="72" t="n">
        <v>0</v>
      </c>
      <c r="N245" s="73" t="e">
        <f aca="false">L245/M245*100</f>
        <v>#DIV/0!</v>
      </c>
      <c r="O245" s="1" t="n">
        <v>4</v>
      </c>
    </row>
    <row r="246" customFormat="false" ht="17.25" hidden="false" customHeight="false" outlineLevel="0" collapsed="false">
      <c r="A246" s="170" t="n">
        <v>8</v>
      </c>
      <c r="B246" s="124" t="s">
        <v>251</v>
      </c>
      <c r="C246" s="72" t="n">
        <v>0</v>
      </c>
      <c r="D246" s="72" t="n">
        <v>0</v>
      </c>
      <c r="E246" s="73" t="e">
        <f aca="false">C246/D246*100</f>
        <v>#DIV/0!</v>
      </c>
      <c r="F246" s="72" t="n">
        <v>0</v>
      </c>
      <c r="G246" s="72" t="n">
        <v>0</v>
      </c>
      <c r="H246" s="73" t="e">
        <f aca="false">F246/G246*100</f>
        <v>#DIV/0!</v>
      </c>
      <c r="I246" s="72" t="n">
        <v>0</v>
      </c>
      <c r="J246" s="72" t="n">
        <v>0</v>
      </c>
      <c r="K246" s="73" t="e">
        <f aca="false">I246/J246*100</f>
        <v>#DIV/0!</v>
      </c>
      <c r="L246" s="72" t="n">
        <v>0</v>
      </c>
      <c r="M246" s="72" t="n">
        <v>0</v>
      </c>
      <c r="N246" s="73" t="e">
        <f aca="false">L246/M246*100</f>
        <v>#DIV/0!</v>
      </c>
    </row>
    <row r="248" customFormat="false" ht="17.25" hidden="false" customHeight="false" outlineLevel="0" collapsed="false">
      <c r="A248" s="132" t="s">
        <v>252</v>
      </c>
      <c r="B248" s="132" t="s">
        <v>197</v>
      </c>
      <c r="C248" s="68" t="n">
        <f aca="false">SUM(C249:C253)</f>
        <v>77406</v>
      </c>
      <c r="D248" s="68" t="n">
        <f aca="false">SUM(D249:D253)</f>
        <v>149467</v>
      </c>
      <c r="E248" s="171" t="n">
        <f aca="false">C248/D248*100</f>
        <v>51.7880200980819</v>
      </c>
      <c r="F248" s="68" t="n">
        <f aca="false">SUM(F249:F253)</f>
        <v>77406</v>
      </c>
      <c r="G248" s="68" t="n">
        <f aca="false">SUM(G249:G253)</f>
        <v>149467</v>
      </c>
      <c r="H248" s="171" t="n">
        <f aca="false">F248/G248*100</f>
        <v>51.7880200980819</v>
      </c>
      <c r="I248" s="68" t="n">
        <f aca="false">SUM(I249:I253)</f>
        <v>153434</v>
      </c>
      <c r="J248" s="68" t="n">
        <f aca="false">SUM(J249:J253)</f>
        <v>108928</v>
      </c>
      <c r="K248" s="171" t="n">
        <f aca="false">I248/J248*100</f>
        <v>140.858181551116</v>
      </c>
      <c r="L248" s="68" t="n">
        <f aca="false">SUM(L249:L253)</f>
        <v>137552</v>
      </c>
      <c r="M248" s="68" t="n">
        <f aca="false">SUM(M249:M253)</f>
        <v>92191</v>
      </c>
      <c r="N248" s="171" t="n">
        <f aca="false">L248/M248*100</f>
        <v>149.20328448547</v>
      </c>
    </row>
    <row r="249" customFormat="false" ht="17.25" hidden="false" customHeight="false" outlineLevel="0" collapsed="false">
      <c r="A249" s="172" t="n">
        <v>1</v>
      </c>
      <c r="B249" s="134" t="s">
        <v>253</v>
      </c>
      <c r="C249" s="72" t="n">
        <v>52070</v>
      </c>
      <c r="D249" s="72" t="n">
        <v>129390</v>
      </c>
      <c r="E249" s="73" t="n">
        <f aca="false">C249/D249*100</f>
        <v>40.2426771775253</v>
      </c>
      <c r="F249" s="72" t="n">
        <v>52070</v>
      </c>
      <c r="G249" s="72" t="n">
        <v>129390</v>
      </c>
      <c r="H249" s="73" t="n">
        <f aca="false">F249/G249*100</f>
        <v>40.2426771775253</v>
      </c>
      <c r="I249" s="72" t="n">
        <v>126307</v>
      </c>
      <c r="J249" s="72" t="n">
        <v>85666</v>
      </c>
      <c r="K249" s="73" t="n">
        <f aca="false">I249/J249*100</f>
        <v>147.441225223543</v>
      </c>
      <c r="L249" s="72" t="n">
        <v>112216</v>
      </c>
      <c r="M249" s="72" t="n">
        <v>72367</v>
      </c>
      <c r="N249" s="73" t="n">
        <f aca="false">L249/M249*100</f>
        <v>155.065154006661</v>
      </c>
      <c r="O249" s="1" t="n">
        <v>152</v>
      </c>
      <c r="P249" s="1" t="n">
        <v>159</v>
      </c>
    </row>
    <row r="250" customFormat="false" ht="34.5" hidden="false" customHeight="false" outlineLevel="0" collapsed="false">
      <c r="A250" s="172" t="n">
        <v>2</v>
      </c>
      <c r="B250" s="134" t="s">
        <v>254</v>
      </c>
      <c r="C250" s="72" t="n">
        <v>0</v>
      </c>
      <c r="D250" s="72" t="n">
        <v>253</v>
      </c>
      <c r="E250" s="73" t="n">
        <f aca="false">C250/D250*100</f>
        <v>0</v>
      </c>
      <c r="F250" s="72" t="n">
        <v>0</v>
      </c>
      <c r="G250" s="72" t="n">
        <v>253</v>
      </c>
      <c r="H250" s="73" t="n">
        <f aca="false">F250/G250*100</f>
        <v>0</v>
      </c>
      <c r="I250" s="72" t="n">
        <v>1791</v>
      </c>
      <c r="J250" s="72" t="n">
        <v>3438</v>
      </c>
      <c r="K250" s="73" t="n">
        <f aca="false">I250/J250*100</f>
        <v>52.0942408376963</v>
      </c>
      <c r="L250" s="72" t="n">
        <v>0</v>
      </c>
      <c r="M250" s="72" t="n">
        <v>0</v>
      </c>
      <c r="N250" s="73" t="e">
        <f aca="false">L250/M250*100</f>
        <v>#DIV/0!</v>
      </c>
      <c r="O250" s="1" t="n">
        <v>73</v>
      </c>
      <c r="P250" s="1" t="n">
        <v>132</v>
      </c>
    </row>
    <row r="251" customFormat="false" ht="17.25" hidden="false" customHeight="false" outlineLevel="0" collapsed="false">
      <c r="A251" s="173" t="n">
        <v>3</v>
      </c>
      <c r="B251" s="124" t="s">
        <v>255</v>
      </c>
      <c r="C251" s="72" t="n">
        <v>0</v>
      </c>
      <c r="D251" s="72" t="n">
        <v>0</v>
      </c>
      <c r="E251" s="73" t="e">
        <f aca="false">C251/D251*100</f>
        <v>#DIV/0!</v>
      </c>
      <c r="F251" s="72" t="n">
        <v>0</v>
      </c>
      <c r="G251" s="72" t="n">
        <v>0</v>
      </c>
      <c r="H251" s="73" t="e">
        <f aca="false">F251/G251*100</f>
        <v>#DIV/0!</v>
      </c>
      <c r="I251" s="72" t="n">
        <v>0</v>
      </c>
      <c r="J251" s="72" t="n">
        <v>0</v>
      </c>
      <c r="K251" s="73" t="e">
        <f aca="false">I251/J251*100</f>
        <v>#DIV/0!</v>
      </c>
      <c r="L251" s="72" t="n">
        <v>0</v>
      </c>
      <c r="M251" s="72" t="n">
        <v>0</v>
      </c>
      <c r="N251" s="73" t="e">
        <f aca="false">L251/M251*100</f>
        <v>#DIV/0!</v>
      </c>
      <c r="O251" s="1" t="n">
        <v>0</v>
      </c>
      <c r="P251" s="1" t="n">
        <v>0</v>
      </c>
    </row>
    <row r="252" customFormat="false" ht="17.25" hidden="false" customHeight="false" outlineLevel="0" collapsed="false">
      <c r="A252" s="172" t="n">
        <v>4</v>
      </c>
      <c r="B252" s="134" t="s">
        <v>256</v>
      </c>
      <c r="C252" s="72" t="n">
        <v>0</v>
      </c>
      <c r="D252" s="72" t="n">
        <v>0</v>
      </c>
      <c r="E252" s="73" t="e">
        <f aca="false">C252/D252*100</f>
        <v>#DIV/0!</v>
      </c>
      <c r="F252" s="72" t="n">
        <v>0</v>
      </c>
      <c r="G252" s="72" t="n">
        <v>0</v>
      </c>
      <c r="H252" s="73" t="e">
        <f aca="false">F252/G252*100</f>
        <v>#DIV/0!</v>
      </c>
      <c r="I252" s="72" t="n">
        <v>0</v>
      </c>
      <c r="J252" s="72" t="n">
        <v>0</v>
      </c>
      <c r="K252" s="73" t="e">
        <f aca="false">I252/J252*100</f>
        <v>#DIV/0!</v>
      </c>
      <c r="L252" s="72" t="n">
        <v>0</v>
      </c>
      <c r="M252" s="72" t="n">
        <v>0</v>
      </c>
      <c r="N252" s="73" t="e">
        <f aca="false">L252/M252*100</f>
        <v>#DIV/0!</v>
      </c>
      <c r="O252" s="1" t="n">
        <v>36</v>
      </c>
      <c r="P252" s="1" t="n">
        <v>125</v>
      </c>
    </row>
    <row r="253" customFormat="false" ht="17.25" hidden="false" customHeight="false" outlineLevel="0" collapsed="false">
      <c r="A253" s="172" t="n">
        <v>5</v>
      </c>
      <c r="B253" s="174" t="s">
        <v>257</v>
      </c>
      <c r="C253" s="175" t="n">
        <v>25336</v>
      </c>
      <c r="D253" s="175" t="n">
        <v>19824</v>
      </c>
      <c r="E253" s="73" t="n">
        <f aca="false">C253/D253*100</f>
        <v>127.804681194512</v>
      </c>
      <c r="F253" s="175" t="n">
        <v>25336</v>
      </c>
      <c r="G253" s="175" t="n">
        <v>19824</v>
      </c>
      <c r="H253" s="73" t="n">
        <f aca="false">F253/G253*100</f>
        <v>127.804681194512</v>
      </c>
      <c r="I253" s="175" t="n">
        <v>25336</v>
      </c>
      <c r="J253" s="175" t="n">
        <v>19824</v>
      </c>
      <c r="K253" s="73" t="n">
        <f aca="false">I253/J253*100</f>
        <v>127.804681194512</v>
      </c>
      <c r="L253" s="72" t="n">
        <v>25336</v>
      </c>
      <c r="M253" s="72" t="n">
        <v>19824</v>
      </c>
      <c r="N253" s="73" t="n">
        <f aca="false">L253/M253*100</f>
        <v>127.804681194512</v>
      </c>
      <c r="O253" s="1" t="n">
        <v>38</v>
      </c>
      <c r="P253" s="1" t="n">
        <v>140</v>
      </c>
    </row>
    <row r="254" customFormat="false" ht="15" hidden="false" customHeight="false" outlineLevel="0" collapsed="false">
      <c r="O254" s="145"/>
    </row>
    <row r="255" customFormat="false" ht="34.5" hidden="false" customHeight="false" outlineLevel="0" collapsed="false">
      <c r="A255" s="176"/>
      <c r="B255" s="177" t="s">
        <v>258</v>
      </c>
      <c r="C255" s="68" t="n">
        <f aca="false">SUM(C256:C264)</f>
        <v>85008</v>
      </c>
      <c r="D255" s="68" t="n">
        <f aca="false">SUM(D256:D264)</f>
        <v>79662</v>
      </c>
      <c r="E255" s="69" t="n">
        <f aca="false">C255/D255*100</f>
        <v>106.710853355427</v>
      </c>
      <c r="F255" s="68" t="n">
        <f aca="false">SUM(F256:F264)</f>
        <v>55976</v>
      </c>
      <c r="G255" s="68" t="n">
        <f aca="false">SUM(G256:G264)</f>
        <v>54640</v>
      </c>
      <c r="H255" s="69" t="n">
        <f aca="false">F255/G255*100</f>
        <v>102.445095168375</v>
      </c>
      <c r="I255" s="68" t="n">
        <f aca="false">SUM(I256:I264)</f>
        <v>56251</v>
      </c>
      <c r="J255" s="68" t="n">
        <f aca="false">SUM(J256:J264)</f>
        <v>49596</v>
      </c>
      <c r="K255" s="69" t="n">
        <f aca="false">I255/J255*100</f>
        <v>113.41842084039</v>
      </c>
      <c r="L255" s="68" t="n">
        <f aca="false">SUM(L256:L264)</f>
        <v>0</v>
      </c>
      <c r="M255" s="68" t="n">
        <f aca="false">SUM(M256:M264)</f>
        <v>0</v>
      </c>
      <c r="N255" s="69" t="e">
        <f aca="false">L255/M255*100</f>
        <v>#DIV/0!</v>
      </c>
    </row>
    <row r="256" customFormat="false" ht="34.5" hidden="false" customHeight="false" outlineLevel="0" collapsed="false">
      <c r="A256" s="133" t="n">
        <v>1</v>
      </c>
      <c r="B256" s="134" t="s">
        <v>259</v>
      </c>
      <c r="C256" s="178" t="n">
        <v>47403</v>
      </c>
      <c r="D256" s="179" t="n">
        <v>42196</v>
      </c>
      <c r="E256" s="72" t="n">
        <f aca="false">C256/D256*100</f>
        <v>112.340032230543</v>
      </c>
      <c r="F256" s="179" t="n">
        <v>47403</v>
      </c>
      <c r="G256" s="179" t="n">
        <v>42196</v>
      </c>
      <c r="H256" s="73" t="n">
        <f aca="false">F256/G256*100</f>
        <v>112.340032230543</v>
      </c>
      <c r="I256" s="179" t="n">
        <v>24718</v>
      </c>
      <c r="J256" s="179" t="n">
        <v>19591</v>
      </c>
      <c r="K256" s="73" t="n">
        <f aca="false">I256/J256*100</f>
        <v>126.170180184779</v>
      </c>
      <c r="L256" s="180" t="n">
        <v>0</v>
      </c>
      <c r="M256" s="180" t="n">
        <v>0</v>
      </c>
      <c r="N256" s="73" t="e">
        <f aca="false">L256/M256*100</f>
        <v>#DIV/0!</v>
      </c>
      <c r="O256" s="181" t="n">
        <v>272</v>
      </c>
      <c r="P256" s="182" t="n">
        <v>271</v>
      </c>
    </row>
    <row r="257" customFormat="false" ht="34.5" hidden="false" customHeight="false" outlineLevel="0" collapsed="false">
      <c r="A257" s="183" t="n">
        <v>2</v>
      </c>
      <c r="B257" s="134" t="s">
        <v>260</v>
      </c>
      <c r="C257" s="184" t="n">
        <v>656</v>
      </c>
      <c r="D257" s="184" t="n">
        <v>485</v>
      </c>
      <c r="E257" s="73" t="n">
        <f aca="false">C257/D257*100</f>
        <v>135.257731958763</v>
      </c>
      <c r="F257" s="184" t="n">
        <v>656</v>
      </c>
      <c r="G257" s="184" t="n">
        <v>485</v>
      </c>
      <c r="H257" s="73" t="n">
        <f aca="false">F257/G257*100</f>
        <v>135.257731958763</v>
      </c>
      <c r="I257" s="185" t="n">
        <v>0</v>
      </c>
      <c r="J257" s="185" t="n">
        <v>0</v>
      </c>
      <c r="K257" s="73" t="e">
        <f aca="false">I257/J257*100</f>
        <v>#DIV/0!</v>
      </c>
      <c r="L257" s="186" t="n">
        <v>0</v>
      </c>
      <c r="M257" s="186" t="n">
        <v>0</v>
      </c>
      <c r="N257" s="73" t="e">
        <f aca="false">L257/M257*100</f>
        <v>#DIV/0!</v>
      </c>
      <c r="O257" s="181" t="n">
        <v>85</v>
      </c>
      <c r="P257" s="182" t="n">
        <v>113</v>
      </c>
    </row>
    <row r="258" customFormat="false" ht="34.5" hidden="false" customHeight="false" outlineLevel="0" collapsed="false">
      <c r="A258" s="133" t="n">
        <v>3</v>
      </c>
      <c r="B258" s="134" t="s">
        <v>261</v>
      </c>
      <c r="C258" s="187" t="n">
        <v>0</v>
      </c>
      <c r="D258" s="188" t="n">
        <v>0</v>
      </c>
      <c r="E258" s="73" t="e">
        <f aca="false">C258/D258*100</f>
        <v>#DIV/0!</v>
      </c>
      <c r="F258" s="185" t="n">
        <v>0</v>
      </c>
      <c r="G258" s="189" t="n">
        <v>0</v>
      </c>
      <c r="H258" s="73" t="e">
        <f aca="false">F258/G258*100</f>
        <v>#DIV/0!</v>
      </c>
      <c r="I258" s="184" t="n">
        <v>0</v>
      </c>
      <c r="J258" s="188" t="n">
        <v>0</v>
      </c>
      <c r="K258" s="73" t="e">
        <f aca="false">I258/J258*100</f>
        <v>#DIV/0!</v>
      </c>
      <c r="L258" s="186" t="n">
        <v>0</v>
      </c>
      <c r="M258" s="186" t="n">
        <v>0</v>
      </c>
      <c r="N258" s="73" t="e">
        <f aca="false">L258/M258*100</f>
        <v>#DIV/0!</v>
      </c>
      <c r="O258" s="181" t="n">
        <v>4</v>
      </c>
      <c r="P258" s="182" t="n">
        <v>52.5</v>
      </c>
    </row>
    <row r="259" customFormat="false" ht="17.25" hidden="false" customHeight="false" outlineLevel="0" collapsed="false">
      <c r="A259" s="183" t="n">
        <v>4</v>
      </c>
      <c r="B259" s="134" t="s">
        <v>262</v>
      </c>
      <c r="C259" s="189" t="n">
        <v>29991</v>
      </c>
      <c r="D259" s="189" t="n">
        <v>28736</v>
      </c>
      <c r="E259" s="73" t="n">
        <f aca="false">C259/D259*100</f>
        <v>104.367344097996</v>
      </c>
      <c r="F259" s="189" t="n">
        <v>959</v>
      </c>
      <c r="G259" s="189" t="n">
        <v>2604</v>
      </c>
      <c r="H259" s="73" t="n">
        <f aca="false">F259/G259*100</f>
        <v>36.8279569892473</v>
      </c>
      <c r="I259" s="189" t="n">
        <v>29991</v>
      </c>
      <c r="J259" s="189" t="n">
        <v>28736</v>
      </c>
      <c r="K259" s="73" t="n">
        <f aca="false">I259/J259*100</f>
        <v>104.367344097996</v>
      </c>
      <c r="L259" s="186" t="n">
        <v>0</v>
      </c>
      <c r="M259" s="186" t="n">
        <v>0</v>
      </c>
      <c r="N259" s="73" t="e">
        <f aca="false">L259/M259*100</f>
        <v>#DIV/0!</v>
      </c>
      <c r="O259" s="181" t="n">
        <v>13</v>
      </c>
      <c r="P259" s="190" t="n">
        <v>92</v>
      </c>
    </row>
    <row r="260" customFormat="false" ht="17.25" hidden="false" customHeight="false" outlineLevel="0" collapsed="false">
      <c r="A260" s="133" t="n">
        <v>5</v>
      </c>
      <c r="B260" s="134" t="s">
        <v>263</v>
      </c>
      <c r="C260" s="189" t="n">
        <v>310</v>
      </c>
      <c r="D260" s="189" t="n">
        <v>945</v>
      </c>
      <c r="E260" s="73" t="n">
        <f aca="false">C260/D260*100</f>
        <v>32.8042328042328</v>
      </c>
      <c r="F260" s="189" t="n">
        <v>310</v>
      </c>
      <c r="G260" s="189" t="n">
        <v>945</v>
      </c>
      <c r="H260" s="73" t="n">
        <f aca="false">F260/G260*100</f>
        <v>32.8042328042328</v>
      </c>
      <c r="I260" s="186" t="n">
        <v>0</v>
      </c>
      <c r="J260" s="186" t="n">
        <v>0</v>
      </c>
      <c r="K260" s="73" t="e">
        <f aca="false">I260/J260*100</f>
        <v>#DIV/0!</v>
      </c>
      <c r="L260" s="186" t="n">
        <v>0</v>
      </c>
      <c r="M260" s="186" t="n">
        <v>0</v>
      </c>
      <c r="N260" s="73" t="e">
        <f aca="false">L260/M260*100</f>
        <v>#DIV/0!</v>
      </c>
      <c r="O260" s="181" t="n">
        <v>10</v>
      </c>
      <c r="P260" s="182" t="n">
        <v>78</v>
      </c>
    </row>
    <row r="261" customFormat="false" ht="17.25" hidden="false" customHeight="false" outlineLevel="0" collapsed="false">
      <c r="A261" s="183" t="n">
        <v>6</v>
      </c>
      <c r="B261" s="134" t="s">
        <v>264</v>
      </c>
      <c r="C261" s="189" t="n">
        <v>5400</v>
      </c>
      <c r="D261" s="189" t="n">
        <v>6200</v>
      </c>
      <c r="E261" s="73" t="n">
        <f aca="false">C261/D261*100</f>
        <v>87.0967741935484</v>
      </c>
      <c r="F261" s="189" t="n">
        <v>5400</v>
      </c>
      <c r="G261" s="189" t="n">
        <v>6200</v>
      </c>
      <c r="H261" s="73" t="n">
        <f aca="false">F261/G261*100</f>
        <v>87.0967741935484</v>
      </c>
      <c r="I261" s="189" t="n">
        <v>0</v>
      </c>
      <c r="J261" s="189" t="n">
        <v>0</v>
      </c>
      <c r="K261" s="73" t="e">
        <f aca="false">I261/J261*100</f>
        <v>#DIV/0!</v>
      </c>
      <c r="L261" s="186" t="n">
        <v>0</v>
      </c>
      <c r="M261" s="186" t="n">
        <v>0</v>
      </c>
      <c r="N261" s="73" t="e">
        <f aca="false">L261/M261*100</f>
        <v>#DIV/0!</v>
      </c>
      <c r="O261" s="181" t="n">
        <v>19</v>
      </c>
      <c r="P261" s="182" t="n">
        <v>95.7</v>
      </c>
    </row>
    <row r="262" s="193" customFormat="true" ht="34.5" hidden="false" customHeight="false" outlineLevel="0" collapsed="false">
      <c r="A262" s="191" t="n">
        <v>7</v>
      </c>
      <c r="B262" s="192" t="s">
        <v>265</v>
      </c>
      <c r="C262" s="189" t="n">
        <v>0</v>
      </c>
      <c r="D262" s="189" t="n">
        <v>0</v>
      </c>
      <c r="E262" s="73" t="e">
        <f aca="false">C262/D262*100</f>
        <v>#DIV/0!</v>
      </c>
      <c r="F262" s="189" t="n">
        <v>0</v>
      </c>
      <c r="G262" s="189" t="n">
        <v>0</v>
      </c>
      <c r="H262" s="73" t="e">
        <f aca="false">F262/G262*100</f>
        <v>#DIV/0!</v>
      </c>
      <c r="I262" s="189" t="n">
        <v>0</v>
      </c>
      <c r="J262" s="189" t="n">
        <v>0</v>
      </c>
      <c r="K262" s="73" t="e">
        <f aca="false">I262/J262*100</f>
        <v>#DIV/0!</v>
      </c>
      <c r="L262" s="186" t="n">
        <v>0</v>
      </c>
      <c r="M262" s="186" t="n">
        <v>0</v>
      </c>
      <c r="N262" s="73" t="e">
        <f aca="false">L262/M262*100</f>
        <v>#DIV/0!</v>
      </c>
      <c r="O262" s="181" t="n">
        <v>8</v>
      </c>
      <c r="P262" s="182" t="n">
        <v>66.2</v>
      </c>
    </row>
    <row r="263" customFormat="false" ht="17.25" hidden="false" customHeight="false" outlineLevel="0" collapsed="false">
      <c r="A263" s="183" t="n">
        <v>8</v>
      </c>
      <c r="B263" s="134" t="s">
        <v>266</v>
      </c>
      <c r="C263" s="189" t="n">
        <v>0</v>
      </c>
      <c r="D263" s="189" t="n">
        <v>0</v>
      </c>
      <c r="E263" s="73" t="e">
        <f aca="false">C263/D263*100</f>
        <v>#DIV/0!</v>
      </c>
      <c r="F263" s="189" t="n">
        <v>0</v>
      </c>
      <c r="G263" s="189" t="n">
        <v>1110</v>
      </c>
      <c r="H263" s="73" t="n">
        <f aca="false">F263/G263*100</f>
        <v>0</v>
      </c>
      <c r="I263" s="189" t="n">
        <v>294</v>
      </c>
      <c r="J263" s="189" t="n">
        <v>169</v>
      </c>
      <c r="K263" s="73" t="n">
        <f aca="false">I263/J263*100</f>
        <v>173.96449704142</v>
      </c>
      <c r="L263" s="186" t="n">
        <v>0</v>
      </c>
      <c r="M263" s="186" t="n">
        <v>0</v>
      </c>
      <c r="N263" s="73" t="e">
        <f aca="false">L263/M263*100</f>
        <v>#DIV/0!</v>
      </c>
      <c r="O263" s="181" t="n">
        <v>21</v>
      </c>
      <c r="P263" s="182" t="n">
        <v>69.9</v>
      </c>
    </row>
    <row r="264" customFormat="false" ht="17.25" hidden="false" customHeight="false" outlineLevel="0" collapsed="false">
      <c r="A264" s="133" t="n">
        <v>9</v>
      </c>
      <c r="B264" s="134" t="s">
        <v>267</v>
      </c>
      <c r="C264" s="189" t="n">
        <v>1248</v>
      </c>
      <c r="D264" s="189" t="n">
        <v>1100</v>
      </c>
      <c r="E264" s="73" t="n">
        <f aca="false">C264/D264*100</f>
        <v>113.454545454545</v>
      </c>
      <c r="F264" s="189" t="n">
        <v>1248</v>
      </c>
      <c r="G264" s="189" t="n">
        <v>1100</v>
      </c>
      <c r="H264" s="73" t="n">
        <f aca="false">F264/G264*100</f>
        <v>113.454545454545</v>
      </c>
      <c r="I264" s="189" t="n">
        <v>1248</v>
      </c>
      <c r="J264" s="189" t="n">
        <v>1100</v>
      </c>
      <c r="K264" s="73" t="n">
        <f aca="false">I264/J264*100</f>
        <v>113.454545454545</v>
      </c>
      <c r="L264" s="186" t="n">
        <v>0</v>
      </c>
      <c r="M264" s="186" t="n">
        <v>0</v>
      </c>
      <c r="N264" s="73" t="e">
        <f aca="false">L264/M264*100</f>
        <v>#DIV/0!</v>
      </c>
      <c r="O264" s="181" t="n">
        <v>8</v>
      </c>
      <c r="P264" s="182" t="n">
        <v>84</v>
      </c>
    </row>
    <row r="265" customFormat="false" ht="15" hidden="false" customHeight="false" outlineLevel="0" collapsed="false">
      <c r="O265" s="85"/>
      <c r="P265" s="85"/>
    </row>
    <row r="266" s="194" customFormat="true" ht="16.5" hidden="false" customHeight="false" outlineLevel="0" collapsed="false">
      <c r="A266" s="194" t="n">
        <v>2</v>
      </c>
      <c r="B266" s="195" t="s">
        <v>268</v>
      </c>
      <c r="C266" s="196"/>
      <c r="O266" s="197"/>
      <c r="P266" s="197"/>
    </row>
    <row r="267" customFormat="false" ht="17.25" hidden="false" customHeight="false" outlineLevel="0" collapsed="false">
      <c r="A267" s="132" t="s">
        <v>269</v>
      </c>
      <c r="B267" s="132" t="s">
        <v>197</v>
      </c>
      <c r="C267" s="198" t="n">
        <f aca="false">SUM(C268:C284)</f>
        <v>20653583.159</v>
      </c>
      <c r="D267" s="198" t="n">
        <f aca="false">SUM(D268:D284)</f>
        <v>25251722.425</v>
      </c>
      <c r="E267" s="199" t="n">
        <f aca="false">C267/D267*100</f>
        <v>81.7907895999692</v>
      </c>
      <c r="F267" s="198" t="n">
        <f aca="false">SUM(F268:F284)</f>
        <v>20653583.159</v>
      </c>
      <c r="G267" s="198" t="n">
        <f aca="false">SUM(G268:G284)</f>
        <v>25251722.425</v>
      </c>
      <c r="H267" s="199" t="n">
        <f aca="false">F267/G267*100</f>
        <v>81.7907895999692</v>
      </c>
      <c r="I267" s="198" t="n">
        <f aca="false">SUM(I268:I284)</f>
        <v>20653583.159</v>
      </c>
      <c r="J267" s="198" t="n">
        <f aca="false">SUM(J268:J284)</f>
        <v>25251722.425</v>
      </c>
      <c r="K267" s="199" t="n">
        <f aca="false">I267/J267*100</f>
        <v>81.7907895999692</v>
      </c>
      <c r="L267" s="198" t="n">
        <f aca="false">SUM(L268:L284)</f>
        <v>758022.305</v>
      </c>
      <c r="M267" s="198" t="n">
        <f aca="false">SUM(M268:M284)</f>
        <v>2445089.527</v>
      </c>
      <c r="N267" s="200" t="n">
        <f aca="false">L267/M267*100</f>
        <v>31.0018220858381</v>
      </c>
      <c r="O267" s="85"/>
      <c r="P267" s="85"/>
    </row>
    <row r="268" customFormat="false" ht="17.25" hidden="false" customHeight="false" outlineLevel="0" collapsed="false">
      <c r="A268" s="112" t="n">
        <v>1</v>
      </c>
      <c r="B268" s="137" t="s">
        <v>270</v>
      </c>
      <c r="C268" s="189" t="n">
        <v>2842016</v>
      </c>
      <c r="D268" s="189" t="n">
        <v>1504197.318</v>
      </c>
      <c r="E268" s="189" t="n">
        <f aca="false">C268/D268*100</f>
        <v>188.93904183919</v>
      </c>
      <c r="F268" s="189" t="n">
        <v>2842016</v>
      </c>
      <c r="G268" s="189" t="n">
        <v>1504197.318</v>
      </c>
      <c r="H268" s="189" t="n">
        <f aca="false">F268/G268*100</f>
        <v>188.93904183919</v>
      </c>
      <c r="I268" s="189" t="n">
        <f aca="false">C268</f>
        <v>2842016</v>
      </c>
      <c r="J268" s="189" t="n">
        <f aca="false">D268</f>
        <v>1504197.318</v>
      </c>
      <c r="K268" s="189" t="n">
        <f aca="false">I268/J268*100</f>
        <v>188.93904183919</v>
      </c>
      <c r="L268" s="189" t="n">
        <v>0</v>
      </c>
      <c r="M268" s="189" t="n">
        <v>0</v>
      </c>
      <c r="N268" s="189" t="e">
        <f aca="false">L268/M268*100</f>
        <v>#DIV/0!</v>
      </c>
      <c r="O268" s="201" t="n">
        <v>1772</v>
      </c>
      <c r="P268" s="202" t="n">
        <v>307.8</v>
      </c>
    </row>
    <row r="269" customFormat="false" ht="17.25" hidden="false" customHeight="false" outlineLevel="0" collapsed="false">
      <c r="A269" s="112" t="n">
        <v>2</v>
      </c>
      <c r="B269" s="137" t="s">
        <v>271</v>
      </c>
      <c r="C269" s="189" t="n">
        <v>3801753.29</v>
      </c>
      <c r="D269" s="189" t="n">
        <v>2614005.901</v>
      </c>
      <c r="E269" s="189" t="n">
        <f aca="false">C269/D269*100</f>
        <v>145.437823554477</v>
      </c>
      <c r="F269" s="189" t="n">
        <v>3801753.29</v>
      </c>
      <c r="G269" s="189" t="n">
        <v>2614005.901</v>
      </c>
      <c r="H269" s="189" t="n">
        <f aca="false">F269/G269*100</f>
        <v>145.437823554477</v>
      </c>
      <c r="I269" s="189" t="n">
        <f aca="false">C269</f>
        <v>3801753.29</v>
      </c>
      <c r="J269" s="189" t="n">
        <f aca="false">D269</f>
        <v>2614005.901</v>
      </c>
      <c r="K269" s="189" t="n">
        <f aca="false">I269/J269*100</f>
        <v>145.437823554477</v>
      </c>
      <c r="L269" s="189" t="n">
        <v>714649.305</v>
      </c>
      <c r="M269" s="189" t="n">
        <v>67105.527</v>
      </c>
      <c r="N269" s="189" t="n">
        <f aca="false">L269/M269*100</f>
        <v>1064.96340457918</v>
      </c>
      <c r="O269" s="201" t="n">
        <v>447</v>
      </c>
      <c r="P269" s="202" t="n">
        <v>190</v>
      </c>
    </row>
    <row r="270" customFormat="false" ht="17.25" hidden="false" customHeight="false" outlineLevel="0" collapsed="false">
      <c r="A270" s="112" t="n">
        <v>3</v>
      </c>
      <c r="B270" s="137" t="s">
        <v>272</v>
      </c>
      <c r="C270" s="189" t="n">
        <v>2681049.9</v>
      </c>
      <c r="D270" s="189" t="n">
        <v>6059904.024</v>
      </c>
      <c r="E270" s="189" t="n">
        <f aca="false">C270/D270*100</f>
        <v>44.2424482200017</v>
      </c>
      <c r="F270" s="189" t="n">
        <v>2681049.9</v>
      </c>
      <c r="G270" s="189" t="n">
        <v>6059904.024</v>
      </c>
      <c r="H270" s="189" t="n">
        <f aca="false">F270/G270*100</f>
        <v>44.2424482200017</v>
      </c>
      <c r="I270" s="189" t="n">
        <f aca="false">C270</f>
        <v>2681049.9</v>
      </c>
      <c r="J270" s="189" t="n">
        <f aca="false">D270</f>
        <v>6059904.024</v>
      </c>
      <c r="K270" s="189" t="n">
        <f aca="false">I270/J270*100</f>
        <v>44.2424482200017</v>
      </c>
      <c r="L270" s="189" t="n">
        <v>0</v>
      </c>
      <c r="M270" s="189" t="n">
        <v>0</v>
      </c>
      <c r="N270" s="189" t="e">
        <f aca="false">L270/M270*100</f>
        <v>#DIV/0!</v>
      </c>
      <c r="O270" s="201" t="n">
        <v>678</v>
      </c>
      <c r="P270" s="202" t="n">
        <v>146.9</v>
      </c>
    </row>
    <row r="271" customFormat="false" ht="17.25" hidden="false" customHeight="false" outlineLevel="0" collapsed="false">
      <c r="A271" s="112" t="n">
        <v>4</v>
      </c>
      <c r="B271" s="137" t="s">
        <v>273</v>
      </c>
      <c r="C271" s="189" t="n">
        <v>526591.014</v>
      </c>
      <c r="D271" s="189" t="n">
        <v>559575.128</v>
      </c>
      <c r="E271" s="189" t="n">
        <f aca="false">C271/D271*100</f>
        <v>94.1055074913909</v>
      </c>
      <c r="F271" s="189" t="n">
        <v>526591.014</v>
      </c>
      <c r="G271" s="189" t="n">
        <v>559575.128</v>
      </c>
      <c r="H271" s="189" t="n">
        <f aca="false">F271/G271*100</f>
        <v>94.1055074913909</v>
      </c>
      <c r="I271" s="189" t="n">
        <f aca="false">C271</f>
        <v>526591.014</v>
      </c>
      <c r="J271" s="189" t="n">
        <f aca="false">D271</f>
        <v>559575.128</v>
      </c>
      <c r="K271" s="189" t="n">
        <f aca="false">I271/J271*100</f>
        <v>94.1055074913909</v>
      </c>
      <c r="L271" s="189" t="n">
        <v>0</v>
      </c>
      <c r="M271" s="189" t="n">
        <v>0</v>
      </c>
      <c r="N271" s="189" t="e">
        <f aca="false">L271/M271*100</f>
        <v>#DIV/0!</v>
      </c>
      <c r="O271" s="201" t="n">
        <v>214</v>
      </c>
      <c r="P271" s="202" t="n">
        <v>206</v>
      </c>
    </row>
    <row r="272" customFormat="false" ht="34.5" hidden="false" customHeight="false" outlineLevel="0" collapsed="false">
      <c r="A272" s="112" t="n">
        <v>5</v>
      </c>
      <c r="B272" s="124" t="s">
        <v>274</v>
      </c>
      <c r="C272" s="189" t="n">
        <v>263219</v>
      </c>
      <c r="D272" s="189" t="n">
        <v>222252.968</v>
      </c>
      <c r="E272" s="189" t="n">
        <f aca="false">C272/D272*100</f>
        <v>118.43216419949</v>
      </c>
      <c r="F272" s="189" t="n">
        <v>263219</v>
      </c>
      <c r="G272" s="189" t="n">
        <v>222252.968</v>
      </c>
      <c r="H272" s="189" t="n">
        <f aca="false">F272/G272*100</f>
        <v>118.43216419949</v>
      </c>
      <c r="I272" s="189" t="n">
        <f aca="false">C272</f>
        <v>263219</v>
      </c>
      <c r="J272" s="189" t="n">
        <f aca="false">D272</f>
        <v>222252.968</v>
      </c>
      <c r="K272" s="189" t="n">
        <f aca="false">I272/J272*100</f>
        <v>118.43216419949</v>
      </c>
      <c r="L272" s="189" t="n">
        <v>0</v>
      </c>
      <c r="M272" s="189" t="n">
        <v>0</v>
      </c>
      <c r="N272" s="189" t="e">
        <f aca="false">L272/M272*100</f>
        <v>#DIV/0!</v>
      </c>
      <c r="O272" s="201" t="n">
        <v>457</v>
      </c>
      <c r="P272" s="202" t="n">
        <v>207.9</v>
      </c>
    </row>
    <row r="273" customFormat="false" ht="39" hidden="false" customHeight="true" outlineLevel="0" collapsed="false">
      <c r="A273" s="112" t="n">
        <v>6</v>
      </c>
      <c r="B273" s="124" t="s">
        <v>275</v>
      </c>
      <c r="C273" s="189" t="n">
        <v>43373.254</v>
      </c>
      <c r="D273" s="189" t="n">
        <v>5291774.867</v>
      </c>
      <c r="E273" s="189" t="n">
        <f aca="false">C273/D273*100</f>
        <v>0.819635284760122</v>
      </c>
      <c r="F273" s="189" t="n">
        <v>43373.254</v>
      </c>
      <c r="G273" s="189" t="n">
        <v>5291774.867</v>
      </c>
      <c r="H273" s="189" t="n">
        <f aca="false">F273/G273*100</f>
        <v>0.819635284760122</v>
      </c>
      <c r="I273" s="189" t="n">
        <f aca="false">C273</f>
        <v>43373.254</v>
      </c>
      <c r="J273" s="189" t="n">
        <f aca="false">D273</f>
        <v>5291774.867</v>
      </c>
      <c r="K273" s="189" t="n">
        <f aca="false">I273/J273*100</f>
        <v>0.819635284760122</v>
      </c>
      <c r="L273" s="189" t="n">
        <v>43373</v>
      </c>
      <c r="M273" s="189" t="n">
        <v>2377984</v>
      </c>
      <c r="N273" s="189" t="n">
        <f aca="false">L273/M273*100</f>
        <v>1.823939942405</v>
      </c>
      <c r="O273" s="201" t="n">
        <v>375</v>
      </c>
      <c r="P273" s="202" t="n">
        <v>265.1</v>
      </c>
    </row>
    <row r="274" customFormat="false" ht="17.25" hidden="false" customHeight="false" outlineLevel="0" collapsed="false">
      <c r="A274" s="112" t="n">
        <v>7</v>
      </c>
      <c r="B274" s="137" t="s">
        <v>276</v>
      </c>
      <c r="C274" s="189" t="n">
        <v>849626.801</v>
      </c>
      <c r="D274" s="189" t="n">
        <v>787754.519</v>
      </c>
      <c r="E274" s="189" t="n">
        <f aca="false">C274/D274*100</f>
        <v>107.854259227677</v>
      </c>
      <c r="F274" s="189" t="n">
        <v>849626.801</v>
      </c>
      <c r="G274" s="189" t="n">
        <v>787754.519</v>
      </c>
      <c r="H274" s="189" t="n">
        <f aca="false">F274/G274*100</f>
        <v>107.854259227677</v>
      </c>
      <c r="I274" s="189" t="n">
        <f aca="false">C274</f>
        <v>849626.801</v>
      </c>
      <c r="J274" s="189" t="n">
        <f aca="false">D274</f>
        <v>787754.519</v>
      </c>
      <c r="K274" s="189" t="n">
        <f aca="false">I274/J274*100</f>
        <v>107.854259227677</v>
      </c>
      <c r="L274" s="189" t="n">
        <v>0</v>
      </c>
      <c r="M274" s="189" t="n">
        <v>0</v>
      </c>
      <c r="N274" s="189" t="e">
        <f aca="false">L274/M274*100</f>
        <v>#DIV/0!</v>
      </c>
      <c r="O274" s="201" t="n">
        <v>1490</v>
      </c>
      <c r="P274" s="202" t="n">
        <v>112</v>
      </c>
    </row>
    <row r="275" customFormat="false" ht="17.25" hidden="false" customHeight="false" outlineLevel="0" collapsed="false">
      <c r="A275" s="112" t="n">
        <v>8</v>
      </c>
      <c r="B275" s="203" t="s">
        <v>277</v>
      </c>
      <c r="C275" s="204" t="n">
        <v>782858</v>
      </c>
      <c r="D275" s="205" t="n">
        <v>790045</v>
      </c>
      <c r="E275" s="189" t="n">
        <f aca="false">C275/D275*100</f>
        <v>99.0903049826276</v>
      </c>
      <c r="F275" s="204" t="n">
        <v>782858</v>
      </c>
      <c r="G275" s="205" t="n">
        <v>790045</v>
      </c>
      <c r="H275" s="189" t="n">
        <f aca="false">F275/G275*100</f>
        <v>99.0903049826276</v>
      </c>
      <c r="I275" s="204" t="n">
        <v>782858</v>
      </c>
      <c r="J275" s="205" t="n">
        <v>790045</v>
      </c>
      <c r="K275" s="189" t="n">
        <f aca="false">I275/J275*100</f>
        <v>99.0903049826276</v>
      </c>
      <c r="L275" s="189" t="n">
        <v>0</v>
      </c>
      <c r="M275" s="189" t="n">
        <v>0</v>
      </c>
      <c r="N275" s="189" t="e">
        <f aca="false">L275/M275*100</f>
        <v>#DIV/0!</v>
      </c>
      <c r="O275" s="201" t="n">
        <v>791</v>
      </c>
      <c r="P275" s="202" t="n">
        <v>189</v>
      </c>
    </row>
    <row r="276" customFormat="false" ht="34.5" hidden="false" customHeight="false" outlineLevel="0" collapsed="false">
      <c r="A276" s="112" t="n">
        <v>9</v>
      </c>
      <c r="B276" s="206" t="s">
        <v>278</v>
      </c>
      <c r="C276" s="204" t="n">
        <v>4019259</v>
      </c>
      <c r="D276" s="204" t="n">
        <v>86069</v>
      </c>
      <c r="E276" s="189" t="n">
        <f aca="false">C276/D276*100</f>
        <v>4669.8102685055</v>
      </c>
      <c r="F276" s="204" t="n">
        <v>4019259</v>
      </c>
      <c r="G276" s="204" t="n">
        <v>86069</v>
      </c>
      <c r="H276" s="189" t="n">
        <f aca="false">F276/G276*100</f>
        <v>4669.8102685055</v>
      </c>
      <c r="I276" s="207" t="n">
        <f aca="false">C276</f>
        <v>4019259</v>
      </c>
      <c r="J276" s="204" t="n">
        <v>86069</v>
      </c>
      <c r="K276" s="189" t="n">
        <f aca="false">I276/J276*100</f>
        <v>4669.8102685055</v>
      </c>
      <c r="L276" s="189" t="n">
        <v>0</v>
      </c>
      <c r="M276" s="189" t="n">
        <v>0</v>
      </c>
      <c r="N276" s="189" t="e">
        <f aca="false">L276/M276*100</f>
        <v>#DIV/0!</v>
      </c>
      <c r="O276" s="201" t="n">
        <v>7823</v>
      </c>
      <c r="P276" s="202" t="n">
        <v>210.5</v>
      </c>
    </row>
    <row r="277" customFormat="false" ht="34.5" hidden="false" customHeight="false" outlineLevel="0" collapsed="false">
      <c r="A277" s="112" t="n">
        <v>10</v>
      </c>
      <c r="B277" s="206" t="s">
        <v>279</v>
      </c>
      <c r="C277" s="204" t="n">
        <v>4719204</v>
      </c>
      <c r="D277" s="204" t="n">
        <v>7203667</v>
      </c>
      <c r="E277" s="189" t="n">
        <f aca="false">C277/D277*100</f>
        <v>65.5111348150879</v>
      </c>
      <c r="F277" s="204" t="n">
        <v>4719204</v>
      </c>
      <c r="G277" s="204" t="n">
        <v>7203667</v>
      </c>
      <c r="H277" s="189" t="n">
        <f aca="false">F277/G277*100</f>
        <v>65.5111348150879</v>
      </c>
      <c r="I277" s="207" t="n">
        <f aca="false">C277</f>
        <v>4719204</v>
      </c>
      <c r="J277" s="207" t="n">
        <f aca="false">D277</f>
        <v>7203667</v>
      </c>
      <c r="K277" s="189" t="n">
        <f aca="false">I277/J277*100</f>
        <v>65.5111348150879</v>
      </c>
      <c r="L277" s="189" t="n">
        <v>0</v>
      </c>
      <c r="M277" s="189" t="n">
        <v>0</v>
      </c>
      <c r="N277" s="189" t="e">
        <f aca="false">L277/M277*100</f>
        <v>#DIV/0!</v>
      </c>
      <c r="O277" s="201" t="n">
        <v>5092</v>
      </c>
      <c r="P277" s="202" t="n">
        <v>238</v>
      </c>
    </row>
    <row r="278" customFormat="false" ht="34.5" hidden="false" customHeight="false" outlineLevel="0" collapsed="false">
      <c r="A278" s="112" t="n">
        <v>11</v>
      </c>
      <c r="B278" s="206" t="s">
        <v>280</v>
      </c>
      <c r="C278" s="204" t="n">
        <v>14619</v>
      </c>
      <c r="D278" s="204" t="n">
        <v>15460</v>
      </c>
      <c r="E278" s="189" t="n">
        <f aca="false">C278/D278*100</f>
        <v>94.5601552393273</v>
      </c>
      <c r="F278" s="204" t="n">
        <v>14619</v>
      </c>
      <c r="G278" s="204" t="n">
        <v>15460</v>
      </c>
      <c r="H278" s="189" t="n">
        <f aca="false">F278/G278*100</f>
        <v>94.5601552393273</v>
      </c>
      <c r="I278" s="207" t="n">
        <f aca="false">C278</f>
        <v>14619</v>
      </c>
      <c r="J278" s="207" t="n">
        <f aca="false">D278</f>
        <v>15460</v>
      </c>
      <c r="K278" s="189" t="n">
        <f aca="false">I278/J278*100</f>
        <v>94.5601552393273</v>
      </c>
      <c r="L278" s="189" t="n">
        <v>0</v>
      </c>
      <c r="M278" s="189" t="n">
        <v>0</v>
      </c>
      <c r="N278" s="189" t="e">
        <f aca="false">L278/M278*100</f>
        <v>#DIV/0!</v>
      </c>
      <c r="O278" s="201" t="n">
        <v>37</v>
      </c>
      <c r="P278" s="202" t="n">
        <v>193</v>
      </c>
    </row>
    <row r="279" customFormat="false" ht="51.75" hidden="false" customHeight="false" outlineLevel="0" collapsed="false">
      <c r="A279" s="112" t="n">
        <v>12</v>
      </c>
      <c r="B279" s="206" t="s">
        <v>281</v>
      </c>
      <c r="C279" s="204" t="n">
        <v>110013.9</v>
      </c>
      <c r="D279" s="204" t="n">
        <v>117016.7</v>
      </c>
      <c r="E279" s="189" t="n">
        <f aca="false">C279/D279*100</f>
        <v>94.0155550447073</v>
      </c>
      <c r="F279" s="204" t="n">
        <v>110013.9</v>
      </c>
      <c r="G279" s="204" t="n">
        <v>117016.7</v>
      </c>
      <c r="H279" s="189" t="n">
        <f aca="false">F279/G279*100</f>
        <v>94.0155550447073</v>
      </c>
      <c r="I279" s="207" t="n">
        <f aca="false">C279</f>
        <v>110013.9</v>
      </c>
      <c r="J279" s="207" t="n">
        <f aca="false">D279</f>
        <v>117016.7</v>
      </c>
      <c r="K279" s="189" t="n">
        <f aca="false">I279/J279*100</f>
        <v>94.0155550447073</v>
      </c>
      <c r="L279" s="189" t="n">
        <v>0</v>
      </c>
      <c r="M279" s="189" t="n">
        <v>0</v>
      </c>
      <c r="N279" s="189" t="e">
        <f aca="false">L279/M279*100</f>
        <v>#DIV/0!</v>
      </c>
      <c r="O279" s="201" t="n">
        <v>196</v>
      </c>
      <c r="P279" s="202" t="n">
        <v>283</v>
      </c>
    </row>
    <row r="280" customFormat="false" ht="34.5" hidden="false" customHeight="false" outlineLevel="0" collapsed="false">
      <c r="A280" s="112" t="n">
        <v>13</v>
      </c>
      <c r="B280" s="124" t="s">
        <v>282</v>
      </c>
      <c r="C280" s="179"/>
      <c r="D280" s="179"/>
      <c r="E280" s="179" t="e">
        <f aca="false">C280/D280*100</f>
        <v>#DIV/0!</v>
      </c>
      <c r="F280" s="179"/>
      <c r="G280" s="179"/>
      <c r="H280" s="179" t="e">
        <f aca="false">F280/G280*100</f>
        <v>#DIV/0!</v>
      </c>
      <c r="I280" s="179"/>
      <c r="J280" s="179"/>
      <c r="K280" s="179" t="e">
        <f aca="false">I280/J280*100</f>
        <v>#DIV/0!</v>
      </c>
      <c r="L280" s="179"/>
      <c r="M280" s="189"/>
      <c r="N280" s="189" t="e">
        <f aca="false">L280/M280*100</f>
        <v>#DIV/0!</v>
      </c>
      <c r="O280" s="85"/>
      <c r="P280" s="85"/>
    </row>
    <row r="281" customFormat="false" ht="17.25" hidden="false" customHeight="false" outlineLevel="0" collapsed="false">
      <c r="A281" s="112" t="n">
        <v>14</v>
      </c>
      <c r="B281" s="137" t="s">
        <v>283</v>
      </c>
      <c r="C281" s="189"/>
      <c r="D281" s="189"/>
      <c r="E281" s="189" t="e">
        <f aca="false">C281/D281*100</f>
        <v>#DIV/0!</v>
      </c>
      <c r="F281" s="189"/>
      <c r="G281" s="189"/>
      <c r="H281" s="189" t="e">
        <f aca="false">F281/G281*100</f>
        <v>#DIV/0!</v>
      </c>
      <c r="I281" s="189"/>
      <c r="J281" s="189"/>
      <c r="K281" s="189" t="e">
        <f aca="false">I281/J281*100</f>
        <v>#DIV/0!</v>
      </c>
      <c r="L281" s="189"/>
      <c r="M281" s="189"/>
      <c r="N281" s="189" t="e">
        <f aca="false">L281/M281*100</f>
        <v>#DIV/0!</v>
      </c>
      <c r="O281" s="85"/>
      <c r="P281" s="85"/>
    </row>
    <row r="282" customFormat="false" ht="17.25" hidden="false" customHeight="false" outlineLevel="0" collapsed="false">
      <c r="A282" s="112" t="n">
        <v>15</v>
      </c>
      <c r="B282" s="137" t="s">
        <v>284</v>
      </c>
      <c r="C282" s="189"/>
      <c r="D282" s="189"/>
      <c r="E282" s="189" t="e">
        <f aca="false">C282/D282*100</f>
        <v>#DIV/0!</v>
      </c>
      <c r="F282" s="189"/>
      <c r="G282" s="189"/>
      <c r="H282" s="189" t="e">
        <f aca="false">F282/G282*100</f>
        <v>#DIV/0!</v>
      </c>
      <c r="I282" s="189"/>
      <c r="J282" s="189"/>
      <c r="K282" s="189" t="e">
        <f aca="false">I282/J282*100</f>
        <v>#DIV/0!</v>
      </c>
      <c r="L282" s="189"/>
      <c r="M282" s="189"/>
      <c r="N282" s="189" t="e">
        <f aca="false">L282/M282*100</f>
        <v>#DIV/0!</v>
      </c>
      <c r="O282" s="85"/>
      <c r="P282" s="85"/>
    </row>
    <row r="283" customFormat="false" ht="51.75" hidden="false" customHeight="false" outlineLevel="0" collapsed="false">
      <c r="A283" s="112" t="n">
        <v>16</v>
      </c>
      <c r="B283" s="124" t="s">
        <v>285</v>
      </c>
      <c r="C283" s="189"/>
      <c r="D283" s="189"/>
      <c r="E283" s="189" t="e">
        <f aca="false">C283/D283*100</f>
        <v>#DIV/0!</v>
      </c>
      <c r="F283" s="189"/>
      <c r="G283" s="189"/>
      <c r="H283" s="189" t="e">
        <f aca="false">F283/G283*100</f>
        <v>#DIV/0!</v>
      </c>
      <c r="I283" s="189"/>
      <c r="J283" s="189"/>
      <c r="K283" s="189" t="e">
        <f aca="false">I283/J283*100</f>
        <v>#DIV/0!</v>
      </c>
      <c r="L283" s="189"/>
      <c r="M283" s="189"/>
      <c r="N283" s="189" t="e">
        <f aca="false">L283/M283*100</f>
        <v>#DIV/0!</v>
      </c>
      <c r="O283" s="85"/>
      <c r="P283" s="85"/>
    </row>
    <row r="284" customFormat="false" ht="17.25" hidden="false" customHeight="false" outlineLevel="0" collapsed="false">
      <c r="A284" s="112" t="n">
        <v>17</v>
      </c>
      <c r="B284" s="137" t="s">
        <v>286</v>
      </c>
      <c r="C284" s="189"/>
      <c r="D284" s="189"/>
      <c r="E284" s="189" t="e">
        <f aca="false">C284/D284*100</f>
        <v>#DIV/0!</v>
      </c>
      <c r="F284" s="189"/>
      <c r="G284" s="189"/>
      <c r="H284" s="189" t="e">
        <f aca="false">F284/G284*100</f>
        <v>#DIV/0!</v>
      </c>
      <c r="I284" s="189"/>
      <c r="J284" s="189"/>
      <c r="K284" s="189" t="e">
        <f aca="false">I284/J284*100</f>
        <v>#DIV/0!</v>
      </c>
      <c r="L284" s="189"/>
      <c r="M284" s="189"/>
      <c r="N284" s="189" t="e">
        <f aca="false">L284/M284*100</f>
        <v>#DIV/0!</v>
      </c>
      <c r="O284" s="85"/>
      <c r="P284" s="85"/>
    </row>
    <row r="285" customFormat="false" ht="120" hidden="false" customHeight="true" outlineLevel="0" collapsed="false">
      <c r="A285" s="208"/>
      <c r="B285" s="209"/>
      <c r="C285" s="210"/>
      <c r="D285" s="210"/>
      <c r="E285" s="210"/>
      <c r="F285" s="210"/>
      <c r="G285" s="210"/>
      <c r="H285" s="210"/>
      <c r="I285" s="211"/>
      <c r="J285" s="211"/>
      <c r="K285" s="210"/>
      <c r="L285" s="210"/>
      <c r="M285" s="210"/>
      <c r="N285" s="107"/>
      <c r="O285" s="85"/>
      <c r="P285" s="85"/>
    </row>
    <row r="286" s="214" customFormat="true" ht="16.5" hidden="false" customHeight="false" outlineLevel="0" collapsed="false">
      <c r="A286" s="212" t="n">
        <v>3</v>
      </c>
      <c r="B286" s="213" t="s">
        <v>287</v>
      </c>
      <c r="C286" s="213"/>
      <c r="F286" s="213"/>
      <c r="G286" s="213"/>
      <c r="H286" s="213"/>
      <c r="I286" s="213"/>
      <c r="J286" s="213"/>
      <c r="K286" s="213"/>
      <c r="L286" s="213"/>
      <c r="M286" s="213"/>
      <c r="N286" s="213"/>
      <c r="O286" s="215"/>
      <c r="P286" s="215"/>
    </row>
    <row r="287" customFormat="false" ht="16.5" hidden="false" customHeight="false" outlineLevel="0" collapsed="false">
      <c r="A287" s="216" t="s">
        <v>269</v>
      </c>
      <c r="B287" s="216"/>
      <c r="C287" s="217" t="n">
        <f aca="false">SUM(C288:C292)</f>
        <v>140872</v>
      </c>
      <c r="D287" s="217" t="n">
        <f aca="false">SUM(D288:D292)</f>
        <v>154669</v>
      </c>
      <c r="E287" s="218" t="n">
        <f aca="false">C287/D287*100</f>
        <v>91.0796604361572</v>
      </c>
      <c r="F287" s="217" t="n">
        <f aca="false">SUM(F288:F292)</f>
        <v>153959.2</v>
      </c>
      <c r="G287" s="217" t="n">
        <f aca="false">SUM(G288:G292)</f>
        <v>177721</v>
      </c>
      <c r="H287" s="218" t="n">
        <f aca="false">F287/G287*100</f>
        <v>86.6297173659838</v>
      </c>
      <c r="I287" s="217" t="n">
        <f aca="false">SUM(I288:I292)</f>
        <v>153959.2</v>
      </c>
      <c r="J287" s="217" t="n">
        <f aca="false">SUM(J288:J292)</f>
        <v>177721</v>
      </c>
      <c r="K287" s="218" t="n">
        <f aca="false">I287/J287*100</f>
        <v>86.6297173659838</v>
      </c>
      <c r="L287" s="217" t="n">
        <f aca="false">SUM(L288:L292)</f>
        <v>18164</v>
      </c>
      <c r="M287" s="217" t="n">
        <f aca="false">SUM(M288:M292)</f>
        <v>30822</v>
      </c>
      <c r="N287" s="218" t="n">
        <f aca="false">L287/M287*100</f>
        <v>58.9319317370709</v>
      </c>
      <c r="O287" s="85"/>
      <c r="P287" s="85"/>
    </row>
    <row r="288" customFormat="false" ht="34.5" hidden="false" customHeight="false" outlineLevel="0" collapsed="false">
      <c r="A288" s="219" t="n">
        <v>1</v>
      </c>
      <c r="B288" s="220" t="s">
        <v>288</v>
      </c>
      <c r="C288" s="221" t="n">
        <v>0</v>
      </c>
      <c r="D288" s="221" t="n">
        <v>0</v>
      </c>
      <c r="E288" s="73" t="e">
        <f aca="false">C288/D288*100</f>
        <v>#DIV/0!</v>
      </c>
      <c r="F288" s="221" t="n">
        <v>8316.2</v>
      </c>
      <c r="G288" s="221" t="n">
        <v>8267</v>
      </c>
      <c r="H288" s="73" t="n">
        <f aca="false">F288/G288*100</f>
        <v>100.595137292851</v>
      </c>
      <c r="I288" s="221" t="n">
        <v>8316.2</v>
      </c>
      <c r="J288" s="221" t="n">
        <v>8267</v>
      </c>
      <c r="K288" s="73" t="n">
        <f aca="false">I288/J288*100</f>
        <v>100.595137292851</v>
      </c>
      <c r="L288" s="221" t="n">
        <v>0</v>
      </c>
      <c r="M288" s="221" t="n">
        <v>0</v>
      </c>
      <c r="N288" s="222" t="e">
        <f aca="false">L288/M288*100</f>
        <v>#DIV/0!</v>
      </c>
      <c r="O288" s="223" t="n">
        <v>34</v>
      </c>
      <c r="P288" s="223" t="n">
        <v>84.9</v>
      </c>
    </row>
    <row r="289" customFormat="false" ht="17.25" hidden="false" customHeight="false" outlineLevel="0" collapsed="false">
      <c r="A289" s="219" t="n">
        <v>2</v>
      </c>
      <c r="B289" s="220" t="s">
        <v>289</v>
      </c>
      <c r="C289" s="221" t="n">
        <v>19240</v>
      </c>
      <c r="D289" s="221" t="n">
        <v>21294</v>
      </c>
      <c r="E289" s="73" t="n">
        <f aca="false">C289/D289*100</f>
        <v>90.3540903540904</v>
      </c>
      <c r="F289" s="221" t="n">
        <v>19240</v>
      </c>
      <c r="G289" s="221" t="n">
        <v>21294</v>
      </c>
      <c r="H289" s="73" t="n">
        <f aca="false">F289/G289*100</f>
        <v>90.3540903540904</v>
      </c>
      <c r="I289" s="221" t="n">
        <v>19240</v>
      </c>
      <c r="J289" s="221" t="n">
        <v>21294</v>
      </c>
      <c r="K289" s="73" t="n">
        <f aca="false">I289/J289*100</f>
        <v>90.3540903540904</v>
      </c>
      <c r="L289" s="221" t="n">
        <v>0</v>
      </c>
      <c r="M289" s="221" t="n">
        <v>0</v>
      </c>
      <c r="N289" s="222" t="e">
        <f aca="false">L289/M289*100</f>
        <v>#DIV/0!</v>
      </c>
      <c r="O289" s="223" t="n">
        <v>200</v>
      </c>
      <c r="P289" s="224" t="n">
        <v>82</v>
      </c>
    </row>
    <row r="290" customFormat="false" ht="69" hidden="false" customHeight="false" outlineLevel="0" collapsed="false">
      <c r="A290" s="219" t="n">
        <v>3</v>
      </c>
      <c r="B290" s="220" t="s">
        <v>290</v>
      </c>
      <c r="C290" s="221" t="n">
        <v>121632</v>
      </c>
      <c r="D290" s="221" t="n">
        <v>133375</v>
      </c>
      <c r="E290" s="73" t="n">
        <f aca="false">C290/D290*100</f>
        <v>91.1955014058107</v>
      </c>
      <c r="F290" s="221" t="n">
        <v>121632</v>
      </c>
      <c r="G290" s="221" t="n">
        <v>133375</v>
      </c>
      <c r="H290" s="73" t="n">
        <f aca="false">F290/G290*100</f>
        <v>91.1955014058107</v>
      </c>
      <c r="I290" s="221" t="n">
        <v>121632</v>
      </c>
      <c r="J290" s="221" t="n">
        <v>133375</v>
      </c>
      <c r="K290" s="73" t="n">
        <f aca="false">I290/J290*100</f>
        <v>91.1955014058107</v>
      </c>
      <c r="L290" s="221" t="n">
        <v>18164</v>
      </c>
      <c r="M290" s="221" t="n">
        <v>30822</v>
      </c>
      <c r="N290" s="222" t="n">
        <f aca="false">L290/M290*100</f>
        <v>58.9319317370709</v>
      </c>
      <c r="O290" s="223" t="n">
        <v>575</v>
      </c>
      <c r="P290" s="225" t="n">
        <v>106</v>
      </c>
    </row>
    <row r="291" customFormat="false" ht="17.25" hidden="false" customHeight="false" outlineLevel="0" collapsed="false">
      <c r="A291" s="219" t="n">
        <v>4</v>
      </c>
      <c r="B291" s="220" t="s">
        <v>291</v>
      </c>
      <c r="C291" s="221" t="n">
        <v>0</v>
      </c>
      <c r="D291" s="221" t="n">
        <v>0</v>
      </c>
      <c r="E291" s="73" t="e">
        <f aca="false">C291/D291*100</f>
        <v>#DIV/0!</v>
      </c>
      <c r="F291" s="221" t="n">
        <v>4771</v>
      </c>
      <c r="G291" s="221" t="n">
        <v>14785</v>
      </c>
      <c r="H291" s="73" t="n">
        <f aca="false">F291/G291*100</f>
        <v>32.2691917483936</v>
      </c>
      <c r="I291" s="221" t="n">
        <v>4771</v>
      </c>
      <c r="J291" s="221" t="n">
        <v>14785</v>
      </c>
      <c r="K291" s="73" t="n">
        <f aca="false">I291/J291*100</f>
        <v>32.2691917483936</v>
      </c>
      <c r="L291" s="221" t="n">
        <v>0</v>
      </c>
      <c r="M291" s="221" t="n">
        <v>0</v>
      </c>
      <c r="N291" s="222" t="e">
        <f aca="false">L291/M291*100</f>
        <v>#DIV/0!</v>
      </c>
      <c r="O291" s="223" t="n">
        <v>38</v>
      </c>
      <c r="P291" s="225" t="n">
        <v>132.4</v>
      </c>
    </row>
    <row r="292" customFormat="false" ht="51.75" hidden="false" customHeight="false" outlineLevel="0" collapsed="false">
      <c r="A292" s="219" t="n">
        <v>5</v>
      </c>
      <c r="B292" s="220" t="s">
        <v>292</v>
      </c>
      <c r="C292" s="221"/>
      <c r="D292" s="221"/>
      <c r="E292" s="73" t="e">
        <f aca="false">C292/D292*100</f>
        <v>#DIV/0!</v>
      </c>
      <c r="F292" s="221"/>
      <c r="G292" s="221"/>
      <c r="H292" s="73" t="e">
        <f aca="false">F292/G292*100</f>
        <v>#DIV/0!</v>
      </c>
      <c r="I292" s="221"/>
      <c r="J292" s="221"/>
      <c r="K292" s="73" t="e">
        <f aca="false">I292/J292*100</f>
        <v>#DIV/0!</v>
      </c>
      <c r="L292" s="221"/>
      <c r="M292" s="221"/>
      <c r="N292" s="226" t="e">
        <f aca="false">L292/M292*100</f>
        <v>#DIV/0!</v>
      </c>
    </row>
    <row r="294" customFormat="false" ht="16.5" hidden="false" customHeight="false" outlineLevel="0" collapsed="false">
      <c r="A294" s="212" t="n">
        <v>4</v>
      </c>
      <c r="B294" s="227" t="s">
        <v>293</v>
      </c>
      <c r="C294" s="213"/>
      <c r="D294" s="213"/>
      <c r="E294" s="213"/>
      <c r="F294" s="213"/>
      <c r="G294" s="213"/>
      <c r="H294" s="213"/>
      <c r="I294" s="213"/>
      <c r="J294" s="213"/>
      <c r="K294" s="213"/>
      <c r="L294" s="213"/>
      <c r="M294" s="213"/>
      <c r="N294" s="213"/>
    </row>
    <row r="295" customFormat="false" ht="16.5" hidden="false" customHeight="false" outlineLevel="0" collapsed="false">
      <c r="A295" s="217"/>
      <c r="B295" s="228" t="s">
        <v>269</v>
      </c>
      <c r="C295" s="217" t="n">
        <f aca="false">SUM(C296:C296)</f>
        <v>0</v>
      </c>
      <c r="D295" s="217" t="n">
        <f aca="false">SUM(D296:D296)</f>
        <v>0</v>
      </c>
      <c r="E295" s="218" t="e">
        <f aca="false">C295/D295*100</f>
        <v>#DIV/0!</v>
      </c>
      <c r="F295" s="217" t="n">
        <f aca="false">SUM(F296:F296)</f>
        <v>0</v>
      </c>
      <c r="G295" s="217" t="n">
        <f aca="false">SUM(G296:G296)</f>
        <v>0</v>
      </c>
      <c r="H295" s="218" t="e">
        <f aca="false">F295/G295*100</f>
        <v>#DIV/0!</v>
      </c>
      <c r="I295" s="217" t="n">
        <f aca="false">SUM(I296:I296)</f>
        <v>0</v>
      </c>
      <c r="J295" s="217" t="n">
        <f aca="false">SUM(J296:J296)</f>
        <v>0</v>
      </c>
      <c r="K295" s="218" t="e">
        <f aca="false">I295/J295*100</f>
        <v>#DIV/0!</v>
      </c>
      <c r="L295" s="217" t="n">
        <f aca="false">SUM(L296:L296)</f>
        <v>0</v>
      </c>
      <c r="M295" s="217" t="n">
        <f aca="false">SUM(M296:M296)</f>
        <v>0</v>
      </c>
      <c r="N295" s="218" t="n">
        <v>0</v>
      </c>
    </row>
    <row r="296" customFormat="false" ht="17.25" hidden="false" customHeight="false" outlineLevel="0" collapsed="false">
      <c r="A296" s="229" t="n">
        <v>1</v>
      </c>
      <c r="B296" s="155" t="s">
        <v>294</v>
      </c>
      <c r="C296" s="230"/>
      <c r="D296" s="230"/>
      <c r="E296" s="231" t="e">
        <f aca="false">C296/D296*100</f>
        <v>#DIV/0!</v>
      </c>
      <c r="F296" s="230"/>
      <c r="G296" s="230"/>
      <c r="H296" s="231" t="e">
        <f aca="false">F296/G296*100</f>
        <v>#DIV/0!</v>
      </c>
      <c r="I296" s="230"/>
      <c r="J296" s="230"/>
      <c r="K296" s="231" t="e">
        <f aca="false">I296/J296*100</f>
        <v>#DIV/0!</v>
      </c>
      <c r="L296" s="230"/>
      <c r="M296" s="230"/>
      <c r="N296" s="231" t="n">
        <v>0</v>
      </c>
    </row>
  </sheetData>
  <mergeCells count="39">
    <mergeCell ref="A2:N3"/>
    <mergeCell ref="A4:A9"/>
    <mergeCell ref="B4:B9"/>
    <mergeCell ref="C4:H4"/>
    <mergeCell ref="I4:K4"/>
    <mergeCell ref="L4:N4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A30:N31"/>
    <mergeCell ref="A32:A33"/>
    <mergeCell ref="B32:B33"/>
    <mergeCell ref="C32:G32"/>
    <mergeCell ref="H32:K32"/>
    <mergeCell ref="A35:B35"/>
    <mergeCell ref="A36:B36"/>
    <mergeCell ref="A56:B56"/>
    <mergeCell ref="A70:B70"/>
    <mergeCell ref="A80:B80"/>
    <mergeCell ref="A96:B96"/>
    <mergeCell ref="A134:B134"/>
    <mergeCell ref="A135:B135"/>
    <mergeCell ref="A160:B160"/>
    <mergeCell ref="A161:B161"/>
    <mergeCell ref="A190:B190"/>
    <mergeCell ref="A196:B196"/>
    <mergeCell ref="A238:B238"/>
    <mergeCell ref="A248:B248"/>
    <mergeCell ref="A267:B267"/>
    <mergeCell ref="A287:B287"/>
  </mergeCells>
  <printOptions headings="false" gridLines="false" gridLinesSet="true" horizontalCentered="false" verticalCentered="false"/>
  <pageMargins left="0.25" right="0.25" top="0.75" bottom="0.25" header="0.511805555555555" footer="0.511805555555555"/>
  <pageSetup paperSize="1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2"/>
  <sheetViews>
    <sheetView showFormulas="false" showGridLines="true" showRowColHeaders="true" showZeros="true" rightToLeft="false" tabSelected="false" showOutlineSymbols="true" defaultGridColor="true" view="normal" topLeftCell="A121" colorId="64" zoomScale="80" zoomScaleNormal="80" zoomScalePageLayoutView="100" workbookViewId="0">
      <selection pane="topLeft" activeCell="B133" activeCellId="0" sqref="B133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30.14"/>
    <col collapsed="false" customWidth="true" hidden="false" outlineLevel="0" max="3" min="3" style="0" width="14.28"/>
    <col collapsed="false" customWidth="true" hidden="false" outlineLevel="0" max="4" min="4" style="0" width="14.71"/>
    <col collapsed="false" customWidth="true" hidden="false" outlineLevel="0" max="5" min="5" style="0" width="12.43"/>
    <col collapsed="false" customWidth="true" hidden="false" outlineLevel="0" max="6" min="6" style="0" width="13.14"/>
    <col collapsed="false" customWidth="true" hidden="false" outlineLevel="0" max="7" min="7" style="0" width="12.85"/>
    <col collapsed="false" customWidth="true" hidden="false" outlineLevel="0" max="8" min="8" style="0" width="11.85"/>
    <col collapsed="false" customWidth="true" hidden="false" outlineLevel="0" max="9" min="9" style="0" width="13.71"/>
    <col collapsed="false" customWidth="true" hidden="false" outlineLevel="0" max="10" min="10" style="0" width="14.85"/>
    <col collapsed="false" customWidth="true" hidden="false" outlineLevel="0" max="11" min="11" style="0" width="11.28"/>
    <col collapsed="false" customWidth="true" hidden="false" outlineLevel="0" max="12" min="12" style="0" width="14.57"/>
    <col collapsed="false" customWidth="true" hidden="false" outlineLevel="0" max="13" min="13" style="0" width="14.71"/>
    <col collapsed="false" customWidth="true" hidden="false" outlineLevel="0" max="14" min="14" style="0" width="13.43"/>
    <col collapsed="false" customWidth="true" hidden="false" outlineLevel="0" max="15" min="15" style="0" width="13.71"/>
    <col collapsed="false" customWidth="true" hidden="false" outlineLevel="0" max="16" min="16" style="0" width="13.14"/>
    <col collapsed="false" customWidth="true" hidden="false" outlineLevel="0" max="17" min="17" style="0" width="12.28"/>
    <col collapsed="false" customWidth="true" hidden="false" outlineLevel="0" max="18" min="18" style="0" width="14"/>
    <col collapsed="false" customWidth="true" hidden="false" outlineLevel="0" max="19" min="19" style="0" width="14.14"/>
    <col collapsed="false" customWidth="true" hidden="false" outlineLevel="0" max="20" min="20" style="0" width="10.14"/>
    <col collapsed="false" customWidth="true" hidden="false" outlineLevel="0" max="21" min="21" style="0" width="8.14"/>
    <col collapsed="false" customWidth="true" hidden="false" outlineLevel="0" max="1025" min="22" style="0" width="15.14"/>
  </cols>
  <sheetData>
    <row r="1" customFormat="false" ht="16.5" hidden="false" customHeight="true" outlineLevel="0" collapsed="false">
      <c r="A1" s="644" t="s">
        <v>442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3"/>
      <c r="V1" s="3"/>
    </row>
    <row r="2" customFormat="false" ht="39.75" hidden="false" customHeight="true" outlineLevel="0" collapsed="false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3"/>
      <c r="V2" s="3"/>
    </row>
    <row r="3" customFormat="false" ht="17.25" hidden="false" customHeight="true" outlineLevel="0" collapsed="false">
      <c r="A3" s="4" t="s">
        <v>1</v>
      </c>
      <c r="B3" s="5" t="s">
        <v>2</v>
      </c>
      <c r="C3" s="6" t="s">
        <v>3</v>
      </c>
      <c r="D3" s="6"/>
      <c r="E3" s="6"/>
      <c r="F3" s="6"/>
      <c r="G3" s="6"/>
      <c r="H3" s="6"/>
      <c r="I3" s="645" t="s">
        <v>4</v>
      </c>
      <c r="J3" s="645"/>
      <c r="K3" s="645"/>
      <c r="L3" s="646" t="s">
        <v>5</v>
      </c>
      <c r="M3" s="646"/>
      <c r="N3" s="646"/>
      <c r="O3" s="646"/>
      <c r="P3" s="646"/>
      <c r="Q3" s="646"/>
      <c r="R3" s="646"/>
      <c r="S3" s="646"/>
      <c r="T3" s="646"/>
      <c r="U3" s="3"/>
      <c r="V3" s="3"/>
    </row>
    <row r="4" customFormat="false" ht="16.5" hidden="false" customHeight="true" outlineLevel="0" collapsed="false">
      <c r="A4" s="4"/>
      <c r="B4" s="5"/>
      <c r="C4" s="647" t="s">
        <v>443</v>
      </c>
      <c r="D4" s="647" t="s">
        <v>444</v>
      </c>
      <c r="E4" s="9" t="s">
        <v>8</v>
      </c>
      <c r="F4" s="648" t="s">
        <v>445</v>
      </c>
      <c r="G4" s="647" t="s">
        <v>446</v>
      </c>
      <c r="H4" s="9" t="s">
        <v>8</v>
      </c>
      <c r="I4" s="647" t="s">
        <v>443</v>
      </c>
      <c r="J4" s="647" t="s">
        <v>444</v>
      </c>
      <c r="K4" s="354" t="s">
        <v>8</v>
      </c>
      <c r="L4" s="649" t="s">
        <v>424</v>
      </c>
      <c r="M4" s="647" t="s">
        <v>425</v>
      </c>
      <c r="N4" s="354" t="s">
        <v>8</v>
      </c>
      <c r="O4" s="650" t="s">
        <v>426</v>
      </c>
      <c r="P4" s="647" t="s">
        <v>427</v>
      </c>
      <c r="Q4" s="9" t="s">
        <v>8</v>
      </c>
      <c r="R4" s="647" t="s">
        <v>428</v>
      </c>
      <c r="S4" s="647" t="s">
        <v>429</v>
      </c>
      <c r="T4" s="354" t="s">
        <v>8</v>
      </c>
      <c r="U4" s="3"/>
      <c r="V4" s="3"/>
    </row>
    <row r="5" customFormat="false" ht="13.5" hidden="false" customHeight="true" outlineLevel="0" collapsed="false">
      <c r="A5" s="4"/>
      <c r="B5" s="5"/>
      <c r="C5" s="647"/>
      <c r="D5" s="647"/>
      <c r="E5" s="9"/>
      <c r="F5" s="648"/>
      <c r="G5" s="648"/>
      <c r="H5" s="9"/>
      <c r="I5" s="647"/>
      <c r="J5" s="647"/>
      <c r="K5" s="354"/>
      <c r="L5" s="649"/>
      <c r="M5" s="647"/>
      <c r="N5" s="354"/>
      <c r="O5" s="650"/>
      <c r="P5" s="647"/>
      <c r="Q5" s="9"/>
      <c r="R5" s="647"/>
      <c r="S5" s="647"/>
      <c r="T5" s="354"/>
      <c r="U5" s="3"/>
      <c r="V5" s="3"/>
    </row>
    <row r="6" customFormat="false" ht="17.25" hidden="false" customHeight="true" outlineLevel="0" collapsed="false">
      <c r="A6" s="4"/>
      <c r="B6" s="5"/>
      <c r="C6" s="647"/>
      <c r="D6" s="647"/>
      <c r="E6" s="9"/>
      <c r="F6" s="648"/>
      <c r="G6" s="648"/>
      <c r="H6" s="9"/>
      <c r="I6" s="647"/>
      <c r="J6" s="647"/>
      <c r="K6" s="354"/>
      <c r="L6" s="649"/>
      <c r="M6" s="647"/>
      <c r="N6" s="354"/>
      <c r="O6" s="650"/>
      <c r="P6" s="647"/>
      <c r="Q6" s="9"/>
      <c r="R6" s="647"/>
      <c r="S6" s="647"/>
      <c r="T6" s="354"/>
      <c r="U6" s="3"/>
      <c r="V6" s="3"/>
    </row>
    <row r="7" customFormat="false" ht="12" hidden="false" customHeight="true" outlineLevel="0" collapsed="false">
      <c r="A7" s="4"/>
      <c r="B7" s="5"/>
      <c r="C7" s="647"/>
      <c r="D7" s="647"/>
      <c r="E7" s="9"/>
      <c r="F7" s="648"/>
      <c r="G7" s="648"/>
      <c r="H7" s="9"/>
      <c r="I7" s="647"/>
      <c r="J7" s="647"/>
      <c r="K7" s="354"/>
      <c r="L7" s="649"/>
      <c r="M7" s="647"/>
      <c r="N7" s="354"/>
      <c r="O7" s="650"/>
      <c r="P7" s="647"/>
      <c r="Q7" s="9"/>
      <c r="R7" s="647"/>
      <c r="S7" s="647"/>
      <c r="T7" s="354"/>
      <c r="U7" s="3"/>
      <c r="V7" s="3"/>
    </row>
    <row r="8" customFormat="false" ht="24" hidden="false" customHeight="true" outlineLevel="0" collapsed="false">
      <c r="A8" s="4"/>
      <c r="B8" s="5"/>
      <c r="C8" s="647"/>
      <c r="D8" s="647"/>
      <c r="E8" s="9"/>
      <c r="F8" s="648"/>
      <c r="G8" s="647"/>
      <c r="H8" s="9"/>
      <c r="I8" s="647"/>
      <c r="J8" s="647"/>
      <c r="K8" s="354"/>
      <c r="L8" s="649"/>
      <c r="M8" s="647"/>
      <c r="N8" s="354"/>
      <c r="O8" s="650"/>
      <c r="P8" s="647"/>
      <c r="Q8" s="9"/>
      <c r="R8" s="647"/>
      <c r="S8" s="647"/>
      <c r="T8" s="354"/>
      <c r="U8" s="3"/>
      <c r="V8" s="3"/>
    </row>
    <row r="9" customFormat="false" ht="21" hidden="false" customHeight="false" outlineLevel="0" collapsed="false">
      <c r="A9" s="433" t="n">
        <v>1</v>
      </c>
      <c r="B9" s="434" t="n">
        <v>2</v>
      </c>
      <c r="C9" s="434" t="n">
        <v>3</v>
      </c>
      <c r="D9" s="434" t="n">
        <v>4</v>
      </c>
      <c r="E9" s="434" t="n">
        <v>5</v>
      </c>
      <c r="F9" s="434" t="n">
        <v>6</v>
      </c>
      <c r="G9" s="434" t="n">
        <v>7</v>
      </c>
      <c r="H9" s="434" t="n">
        <v>8</v>
      </c>
      <c r="I9" s="434" t="n">
        <v>9</v>
      </c>
      <c r="J9" s="434" t="n">
        <v>10</v>
      </c>
      <c r="K9" s="435" t="n">
        <v>11</v>
      </c>
      <c r="L9" s="434" t="n">
        <v>12</v>
      </c>
      <c r="M9" s="434" t="n">
        <v>13</v>
      </c>
      <c r="N9" s="434" t="n">
        <v>14</v>
      </c>
      <c r="O9" s="434" t="n">
        <v>15</v>
      </c>
      <c r="P9" s="434" t="n">
        <v>16</v>
      </c>
      <c r="Q9" s="434" t="n">
        <v>17</v>
      </c>
      <c r="R9" s="434" t="n">
        <v>18</v>
      </c>
      <c r="S9" s="434" t="n">
        <v>19</v>
      </c>
      <c r="T9" s="435" t="n">
        <v>20</v>
      </c>
      <c r="U9" s="3"/>
      <c r="V9" s="3"/>
    </row>
    <row r="10" customFormat="false" ht="43.5" hidden="false" customHeight="true" outlineLevel="0" collapsed="false">
      <c r="A10" s="357"/>
      <c r="B10" s="17" t="s">
        <v>11</v>
      </c>
      <c r="C10" s="18" t="n">
        <f aca="false">C11+C25</f>
        <v>445.9657655</v>
      </c>
      <c r="D10" s="18" t="n">
        <f aca="false">D11+D25</f>
        <v>434.857528</v>
      </c>
      <c r="E10" s="19" t="n">
        <f aca="false">C10/D10*100</f>
        <v>102.554454455713</v>
      </c>
      <c r="F10" s="18" t="n">
        <f aca="false">F11+F25</f>
        <v>56.015855</v>
      </c>
      <c r="G10" s="18" t="n">
        <f aca="false">G11+G25</f>
        <v>52.941021</v>
      </c>
      <c r="H10" s="19" t="n">
        <f aca="false">F10/G10*100</f>
        <v>105.808036834046</v>
      </c>
      <c r="I10" s="18" t="n">
        <f aca="false">I11+I25</f>
        <v>452.7027415</v>
      </c>
      <c r="J10" s="18" t="n">
        <f aca="false">J11+J25</f>
        <v>427.520324</v>
      </c>
      <c r="K10" s="438" t="n">
        <f aca="false">I10/J10*100</f>
        <v>105.890343940701</v>
      </c>
      <c r="L10" s="439" t="n">
        <f aca="false">O10+R10</f>
        <v>249.607255</v>
      </c>
      <c r="M10" s="358" t="n">
        <f aca="false">P10+S10</f>
        <v>202.392309</v>
      </c>
      <c r="N10" s="358" t="n">
        <f aca="false">L10/M10*100</f>
        <v>123.328428947367</v>
      </c>
      <c r="O10" s="19" t="n">
        <f aca="false">O11+O25</f>
        <v>23.615809</v>
      </c>
      <c r="P10" s="19" t="n">
        <f aca="false">P11+P25</f>
        <v>31.384347</v>
      </c>
      <c r="Q10" s="19" t="n">
        <f aca="false">O10/P10*100</f>
        <v>75.2470937184068</v>
      </c>
      <c r="R10" s="18" t="n">
        <f aca="false">R11+R25</f>
        <v>225.991446</v>
      </c>
      <c r="S10" s="18" t="n">
        <f aca="false">S11+S25</f>
        <v>171.007962</v>
      </c>
      <c r="T10" s="359" t="n">
        <f aca="false">R10/S10*100</f>
        <v>132.152587140943</v>
      </c>
      <c r="U10" s="20"/>
      <c r="V10" s="20"/>
    </row>
    <row r="11" customFormat="false" ht="38.25" hidden="false" customHeight="true" outlineLevel="0" collapsed="false">
      <c r="A11" s="360" t="n">
        <v>1</v>
      </c>
      <c r="B11" s="22" t="s">
        <v>12</v>
      </c>
      <c r="C11" s="23" t="n">
        <f aca="false">C12+C13</f>
        <v>445.9657655</v>
      </c>
      <c r="D11" s="23" t="n">
        <f aca="false">D12+D13</f>
        <v>434.857528</v>
      </c>
      <c r="E11" s="23" t="n">
        <f aca="false">C11/D11*100</f>
        <v>102.554454455713</v>
      </c>
      <c r="F11" s="23" t="n">
        <f aca="false">F12+F13</f>
        <v>56.015855</v>
      </c>
      <c r="G11" s="23" t="n">
        <f aca="false">G12+G13</f>
        <v>52.941021</v>
      </c>
      <c r="H11" s="23" t="n">
        <f aca="false">F11/G11*100</f>
        <v>105.808036834046</v>
      </c>
      <c r="I11" s="23" t="n">
        <f aca="false">I12+I13</f>
        <v>452.7027415</v>
      </c>
      <c r="J11" s="23" t="n">
        <f aca="false">J12+J13</f>
        <v>427.520324</v>
      </c>
      <c r="K11" s="442" t="n">
        <f aca="false">I11/J11*100</f>
        <v>105.890343940701</v>
      </c>
      <c r="L11" s="443" t="n">
        <f aca="false">O11+R11</f>
        <v>249.607255</v>
      </c>
      <c r="M11" s="361" t="n">
        <f aca="false">P11+S11</f>
        <v>202.392309</v>
      </c>
      <c r="N11" s="361" t="n">
        <f aca="false">L11/M11*100</f>
        <v>123.328428947367</v>
      </c>
      <c r="O11" s="23" t="n">
        <f aca="false">O12+O13</f>
        <v>23.615809</v>
      </c>
      <c r="P11" s="23" t="n">
        <f aca="false">P12+P13</f>
        <v>31.384347</v>
      </c>
      <c r="Q11" s="362" t="n">
        <f aca="false">O11/P11*100</f>
        <v>75.2470937184068</v>
      </c>
      <c r="R11" s="23" t="n">
        <f aca="false">R12+R13</f>
        <v>225.991446</v>
      </c>
      <c r="S11" s="23" t="n">
        <f aca="false">S12+S13</f>
        <v>171.007962</v>
      </c>
      <c r="T11" s="363" t="n">
        <f aca="false">R11/S11*100</f>
        <v>132.152587140943</v>
      </c>
      <c r="U11" s="1"/>
      <c r="V11" s="1"/>
    </row>
    <row r="12" customFormat="false" ht="54.75" hidden="false" customHeight="true" outlineLevel="0" collapsed="false">
      <c r="A12" s="364" t="n">
        <v>1.1</v>
      </c>
      <c r="B12" s="25" t="s">
        <v>367</v>
      </c>
      <c r="C12" s="26" t="n">
        <f aca="false">C136/1000000</f>
        <v>134.2719</v>
      </c>
      <c r="D12" s="26" t="n">
        <f aca="false">D136/1000000</f>
        <v>117.766871</v>
      </c>
      <c r="E12" s="27" t="n">
        <f aca="false">E136</f>
        <v>114.015001723193</v>
      </c>
      <c r="F12" s="26" t="n">
        <f aca="false">F136/1000000</f>
        <v>14.337666</v>
      </c>
      <c r="G12" s="26" t="n">
        <f aca="false">G136/1000000</f>
        <v>15.884888</v>
      </c>
      <c r="H12" s="28" t="n">
        <f aca="false">H136</f>
        <v>90.2597865342205</v>
      </c>
      <c r="I12" s="26" t="n">
        <f aca="false">I136/1000000</f>
        <v>134.095699</v>
      </c>
      <c r="J12" s="26" t="n">
        <f aca="false">J136/1000000</f>
        <v>112.325942</v>
      </c>
      <c r="K12" s="444" t="n">
        <f aca="false">K136</f>
        <v>119.380880865437</v>
      </c>
      <c r="L12" s="445" t="n">
        <f aca="false">O12+R12</f>
        <v>110.733663</v>
      </c>
      <c r="M12" s="365" t="n">
        <f aca="false">P12+S12</f>
        <v>76.343597</v>
      </c>
      <c r="N12" s="27" t="n">
        <f aca="false">L12/M12*100</f>
        <v>145.046431333331</v>
      </c>
      <c r="O12" s="28" t="n">
        <f aca="false">O136/1000000</f>
        <v>0.126973</v>
      </c>
      <c r="P12" s="28" t="n">
        <f aca="false">P136/1000000</f>
        <v>0</v>
      </c>
      <c r="Q12" s="28" t="e">
        <f aca="false">Q136</f>
        <v>#DIV/0!</v>
      </c>
      <c r="R12" s="365" t="n">
        <f aca="false">R136/1000000</f>
        <v>110.60669</v>
      </c>
      <c r="S12" s="365" t="n">
        <f aca="false">S136/1000000</f>
        <v>76.343597</v>
      </c>
      <c r="T12" s="366" t="n">
        <f aca="false">R12/S12*100</f>
        <v>144.880113521505</v>
      </c>
      <c r="U12" s="1"/>
      <c r="V12" s="1"/>
    </row>
    <row r="13" customFormat="false" ht="54.75" hidden="false" customHeight="true" outlineLevel="0" collapsed="false">
      <c r="A13" s="367" t="n">
        <v>1.2</v>
      </c>
      <c r="B13" s="30" t="s">
        <v>368</v>
      </c>
      <c r="C13" s="31" t="n">
        <f aca="false">SUM(C14:C24)</f>
        <v>311.6938655</v>
      </c>
      <c r="D13" s="31" t="n">
        <f aca="false">SUM(D14:D24)</f>
        <v>317.090657</v>
      </c>
      <c r="E13" s="32" t="n">
        <f aca="false">C13/D13*100</f>
        <v>98.2980288504685</v>
      </c>
      <c r="F13" s="31" t="n">
        <f aca="false">SUM(F14:F24)</f>
        <v>41.678189</v>
      </c>
      <c r="G13" s="31" t="n">
        <f aca="false">SUM(G14:G24)</f>
        <v>37.056133</v>
      </c>
      <c r="H13" s="32" t="n">
        <f aca="false">F13/G13*100</f>
        <v>112.473120171498</v>
      </c>
      <c r="I13" s="31" t="n">
        <f aca="false">SUM(I14:I24)</f>
        <v>318.6070425</v>
      </c>
      <c r="J13" s="31" t="n">
        <f aca="false">SUM(J14:J24)</f>
        <v>315.194382</v>
      </c>
      <c r="K13" s="366" t="n">
        <f aca="false">I13/J13*100</f>
        <v>101.082716157041</v>
      </c>
      <c r="L13" s="446" t="n">
        <f aca="false">O13+R13</f>
        <v>138.873592</v>
      </c>
      <c r="M13" s="365" t="n">
        <f aca="false">P13+S13</f>
        <v>126.048712</v>
      </c>
      <c r="N13" s="27" t="n">
        <f aca="false">L13/M13*100</f>
        <v>110.174542679976</v>
      </c>
      <c r="O13" s="32" t="n">
        <f aca="false">SUM(O14:O24)</f>
        <v>23.488836</v>
      </c>
      <c r="P13" s="32" t="n">
        <f aca="false">SUM(P14:P24)</f>
        <v>31.384347</v>
      </c>
      <c r="Q13" s="32" t="n">
        <f aca="false">O13/P13*100</f>
        <v>74.8425194253683</v>
      </c>
      <c r="R13" s="31" t="n">
        <f aca="false">SUM(R14:R24)</f>
        <v>115.384756</v>
      </c>
      <c r="S13" s="31" t="n">
        <f aca="false">SUM(S14:S24)</f>
        <v>94.664365</v>
      </c>
      <c r="T13" s="366" t="n">
        <f aca="false">R13/S13*100</f>
        <v>121.888269149643</v>
      </c>
      <c r="U13" s="1"/>
      <c r="V13" s="1"/>
    </row>
    <row r="14" customFormat="false" ht="19.5" hidden="false" customHeight="true" outlineLevel="0" collapsed="false">
      <c r="A14" s="368" t="s">
        <v>15</v>
      </c>
      <c r="B14" s="34" t="s">
        <v>16</v>
      </c>
      <c r="C14" s="447" t="n">
        <f aca="false">C148/1000000</f>
        <v>109.940762</v>
      </c>
      <c r="D14" s="447" t="n">
        <f aca="false">D148/1000000</f>
        <v>110.50769</v>
      </c>
      <c r="E14" s="447" t="n">
        <f aca="false">C14/D14*100</f>
        <v>99.4869786889944</v>
      </c>
      <c r="F14" s="447" t="n">
        <f aca="false">F148/1000000</f>
        <v>11.619396</v>
      </c>
      <c r="G14" s="447" t="n">
        <f aca="false">G148/1000000</f>
        <v>14.811049</v>
      </c>
      <c r="H14" s="447" t="n">
        <f aca="false">F14/G14*100</f>
        <v>78.4508646214053</v>
      </c>
      <c r="I14" s="447" t="n">
        <f aca="false">I148/1000000</f>
        <v>104.820289</v>
      </c>
      <c r="J14" s="447" t="n">
        <f aca="false">J148/1000000</f>
        <v>112.33032</v>
      </c>
      <c r="K14" s="448" t="n">
        <f aca="false">I14/J14*100</f>
        <v>93.3143331203899</v>
      </c>
      <c r="L14" s="449" t="n">
        <f aca="false">O14+R14</f>
        <v>91.985026</v>
      </c>
      <c r="M14" s="450" t="n">
        <f aca="false">P14+S14</f>
        <v>80.188614</v>
      </c>
      <c r="N14" s="451" t="n">
        <f aca="false">L14/M14*100</f>
        <v>114.710831640013</v>
      </c>
      <c r="O14" s="447" t="n">
        <f aca="false">O148/1000000</f>
        <v>0.02151</v>
      </c>
      <c r="P14" s="447" t="n">
        <f aca="false">P148/1000000</f>
        <v>0</v>
      </c>
      <c r="Q14" s="451" t="e">
        <f aca="false">O14/P14*100</f>
        <v>#DIV/0!</v>
      </c>
      <c r="R14" s="447" t="n">
        <f aca="false">R148/1000000</f>
        <v>91.963516</v>
      </c>
      <c r="S14" s="447" t="n">
        <f aca="false">S148/1000000</f>
        <v>80.188614</v>
      </c>
      <c r="T14" s="448" t="n">
        <f aca="false">R14/S14*100</f>
        <v>114.684007382894</v>
      </c>
      <c r="U14" s="1"/>
      <c r="V14" s="1"/>
    </row>
    <row r="15" customFormat="false" ht="24" hidden="false" customHeight="true" outlineLevel="0" collapsed="false">
      <c r="A15" s="372" t="s">
        <v>17</v>
      </c>
      <c r="B15" s="34" t="s">
        <v>18</v>
      </c>
      <c r="C15" s="447" t="n">
        <f aca="false">C158/1000000</f>
        <v>7.289958</v>
      </c>
      <c r="D15" s="447" t="n">
        <f aca="false">D158/1000000</f>
        <v>9.223304</v>
      </c>
      <c r="E15" s="447" t="n">
        <f aca="false">C15/D15*100</f>
        <v>79.0384660421038</v>
      </c>
      <c r="F15" s="447" t="n">
        <f aca="false">F158/1000000</f>
        <v>0.91609</v>
      </c>
      <c r="G15" s="447" t="n">
        <f aca="false">G158/1000000</f>
        <v>1.259427</v>
      </c>
      <c r="H15" s="447" t="n">
        <f aca="false">F15/G15*100</f>
        <v>72.7386343154466</v>
      </c>
      <c r="I15" s="447" t="n">
        <f aca="false">I158/1000000</f>
        <v>6.038494</v>
      </c>
      <c r="J15" s="447" t="n">
        <f aca="false">J158/1000000</f>
        <v>9.322518</v>
      </c>
      <c r="K15" s="448" t="n">
        <f aca="false">I15/J15*100</f>
        <v>64.7732082684099</v>
      </c>
      <c r="L15" s="449" t="n">
        <f aca="false">O15+R15</f>
        <v>2.095271</v>
      </c>
      <c r="M15" s="450" t="n">
        <f aca="false">P15+S15</f>
        <v>3.872192</v>
      </c>
      <c r="N15" s="451" t="n">
        <f aca="false">L15/M15*100</f>
        <v>54.1107207493843</v>
      </c>
      <c r="O15" s="447" t="n">
        <f aca="false">O158/1000000</f>
        <v>2.073827</v>
      </c>
      <c r="P15" s="447" t="n">
        <f aca="false">P158/1000000</f>
        <v>2.895643</v>
      </c>
      <c r="Q15" s="451" t="n">
        <f aca="false">O15/P15*100</f>
        <v>71.6188770507967</v>
      </c>
      <c r="R15" s="447" t="n">
        <f aca="false">R158/1000000</f>
        <v>0.021444</v>
      </c>
      <c r="S15" s="447" t="n">
        <f aca="false">S158/1000000</f>
        <v>0.976549</v>
      </c>
      <c r="T15" s="448" t="n">
        <f aca="false">R15/S15*100</f>
        <v>2.1958959560657</v>
      </c>
      <c r="U15" s="1"/>
      <c r="V15" s="1"/>
    </row>
    <row r="16" customFormat="false" ht="27" hidden="false" customHeight="true" outlineLevel="0" collapsed="false">
      <c r="A16" s="368" t="s">
        <v>19</v>
      </c>
      <c r="B16" s="34" t="s">
        <v>20</v>
      </c>
      <c r="C16" s="447" t="n">
        <f aca="false">C243/1000000</f>
        <v>12.409511</v>
      </c>
      <c r="D16" s="447" t="n">
        <f aca="false">D243/1000000</f>
        <v>13.397803</v>
      </c>
      <c r="E16" s="447" t="n">
        <f aca="false">C16/D16*100</f>
        <v>92.6234771477085</v>
      </c>
      <c r="F16" s="447" t="n">
        <f aca="false">F243/1000000</f>
        <v>1.815725</v>
      </c>
      <c r="G16" s="447" t="n">
        <f aca="false">G243/1000000</f>
        <v>0.573604</v>
      </c>
      <c r="H16" s="447" t="n">
        <f aca="false">F16/G16*100</f>
        <v>316.546781403198</v>
      </c>
      <c r="I16" s="447" t="n">
        <f aca="false">I243/1000000</f>
        <v>12.397772</v>
      </c>
      <c r="J16" s="447" t="n">
        <f aca="false">J243/1000000</f>
        <v>13.108436</v>
      </c>
      <c r="K16" s="448" t="n">
        <f aca="false">I16/J16*100</f>
        <v>94.5785752014962</v>
      </c>
      <c r="L16" s="449" t="n">
        <f aca="false">O16+R16</f>
        <v>1.446124</v>
      </c>
      <c r="M16" s="450" t="n">
        <f aca="false">P16+S16</f>
        <v>1.523245</v>
      </c>
      <c r="N16" s="451" t="n">
        <f aca="false">L16/M16*100</f>
        <v>94.9370587134703</v>
      </c>
      <c r="O16" s="447" t="n">
        <f aca="false">O243/1000000</f>
        <v>0.520087</v>
      </c>
      <c r="P16" s="447" t="n">
        <f aca="false">P243/1000000</f>
        <v>0.527783</v>
      </c>
      <c r="Q16" s="451" t="n">
        <f aca="false">O16/P16*100</f>
        <v>98.5418249545742</v>
      </c>
      <c r="R16" s="447" t="n">
        <f aca="false">R243/1000000</f>
        <v>0.926037</v>
      </c>
      <c r="S16" s="447" t="n">
        <f aca="false">S243/1000000</f>
        <v>0.995462</v>
      </c>
      <c r="T16" s="448" t="n">
        <f aca="false">R16/S16*100</f>
        <v>93.0258513132596</v>
      </c>
      <c r="U16" s="1"/>
      <c r="V16" s="1"/>
    </row>
    <row r="17" customFormat="false" ht="18.75" hidden="false" customHeight="true" outlineLevel="0" collapsed="false">
      <c r="A17" s="372" t="s">
        <v>21</v>
      </c>
      <c r="B17" s="34" t="s">
        <v>22</v>
      </c>
      <c r="C17" s="447" t="n">
        <f aca="false">C35/1000000</f>
        <v>0.981197</v>
      </c>
      <c r="D17" s="447" t="n">
        <f aca="false">D35/1000000</f>
        <v>1.145263</v>
      </c>
      <c r="E17" s="447" t="n">
        <f aca="false">C17/D17*100</f>
        <v>85.6743822161373</v>
      </c>
      <c r="F17" s="447" t="n">
        <f aca="false">F35/1000000</f>
        <v>0.151084</v>
      </c>
      <c r="G17" s="447" t="n">
        <f aca="false">G35/1000000</f>
        <v>0.185591</v>
      </c>
      <c r="H17" s="447" t="n">
        <f aca="false">F17/G17*100</f>
        <v>81.4069647773868</v>
      </c>
      <c r="I17" s="447" t="n">
        <f aca="false">I35/1000000</f>
        <v>0.994498</v>
      </c>
      <c r="J17" s="447" t="n">
        <f aca="false">J35/1000000</f>
        <v>1.062403</v>
      </c>
      <c r="K17" s="448" t="n">
        <f aca="false">I17/J17*100</f>
        <v>93.6083576571226</v>
      </c>
      <c r="L17" s="449" t="n">
        <f aca="false">O17+R17</f>
        <v>0.389243</v>
      </c>
      <c r="M17" s="450" t="n">
        <f aca="false">P17+S17</f>
        <v>0.416859</v>
      </c>
      <c r="N17" s="451" t="n">
        <f aca="false">L17/M17*100</f>
        <v>93.3752179993715</v>
      </c>
      <c r="O17" s="447" t="n">
        <f aca="false">O35/1000000</f>
        <v>0.381833</v>
      </c>
      <c r="P17" s="447" t="n">
        <f aca="false">P35/1000000</f>
        <v>0.400827</v>
      </c>
      <c r="Q17" s="451" t="n">
        <f aca="false">O17/P17*100</f>
        <v>95.2612972678986</v>
      </c>
      <c r="R17" s="447" t="n">
        <f aca="false">R35/1000000</f>
        <v>0.00741</v>
      </c>
      <c r="S17" s="447" t="n">
        <f aca="false">S35/1000000</f>
        <v>0.016032</v>
      </c>
      <c r="T17" s="448" t="n">
        <f aca="false">R17/S17*100</f>
        <v>46.2200598802395</v>
      </c>
      <c r="U17" s="1"/>
      <c r="V17" s="1"/>
    </row>
    <row r="18" customFormat="false" ht="20.25" hidden="false" customHeight="true" outlineLevel="0" collapsed="false">
      <c r="A18" s="368" t="s">
        <v>23</v>
      </c>
      <c r="B18" s="34" t="s">
        <v>24</v>
      </c>
      <c r="C18" s="447" t="n">
        <f aca="false">C55/1000000</f>
        <v>1.584186</v>
      </c>
      <c r="D18" s="447" t="n">
        <f aca="false">D55/1000000</f>
        <v>1.277439</v>
      </c>
      <c r="E18" s="447" t="n">
        <f aca="false">C18/D18*100</f>
        <v>124.012653441769</v>
      </c>
      <c r="F18" s="447" t="n">
        <f aca="false">F55/1000000</f>
        <v>0.149961</v>
      </c>
      <c r="G18" s="447" t="n">
        <f aca="false">G55/1000000</f>
        <v>0.222332</v>
      </c>
      <c r="H18" s="447" t="n">
        <f aca="false">F18/G18*100</f>
        <v>67.4491301297159</v>
      </c>
      <c r="I18" s="447" t="n">
        <f aca="false">I55/1000000</f>
        <v>1.601975</v>
      </c>
      <c r="J18" s="447" t="n">
        <f aca="false">J55/1000000</f>
        <v>1.327574</v>
      </c>
      <c r="K18" s="448" t="n">
        <f aca="false">I18/J18*100</f>
        <v>120.669356284471</v>
      </c>
      <c r="L18" s="449" t="n">
        <f aca="false">O18+R18</f>
        <v>0.535478</v>
      </c>
      <c r="M18" s="450" t="n">
        <f aca="false">P18+S18</f>
        <v>0.772712</v>
      </c>
      <c r="N18" s="451" t="n">
        <f aca="false">L18/M18*100</f>
        <v>69.2985226060939</v>
      </c>
      <c r="O18" s="447" t="n">
        <f aca="false">O55/1000000</f>
        <v>0.411373</v>
      </c>
      <c r="P18" s="447" t="n">
        <f aca="false">P55/1000000</f>
        <v>0.653279</v>
      </c>
      <c r="Q18" s="451" t="n">
        <f aca="false">O18/P18*100</f>
        <v>62.970491933768</v>
      </c>
      <c r="R18" s="447" t="n">
        <f aca="false">R55/1000000</f>
        <v>0.124105</v>
      </c>
      <c r="S18" s="447" t="n">
        <f aca="false">S55/1000000</f>
        <v>0.119433</v>
      </c>
      <c r="T18" s="448" t="n">
        <f aca="false">R18/S18*100</f>
        <v>103.911816667085</v>
      </c>
      <c r="U18" s="1"/>
      <c r="V18" s="1"/>
    </row>
    <row r="19" customFormat="false" ht="21" hidden="false" customHeight="true" outlineLevel="0" collapsed="false">
      <c r="A19" s="372" t="s">
        <v>25</v>
      </c>
      <c r="B19" s="34" t="s">
        <v>26</v>
      </c>
      <c r="C19" s="447" t="n">
        <f aca="false">C69/1000000</f>
        <v>0.615828</v>
      </c>
      <c r="D19" s="447" t="n">
        <f aca="false">D69/1000000</f>
        <v>0.808005</v>
      </c>
      <c r="E19" s="447" t="n">
        <f aca="false">C19/D19*100</f>
        <v>76.2158650008354</v>
      </c>
      <c r="F19" s="447" t="n">
        <f aca="false">F69/1000000</f>
        <v>0.049597</v>
      </c>
      <c r="G19" s="447" t="n">
        <f aca="false">G69/1000000</f>
        <v>0.141736</v>
      </c>
      <c r="H19" s="447" t="n">
        <f aca="false">F19/G19*100</f>
        <v>34.9925213072191</v>
      </c>
      <c r="I19" s="447" t="n">
        <f aca="false">I69/1000000</f>
        <v>0.643717</v>
      </c>
      <c r="J19" s="447" t="n">
        <f aca="false">J69/1000000</f>
        <v>0.777685</v>
      </c>
      <c r="K19" s="448" t="n">
        <f aca="false">I19/J19*100</f>
        <v>82.773487980352</v>
      </c>
      <c r="L19" s="449" t="n">
        <f aca="false">O19+R19</f>
        <v>0.270284</v>
      </c>
      <c r="M19" s="450" t="n">
        <f aca="false">P19+S19</f>
        <v>0.418722</v>
      </c>
      <c r="N19" s="451" t="n">
        <f aca="false">L19/M19*100</f>
        <v>64.549748998142</v>
      </c>
      <c r="O19" s="447" t="n">
        <f aca="false">O69/1000000</f>
        <v>0.086994</v>
      </c>
      <c r="P19" s="447" t="n">
        <f aca="false">P69/1000000</f>
        <v>0.174808</v>
      </c>
      <c r="Q19" s="451" t="n">
        <f aca="false">O19/P19*100</f>
        <v>49.7654569584916</v>
      </c>
      <c r="R19" s="447" t="n">
        <f aca="false">R69/1000000</f>
        <v>0.18329</v>
      </c>
      <c r="S19" s="447" t="n">
        <f aca="false">S69/1000000</f>
        <v>0.243914</v>
      </c>
      <c r="T19" s="448" t="n">
        <f aca="false">R19/S19*100</f>
        <v>75.1453381109735</v>
      </c>
      <c r="U19" s="1"/>
      <c r="V19" s="1"/>
    </row>
    <row r="20" customFormat="false" ht="21.75" hidden="false" customHeight="true" outlineLevel="0" collapsed="false">
      <c r="A20" s="368" t="s">
        <v>27</v>
      </c>
      <c r="B20" s="34" t="s">
        <v>28</v>
      </c>
      <c r="C20" s="447" t="n">
        <f aca="false">C79/1000000</f>
        <v>5.385182</v>
      </c>
      <c r="D20" s="447" t="n">
        <f aca="false">D79/1000000</f>
        <v>4.760999</v>
      </c>
      <c r="E20" s="447" t="n">
        <f aca="false">C20/D20*100</f>
        <v>113.110336717147</v>
      </c>
      <c r="F20" s="447" t="n">
        <f aca="false">F79/1000000</f>
        <v>0.591099</v>
      </c>
      <c r="G20" s="447" t="n">
        <f aca="false">G79/1000000</f>
        <v>0.556637</v>
      </c>
      <c r="H20" s="447" t="n">
        <f aca="false">F20/G20*100</f>
        <v>106.191108388411</v>
      </c>
      <c r="I20" s="447" t="n">
        <f aca="false">I79/1000000</f>
        <v>5.390507</v>
      </c>
      <c r="J20" s="447" t="n">
        <f aca="false">J79/1000000</f>
        <v>6.175986</v>
      </c>
      <c r="K20" s="448" t="n">
        <f aca="false">I20/J20*100</f>
        <v>87.2817231127143</v>
      </c>
      <c r="L20" s="449" t="n">
        <f aca="false">O20+R20</f>
        <v>1.230934</v>
      </c>
      <c r="M20" s="450" t="n">
        <f aca="false">P20+S20</f>
        <v>1.150301</v>
      </c>
      <c r="N20" s="451" t="n">
        <f aca="false">L20/M20*100</f>
        <v>107.009730496627</v>
      </c>
      <c r="O20" s="447" t="n">
        <f aca="false">O79/1000000</f>
        <v>0.815182</v>
      </c>
      <c r="P20" s="447" t="n">
        <f aca="false">P79/1000000</f>
        <v>0.797155</v>
      </c>
      <c r="Q20" s="451" t="n">
        <f aca="false">O20/P20*100</f>
        <v>102.261417164792</v>
      </c>
      <c r="R20" s="447" t="n">
        <f aca="false">R79/1000000</f>
        <v>0.415752</v>
      </c>
      <c r="S20" s="447" t="n">
        <f aca="false">S79/1000000</f>
        <v>0.353146</v>
      </c>
      <c r="T20" s="448" t="n">
        <f aca="false">R20/S20*100</f>
        <v>117.728078471794</v>
      </c>
      <c r="U20" s="1"/>
      <c r="V20" s="1"/>
    </row>
    <row r="21" customFormat="false" ht="21.75" hidden="false" customHeight="true" outlineLevel="0" collapsed="false">
      <c r="A21" s="372" t="s">
        <v>29</v>
      </c>
      <c r="B21" s="34" t="s">
        <v>30</v>
      </c>
      <c r="C21" s="447" t="n">
        <f aca="false">C163/1000000</f>
        <v>169.577855</v>
      </c>
      <c r="D21" s="447" t="n">
        <f aca="false">D163/1000000</f>
        <v>172.492884</v>
      </c>
      <c r="E21" s="447" t="n">
        <f aca="false">C21/D21*100</f>
        <v>98.3100584021773</v>
      </c>
      <c r="F21" s="447" t="n">
        <f aca="false">F163/1000000</f>
        <v>25.785207</v>
      </c>
      <c r="G21" s="447" t="n">
        <f aca="false">G163/1000000</f>
        <v>18.825479</v>
      </c>
      <c r="H21" s="447" t="n">
        <f aca="false">F21/G21*100</f>
        <v>136.969725976162</v>
      </c>
      <c r="I21" s="447" t="n">
        <f aca="false">I163/1000000</f>
        <v>182.864764</v>
      </c>
      <c r="J21" s="447" t="n">
        <f aca="false">J163/1000000</f>
        <v>167.758941</v>
      </c>
      <c r="K21" s="448" t="n">
        <f aca="false">I21/J21*100</f>
        <v>109.004481615081</v>
      </c>
      <c r="L21" s="449" t="n">
        <f aca="false">O21+R21</f>
        <v>39.284903</v>
      </c>
      <c r="M21" s="450" t="n">
        <f aca="false">P21+S21</f>
        <v>35.974575</v>
      </c>
      <c r="N21" s="451" t="n">
        <f aca="false">L21/M21*100</f>
        <v>109.201854365201</v>
      </c>
      <c r="O21" s="447" t="n">
        <f aca="false">O163/1000000</f>
        <v>19.095143</v>
      </c>
      <c r="P21" s="447" t="n">
        <f aca="false">P163/1000000</f>
        <v>25.821691</v>
      </c>
      <c r="Q21" s="451" t="n">
        <f aca="false">O21/P21*100</f>
        <v>73.9500097030826</v>
      </c>
      <c r="R21" s="447" t="n">
        <f aca="false">R163/1000000</f>
        <v>20.18976</v>
      </c>
      <c r="S21" s="447" t="n">
        <f aca="false">S163/1000000</f>
        <v>10.152884</v>
      </c>
      <c r="T21" s="448" t="n">
        <f aca="false">R21/S21*100</f>
        <v>198.85738869862</v>
      </c>
      <c r="U21" s="1"/>
      <c r="V21" s="1"/>
    </row>
    <row r="22" customFormat="false" ht="20.25" hidden="false" customHeight="true" outlineLevel="0" collapsed="false">
      <c r="A22" s="368" t="s">
        <v>31</v>
      </c>
      <c r="B22" s="34" t="s">
        <v>32</v>
      </c>
      <c r="C22" s="447" t="n">
        <f aca="false">C95/1000000</f>
        <v>3.044699</v>
      </c>
      <c r="D22" s="447" t="n">
        <f aca="false">D95/1000000</f>
        <v>2.608523</v>
      </c>
      <c r="E22" s="447" t="n">
        <f aca="false">C22/D22*100</f>
        <v>116.721186663871</v>
      </c>
      <c r="F22" s="447" t="n">
        <f aca="false">F95/1000000</f>
        <v>0.468007</v>
      </c>
      <c r="G22" s="447" t="n">
        <f aca="false">G95/1000000</f>
        <v>0.340092</v>
      </c>
      <c r="H22" s="447" t="n">
        <f aca="false">F22/G22*100</f>
        <v>137.611881490891</v>
      </c>
      <c r="I22" s="447" t="n">
        <f aca="false">I95/1000000</f>
        <v>3.197603</v>
      </c>
      <c r="J22" s="447" t="n">
        <f aca="false">J95/1000000</f>
        <v>2.73399</v>
      </c>
      <c r="K22" s="448" t="n">
        <f aca="false">I22/J22*100</f>
        <v>116.957377313011</v>
      </c>
      <c r="L22" s="449" t="n">
        <f aca="false">O22+R22</f>
        <v>1.593412</v>
      </c>
      <c r="M22" s="450" t="n">
        <f aca="false">P22+S22</f>
        <v>1.657655</v>
      </c>
      <c r="N22" s="451" t="n">
        <f aca="false">L22/M22*100</f>
        <v>96.1244649821585</v>
      </c>
      <c r="O22" s="447" t="n">
        <f aca="false">O95/1000000</f>
        <v>0.03997</v>
      </c>
      <c r="P22" s="447" t="n">
        <f aca="false">P95/1000000</f>
        <v>0.039324</v>
      </c>
      <c r="Q22" s="451" t="n">
        <f aca="false">O22/P22*100</f>
        <v>101.642762689452</v>
      </c>
      <c r="R22" s="447" t="n">
        <f aca="false">R95/1000000</f>
        <v>1.553442</v>
      </c>
      <c r="S22" s="447" t="n">
        <f aca="false">S95/1000000</f>
        <v>1.618331</v>
      </c>
      <c r="T22" s="448" t="n">
        <f aca="false">R22/S22*100</f>
        <v>95.9903752693361</v>
      </c>
      <c r="U22" s="1"/>
      <c r="V22" s="1"/>
    </row>
    <row r="23" customFormat="false" ht="18.75" hidden="false" customHeight="true" outlineLevel="0" collapsed="false">
      <c r="A23" s="372" t="s">
        <v>33</v>
      </c>
      <c r="B23" s="34" t="s">
        <v>34</v>
      </c>
      <c r="C23" s="447" t="n">
        <f aca="false">C127/1000000</f>
        <v>0.143185</v>
      </c>
      <c r="D23" s="447" t="n">
        <f aca="false">D127/1000000</f>
        <v>0.106656</v>
      </c>
      <c r="E23" s="447" t="n">
        <f aca="false">C23/D23*100</f>
        <v>134.249362436244</v>
      </c>
      <c r="F23" s="447" t="n">
        <f aca="false">F127/1000000</f>
        <v>0.026165</v>
      </c>
      <c r="G23" s="447" t="n">
        <f aca="false">G127/1000000</f>
        <v>0.021934</v>
      </c>
      <c r="H23" s="447" t="n">
        <f aca="false">F23/G23*100</f>
        <v>119.289687243549</v>
      </c>
      <c r="I23" s="447" t="n">
        <f aca="false">I127/1000000</f>
        <v>0.122876</v>
      </c>
      <c r="J23" s="447" t="n">
        <f aca="false">J127/1000000</f>
        <v>0.112082</v>
      </c>
      <c r="K23" s="448" t="n">
        <f aca="false">I23/J23*100</f>
        <v>109.630449135454</v>
      </c>
      <c r="L23" s="449" t="n">
        <f aca="false">O23+R23</f>
        <v>0.038666</v>
      </c>
      <c r="M23" s="450" t="n">
        <f aca="false">P23+S23</f>
        <v>0.055146</v>
      </c>
      <c r="N23" s="451" t="n">
        <f aca="false">L23/M23*100</f>
        <v>70.1156928879701</v>
      </c>
      <c r="O23" s="447" t="n">
        <f aca="false">O127/1000000</f>
        <v>0.038666</v>
      </c>
      <c r="P23" s="447" t="n">
        <f aca="false">P127/1000000</f>
        <v>0.055146</v>
      </c>
      <c r="Q23" s="451" t="n">
        <f aca="false">O23/P23*100</f>
        <v>70.1156928879701</v>
      </c>
      <c r="R23" s="447" t="n">
        <f aca="false">R127/1000000</f>
        <v>0</v>
      </c>
      <c r="S23" s="447" t="n">
        <f aca="false">S127/1000000</f>
        <v>0</v>
      </c>
      <c r="T23" s="448" t="e">
        <f aca="false">R23/S23*100</f>
        <v>#DIV/0!</v>
      </c>
      <c r="U23" s="1"/>
      <c r="V23" s="1"/>
    </row>
    <row r="24" customFormat="false" ht="33" hidden="false" customHeight="true" outlineLevel="0" collapsed="false">
      <c r="A24" s="368" t="s">
        <v>35</v>
      </c>
      <c r="B24" s="34" t="s">
        <v>36</v>
      </c>
      <c r="C24" s="447" t="n">
        <f aca="false">C261/1000000</f>
        <v>0.7215025</v>
      </c>
      <c r="D24" s="447" t="n">
        <f aca="false">D261/1000000</f>
        <v>0.762091</v>
      </c>
      <c r="E24" s="447" t="n">
        <f aca="false">C24/D24*100</f>
        <v>94.6740612341571</v>
      </c>
      <c r="F24" s="447" t="n">
        <f aca="false">F261/1000000</f>
        <v>0.105858</v>
      </c>
      <c r="G24" s="447" t="n">
        <f aca="false">G261/1000000</f>
        <v>0.118252</v>
      </c>
      <c r="H24" s="447" t="n">
        <f aca="false">F24/G24*100</f>
        <v>89.5189933362649</v>
      </c>
      <c r="I24" s="447" t="n">
        <f aca="false">I261/1000000</f>
        <v>0.5345475</v>
      </c>
      <c r="J24" s="447" t="n">
        <f aca="false">J261/1000000</f>
        <v>0.484447</v>
      </c>
      <c r="K24" s="448" t="n">
        <f aca="false">I24/J24*100</f>
        <v>110.341791774952</v>
      </c>
      <c r="L24" s="623" t="n">
        <f aca="false">O24+R24</f>
        <v>0.004251</v>
      </c>
      <c r="M24" s="624" t="n">
        <f aca="false">P24+S24</f>
        <v>0.018691</v>
      </c>
      <c r="N24" s="451" t="n">
        <f aca="false">L24/M24*100</f>
        <v>22.7435664223423</v>
      </c>
      <c r="O24" s="447" t="n">
        <f aca="false">O261/1000000</f>
        <v>0.004251</v>
      </c>
      <c r="P24" s="447" t="n">
        <f aca="false">P261/1000000</f>
        <v>0.018691</v>
      </c>
      <c r="Q24" s="451" t="n">
        <f aca="false">O24/P24*100</f>
        <v>22.7435664223423</v>
      </c>
      <c r="R24" s="447" t="n">
        <f aca="false">R261/1000000</f>
        <v>0</v>
      </c>
      <c r="S24" s="447" t="n">
        <f aca="false">S261/1000000</f>
        <v>0</v>
      </c>
      <c r="T24" s="448" t="e">
        <f aca="false">R24/S24*100</f>
        <v>#DIV/0!</v>
      </c>
      <c r="U24" s="1"/>
      <c r="V24" s="1"/>
    </row>
    <row r="25" customFormat="false" ht="24.75" hidden="false" customHeight="true" outlineLevel="0" collapsed="false">
      <c r="A25" s="40" t="n">
        <v>2</v>
      </c>
      <c r="B25" s="651" t="s">
        <v>369</v>
      </c>
      <c r="C25" s="454" t="n">
        <f aca="false">C273/1000000</f>
        <v>0</v>
      </c>
      <c r="D25" s="454" t="n">
        <f aca="false">D273/1000000</f>
        <v>0</v>
      </c>
      <c r="E25" s="454" t="e">
        <f aca="false">C25/D25*100</f>
        <v>#DIV/0!</v>
      </c>
      <c r="F25" s="454" t="n">
        <f aca="false">F273/1000000</f>
        <v>0</v>
      </c>
      <c r="G25" s="454" t="n">
        <f aca="false">G273/1000000</f>
        <v>0</v>
      </c>
      <c r="H25" s="454" t="e">
        <f aca="false">F25/G25*100</f>
        <v>#DIV/0!</v>
      </c>
      <c r="I25" s="454" t="n">
        <f aca="false">I273/1000000</f>
        <v>0</v>
      </c>
      <c r="J25" s="454" t="n">
        <f aca="false">J273/1000000</f>
        <v>0</v>
      </c>
      <c r="K25" s="455" t="e">
        <f aca="false">I25/J25*100</f>
        <v>#DIV/0!</v>
      </c>
      <c r="L25" s="652" t="n">
        <f aca="false">O25+R25</f>
        <v>0</v>
      </c>
      <c r="M25" s="653" t="n">
        <f aca="false">P25+S25</f>
        <v>0</v>
      </c>
      <c r="N25" s="628" t="e">
        <f aca="false">L25/M25*100</f>
        <v>#DIV/0!</v>
      </c>
      <c r="O25" s="454" t="n">
        <f aca="false">O273/1000000</f>
        <v>0</v>
      </c>
      <c r="P25" s="454" t="n">
        <f aca="false">P273/1000000</f>
        <v>0</v>
      </c>
      <c r="Q25" s="458" t="e">
        <f aca="false">O25/P25*100</f>
        <v>#DIV/0!</v>
      </c>
      <c r="R25" s="454" t="n">
        <f aca="false">R273/1000000</f>
        <v>0</v>
      </c>
      <c r="S25" s="454" t="n">
        <f aca="false">S273/1000000</f>
        <v>0</v>
      </c>
      <c r="T25" s="455" t="e">
        <f aca="false">R25/S25*100</f>
        <v>#DIV/0!</v>
      </c>
      <c r="U25" s="3"/>
      <c r="V25" s="3"/>
    </row>
    <row r="26" customFormat="false" ht="18" hidden="false" customHeight="true" outlineLevel="0" collapsed="false">
      <c r="A26" s="654" t="n">
        <v>3</v>
      </c>
      <c r="B26" s="655" t="s">
        <v>38</v>
      </c>
      <c r="C26" s="631" t="n">
        <f aca="false">C293/1000000</f>
        <v>0</v>
      </c>
      <c r="D26" s="631" t="n">
        <f aca="false">D293/1000000</f>
        <v>0</v>
      </c>
      <c r="E26" s="632" t="e">
        <f aca="false">C26/D26*100</f>
        <v>#DIV/0!</v>
      </c>
      <c r="F26" s="633" t="n">
        <f aca="false">F293/1000000</f>
        <v>0</v>
      </c>
      <c r="G26" s="633" t="n">
        <f aca="false">G293/1000000</f>
        <v>0</v>
      </c>
      <c r="H26" s="632" t="e">
        <f aca="false">F26/G26*100</f>
        <v>#DIV/0!</v>
      </c>
      <c r="I26" s="633" t="n">
        <f aca="false">I293/1000000</f>
        <v>0</v>
      </c>
      <c r="J26" s="633" t="n">
        <f aca="false">J293/1000000</f>
        <v>0</v>
      </c>
      <c r="K26" s="634" t="e">
        <f aca="false">I26/J26*100</f>
        <v>#DIV/0!</v>
      </c>
      <c r="L26" s="635" t="n">
        <f aca="false">O26+R26</f>
        <v>0</v>
      </c>
      <c r="M26" s="636" t="n">
        <f aca="false">P26+S26</f>
        <v>0</v>
      </c>
      <c r="N26" s="637" t="e">
        <f aca="false">L26/M26*100</f>
        <v>#DIV/0!</v>
      </c>
      <c r="O26" s="458" t="n">
        <f aca="false">O293/1000000</f>
        <v>0</v>
      </c>
      <c r="P26" s="458" t="n">
        <f aca="false">P293/1000000</f>
        <v>0</v>
      </c>
      <c r="Q26" s="458" t="e">
        <f aca="false">O26/P26*100</f>
        <v>#DIV/0!</v>
      </c>
      <c r="R26" s="460" t="n">
        <f aca="false">R293/1000000</f>
        <v>0</v>
      </c>
      <c r="S26" s="460" t="n">
        <f aca="false">S293/1000000</f>
        <v>0</v>
      </c>
      <c r="T26" s="461" t="e">
        <f aca="false">R26/S26*100</f>
        <v>#DIV/0!</v>
      </c>
      <c r="U26" s="3"/>
      <c r="V26" s="3"/>
    </row>
    <row r="27" customFormat="false" ht="28.5" hidden="false" customHeight="true" outlineLevel="0" collapsed="false">
      <c r="A27" s="46" t="n">
        <v>4</v>
      </c>
      <c r="B27" s="47" t="s">
        <v>39</v>
      </c>
      <c r="C27" s="656" t="n">
        <f aca="false">C301/1000000</f>
        <v>0</v>
      </c>
      <c r="D27" s="656" t="n">
        <f aca="false">D301/1000000</f>
        <v>0</v>
      </c>
      <c r="E27" s="632" t="e">
        <f aca="false">C27/D27*100</f>
        <v>#DIV/0!</v>
      </c>
      <c r="F27" s="657" t="n">
        <f aca="false">F301/1000000</f>
        <v>0</v>
      </c>
      <c r="G27" s="657" t="n">
        <f aca="false">G301/1000000</f>
        <v>0</v>
      </c>
      <c r="H27" s="632" t="e">
        <f aca="false">F27/G27*100</f>
        <v>#DIV/0!</v>
      </c>
      <c r="I27" s="657" t="n">
        <f aca="false">I301/1000000</f>
        <v>0</v>
      </c>
      <c r="J27" s="657" t="n">
        <f aca="false">J301/1000000</f>
        <v>0</v>
      </c>
      <c r="K27" s="634" t="e">
        <f aca="false">I27/J27*100</f>
        <v>#DIV/0!</v>
      </c>
      <c r="L27" s="658" t="n">
        <f aca="false">O27+R27</f>
        <v>0</v>
      </c>
      <c r="M27" s="659" t="n">
        <f aca="false">P27+S27</f>
        <v>0</v>
      </c>
      <c r="N27" s="660" t="e">
        <f aca="false">L27/M27*100</f>
        <v>#DIV/0!</v>
      </c>
      <c r="O27" s="661" t="n">
        <f aca="false">O301</f>
        <v>0</v>
      </c>
      <c r="P27" s="662" t="n">
        <f aca="false">P301</f>
        <v>0</v>
      </c>
      <c r="Q27" s="663" t="e">
        <f aca="false">O27/P27*100</f>
        <v>#DIV/0!</v>
      </c>
      <c r="R27" s="664" t="n">
        <f aca="false">R301</f>
        <v>0</v>
      </c>
      <c r="S27" s="665" t="n">
        <f aca="false">S301</f>
        <v>0</v>
      </c>
      <c r="T27" s="663" t="e">
        <f aca="false">R27/S27*100</f>
        <v>#DIV/0!</v>
      </c>
      <c r="U27" s="1"/>
      <c r="V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387"/>
      <c r="O28" s="1"/>
      <c r="P28" s="1"/>
      <c r="Q28" s="1"/>
      <c r="R28" s="1"/>
      <c r="S28" s="1"/>
      <c r="T28" s="1"/>
      <c r="U28" s="1"/>
      <c r="V28" s="1"/>
    </row>
    <row r="29" customFormat="false" ht="16.5" hidden="false" customHeight="true" outlineLevel="0" collapsed="false">
      <c r="A29" s="388" t="s">
        <v>348</v>
      </c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9"/>
      <c r="O29" s="388"/>
      <c r="P29" s="388"/>
      <c r="Q29" s="388"/>
      <c r="R29" s="388"/>
      <c r="S29" s="388"/>
      <c r="T29" s="388"/>
      <c r="U29" s="1"/>
      <c r="V29" s="1"/>
    </row>
    <row r="30" customFormat="false" ht="17.25" hidden="false" customHeight="true" outlineLevel="0" collapsed="false">
      <c r="A30" s="388"/>
      <c r="B30" s="388"/>
      <c r="C30" s="388"/>
      <c r="D30" s="388"/>
      <c r="E30" s="388"/>
      <c r="F30" s="388"/>
      <c r="G30" s="388"/>
      <c r="H30" s="388"/>
      <c r="I30" s="388"/>
      <c r="J30" s="388"/>
      <c r="K30" s="388" t="s">
        <v>430</v>
      </c>
      <c r="L30" s="388"/>
      <c r="M30" s="388"/>
      <c r="N30" s="389"/>
      <c r="O30" s="388"/>
      <c r="P30" s="388"/>
      <c r="Q30" s="388"/>
      <c r="R30" s="388"/>
      <c r="S30" s="388"/>
      <c r="T30" s="666" t="s">
        <v>430</v>
      </c>
      <c r="U30" s="53"/>
      <c r="V30" s="53"/>
    </row>
    <row r="31" customFormat="false" ht="26.25" hidden="false" customHeight="true" outlineLevel="0" collapsed="false">
      <c r="A31" s="21"/>
      <c r="B31" s="467"/>
      <c r="C31" s="468" t="s">
        <v>42</v>
      </c>
      <c r="D31" s="468"/>
      <c r="E31" s="468"/>
      <c r="F31" s="468"/>
      <c r="G31" s="468"/>
      <c r="H31" s="468"/>
      <c r="I31" s="468" t="s">
        <v>318</v>
      </c>
      <c r="J31" s="468"/>
      <c r="K31" s="468"/>
      <c r="L31" s="469" t="s">
        <v>44</v>
      </c>
      <c r="M31" s="469"/>
      <c r="N31" s="469"/>
      <c r="O31" s="469"/>
      <c r="P31" s="469"/>
      <c r="Q31" s="469"/>
      <c r="R31" s="469"/>
      <c r="S31" s="469"/>
      <c r="T31" s="469"/>
      <c r="U31" s="1"/>
      <c r="V31" s="1"/>
    </row>
    <row r="32" customFormat="false" ht="87" hidden="false" customHeight="true" outlineLevel="0" collapsed="false">
      <c r="A32" s="21"/>
      <c r="B32" s="467"/>
      <c r="C32" s="470" t="s">
        <v>434</v>
      </c>
      <c r="D32" s="470" t="s">
        <v>435</v>
      </c>
      <c r="E32" s="470" t="s">
        <v>47</v>
      </c>
      <c r="F32" s="470" t="s">
        <v>445</v>
      </c>
      <c r="G32" s="470" t="s">
        <v>447</v>
      </c>
      <c r="H32" s="470" t="s">
        <v>47</v>
      </c>
      <c r="I32" s="470" t="s">
        <v>434</v>
      </c>
      <c r="J32" s="470" t="s">
        <v>435</v>
      </c>
      <c r="K32" s="470" t="s">
        <v>47</v>
      </c>
      <c r="L32" s="471" t="s">
        <v>436</v>
      </c>
      <c r="M32" s="472" t="s">
        <v>437</v>
      </c>
      <c r="N32" s="472" t="s">
        <v>47</v>
      </c>
      <c r="O32" s="473" t="s">
        <v>426</v>
      </c>
      <c r="P32" s="473" t="s">
        <v>427</v>
      </c>
      <c r="Q32" s="473" t="s">
        <v>8</v>
      </c>
      <c r="R32" s="473" t="s">
        <v>438</v>
      </c>
      <c r="S32" s="473" t="s">
        <v>439</v>
      </c>
      <c r="T32" s="473" t="s">
        <v>47</v>
      </c>
      <c r="U32" s="1"/>
      <c r="V32" s="1"/>
    </row>
    <row r="33" customFormat="false" ht="15.75" hidden="false" customHeight="false" outlineLevel="0" collapsed="false">
      <c r="A33" s="474" t="n">
        <v>1</v>
      </c>
      <c r="B33" s="474" t="n">
        <v>2</v>
      </c>
      <c r="C33" s="475" t="n">
        <v>3</v>
      </c>
      <c r="D33" s="475" t="n">
        <v>4</v>
      </c>
      <c r="E33" s="475" t="n">
        <v>5</v>
      </c>
      <c r="F33" s="475" t="n">
        <v>6</v>
      </c>
      <c r="G33" s="475" t="n">
        <v>7</v>
      </c>
      <c r="H33" s="475" t="n">
        <v>8</v>
      </c>
      <c r="I33" s="475" t="n">
        <v>9</v>
      </c>
      <c r="J33" s="475" t="n">
        <v>10</v>
      </c>
      <c r="K33" s="475" t="n">
        <v>11</v>
      </c>
      <c r="L33" s="476" t="n">
        <v>12</v>
      </c>
      <c r="M33" s="477" t="n">
        <v>13</v>
      </c>
      <c r="N33" s="477" t="n">
        <v>14</v>
      </c>
      <c r="O33" s="477" t="n">
        <v>15</v>
      </c>
      <c r="P33" s="477" t="n">
        <v>16</v>
      </c>
      <c r="Q33" s="477" t="n">
        <v>17</v>
      </c>
      <c r="R33" s="477" t="n">
        <v>18</v>
      </c>
      <c r="S33" s="477" t="n">
        <v>19</v>
      </c>
      <c r="T33" s="477" t="n">
        <v>20</v>
      </c>
      <c r="U33" s="1"/>
      <c r="V33" s="1"/>
    </row>
    <row r="34" customFormat="false" ht="30" hidden="false" customHeight="true" outlineLevel="0" collapsed="false">
      <c r="A34" s="64" t="s">
        <v>50</v>
      </c>
      <c r="B34" s="64" t="s">
        <v>51</v>
      </c>
      <c r="C34" s="478" t="n">
        <f aca="false">C35+C55+C69</f>
        <v>3181211</v>
      </c>
      <c r="D34" s="478" t="n">
        <f aca="false">D35+D55+D69</f>
        <v>3230707</v>
      </c>
      <c r="E34" s="479" t="n">
        <f aca="false">C34/D34*100</f>
        <v>98.4679514422075</v>
      </c>
      <c r="F34" s="478" t="n">
        <f aca="false">F35+F55+F69</f>
        <v>350642</v>
      </c>
      <c r="G34" s="478" t="n">
        <f aca="false">G35+G55+G69</f>
        <v>549659</v>
      </c>
      <c r="H34" s="479" t="n">
        <f aca="false">F34/G34*100</f>
        <v>63.7926423473463</v>
      </c>
      <c r="I34" s="478" t="n">
        <f aca="false">I35+I55+I69</f>
        <v>3240190</v>
      </c>
      <c r="J34" s="478" t="n">
        <f aca="false">J35+J55+J69</f>
        <v>3167662</v>
      </c>
      <c r="K34" s="479" t="n">
        <f aca="false">I34/J34*100</f>
        <v>102.28963822529</v>
      </c>
      <c r="L34" s="480" t="n">
        <f aca="false">O34+R34</f>
        <v>1195005</v>
      </c>
      <c r="M34" s="481" t="n">
        <f aca="false">P34+S34</f>
        <v>1608293</v>
      </c>
      <c r="N34" s="482" t="n">
        <f aca="false">L34/M34*100</f>
        <v>74.3026923576736</v>
      </c>
      <c r="O34" s="66" t="n">
        <f aca="false">O35+O55+O69</f>
        <v>880200</v>
      </c>
      <c r="P34" s="66" t="n">
        <f aca="false">P35+P55+P69</f>
        <v>1228914</v>
      </c>
      <c r="Q34" s="66" t="n">
        <f aca="false">O34/P34*100</f>
        <v>71.6242145504079</v>
      </c>
      <c r="R34" s="65" t="n">
        <f aca="false">R35+R55+R69</f>
        <v>314805</v>
      </c>
      <c r="S34" s="65" t="n">
        <f aca="false">S35+S55+S69</f>
        <v>379379</v>
      </c>
      <c r="T34" s="66" t="n">
        <f aca="false">R34/S34*100</f>
        <v>82.9790262507941</v>
      </c>
      <c r="U34" s="1"/>
      <c r="V34" s="1"/>
    </row>
    <row r="35" customFormat="false" ht="17.25" hidden="false" customHeight="true" outlineLevel="0" collapsed="false">
      <c r="A35" s="67" t="s">
        <v>377</v>
      </c>
      <c r="B35" s="67"/>
      <c r="C35" s="483" t="n">
        <f aca="false">SUM(C36:C53)</f>
        <v>981197</v>
      </c>
      <c r="D35" s="483" t="n">
        <f aca="false">SUM(D36:D53)</f>
        <v>1145263</v>
      </c>
      <c r="E35" s="484" t="n">
        <f aca="false">C35/D35*100</f>
        <v>85.6743822161373</v>
      </c>
      <c r="F35" s="483" t="n">
        <f aca="false">SUM(F36:F53)</f>
        <v>151084</v>
      </c>
      <c r="G35" s="483" t="n">
        <f aca="false">SUM(G36:G53)</f>
        <v>185591</v>
      </c>
      <c r="H35" s="483" t="n">
        <f aca="false">F35/G35*100</f>
        <v>81.4069647773868</v>
      </c>
      <c r="I35" s="483" t="n">
        <f aca="false">SUM(I36:I53)</f>
        <v>994498</v>
      </c>
      <c r="J35" s="483" t="n">
        <f aca="false">SUM(J36:J53)</f>
        <v>1062403</v>
      </c>
      <c r="K35" s="483" t="n">
        <f aca="false">I35/J35*100</f>
        <v>93.6083576571226</v>
      </c>
      <c r="L35" s="485" t="n">
        <f aca="false">O35+R35</f>
        <v>389243</v>
      </c>
      <c r="M35" s="83" t="n">
        <f aca="false">P35+S35</f>
        <v>416859</v>
      </c>
      <c r="N35" s="83" t="n">
        <f aca="false">L35/M35*100</f>
        <v>93.3752179993715</v>
      </c>
      <c r="O35" s="83" t="n">
        <f aca="false">SUM(O36:O53)</f>
        <v>381833</v>
      </c>
      <c r="P35" s="83" t="n">
        <f aca="false">SUM(P36:P53)</f>
        <v>400827</v>
      </c>
      <c r="Q35" s="84" t="n">
        <f aca="false">O35/P35*100</f>
        <v>95.2612972678986</v>
      </c>
      <c r="R35" s="83" t="n">
        <f aca="false">SUM(R36:R53)</f>
        <v>7410</v>
      </c>
      <c r="S35" s="83" t="n">
        <f aca="false">SUM(S36:S53)</f>
        <v>16032</v>
      </c>
      <c r="T35" s="83" t="n">
        <f aca="false">R35/S35*100</f>
        <v>46.2200598802395</v>
      </c>
      <c r="U35" s="1"/>
      <c r="V35" s="1"/>
    </row>
    <row r="36" customFormat="false" ht="21" hidden="false" customHeight="true" outlineLevel="0" collapsed="false">
      <c r="A36" s="486" t="n">
        <v>1</v>
      </c>
      <c r="B36" s="71" t="s">
        <v>53</v>
      </c>
      <c r="C36" s="490" t="n">
        <v>83560</v>
      </c>
      <c r="D36" s="490" t="n">
        <v>63214</v>
      </c>
      <c r="E36" s="489" t="n">
        <f aca="false">C36/D36*100</f>
        <v>132.185908184896</v>
      </c>
      <c r="F36" s="490" t="n">
        <v>17169</v>
      </c>
      <c r="G36" s="490" t="n">
        <v>11833</v>
      </c>
      <c r="H36" s="489" t="n">
        <f aca="false">F36/G36*100</f>
        <v>145.094228006423</v>
      </c>
      <c r="I36" s="490" t="n">
        <v>83560</v>
      </c>
      <c r="J36" s="490" t="n">
        <v>51215</v>
      </c>
      <c r="K36" s="489" t="n">
        <f aca="false">I36/J36*100</f>
        <v>163.155325588207</v>
      </c>
      <c r="L36" s="490" t="n">
        <f aca="false">O36+R36</f>
        <v>615</v>
      </c>
      <c r="M36" s="490" t="n">
        <f aca="false">P36+S36</f>
        <v>0</v>
      </c>
      <c r="N36" s="493" t="e">
        <f aca="false">L36/M36*100</f>
        <v>#DIV/0!</v>
      </c>
      <c r="O36" s="490" t="n">
        <v>615</v>
      </c>
      <c r="P36" s="490" t="n">
        <v>0</v>
      </c>
      <c r="Q36" s="493" t="e">
        <f aca="false">O36/P36*100</f>
        <v>#DIV/0!</v>
      </c>
      <c r="R36" s="490" t="n">
        <v>0</v>
      </c>
      <c r="S36" s="490" t="n">
        <v>0</v>
      </c>
      <c r="T36" s="494" t="e">
        <f aca="false">R36/S36*100</f>
        <v>#DIV/0!</v>
      </c>
      <c r="U36" s="1" t="n">
        <v>71</v>
      </c>
      <c r="V36" s="1" t="n">
        <v>115</v>
      </c>
    </row>
    <row r="37" customFormat="false" ht="34.5" hidden="false" customHeight="false" outlineLevel="0" collapsed="false">
      <c r="A37" s="495" t="n">
        <v>2</v>
      </c>
      <c r="B37" s="75" t="s">
        <v>54</v>
      </c>
      <c r="C37" s="490" t="n">
        <v>79686</v>
      </c>
      <c r="D37" s="490" t="n">
        <v>188486</v>
      </c>
      <c r="E37" s="370" t="n">
        <f aca="false">C37/D37*100</f>
        <v>42.276879980476</v>
      </c>
      <c r="F37" s="490" t="n">
        <v>21580</v>
      </c>
      <c r="G37" s="490" t="n">
        <v>9283</v>
      </c>
      <c r="H37" s="370" t="n">
        <f aca="false">F37/G37*100</f>
        <v>232.467952170634</v>
      </c>
      <c r="I37" s="490" t="n">
        <v>79686</v>
      </c>
      <c r="J37" s="490" t="n">
        <v>188486</v>
      </c>
      <c r="K37" s="370" t="n">
        <f aca="false">I37/J37*100</f>
        <v>42.276879980476</v>
      </c>
      <c r="L37" s="490" t="n">
        <f aca="false">O37+R37</f>
        <v>38558</v>
      </c>
      <c r="M37" s="490" t="n">
        <f aca="false">P37+S37</f>
        <v>67466</v>
      </c>
      <c r="N37" s="493" t="n">
        <f aca="false">L37/M37*100</f>
        <v>57.1517505113687</v>
      </c>
      <c r="O37" s="490" t="n">
        <v>38558</v>
      </c>
      <c r="P37" s="490" t="n">
        <v>59582</v>
      </c>
      <c r="Q37" s="493" t="n">
        <f aca="false">O37/P37*100</f>
        <v>64.7141754221074</v>
      </c>
      <c r="R37" s="490" t="n">
        <v>0</v>
      </c>
      <c r="S37" s="490" t="n">
        <v>7884</v>
      </c>
      <c r="T37" s="493" t="n">
        <f aca="false">R37/S37*100</f>
        <v>0</v>
      </c>
      <c r="U37" s="78" t="n">
        <v>40</v>
      </c>
      <c r="V37" s="78" t="n">
        <v>211</v>
      </c>
    </row>
    <row r="38" customFormat="false" ht="22.5" hidden="false" customHeight="true" outlineLevel="0" collapsed="false">
      <c r="A38" s="486" t="n">
        <v>3</v>
      </c>
      <c r="B38" s="71" t="s">
        <v>55</v>
      </c>
      <c r="C38" s="490" t="n">
        <v>44140</v>
      </c>
      <c r="D38" s="490" t="n">
        <v>32726</v>
      </c>
      <c r="E38" s="489" t="n">
        <f aca="false">C38/D38*100</f>
        <v>134.877467457068</v>
      </c>
      <c r="F38" s="490" t="n">
        <v>3900</v>
      </c>
      <c r="G38" s="490" t="n">
        <v>4651</v>
      </c>
      <c r="H38" s="489" t="n">
        <f aca="false">F38/G38*100</f>
        <v>83.8529348527198</v>
      </c>
      <c r="I38" s="490" t="n">
        <v>32385</v>
      </c>
      <c r="J38" s="490" t="n">
        <v>32726</v>
      </c>
      <c r="K38" s="489" t="n">
        <f aca="false">I38/J38*100</f>
        <v>98.958015033918</v>
      </c>
      <c r="L38" s="490" t="n">
        <f aca="false">O38+R38</f>
        <v>0</v>
      </c>
      <c r="M38" s="490" t="n">
        <f aca="false">P38+S38</f>
        <v>1192</v>
      </c>
      <c r="N38" s="493" t="n">
        <f aca="false">L38/M38*100</f>
        <v>0</v>
      </c>
      <c r="O38" s="490" t="n">
        <v>0</v>
      </c>
      <c r="P38" s="490" t="n">
        <v>0</v>
      </c>
      <c r="Q38" s="493" t="e">
        <f aca="false">O38/P38*100</f>
        <v>#DIV/0!</v>
      </c>
      <c r="R38" s="490" t="n">
        <v>0</v>
      </c>
      <c r="S38" s="490" t="n">
        <v>1192</v>
      </c>
      <c r="T38" s="494" t="n">
        <f aca="false">R38/S38*100</f>
        <v>0</v>
      </c>
      <c r="U38" s="1" t="n">
        <v>17</v>
      </c>
      <c r="V38" s="1" t="n">
        <v>90</v>
      </c>
    </row>
    <row r="39" customFormat="false" ht="52.5" hidden="false" customHeight="true" outlineLevel="0" collapsed="false">
      <c r="A39" s="486" t="n">
        <v>4</v>
      </c>
      <c r="B39" s="71" t="s">
        <v>56</v>
      </c>
      <c r="C39" s="490" t="n">
        <v>11310</v>
      </c>
      <c r="D39" s="72" t="n">
        <v>16000</v>
      </c>
      <c r="E39" s="489" t="n">
        <f aca="false">C39/D39*100</f>
        <v>70.6875</v>
      </c>
      <c r="F39" s="490" t="n">
        <v>5400</v>
      </c>
      <c r="G39" s="72" t="n">
        <v>1440</v>
      </c>
      <c r="H39" s="489" t="n">
        <f aca="false">F39/G39*100</f>
        <v>375</v>
      </c>
      <c r="I39" s="490" t="n">
        <v>11565</v>
      </c>
      <c r="J39" s="72" t="n">
        <v>18026</v>
      </c>
      <c r="K39" s="489" t="n">
        <f aca="false">I39/J39*100</f>
        <v>64.1573283035615</v>
      </c>
      <c r="L39" s="490" t="n">
        <f aca="false">O39+R39</f>
        <v>11565</v>
      </c>
      <c r="M39" s="490" t="n">
        <f aca="false">P39+S39</f>
        <v>18026</v>
      </c>
      <c r="N39" s="493" t="n">
        <f aca="false">L39/M39*100</f>
        <v>64.1573283035615</v>
      </c>
      <c r="O39" s="490" t="n">
        <v>11565</v>
      </c>
      <c r="P39" s="72" t="n">
        <v>18026</v>
      </c>
      <c r="Q39" s="493" t="n">
        <f aca="false">O39/P39*100</f>
        <v>64.1573283035615</v>
      </c>
      <c r="R39" s="490" t="n">
        <v>0</v>
      </c>
      <c r="S39" s="490" t="n">
        <v>0</v>
      </c>
      <c r="T39" s="494" t="e">
        <f aca="false">R39/S39*100</f>
        <v>#DIV/0!</v>
      </c>
      <c r="U39" s="1" t="n">
        <v>8</v>
      </c>
      <c r="V39" s="1" t="n">
        <v>60</v>
      </c>
    </row>
    <row r="40" customFormat="false" ht="36" hidden="false" customHeight="true" outlineLevel="0" collapsed="false">
      <c r="A40" s="501" t="n">
        <v>5</v>
      </c>
      <c r="B40" s="75" t="s">
        <v>57</v>
      </c>
      <c r="C40" s="490" t="n">
        <v>33289</v>
      </c>
      <c r="D40" s="72" t="n">
        <v>32070</v>
      </c>
      <c r="E40" s="489" t="n">
        <f aca="false">C40/D40*100</f>
        <v>103.801060180854</v>
      </c>
      <c r="F40" s="490" t="n">
        <v>3188</v>
      </c>
      <c r="G40" s="72" t="n">
        <v>3628</v>
      </c>
      <c r="H40" s="489" t="n">
        <f aca="false">F40/G40*100</f>
        <v>87.8721058434399</v>
      </c>
      <c r="I40" s="490" t="n">
        <v>41040</v>
      </c>
      <c r="J40" s="72" t="n">
        <v>35987</v>
      </c>
      <c r="K40" s="489" t="n">
        <f aca="false">I40/J40*100</f>
        <v>114.041181537778</v>
      </c>
      <c r="L40" s="490" t="n">
        <f aca="false">O40+R40</f>
        <v>4510</v>
      </c>
      <c r="M40" s="490" t="n">
        <f aca="false">P40+S40</f>
        <v>5380</v>
      </c>
      <c r="N40" s="493" t="n">
        <f aca="false">L40/M40*100</f>
        <v>83.8289962825279</v>
      </c>
      <c r="O40" s="490" t="n">
        <v>0</v>
      </c>
      <c r="P40" s="490" t="n">
        <v>0</v>
      </c>
      <c r="Q40" s="493" t="e">
        <f aca="false">O40/P40*100</f>
        <v>#DIV/0!</v>
      </c>
      <c r="R40" s="490" t="n">
        <v>4510</v>
      </c>
      <c r="S40" s="72" t="n">
        <v>5380</v>
      </c>
      <c r="T40" s="494" t="n">
        <f aca="false">R40/S40*100</f>
        <v>83.8289962825279</v>
      </c>
      <c r="U40" s="1" t="n">
        <v>40</v>
      </c>
      <c r="V40" s="1" t="n">
        <v>86</v>
      </c>
    </row>
    <row r="41" customFormat="false" ht="23.25" hidden="false" customHeight="true" outlineLevel="0" collapsed="false">
      <c r="A41" s="486" t="n">
        <v>6</v>
      </c>
      <c r="B41" s="71" t="s">
        <v>58</v>
      </c>
      <c r="C41" s="490" t="n">
        <v>65018</v>
      </c>
      <c r="D41" s="72" t="n">
        <v>84729</v>
      </c>
      <c r="E41" s="489" t="n">
        <f aca="false">C41/D41*100</f>
        <v>76.7364184635721</v>
      </c>
      <c r="F41" s="490" t="n">
        <v>8138</v>
      </c>
      <c r="G41" s="72" t="n">
        <v>14733</v>
      </c>
      <c r="H41" s="489" t="n">
        <f aca="false">F41/G41*100</f>
        <v>55.2365438132084</v>
      </c>
      <c r="I41" s="490" t="n">
        <v>70437</v>
      </c>
      <c r="J41" s="72" t="n">
        <v>87450</v>
      </c>
      <c r="K41" s="489" t="n">
        <f aca="false">I41/J41*100</f>
        <v>80.5454545454546</v>
      </c>
      <c r="L41" s="490" t="n">
        <v>29278</v>
      </c>
      <c r="M41" s="72" t="n">
        <v>5327</v>
      </c>
      <c r="N41" s="493" t="n">
        <f aca="false">L41/M41*100</f>
        <v>549.615168012014</v>
      </c>
      <c r="O41" s="490"/>
      <c r="P41" s="490"/>
      <c r="Q41" s="493" t="e">
        <f aca="false">O41/P41*100</f>
        <v>#DIV/0!</v>
      </c>
      <c r="R41" s="490"/>
      <c r="S41" s="490"/>
      <c r="T41" s="494" t="e">
        <f aca="false">R41/S41*100</f>
        <v>#DIV/0!</v>
      </c>
      <c r="U41" s="1" t="n">
        <v>62</v>
      </c>
      <c r="V41" s="1" t="n">
        <v>85</v>
      </c>
    </row>
    <row r="42" customFormat="false" ht="23.25" hidden="false" customHeight="true" outlineLevel="0" collapsed="false">
      <c r="A42" s="486" t="n">
        <v>7</v>
      </c>
      <c r="B42" s="71" t="s">
        <v>59</v>
      </c>
      <c r="C42" s="490" t="n">
        <v>0</v>
      </c>
      <c r="D42" s="490" t="n">
        <v>0</v>
      </c>
      <c r="E42" s="489" t="e">
        <f aca="false">C42/D42*100</f>
        <v>#DIV/0!</v>
      </c>
      <c r="F42" s="490" t="n">
        <v>0</v>
      </c>
      <c r="G42" s="490" t="n">
        <v>0</v>
      </c>
      <c r="H42" s="489" t="e">
        <f aca="false">F42/G42*100</f>
        <v>#DIV/0!</v>
      </c>
      <c r="I42" s="490" t="n">
        <v>0</v>
      </c>
      <c r="J42" s="490" t="n">
        <v>0</v>
      </c>
      <c r="K42" s="489" t="e">
        <f aca="false">I42/J42*100</f>
        <v>#DIV/0!</v>
      </c>
      <c r="L42" s="490" t="n">
        <f aca="false">O42+R42</f>
        <v>0</v>
      </c>
      <c r="M42" s="490" t="n">
        <f aca="false">P42+S42</f>
        <v>0</v>
      </c>
      <c r="N42" s="493" t="e">
        <f aca="false">L42/M42*100</f>
        <v>#DIV/0!</v>
      </c>
      <c r="O42" s="490" t="n">
        <v>0</v>
      </c>
      <c r="P42" s="490" t="n">
        <v>0</v>
      </c>
      <c r="Q42" s="493" t="e">
        <f aca="false">O42/P42*100</f>
        <v>#DIV/0!</v>
      </c>
      <c r="R42" s="490" t="n">
        <v>0</v>
      </c>
      <c r="S42" s="490" t="n">
        <v>0</v>
      </c>
      <c r="T42" s="494" t="e">
        <f aca="false">R42/S42*100</f>
        <v>#DIV/0!</v>
      </c>
      <c r="U42" s="1" t="n">
        <v>0</v>
      </c>
      <c r="V42" s="1" t="n">
        <v>0</v>
      </c>
    </row>
    <row r="43" customFormat="false" ht="53.25" hidden="false" customHeight="true" outlineLevel="0" collapsed="false">
      <c r="A43" s="486" t="n">
        <v>8</v>
      </c>
      <c r="B43" s="71" t="s">
        <v>60</v>
      </c>
      <c r="C43" s="490" t="n">
        <v>91063</v>
      </c>
      <c r="D43" s="490" t="n">
        <v>71288</v>
      </c>
      <c r="E43" s="489" t="n">
        <f aca="false">C43/D43*100</f>
        <v>127.739591516104</v>
      </c>
      <c r="F43" s="490" t="n">
        <v>13040</v>
      </c>
      <c r="G43" s="490" t="n">
        <v>8475</v>
      </c>
      <c r="H43" s="489" t="n">
        <f aca="false">F43/G43*100</f>
        <v>153.864306784661</v>
      </c>
      <c r="I43" s="490" t="n">
        <v>91063</v>
      </c>
      <c r="J43" s="490" t="n">
        <v>71524</v>
      </c>
      <c r="K43" s="489" t="n">
        <f aca="false">I43/J43*100</f>
        <v>127.318103014373</v>
      </c>
      <c r="L43" s="490" t="n">
        <f aca="false">O43+R43</f>
        <v>0</v>
      </c>
      <c r="M43" s="490" t="n">
        <f aca="false">P43+S43</f>
        <v>0</v>
      </c>
      <c r="N43" s="493" t="e">
        <f aca="false">L43/M43*100</f>
        <v>#DIV/0!</v>
      </c>
      <c r="O43" s="490" t="n">
        <v>0</v>
      </c>
      <c r="P43" s="490" t="n">
        <v>0</v>
      </c>
      <c r="Q43" s="493" t="e">
        <f aca="false">O43/P43*100</f>
        <v>#DIV/0!</v>
      </c>
      <c r="R43" s="490" t="n">
        <v>0</v>
      </c>
      <c r="S43" s="490" t="n">
        <v>0</v>
      </c>
      <c r="T43" s="494" t="e">
        <f aca="false">R43/S43*100</f>
        <v>#DIV/0!</v>
      </c>
      <c r="U43" s="1" t="n">
        <v>39</v>
      </c>
      <c r="V43" s="1" t="n">
        <v>107</v>
      </c>
    </row>
    <row r="44" customFormat="false" ht="22.5" hidden="false" customHeight="true" outlineLevel="0" collapsed="false">
      <c r="A44" s="486" t="n">
        <v>9</v>
      </c>
      <c r="B44" s="71" t="s">
        <v>61</v>
      </c>
      <c r="C44" s="490" t="n">
        <v>110256</v>
      </c>
      <c r="D44" s="490" t="n">
        <v>84470</v>
      </c>
      <c r="E44" s="489" t="n">
        <f aca="false">C44/D44*100</f>
        <v>130.526814253581</v>
      </c>
      <c r="F44" s="490" t="n">
        <v>16674</v>
      </c>
      <c r="G44" s="490" t="n">
        <v>15865</v>
      </c>
      <c r="H44" s="489" t="n">
        <f aca="false">F44/G44*100</f>
        <v>105.099275133943</v>
      </c>
      <c r="I44" s="490" t="n">
        <v>110468</v>
      </c>
      <c r="J44" s="490" t="n">
        <v>81766</v>
      </c>
      <c r="K44" s="489" t="n">
        <f aca="false">I44/J44*100</f>
        <v>135.10260988675</v>
      </c>
      <c r="L44" s="490" t="n">
        <f aca="false">O44+R44</f>
        <v>0</v>
      </c>
      <c r="M44" s="490" t="n">
        <f aca="false">P44+S44</f>
        <v>0</v>
      </c>
      <c r="N44" s="493" t="e">
        <f aca="false">L44/M44*100</f>
        <v>#DIV/0!</v>
      </c>
      <c r="O44" s="490" t="n">
        <v>0</v>
      </c>
      <c r="P44" s="490" t="n">
        <v>0</v>
      </c>
      <c r="Q44" s="493" t="e">
        <f aca="false">O44/P44*100</f>
        <v>#DIV/0!</v>
      </c>
      <c r="R44" s="490" t="n">
        <v>0</v>
      </c>
      <c r="S44" s="490" t="n">
        <v>0</v>
      </c>
      <c r="T44" s="494" t="e">
        <f aca="false">R44/S44*100</f>
        <v>#DIV/0!</v>
      </c>
      <c r="U44" s="1" t="n">
        <v>55</v>
      </c>
      <c r="V44" s="1" t="n">
        <v>146</v>
      </c>
    </row>
    <row r="45" customFormat="false" ht="23.25" hidden="false" customHeight="true" outlineLevel="0" collapsed="false">
      <c r="A45" s="486" t="n">
        <v>10</v>
      </c>
      <c r="B45" s="71" t="s">
        <v>62</v>
      </c>
      <c r="C45" s="490" t="n">
        <v>277037</v>
      </c>
      <c r="D45" s="490" t="n">
        <v>393846</v>
      </c>
      <c r="E45" s="489" t="n">
        <f aca="false">C45/D45*100</f>
        <v>70.3414532583802</v>
      </c>
      <c r="F45" s="490" t="n">
        <v>44126</v>
      </c>
      <c r="G45" s="490" t="n">
        <v>95209</v>
      </c>
      <c r="H45" s="489" t="n">
        <f aca="false">F45/G45*100</f>
        <v>46.3464588431766</v>
      </c>
      <c r="I45" s="490" t="n">
        <v>307220</v>
      </c>
      <c r="J45" s="490" t="n">
        <v>312762</v>
      </c>
      <c r="K45" s="489" t="n">
        <f aca="false">I45/J45*100</f>
        <v>98.2280456065635</v>
      </c>
      <c r="L45" s="490" t="n">
        <f aca="false">O45+R45</f>
        <v>307203</v>
      </c>
      <c r="M45" s="490" t="n">
        <f aca="false">P45+S45</f>
        <v>311160</v>
      </c>
      <c r="N45" s="493" t="n">
        <f aca="false">L45/M45*100</f>
        <v>98.7283069803317</v>
      </c>
      <c r="O45" s="490" t="n">
        <v>307203</v>
      </c>
      <c r="P45" s="490" t="n">
        <v>311160</v>
      </c>
      <c r="Q45" s="493" t="n">
        <f aca="false">O45/P45*100</f>
        <v>98.7283069803317</v>
      </c>
      <c r="R45" s="490" t="n">
        <v>0</v>
      </c>
      <c r="S45" s="490" t="n">
        <v>0</v>
      </c>
      <c r="T45" s="494" t="e">
        <f aca="false">R45/S45*100</f>
        <v>#DIV/0!</v>
      </c>
      <c r="U45" s="1" t="n">
        <v>145</v>
      </c>
      <c r="V45" s="1" t="n">
        <v>84</v>
      </c>
    </row>
    <row r="46" customFormat="false" ht="22.5" hidden="false" customHeight="true" outlineLevel="0" collapsed="false">
      <c r="A46" s="486" t="n">
        <v>11</v>
      </c>
      <c r="B46" s="71" t="s">
        <v>63</v>
      </c>
      <c r="C46" s="490" t="n">
        <v>0</v>
      </c>
      <c r="D46" s="490" t="n">
        <v>0</v>
      </c>
      <c r="E46" s="489" t="e">
        <f aca="false">C46/D46*100</f>
        <v>#DIV/0!</v>
      </c>
      <c r="F46" s="490" t="n">
        <v>0</v>
      </c>
      <c r="G46" s="490" t="n">
        <v>0</v>
      </c>
      <c r="H46" s="489" t="e">
        <f aca="false">F46/G46*100</f>
        <v>#DIV/0!</v>
      </c>
      <c r="I46" s="490" t="n">
        <v>0</v>
      </c>
      <c r="J46" s="490" t="n">
        <v>0</v>
      </c>
      <c r="K46" s="489" t="e">
        <f aca="false">I46/J46*100</f>
        <v>#DIV/0!</v>
      </c>
      <c r="L46" s="490" t="n">
        <f aca="false">O46+R46</f>
        <v>0</v>
      </c>
      <c r="M46" s="490" t="n">
        <f aca="false">P46+S46</f>
        <v>0</v>
      </c>
      <c r="N46" s="493" t="e">
        <f aca="false">L46/M46*100</f>
        <v>#DIV/0!</v>
      </c>
      <c r="O46" s="490" t="n">
        <v>0</v>
      </c>
      <c r="P46" s="490" t="n">
        <v>0</v>
      </c>
      <c r="Q46" s="493" t="e">
        <f aca="false">O46/P46*100</f>
        <v>#DIV/0!</v>
      </c>
      <c r="R46" s="490" t="n">
        <v>0</v>
      </c>
      <c r="S46" s="490" t="n">
        <v>0</v>
      </c>
      <c r="T46" s="494" t="e">
        <f aca="false">R46/S46*100</f>
        <v>#DIV/0!</v>
      </c>
      <c r="U46" s="1" t="n">
        <v>0</v>
      </c>
      <c r="V46" s="1" t="n">
        <v>0</v>
      </c>
    </row>
    <row r="47" customFormat="false" ht="21.75" hidden="false" customHeight="true" outlineLevel="0" collapsed="false">
      <c r="A47" s="501" t="n">
        <v>12</v>
      </c>
      <c r="B47" s="75" t="s">
        <v>64</v>
      </c>
      <c r="C47" s="490" t="n">
        <v>27929</v>
      </c>
      <c r="D47" s="72" t="n">
        <v>19173</v>
      </c>
      <c r="E47" s="489" t="n">
        <f aca="false">C47/D47*100</f>
        <v>145.668387837063</v>
      </c>
      <c r="F47" s="490" t="n">
        <v>0</v>
      </c>
      <c r="G47" s="72" t="n">
        <v>160</v>
      </c>
      <c r="H47" s="489" t="n">
        <f aca="false">F47/G47*100</f>
        <v>0</v>
      </c>
      <c r="I47" s="490" t="n">
        <v>27929</v>
      </c>
      <c r="J47" s="72" t="n">
        <v>19173</v>
      </c>
      <c r="K47" s="489" t="n">
        <f aca="false">I47/J47*100</f>
        <v>145.668387837063</v>
      </c>
      <c r="L47" s="490" t="n">
        <f aca="false">O47+R47</f>
        <v>23892</v>
      </c>
      <c r="M47" s="490" t="n">
        <f aca="false">P47+S47</f>
        <v>12059</v>
      </c>
      <c r="N47" s="493" t="n">
        <f aca="false">L47/M47*100</f>
        <v>198.125881084667</v>
      </c>
      <c r="O47" s="490" t="n">
        <v>23892</v>
      </c>
      <c r="P47" s="72" t="n">
        <v>12059</v>
      </c>
      <c r="Q47" s="493" t="n">
        <f aca="false">O47/P47*100</f>
        <v>198.125881084667</v>
      </c>
      <c r="R47" s="490" t="n">
        <v>0</v>
      </c>
      <c r="S47" s="490" t="n">
        <v>0</v>
      </c>
      <c r="T47" s="494" t="e">
        <f aca="false">R47/S47*100</f>
        <v>#DIV/0!</v>
      </c>
      <c r="U47" s="1" t="n">
        <v>5</v>
      </c>
      <c r="V47" s="1" t="n">
        <v>87</v>
      </c>
    </row>
    <row r="48" s="334" customFormat="true" ht="39" hidden="false" customHeight="true" outlineLevel="0" collapsed="false">
      <c r="A48" s="501" t="n">
        <v>13</v>
      </c>
      <c r="B48" s="75" t="s">
        <v>65</v>
      </c>
      <c r="C48" s="490" t="n">
        <v>138492</v>
      </c>
      <c r="D48" s="490" t="n">
        <v>134223</v>
      </c>
      <c r="E48" s="370" t="n">
        <f aca="false">C48/D48*100</f>
        <v>103.180527927404</v>
      </c>
      <c r="F48" s="490" t="n">
        <v>16517</v>
      </c>
      <c r="G48" s="490" t="n">
        <v>19697</v>
      </c>
      <c r="H48" s="370" t="n">
        <f aca="false">F48/G48*100</f>
        <v>83.8554094532162</v>
      </c>
      <c r="I48" s="490" t="n">
        <v>119802</v>
      </c>
      <c r="J48" s="490" t="n">
        <v>139795</v>
      </c>
      <c r="K48" s="370" t="n">
        <f aca="false">I48/J48*100</f>
        <v>85.6983440037197</v>
      </c>
      <c r="L48" s="490" t="n">
        <f aca="false">O48+R48</f>
        <v>0</v>
      </c>
      <c r="M48" s="490" t="n">
        <f aca="false">P48+S48</f>
        <v>0</v>
      </c>
      <c r="N48" s="493" t="e">
        <f aca="false">L48/M48*100</f>
        <v>#DIV/0!</v>
      </c>
      <c r="O48" s="490" t="n">
        <v>0</v>
      </c>
      <c r="P48" s="490" t="n">
        <v>0</v>
      </c>
      <c r="Q48" s="493" t="e">
        <f aca="false">O48/P48*100</f>
        <v>#DIV/0!</v>
      </c>
      <c r="R48" s="490" t="n">
        <v>0</v>
      </c>
      <c r="S48" s="490" t="n">
        <v>0</v>
      </c>
      <c r="T48" s="493" t="e">
        <f aca="false">R48/S48*100</f>
        <v>#DIV/0!</v>
      </c>
      <c r="U48" s="81" t="n">
        <v>40</v>
      </c>
      <c r="V48" s="81" t="n">
        <v>152</v>
      </c>
    </row>
    <row r="49" s="308" customFormat="true" ht="19.5" hidden="false" customHeight="true" outlineLevel="0" collapsed="false">
      <c r="A49" s="511" t="n">
        <v>14</v>
      </c>
      <c r="B49" s="114" t="s">
        <v>66</v>
      </c>
      <c r="C49" s="490" t="n">
        <v>9024</v>
      </c>
      <c r="D49" s="490" t="n">
        <v>12768</v>
      </c>
      <c r="E49" s="36" t="n">
        <f aca="false">C49/D49*100</f>
        <v>70.6766917293233</v>
      </c>
      <c r="F49" s="490" t="n">
        <v>782</v>
      </c>
      <c r="G49" s="490" t="n">
        <v>412</v>
      </c>
      <c r="H49" s="36" t="n">
        <f aca="false">F49/G49*100</f>
        <v>189.805825242718</v>
      </c>
      <c r="I49" s="490" t="n">
        <v>8950</v>
      </c>
      <c r="J49" s="490" t="n">
        <v>11223</v>
      </c>
      <c r="K49" s="36" t="n">
        <f aca="false">I49/J49*100</f>
        <v>79.7469482313107</v>
      </c>
      <c r="L49" s="490" t="n">
        <f aca="false">O49+R49</f>
        <v>2900</v>
      </c>
      <c r="M49" s="490" t="n">
        <f aca="false">P49+S49</f>
        <v>1576</v>
      </c>
      <c r="N49" s="534" t="n">
        <f aca="false">L49/M49*100</f>
        <v>184.010152284264</v>
      </c>
      <c r="O49" s="490" t="n">
        <v>0</v>
      </c>
      <c r="P49" s="490" t="n">
        <v>0</v>
      </c>
      <c r="Q49" s="534" t="e">
        <f aca="false">O49/P49*100</f>
        <v>#DIV/0!</v>
      </c>
      <c r="R49" s="490" t="n">
        <v>2900</v>
      </c>
      <c r="S49" s="490" t="n">
        <v>1576</v>
      </c>
      <c r="T49" s="534" t="n">
        <f aca="false">R49/S49*100</f>
        <v>184.010152284264</v>
      </c>
      <c r="U49" s="110" t="n">
        <v>8</v>
      </c>
      <c r="V49" s="110" t="n">
        <v>80</v>
      </c>
    </row>
    <row r="50" customFormat="false" ht="21.75" hidden="false" customHeight="true" outlineLevel="0" collapsed="false">
      <c r="A50" s="501" t="n">
        <v>15</v>
      </c>
      <c r="B50" s="75" t="s">
        <v>67</v>
      </c>
      <c r="C50" s="490" t="n">
        <v>0</v>
      </c>
      <c r="D50" s="490" t="n">
        <v>0</v>
      </c>
      <c r="E50" s="489" t="e">
        <f aca="false">C50/D50*100</f>
        <v>#DIV/0!</v>
      </c>
      <c r="F50" s="490" t="n">
        <v>0</v>
      </c>
      <c r="G50" s="490" t="n">
        <v>0</v>
      </c>
      <c r="H50" s="489" t="e">
        <f aca="false">F50/G50*100</f>
        <v>#DIV/0!</v>
      </c>
      <c r="I50" s="490" t="n">
        <v>0</v>
      </c>
      <c r="J50" s="490" t="n">
        <v>0</v>
      </c>
      <c r="K50" s="489" t="e">
        <f aca="false">I50/J50*100</f>
        <v>#DIV/0!</v>
      </c>
      <c r="L50" s="490" t="n">
        <f aca="false">O50+R50</f>
        <v>0</v>
      </c>
      <c r="M50" s="490" t="n">
        <f aca="false">P50+S50</f>
        <v>0</v>
      </c>
      <c r="N50" s="493" t="e">
        <f aca="false">L50/M50*100</f>
        <v>#DIV/0!</v>
      </c>
      <c r="O50" s="490" t="n">
        <v>0</v>
      </c>
      <c r="P50" s="490" t="n">
        <v>0</v>
      </c>
      <c r="Q50" s="493" t="e">
        <f aca="false">O50/P50*100</f>
        <v>#DIV/0!</v>
      </c>
      <c r="R50" s="490" t="n">
        <v>0</v>
      </c>
      <c r="S50" s="490" t="n">
        <v>0</v>
      </c>
      <c r="T50" s="494" t="e">
        <f aca="false">R50/S50*100</f>
        <v>#DIV/0!</v>
      </c>
      <c r="U50" s="1" t="n">
        <v>0</v>
      </c>
      <c r="V50" s="1" t="n">
        <v>0</v>
      </c>
    </row>
    <row r="51" customFormat="false" ht="20.25" hidden="false" customHeight="true" outlineLevel="0" collapsed="false">
      <c r="A51" s="486" t="n">
        <v>16</v>
      </c>
      <c r="B51" s="71" t="s">
        <v>68</v>
      </c>
      <c r="C51" s="490" t="n">
        <v>0</v>
      </c>
      <c r="D51" s="490" t="n">
        <v>0</v>
      </c>
      <c r="E51" s="489" t="e">
        <f aca="false">C51/D51*100</f>
        <v>#DIV/0!</v>
      </c>
      <c r="F51" s="490" t="n">
        <v>0</v>
      </c>
      <c r="G51" s="490" t="n">
        <v>0</v>
      </c>
      <c r="H51" s="489" t="e">
        <f aca="false">F51/G51*100</f>
        <v>#DIV/0!</v>
      </c>
      <c r="I51" s="490" t="n">
        <v>0</v>
      </c>
      <c r="J51" s="490" t="n">
        <v>0</v>
      </c>
      <c r="K51" s="489" t="e">
        <f aca="false">I51/J51*100</f>
        <v>#DIV/0!</v>
      </c>
      <c r="L51" s="490" t="n">
        <f aca="false">O51+R51</f>
        <v>0</v>
      </c>
      <c r="M51" s="490" t="n">
        <f aca="false">P51+S51</f>
        <v>0</v>
      </c>
      <c r="N51" s="493" t="e">
        <f aca="false">L51/M51*100</f>
        <v>#DIV/0!</v>
      </c>
      <c r="O51" s="490" t="n">
        <v>0</v>
      </c>
      <c r="P51" s="490" t="n">
        <v>0</v>
      </c>
      <c r="Q51" s="493" t="e">
        <f aca="false">O51/P51*100</f>
        <v>#DIV/0!</v>
      </c>
      <c r="R51" s="490" t="n">
        <v>0</v>
      </c>
      <c r="S51" s="490" t="n">
        <v>0</v>
      </c>
      <c r="T51" s="494" t="e">
        <f aca="false">R51/S51*100</f>
        <v>#DIV/0!</v>
      </c>
      <c r="U51" s="1" t="n">
        <v>0</v>
      </c>
      <c r="V51" s="1" t="n">
        <v>0</v>
      </c>
    </row>
    <row r="52" customFormat="false" ht="22.5" hidden="false" customHeight="true" outlineLevel="0" collapsed="false">
      <c r="A52" s="486" t="n">
        <v>17</v>
      </c>
      <c r="B52" s="71" t="s">
        <v>69</v>
      </c>
      <c r="C52" s="490" t="n">
        <v>10393</v>
      </c>
      <c r="D52" s="490" t="n">
        <v>12270</v>
      </c>
      <c r="E52" s="489" t="n">
        <f aca="false">C52/D52*100</f>
        <v>84.7025264873676</v>
      </c>
      <c r="F52" s="490" t="n">
        <v>570</v>
      </c>
      <c r="G52" s="490" t="n">
        <v>205</v>
      </c>
      <c r="H52" s="489" t="n">
        <f aca="false">F52/G52*100</f>
        <v>278.048780487805</v>
      </c>
      <c r="I52" s="490" t="n">
        <v>10393</v>
      </c>
      <c r="J52" s="490" t="n">
        <v>12270</v>
      </c>
      <c r="K52" s="489" t="n">
        <f aca="false">I52/J52*100</f>
        <v>84.7025264873676</v>
      </c>
      <c r="L52" s="490" t="n">
        <f aca="false">O52+R52</f>
        <v>0</v>
      </c>
      <c r="M52" s="490" t="n">
        <f aca="false">P52+S52</f>
        <v>0</v>
      </c>
      <c r="N52" s="493" t="e">
        <f aca="false">L52/M52*100</f>
        <v>#DIV/0!</v>
      </c>
      <c r="O52" s="490" t="n">
        <v>0</v>
      </c>
      <c r="P52" s="490" t="n">
        <v>0</v>
      </c>
      <c r="Q52" s="493" t="e">
        <f aca="false">O52/P52*100</f>
        <v>#DIV/0!</v>
      </c>
      <c r="R52" s="490" t="n">
        <v>0</v>
      </c>
      <c r="S52" s="490" t="n">
        <v>0</v>
      </c>
      <c r="T52" s="494" t="e">
        <f aca="false">R52/S52*100</f>
        <v>#DIV/0!</v>
      </c>
      <c r="U52" s="1" t="n">
        <v>3</v>
      </c>
      <c r="V52" s="1" t="n">
        <v>90</v>
      </c>
    </row>
    <row r="53" customFormat="false" ht="23.25" hidden="false" customHeight="true" outlineLevel="0" collapsed="false">
      <c r="A53" s="501" t="n">
        <v>18</v>
      </c>
      <c r="B53" s="75" t="s">
        <v>70</v>
      </c>
      <c r="C53" s="490" t="n">
        <v>0</v>
      </c>
      <c r="D53" s="490" t="n">
        <v>0</v>
      </c>
      <c r="E53" s="370" t="e">
        <f aca="false">C53/D53*100</f>
        <v>#DIV/0!</v>
      </c>
      <c r="F53" s="490" t="n">
        <v>0</v>
      </c>
      <c r="G53" s="490" t="n">
        <v>0</v>
      </c>
      <c r="H53" s="370" t="e">
        <f aca="false">F53/G53*100</f>
        <v>#DIV/0!</v>
      </c>
      <c r="I53" s="490" t="n">
        <v>0</v>
      </c>
      <c r="J53" s="490" t="n">
        <v>0</v>
      </c>
      <c r="K53" s="370" t="e">
        <f aca="false">I53/J53*100</f>
        <v>#DIV/0!</v>
      </c>
      <c r="L53" s="490" t="n">
        <f aca="false">O53+R53</f>
        <v>0</v>
      </c>
      <c r="M53" s="490" t="n">
        <f aca="false">P53+S53</f>
        <v>0</v>
      </c>
      <c r="N53" s="493" t="e">
        <f aca="false">L53/M53*100</f>
        <v>#DIV/0!</v>
      </c>
      <c r="O53" s="490" t="n">
        <v>0</v>
      </c>
      <c r="P53" s="490" t="n">
        <v>0</v>
      </c>
      <c r="Q53" s="493" t="e">
        <f aca="false">O53/P53*100</f>
        <v>#DIV/0!</v>
      </c>
      <c r="R53" s="490" t="n">
        <v>0</v>
      </c>
      <c r="S53" s="490" t="n">
        <v>0</v>
      </c>
      <c r="T53" s="493" t="e">
        <f aca="false">R53/S53*100</f>
        <v>#DIV/0!</v>
      </c>
      <c r="U53" s="81"/>
      <c r="V53" s="81" t="n">
        <v>87</v>
      </c>
    </row>
    <row r="54" customFormat="false" ht="15.75" hidden="false" customHeight="false" outlineLevel="0" collapsed="false">
      <c r="A54" s="503"/>
      <c r="B54" s="504"/>
      <c r="C54" s="504"/>
      <c r="D54" s="504"/>
      <c r="E54" s="504"/>
      <c r="F54" s="504"/>
      <c r="G54" s="504"/>
      <c r="H54" s="504"/>
      <c r="I54" s="504"/>
      <c r="J54" s="504"/>
      <c r="K54" s="505"/>
      <c r="L54" s="506"/>
      <c r="M54" s="401"/>
      <c r="N54" s="401"/>
      <c r="O54" s="507"/>
      <c r="P54" s="507"/>
      <c r="Q54" s="493"/>
      <c r="R54" s="507"/>
      <c r="S54" s="507"/>
      <c r="T54" s="508"/>
      <c r="U54" s="82"/>
      <c r="V54" s="82"/>
    </row>
    <row r="55" customFormat="false" ht="17.25" hidden="false" customHeight="true" outlineLevel="0" collapsed="false">
      <c r="A55" s="67" t="s">
        <v>378</v>
      </c>
      <c r="B55" s="67"/>
      <c r="C55" s="483" t="n">
        <f aca="false">SUM(C56:C67)</f>
        <v>1584186</v>
      </c>
      <c r="D55" s="483" t="n">
        <f aca="false">SUM(D56:D67)</f>
        <v>1277439</v>
      </c>
      <c r="E55" s="509" t="n">
        <f aca="false">C55/D55*100</f>
        <v>124.012653441769</v>
      </c>
      <c r="F55" s="483" t="n">
        <f aca="false">SUM(F56:F67)</f>
        <v>149961</v>
      </c>
      <c r="G55" s="483" t="n">
        <f aca="false">SUM(G56:G67)</f>
        <v>222332</v>
      </c>
      <c r="H55" s="509" t="n">
        <f aca="false">F55/G55*100</f>
        <v>67.4491301297159</v>
      </c>
      <c r="I55" s="483" t="n">
        <f aca="false">SUM(I56:I67)</f>
        <v>1601975</v>
      </c>
      <c r="J55" s="483" t="n">
        <f aca="false">SUM(J56:J67)</f>
        <v>1327574</v>
      </c>
      <c r="K55" s="509" t="n">
        <f aca="false">I55/J55*100</f>
        <v>120.669356284471</v>
      </c>
      <c r="L55" s="510" t="n">
        <f aca="false">O55+R55</f>
        <v>535478</v>
      </c>
      <c r="M55" s="84" t="n">
        <f aca="false">P55+S55</f>
        <v>772712</v>
      </c>
      <c r="N55" s="84" t="n">
        <f aca="false">L55/M55*100</f>
        <v>69.2985226060939</v>
      </c>
      <c r="O55" s="83" t="n">
        <f aca="false">SUM(O56:O67)</f>
        <v>411373</v>
      </c>
      <c r="P55" s="83" t="n">
        <f aca="false">SUM(P56:P67)</f>
        <v>653279</v>
      </c>
      <c r="Q55" s="84" t="n">
        <f aca="false">O55/P55*100</f>
        <v>62.970491933768</v>
      </c>
      <c r="R55" s="83" t="n">
        <f aca="false">SUM(R56:R67)</f>
        <v>124105</v>
      </c>
      <c r="S55" s="83" t="n">
        <f aca="false">SUM(S56:S67)</f>
        <v>119433</v>
      </c>
      <c r="T55" s="84" t="n">
        <f aca="false">R55/S55*100</f>
        <v>103.911816667085</v>
      </c>
      <c r="U55" s="1"/>
      <c r="V55" s="1"/>
    </row>
    <row r="56" customFormat="false" ht="21.75" hidden="false" customHeight="true" outlineLevel="0" collapsed="false">
      <c r="A56" s="486" t="n">
        <v>1</v>
      </c>
      <c r="B56" s="71" t="s">
        <v>72</v>
      </c>
      <c r="C56" s="487" t="n">
        <v>121540</v>
      </c>
      <c r="D56" s="487" t="n">
        <v>233700</v>
      </c>
      <c r="E56" s="489" t="n">
        <f aca="false">C56/D56*100</f>
        <v>52.0068463842533</v>
      </c>
      <c r="F56" s="487" t="n">
        <v>5010</v>
      </c>
      <c r="G56" s="487" t="n">
        <v>21000</v>
      </c>
      <c r="H56" s="489" t="n">
        <f aca="false">F56/G56*100</f>
        <v>23.8571428571429</v>
      </c>
      <c r="I56" s="487" t="n">
        <v>126440</v>
      </c>
      <c r="J56" s="487" t="n">
        <v>257761</v>
      </c>
      <c r="K56" s="489" t="n">
        <f aca="false">I56/J56*100</f>
        <v>49.0531926862481</v>
      </c>
      <c r="L56" s="512" t="n">
        <f aca="false">O56+R56</f>
        <v>126440</v>
      </c>
      <c r="M56" s="500" t="n">
        <f aca="false">P56+S56</f>
        <v>257761</v>
      </c>
      <c r="N56" s="493" t="n">
        <f aca="false">L56/M56*100</f>
        <v>49.0531926862481</v>
      </c>
      <c r="O56" s="492" t="n">
        <v>126440</v>
      </c>
      <c r="P56" s="492" t="n">
        <v>257761</v>
      </c>
      <c r="Q56" s="493" t="n">
        <f aca="false">O56/P56*100</f>
        <v>49.0531926862481</v>
      </c>
      <c r="R56" s="492" t="n">
        <v>0</v>
      </c>
      <c r="S56" s="492" t="n">
        <v>0</v>
      </c>
      <c r="T56" s="492" t="e">
        <f aca="false">R56/S56*100</f>
        <v>#DIV/0!</v>
      </c>
      <c r="U56" s="1" t="n">
        <v>99</v>
      </c>
      <c r="V56" s="1" t="n">
        <v>94</v>
      </c>
    </row>
    <row r="57" s="337" customFormat="true" ht="19.5" hidden="false" customHeight="true" outlineLevel="0" collapsed="false">
      <c r="A57" s="511" t="n">
        <v>2</v>
      </c>
      <c r="B57" s="114" t="s">
        <v>73</v>
      </c>
      <c r="C57" s="490" t="n">
        <v>39536</v>
      </c>
      <c r="D57" s="490" t="n">
        <v>33189</v>
      </c>
      <c r="E57" s="36" t="n">
        <f aca="false">C57/D57*100</f>
        <v>119.123806080328</v>
      </c>
      <c r="F57" s="490" t="n">
        <v>9255</v>
      </c>
      <c r="G57" s="490" t="n">
        <v>445</v>
      </c>
      <c r="H57" s="36" t="n">
        <f aca="false">F57/G57*100</f>
        <v>2079.77528089888</v>
      </c>
      <c r="I57" s="490" t="n">
        <v>52083</v>
      </c>
      <c r="J57" s="490" t="n">
        <v>44274</v>
      </c>
      <c r="K57" s="36" t="n">
        <f aca="false">I57/J57*100</f>
        <v>117.637891313186</v>
      </c>
      <c r="L57" s="512" t="n">
        <f aca="false">O57+R57</f>
        <v>0</v>
      </c>
      <c r="M57" s="500" t="n">
        <f aca="false">P57+S57</f>
        <v>0</v>
      </c>
      <c r="N57" s="493" t="e">
        <f aca="false">L57/M57*100</f>
        <v>#DIV/0!</v>
      </c>
      <c r="O57" s="500" t="n">
        <v>0</v>
      </c>
      <c r="P57" s="500" t="n">
        <v>0</v>
      </c>
      <c r="Q57" s="493" t="e">
        <f aca="false">O57/P57*100</f>
        <v>#DIV/0!</v>
      </c>
      <c r="R57" s="500" t="n">
        <v>0</v>
      </c>
      <c r="S57" s="500" t="n">
        <v>0</v>
      </c>
      <c r="T57" s="500" t="e">
        <f aca="false">R57/S57*100</f>
        <v>#DIV/0!</v>
      </c>
      <c r="U57" s="81" t="n">
        <v>91</v>
      </c>
      <c r="V57" s="81" t="n">
        <v>105</v>
      </c>
      <c r="W57" s="334"/>
      <c r="X57" s="334"/>
      <c r="Y57" s="334"/>
      <c r="Z57" s="334"/>
      <c r="AA57" s="334"/>
      <c r="AB57" s="334"/>
      <c r="AC57" s="334"/>
      <c r="AD57" s="334"/>
      <c r="AE57" s="334"/>
      <c r="AF57" s="334"/>
      <c r="AG57" s="334"/>
      <c r="AH57" s="334"/>
      <c r="AI57" s="334"/>
      <c r="AJ57" s="334"/>
      <c r="AK57" s="334"/>
      <c r="AL57" s="334"/>
      <c r="AM57" s="334"/>
      <c r="AN57" s="334"/>
      <c r="AO57" s="334"/>
      <c r="AP57" s="334"/>
      <c r="AQ57" s="334"/>
      <c r="AR57" s="334"/>
      <c r="AS57" s="334"/>
    </row>
    <row r="58" customFormat="false" ht="22.5" hidden="false" customHeight="true" outlineLevel="0" collapsed="false">
      <c r="A58" s="486" t="n">
        <v>3</v>
      </c>
      <c r="B58" s="71" t="s">
        <v>74</v>
      </c>
      <c r="C58" s="487" t="n">
        <v>223808</v>
      </c>
      <c r="D58" s="487" t="n">
        <v>157877</v>
      </c>
      <c r="E58" s="489" t="n">
        <f aca="false">C58/D58*100</f>
        <v>141.760991151339</v>
      </c>
      <c r="F58" s="487" t="n">
        <v>24247</v>
      </c>
      <c r="G58" s="487" t="n">
        <v>28632</v>
      </c>
      <c r="H58" s="489" t="n">
        <f aca="false">F58/G58*100</f>
        <v>84.6849678681196</v>
      </c>
      <c r="I58" s="487" t="n">
        <v>223808</v>
      </c>
      <c r="J58" s="487" t="n">
        <v>157877</v>
      </c>
      <c r="K58" s="489" t="n">
        <f aca="false">I58/J58*100</f>
        <v>141.760991151339</v>
      </c>
      <c r="L58" s="512" t="n">
        <f aca="false">O58+R58</f>
        <v>0</v>
      </c>
      <c r="M58" s="500" t="n">
        <f aca="false">P58+S58</f>
        <v>0</v>
      </c>
      <c r="N58" s="493" t="e">
        <f aca="false">L58/M58*100</f>
        <v>#DIV/0!</v>
      </c>
      <c r="O58" s="492" t="n">
        <v>0</v>
      </c>
      <c r="P58" s="492" t="n">
        <v>0</v>
      </c>
      <c r="Q58" s="493" t="e">
        <f aca="false">O58/P58*100</f>
        <v>#DIV/0!</v>
      </c>
      <c r="R58" s="492" t="n">
        <v>0</v>
      </c>
      <c r="S58" s="492" t="n">
        <v>0</v>
      </c>
      <c r="T58" s="492" t="e">
        <f aca="false">R58/S58*100</f>
        <v>#DIV/0!</v>
      </c>
      <c r="U58" s="1" t="n">
        <v>82</v>
      </c>
      <c r="V58" s="1" t="n">
        <v>130</v>
      </c>
    </row>
    <row r="59" customFormat="false" ht="21.75" hidden="false" customHeight="true" outlineLevel="0" collapsed="false">
      <c r="A59" s="486" t="n">
        <v>4</v>
      </c>
      <c r="B59" s="71" t="s">
        <v>75</v>
      </c>
      <c r="C59" s="487" t="n">
        <v>174037</v>
      </c>
      <c r="D59" s="487" t="n">
        <v>250189</v>
      </c>
      <c r="E59" s="489" t="n">
        <f aca="false">C59/D59*100</f>
        <v>69.5622109685078</v>
      </c>
      <c r="F59" s="487" t="n">
        <v>13894</v>
      </c>
      <c r="G59" s="487" t="n">
        <v>37034</v>
      </c>
      <c r="H59" s="489" t="n">
        <f aca="false">F59/G59*100</f>
        <v>37.5168763838635</v>
      </c>
      <c r="I59" s="487" t="n">
        <v>175246</v>
      </c>
      <c r="J59" s="487" t="n">
        <v>249999</v>
      </c>
      <c r="K59" s="489" t="n">
        <f aca="false">I59/J59*100</f>
        <v>70.0986803947216</v>
      </c>
      <c r="L59" s="512" t="n">
        <f aca="false">O59+R59</f>
        <v>48701</v>
      </c>
      <c r="M59" s="500" t="n">
        <f aca="false">P59+S59</f>
        <v>97904</v>
      </c>
      <c r="N59" s="493" t="n">
        <f aca="false">L59/M59*100</f>
        <v>49.743626409544</v>
      </c>
      <c r="O59" s="492" t="n">
        <v>45618</v>
      </c>
      <c r="P59" s="492" t="n">
        <v>93046</v>
      </c>
      <c r="Q59" s="493" t="n">
        <f aca="false">O59/P59*100</f>
        <v>49.027362809793</v>
      </c>
      <c r="R59" s="492" t="n">
        <v>3083</v>
      </c>
      <c r="S59" s="492" t="n">
        <v>4858</v>
      </c>
      <c r="T59" s="492" t="n">
        <f aca="false">R59/S59*100</f>
        <v>63.4623301770276</v>
      </c>
      <c r="U59" s="1" t="n">
        <v>64</v>
      </c>
      <c r="V59" s="1" t="n">
        <v>71</v>
      </c>
    </row>
    <row r="60" customFormat="false" ht="21.75" hidden="false" customHeight="true" outlineLevel="0" collapsed="false">
      <c r="A60" s="486" t="n">
        <v>5</v>
      </c>
      <c r="B60" s="71" t="s">
        <v>76</v>
      </c>
      <c r="C60" s="487" t="n">
        <v>0</v>
      </c>
      <c r="D60" s="487" t="n">
        <v>0</v>
      </c>
      <c r="E60" s="489" t="e">
        <f aca="false">C60/D60*100</f>
        <v>#DIV/0!</v>
      </c>
      <c r="F60" s="487" t="n">
        <v>0</v>
      </c>
      <c r="G60" s="487" t="n">
        <v>0</v>
      </c>
      <c r="H60" s="489" t="e">
        <f aca="false">F60/G60*100</f>
        <v>#DIV/0!</v>
      </c>
      <c r="I60" s="487" t="n">
        <v>0</v>
      </c>
      <c r="J60" s="487" t="n">
        <v>0</v>
      </c>
      <c r="K60" s="489" t="e">
        <f aca="false">I60/J60*100</f>
        <v>#DIV/0!</v>
      </c>
      <c r="L60" s="512" t="n">
        <f aca="false">O60+R60</f>
        <v>0</v>
      </c>
      <c r="M60" s="500" t="n">
        <f aca="false">P60+S60</f>
        <v>0</v>
      </c>
      <c r="N60" s="493" t="e">
        <f aca="false">L60/M60*100</f>
        <v>#DIV/0!</v>
      </c>
      <c r="O60" s="492" t="n">
        <v>0</v>
      </c>
      <c r="P60" s="492" t="n">
        <v>0</v>
      </c>
      <c r="Q60" s="493" t="e">
        <f aca="false">O60/P60*100</f>
        <v>#DIV/0!</v>
      </c>
      <c r="R60" s="492" t="n">
        <v>0</v>
      </c>
      <c r="S60" s="492" t="n">
        <v>0</v>
      </c>
      <c r="T60" s="492" t="e">
        <f aca="false">R60/S60*100</f>
        <v>#DIV/0!</v>
      </c>
      <c r="U60" s="1" t="n">
        <v>35</v>
      </c>
      <c r="V60" s="1"/>
    </row>
    <row r="61" customFormat="false" ht="21" hidden="false" customHeight="true" outlineLevel="0" collapsed="false">
      <c r="A61" s="501" t="n">
        <v>6</v>
      </c>
      <c r="B61" s="75" t="s">
        <v>77</v>
      </c>
      <c r="C61" s="487" t="n">
        <v>35091</v>
      </c>
      <c r="D61" s="487" t="n">
        <v>45689</v>
      </c>
      <c r="E61" s="489" t="n">
        <f aca="false">C61/D61*100</f>
        <v>76.8040447372453</v>
      </c>
      <c r="F61" s="487" t="n">
        <v>5994</v>
      </c>
      <c r="G61" s="487" t="n">
        <v>10032</v>
      </c>
      <c r="H61" s="489" t="n">
        <f aca="false">F61/G61*100</f>
        <v>59.7488038277512</v>
      </c>
      <c r="I61" s="487" t="n">
        <v>38462</v>
      </c>
      <c r="J61" s="487" t="n">
        <v>38906</v>
      </c>
      <c r="K61" s="489" t="n">
        <f aca="false">I61/J61*100</f>
        <v>98.8587878476328</v>
      </c>
      <c r="L61" s="512" t="n">
        <f aca="false">O61+R61</f>
        <v>38462</v>
      </c>
      <c r="M61" s="500" t="n">
        <f aca="false">P61+S61</f>
        <v>38906</v>
      </c>
      <c r="N61" s="493" t="n">
        <f aca="false">L61/M61*100</f>
        <v>98.8587878476328</v>
      </c>
      <c r="O61" s="487" t="n">
        <v>38462</v>
      </c>
      <c r="P61" s="487" t="n">
        <v>38906</v>
      </c>
      <c r="Q61" s="493" t="n">
        <f aca="false">O61/P61*100</f>
        <v>98.8587878476328</v>
      </c>
      <c r="R61" s="492" t="n">
        <v>0</v>
      </c>
      <c r="S61" s="492" t="n">
        <v>0</v>
      </c>
      <c r="T61" s="492" t="e">
        <f aca="false">R61/S61*100</f>
        <v>#DIV/0!</v>
      </c>
      <c r="U61" s="1" t="n">
        <v>24</v>
      </c>
      <c r="V61" s="1" t="n">
        <v>78</v>
      </c>
    </row>
    <row r="62" customFormat="false" ht="21.75" hidden="false" customHeight="true" outlineLevel="0" collapsed="false">
      <c r="A62" s="486" t="n">
        <v>7</v>
      </c>
      <c r="B62" s="71" t="s">
        <v>78</v>
      </c>
      <c r="C62" s="487" t="n">
        <v>88616</v>
      </c>
      <c r="D62" s="487" t="n">
        <v>66245</v>
      </c>
      <c r="E62" s="489" t="n">
        <f aca="false">C62/D62*100</f>
        <v>133.770095856291</v>
      </c>
      <c r="F62" s="487" t="n">
        <v>9109</v>
      </c>
      <c r="G62" s="487" t="n">
        <v>4611</v>
      </c>
      <c r="H62" s="489" t="n">
        <f aca="false">F62/G62*100</f>
        <v>197.549338538278</v>
      </c>
      <c r="I62" s="487" t="n">
        <v>106275</v>
      </c>
      <c r="J62" s="487" t="n">
        <v>65045</v>
      </c>
      <c r="K62" s="489" t="n">
        <f aca="false">I62/J62*100</f>
        <v>163.386886001999</v>
      </c>
      <c r="L62" s="512" t="n">
        <f aca="false">O62+R62</f>
        <v>106274</v>
      </c>
      <c r="M62" s="500" t="n">
        <f aca="false">P62+S62</f>
        <v>64514</v>
      </c>
      <c r="N62" s="493" t="n">
        <f aca="false">L62/M62*100</f>
        <v>164.730136094491</v>
      </c>
      <c r="O62" s="491" t="n">
        <v>106274</v>
      </c>
      <c r="P62" s="491" t="n">
        <v>64514</v>
      </c>
      <c r="Q62" s="493" t="n">
        <f aca="false">O62/P62*100</f>
        <v>164.730136094491</v>
      </c>
      <c r="R62" s="492" t="n">
        <v>0</v>
      </c>
      <c r="S62" s="492" t="n">
        <v>0</v>
      </c>
      <c r="T62" s="492" t="e">
        <f aca="false">R62/S62*100</f>
        <v>#DIV/0!</v>
      </c>
      <c r="U62" s="1" t="n">
        <v>32</v>
      </c>
      <c r="V62" s="1" t="n">
        <v>92</v>
      </c>
    </row>
    <row r="63" customFormat="false" ht="18.75" hidden="false" customHeight="true" outlineLevel="0" collapsed="false">
      <c r="A63" s="486" t="n">
        <v>8</v>
      </c>
      <c r="B63" s="71" t="s">
        <v>79</v>
      </c>
      <c r="C63" s="487" t="n">
        <v>113700</v>
      </c>
      <c r="D63" s="72" t="n">
        <v>149500</v>
      </c>
      <c r="E63" s="489" t="n">
        <f aca="false">C63/D63*100</f>
        <v>76.0535117056856</v>
      </c>
      <c r="F63" s="487" t="n">
        <v>28000</v>
      </c>
      <c r="G63" s="487" t="n">
        <v>0</v>
      </c>
      <c r="H63" s="489" t="e">
        <f aca="false">F63/G63*100</f>
        <v>#DIV/0!</v>
      </c>
      <c r="I63" s="487" t="n">
        <v>91272</v>
      </c>
      <c r="J63" s="72" t="n">
        <v>170962</v>
      </c>
      <c r="K63" s="489" t="n">
        <f aca="false">I63/J63*100</f>
        <v>53.3873024414782</v>
      </c>
      <c r="L63" s="512" t="n">
        <f aca="false">O63+R63</f>
        <v>91272</v>
      </c>
      <c r="M63" s="500" t="n">
        <f aca="false">P63+S63</f>
        <v>170962</v>
      </c>
      <c r="N63" s="493" t="n">
        <f aca="false">L63/M63*100</f>
        <v>53.3873024414782</v>
      </c>
      <c r="O63" s="487" t="n">
        <v>91272</v>
      </c>
      <c r="P63" s="72" t="n">
        <v>170962</v>
      </c>
      <c r="Q63" s="493" t="n">
        <f aca="false">O63/P63*100</f>
        <v>53.3873024414782</v>
      </c>
      <c r="R63" s="492" t="n">
        <v>0</v>
      </c>
      <c r="S63" s="492" t="n">
        <v>0</v>
      </c>
      <c r="T63" s="492" t="e">
        <f aca="false">R63/S63*100</f>
        <v>#DIV/0!</v>
      </c>
      <c r="U63" s="1" t="n">
        <v>30</v>
      </c>
      <c r="V63" s="1" t="n">
        <v>90</v>
      </c>
    </row>
    <row r="64" customFormat="false" ht="21.75" hidden="false" customHeight="true" outlineLevel="0" collapsed="false">
      <c r="A64" s="486" t="n">
        <v>9</v>
      </c>
      <c r="B64" s="71" t="s">
        <v>80</v>
      </c>
      <c r="C64" s="487" t="n">
        <v>0</v>
      </c>
      <c r="D64" s="487" t="n">
        <v>0</v>
      </c>
      <c r="E64" s="489" t="e">
        <f aca="false">C64/D64*100</f>
        <v>#DIV/0!</v>
      </c>
      <c r="F64" s="487" t="n">
        <v>0</v>
      </c>
      <c r="G64" s="487" t="n">
        <v>0</v>
      </c>
      <c r="H64" s="489" t="e">
        <f aca="false">F64/G64*100</f>
        <v>#DIV/0!</v>
      </c>
      <c r="I64" s="487" t="n">
        <v>0</v>
      </c>
      <c r="J64" s="487" t="n">
        <v>0</v>
      </c>
      <c r="K64" s="489" t="e">
        <f aca="false">I64/J64*100</f>
        <v>#DIV/0!</v>
      </c>
      <c r="L64" s="512" t="n">
        <f aca="false">O64+R64</f>
        <v>0</v>
      </c>
      <c r="M64" s="500" t="n">
        <f aca="false">P64+S64</f>
        <v>0</v>
      </c>
      <c r="N64" s="493" t="e">
        <f aca="false">L64/M64*100</f>
        <v>#DIV/0!</v>
      </c>
      <c r="O64" s="492" t="n">
        <v>0</v>
      </c>
      <c r="P64" s="492" t="n">
        <v>0</v>
      </c>
      <c r="Q64" s="493" t="e">
        <f aca="false">O64/P64*100</f>
        <v>#DIV/0!</v>
      </c>
      <c r="R64" s="492" t="n">
        <v>0</v>
      </c>
      <c r="S64" s="492" t="n">
        <v>0</v>
      </c>
      <c r="T64" s="492" t="e">
        <f aca="false">R64/S64*100</f>
        <v>#DIV/0!</v>
      </c>
      <c r="U64" s="1" t="n">
        <v>0</v>
      </c>
      <c r="V64" s="1" t="n">
        <v>0</v>
      </c>
    </row>
    <row r="65" customFormat="false" ht="19.5" hidden="false" customHeight="true" outlineLevel="0" collapsed="false">
      <c r="A65" s="486" t="n">
        <v>10</v>
      </c>
      <c r="B65" s="71" t="s">
        <v>81</v>
      </c>
      <c r="C65" s="487" t="n">
        <v>604042</v>
      </c>
      <c r="D65" s="487" t="n">
        <v>131908</v>
      </c>
      <c r="E65" s="489" t="n">
        <f aca="false">C65/D65*100</f>
        <v>457.926736816569</v>
      </c>
      <c r="F65" s="487" t="n">
        <v>44699</v>
      </c>
      <c r="G65" s="487" t="n">
        <v>33025</v>
      </c>
      <c r="H65" s="489" t="n">
        <f aca="false">F65/G65*100</f>
        <v>135.348978046934</v>
      </c>
      <c r="I65" s="487" t="n">
        <v>604573</v>
      </c>
      <c r="J65" s="487" t="n">
        <v>133608</v>
      </c>
      <c r="K65" s="489" t="n">
        <f aca="false">I65/J65*100</f>
        <v>452.497604933836</v>
      </c>
      <c r="L65" s="512" t="n">
        <f aca="false">O65+R65</f>
        <v>3307</v>
      </c>
      <c r="M65" s="500" t="n">
        <f aca="false">P65+S65</f>
        <v>28090</v>
      </c>
      <c r="N65" s="493" t="n">
        <f aca="false">L65/M65*100</f>
        <v>11.7728729085084</v>
      </c>
      <c r="O65" s="492" t="n">
        <v>3307</v>
      </c>
      <c r="P65" s="492" t="n">
        <v>28090</v>
      </c>
      <c r="Q65" s="493" t="n">
        <f aca="false">O65/P65*100</f>
        <v>11.7728729085084</v>
      </c>
      <c r="R65" s="492" t="n">
        <v>0</v>
      </c>
      <c r="S65" s="492" t="n">
        <v>0</v>
      </c>
      <c r="T65" s="492" t="e">
        <f aca="false">R65/S65*100</f>
        <v>#DIV/0!</v>
      </c>
      <c r="U65" s="1" t="n">
        <v>185</v>
      </c>
      <c r="V65" s="1" t="n">
        <v>158</v>
      </c>
    </row>
    <row r="66" s="334" customFormat="true" ht="18.75" hidden="false" customHeight="true" outlineLevel="0" collapsed="false">
      <c r="A66" s="511" t="n">
        <v>11</v>
      </c>
      <c r="B66" s="114" t="s">
        <v>82</v>
      </c>
      <c r="C66" s="496" t="n">
        <v>51302</v>
      </c>
      <c r="D66" s="72" t="n">
        <v>63063</v>
      </c>
      <c r="E66" s="370" t="n">
        <f aca="false">C66/D66*100</f>
        <v>81.3503956361099</v>
      </c>
      <c r="F66" s="496" t="n">
        <v>9486</v>
      </c>
      <c r="G66" s="72" t="n">
        <v>8235</v>
      </c>
      <c r="H66" s="370" t="n">
        <f aca="false">F66/G66*100</f>
        <v>115.191256830601</v>
      </c>
      <c r="I66" s="496" t="n">
        <v>51302</v>
      </c>
      <c r="J66" s="72" t="n">
        <v>63063</v>
      </c>
      <c r="K66" s="370" t="n">
        <f aca="false">I66/J66*100</f>
        <v>81.3503956361099</v>
      </c>
      <c r="L66" s="502" t="n">
        <v>51302</v>
      </c>
      <c r="M66" s="72" t="n">
        <v>63063</v>
      </c>
      <c r="N66" s="493" t="n">
        <f aca="false">L66/M66*100</f>
        <v>81.3503956361099</v>
      </c>
      <c r="O66" s="499"/>
      <c r="P66" s="499"/>
      <c r="Q66" s="493" t="e">
        <f aca="false">O66/P66*100</f>
        <v>#DIV/0!</v>
      </c>
      <c r="R66" s="499"/>
      <c r="S66" s="499"/>
      <c r="T66" s="499" t="e">
        <f aca="false">R66/S66*100</f>
        <v>#DIV/0!</v>
      </c>
      <c r="U66" s="81" t="n">
        <v>72</v>
      </c>
      <c r="V66" s="81" t="n">
        <v>144</v>
      </c>
    </row>
    <row r="67" customFormat="false" ht="32.25" hidden="false" customHeight="true" outlineLevel="0" collapsed="false">
      <c r="A67" s="501" t="n">
        <v>12</v>
      </c>
      <c r="B67" s="75" t="s">
        <v>83</v>
      </c>
      <c r="C67" s="496" t="n">
        <v>132514</v>
      </c>
      <c r="D67" s="496" t="n">
        <v>146079</v>
      </c>
      <c r="E67" s="370" t="n">
        <f aca="false">C67/D67*100</f>
        <v>90.7139287645726</v>
      </c>
      <c r="F67" s="496" t="n">
        <v>267</v>
      </c>
      <c r="G67" s="496" t="n">
        <v>79318</v>
      </c>
      <c r="H67" s="370" t="n">
        <f aca="false">F67/G67*100</f>
        <v>0.336619682795834</v>
      </c>
      <c r="I67" s="496" t="n">
        <v>132514</v>
      </c>
      <c r="J67" s="496" t="n">
        <v>146079</v>
      </c>
      <c r="K67" s="370" t="n">
        <f aca="false">I67/J67*100</f>
        <v>90.7139287645726</v>
      </c>
      <c r="L67" s="512" t="n">
        <f aca="false">O67+R67</f>
        <v>121022</v>
      </c>
      <c r="M67" s="500" t="n">
        <f aca="false">P67+S67</f>
        <v>114575</v>
      </c>
      <c r="N67" s="493" t="n">
        <f aca="false">L67/M67*100</f>
        <v>105.626881955051</v>
      </c>
      <c r="O67" s="499" t="n">
        <v>0</v>
      </c>
      <c r="P67" s="499" t="n">
        <v>0</v>
      </c>
      <c r="Q67" s="493" t="e">
        <f aca="false">O67/P67*100</f>
        <v>#DIV/0!</v>
      </c>
      <c r="R67" s="499" t="n">
        <v>121022</v>
      </c>
      <c r="S67" s="499" t="n">
        <v>114575</v>
      </c>
      <c r="T67" s="499" t="n">
        <f aca="false">R67/S67*100</f>
        <v>105.626881955051</v>
      </c>
      <c r="U67" s="81" t="n">
        <v>61</v>
      </c>
      <c r="V67" s="81" t="n">
        <v>90</v>
      </c>
    </row>
    <row r="68" customFormat="false" ht="15.75" hidden="false" customHeight="false" outlineLevel="0" collapsed="false">
      <c r="A68" s="513"/>
      <c r="B68" s="514"/>
      <c r="C68" s="514"/>
      <c r="D68" s="514"/>
      <c r="E68" s="514"/>
      <c r="F68" s="514"/>
      <c r="G68" s="514"/>
      <c r="H68" s="514"/>
      <c r="I68" s="514"/>
      <c r="J68" s="514"/>
      <c r="K68" s="515"/>
      <c r="L68" s="516"/>
      <c r="M68" s="517"/>
      <c r="N68" s="338"/>
      <c r="O68" s="518"/>
      <c r="P68" s="518"/>
      <c r="Q68" s="493"/>
      <c r="R68" s="518"/>
      <c r="S68" s="518"/>
      <c r="T68" s="519"/>
      <c r="U68" s="1"/>
      <c r="V68" s="1"/>
    </row>
    <row r="69" customFormat="false" ht="17.25" hidden="false" customHeight="true" outlineLevel="0" collapsed="false">
      <c r="A69" s="67" t="s">
        <v>379</v>
      </c>
      <c r="B69" s="67"/>
      <c r="C69" s="483" t="n">
        <f aca="false">SUM(C70:C77)</f>
        <v>615828</v>
      </c>
      <c r="D69" s="483" t="n">
        <f aca="false">SUM(D70:D77)</f>
        <v>808005</v>
      </c>
      <c r="E69" s="509" t="n">
        <f aca="false">C69/D69*100</f>
        <v>76.2158650008354</v>
      </c>
      <c r="F69" s="483" t="n">
        <f aca="false">SUM(F70:F77)</f>
        <v>49597</v>
      </c>
      <c r="G69" s="483" t="n">
        <f aca="false">SUM(G70:G77)</f>
        <v>141736</v>
      </c>
      <c r="H69" s="509" t="n">
        <f aca="false">F69/G69*100</f>
        <v>34.9925213072191</v>
      </c>
      <c r="I69" s="483" t="n">
        <f aca="false">SUM(I70:I77)</f>
        <v>643717</v>
      </c>
      <c r="J69" s="483" t="n">
        <f aca="false">SUM(J70:J77)</f>
        <v>777685</v>
      </c>
      <c r="K69" s="509" t="n">
        <f aca="false">I69/J69*100</f>
        <v>82.773487980352</v>
      </c>
      <c r="L69" s="510" t="n">
        <f aca="false">O69+R69</f>
        <v>270284</v>
      </c>
      <c r="M69" s="84" t="n">
        <f aca="false">P69+S69</f>
        <v>418722</v>
      </c>
      <c r="N69" s="84" t="n">
        <f aca="false">L69/M69*100</f>
        <v>64.549748998142</v>
      </c>
      <c r="O69" s="83" t="n">
        <f aca="false">SUM(O70:O77)</f>
        <v>86994</v>
      </c>
      <c r="P69" s="83" t="n">
        <f aca="false">SUM(P70:P77)</f>
        <v>174808</v>
      </c>
      <c r="Q69" s="83" t="n">
        <f aca="false">O69/P69*100</f>
        <v>49.7654569584916</v>
      </c>
      <c r="R69" s="83" t="n">
        <f aca="false">SUM(R70:R77)</f>
        <v>183290</v>
      </c>
      <c r="S69" s="83" t="n">
        <f aca="false">SUM(S70:S77)</f>
        <v>243914</v>
      </c>
      <c r="T69" s="84" t="n">
        <f aca="false">R69/S69*100</f>
        <v>75.1453381109735</v>
      </c>
      <c r="U69" s="1"/>
      <c r="V69" s="1"/>
    </row>
    <row r="70" customFormat="false" ht="39" hidden="false" customHeight="true" outlineLevel="0" collapsed="false">
      <c r="A70" s="486" t="n">
        <v>1</v>
      </c>
      <c r="B70" s="71" t="s">
        <v>84</v>
      </c>
      <c r="C70" s="487" t="n">
        <v>5616</v>
      </c>
      <c r="D70" s="72" t="n">
        <v>9142</v>
      </c>
      <c r="E70" s="489" t="n">
        <f aca="false">C70/D70*100</f>
        <v>61.4307591336688</v>
      </c>
      <c r="F70" s="487" t="n">
        <v>283</v>
      </c>
      <c r="G70" s="72" t="n">
        <v>504</v>
      </c>
      <c r="H70" s="489" t="n">
        <f aca="false">F70/G70*100</f>
        <v>56.1507936507937</v>
      </c>
      <c r="I70" s="487" t="n">
        <v>11616</v>
      </c>
      <c r="J70" s="72" t="n">
        <v>32254</v>
      </c>
      <c r="K70" s="489" t="n">
        <f aca="false">I70/J70*100</f>
        <v>36.0141377813605</v>
      </c>
      <c r="L70" s="487" t="n">
        <f aca="false">O70+R70</f>
        <v>0</v>
      </c>
      <c r="M70" s="487" t="n">
        <f aca="false">P70+S70</f>
        <v>1653</v>
      </c>
      <c r="N70" s="493" t="n">
        <f aca="false">L70/M70*100</f>
        <v>0</v>
      </c>
      <c r="O70" s="487" t="n">
        <v>0</v>
      </c>
      <c r="P70" s="72" t="n">
        <v>1653</v>
      </c>
      <c r="Q70" s="493" t="n">
        <f aca="false">O70/P70*100</f>
        <v>0</v>
      </c>
      <c r="R70" s="487" t="n">
        <v>0</v>
      </c>
      <c r="S70" s="487" t="n">
        <v>0</v>
      </c>
      <c r="T70" s="492" t="e">
        <f aca="false">R70/S70*100</f>
        <v>#DIV/0!</v>
      </c>
      <c r="U70" s="1" t="n">
        <v>90</v>
      </c>
      <c r="V70" s="1" t="n">
        <v>136</v>
      </c>
    </row>
    <row r="71" s="334" customFormat="true" ht="24" hidden="false" customHeight="true" outlineLevel="0" collapsed="false">
      <c r="A71" s="501" t="n">
        <v>2</v>
      </c>
      <c r="B71" s="75" t="s">
        <v>85</v>
      </c>
      <c r="C71" s="487" t="n">
        <v>800</v>
      </c>
      <c r="D71" s="487" t="n">
        <v>41664</v>
      </c>
      <c r="E71" s="370" t="n">
        <f aca="false">C71/D71*100</f>
        <v>1.92012288786482</v>
      </c>
      <c r="F71" s="487" t="n">
        <v>0</v>
      </c>
      <c r="G71" s="487" t="n">
        <v>0</v>
      </c>
      <c r="H71" s="370" t="e">
        <f aca="false">F71/G71*100</f>
        <v>#DIV/0!</v>
      </c>
      <c r="I71" s="487" t="n">
        <v>271</v>
      </c>
      <c r="J71" s="487" t="n">
        <v>41760</v>
      </c>
      <c r="K71" s="370" t="n">
        <f aca="false">I71/J71*100</f>
        <v>0.648946360153257</v>
      </c>
      <c r="L71" s="487" t="n">
        <f aca="false">O71+R71</f>
        <v>271</v>
      </c>
      <c r="M71" s="487" t="n">
        <f aca="false">P71+S71</f>
        <v>41760</v>
      </c>
      <c r="N71" s="493" t="n">
        <f aca="false">L71/M71*100</f>
        <v>0.648946360153257</v>
      </c>
      <c r="O71" s="487" t="n">
        <v>0</v>
      </c>
      <c r="P71" s="487" t="n">
        <v>0</v>
      </c>
      <c r="Q71" s="493" t="e">
        <f aca="false">O71/P71*100</f>
        <v>#DIV/0!</v>
      </c>
      <c r="R71" s="487" t="n">
        <v>271</v>
      </c>
      <c r="S71" s="487" t="n">
        <v>41760</v>
      </c>
      <c r="T71" s="499" t="n">
        <f aca="false">R71/S71*100</f>
        <v>0.648946360153257</v>
      </c>
      <c r="U71" s="81" t="n">
        <v>3</v>
      </c>
      <c r="V71" s="81" t="n">
        <v>113</v>
      </c>
    </row>
    <row r="72" customFormat="false" ht="19.5" hidden="false" customHeight="true" outlineLevel="0" collapsed="false">
      <c r="A72" s="501" t="n">
        <v>3</v>
      </c>
      <c r="B72" s="75" t="s">
        <v>86</v>
      </c>
      <c r="C72" s="487" t="n">
        <v>719</v>
      </c>
      <c r="D72" s="487" t="n">
        <v>885</v>
      </c>
      <c r="E72" s="370" t="n">
        <f aca="false">C72/D72*100</f>
        <v>81.2429378531074</v>
      </c>
      <c r="F72" s="487" t="n">
        <v>228</v>
      </c>
      <c r="G72" s="487" t="n">
        <v>86</v>
      </c>
      <c r="H72" s="370" t="n">
        <f aca="false">F72/G72*100</f>
        <v>265.116279069767</v>
      </c>
      <c r="I72" s="487" t="n">
        <v>924</v>
      </c>
      <c r="J72" s="487" t="n">
        <v>6751</v>
      </c>
      <c r="K72" s="370" t="n">
        <f aca="false">I72/J72*100</f>
        <v>13.6868612057473</v>
      </c>
      <c r="L72" s="487" t="n">
        <f aca="false">O72+R72</f>
        <v>0</v>
      </c>
      <c r="M72" s="487" t="n">
        <f aca="false">P72+S72</f>
        <v>0</v>
      </c>
      <c r="N72" s="493" t="e">
        <f aca="false">L72/M72*100</f>
        <v>#DIV/0!</v>
      </c>
      <c r="O72" s="487" t="n">
        <v>0</v>
      </c>
      <c r="P72" s="487" t="n">
        <v>0</v>
      </c>
      <c r="Q72" s="493" t="e">
        <f aca="false">O72/P72*100</f>
        <v>#DIV/0!</v>
      </c>
      <c r="R72" s="487" t="n">
        <v>0</v>
      </c>
      <c r="S72" s="487" t="n">
        <v>0</v>
      </c>
      <c r="T72" s="499" t="e">
        <f aca="false">R72/S72*100</f>
        <v>#DIV/0!</v>
      </c>
      <c r="U72" s="81" t="n">
        <v>37</v>
      </c>
      <c r="V72" s="81" t="n">
        <v>45</v>
      </c>
    </row>
    <row r="73" s="334" customFormat="true" ht="21.75" hidden="false" customHeight="true" outlineLevel="0" collapsed="false">
      <c r="A73" s="501" t="n">
        <v>4</v>
      </c>
      <c r="B73" s="75" t="s">
        <v>87</v>
      </c>
      <c r="C73" s="487" t="n">
        <v>1592</v>
      </c>
      <c r="D73" s="487" t="n">
        <v>10013</v>
      </c>
      <c r="E73" s="370" t="n">
        <f aca="false">C73/D73*100</f>
        <v>15.8993308698692</v>
      </c>
      <c r="F73" s="487" t="n">
        <v>250</v>
      </c>
      <c r="G73" s="487" t="n">
        <v>47</v>
      </c>
      <c r="H73" s="370" t="n">
        <f aca="false">F73/G73*100</f>
        <v>531.914893617021</v>
      </c>
      <c r="I73" s="487" t="n">
        <v>1850</v>
      </c>
      <c r="J73" s="487" t="n">
        <v>1913</v>
      </c>
      <c r="K73" s="370" t="n">
        <f aca="false">I73/J73*100</f>
        <v>96.7067433350758</v>
      </c>
      <c r="L73" s="487" t="n">
        <f aca="false">O73+R73</f>
        <v>0</v>
      </c>
      <c r="M73" s="487" t="n">
        <f aca="false">P73+S73</f>
        <v>0</v>
      </c>
      <c r="N73" s="493" t="e">
        <f aca="false">L73/M73*100</f>
        <v>#DIV/0!</v>
      </c>
      <c r="O73" s="487" t="n">
        <v>0</v>
      </c>
      <c r="P73" s="487" t="n">
        <v>0</v>
      </c>
      <c r="Q73" s="493" t="e">
        <f aca="false">O73/P73*100</f>
        <v>#DIV/0!</v>
      </c>
      <c r="R73" s="487" t="n">
        <v>0</v>
      </c>
      <c r="S73" s="487" t="n">
        <v>0</v>
      </c>
      <c r="T73" s="499" t="e">
        <f aca="false">R73/S73*100</f>
        <v>#DIV/0!</v>
      </c>
      <c r="U73" s="81" t="n">
        <v>29</v>
      </c>
      <c r="V73" s="81" t="n">
        <v>65</v>
      </c>
    </row>
    <row r="74" customFormat="false" ht="21" hidden="false" customHeight="true" outlineLevel="0" collapsed="false">
      <c r="A74" s="501" t="n">
        <v>5</v>
      </c>
      <c r="B74" s="75" t="s">
        <v>88</v>
      </c>
      <c r="C74" s="487" t="n">
        <v>95535</v>
      </c>
      <c r="D74" s="487" t="n">
        <v>70706</v>
      </c>
      <c r="E74" s="370" t="n">
        <f aca="false">C74/D74*100</f>
        <v>135.115831754024</v>
      </c>
      <c r="F74" s="487" t="n">
        <v>1026</v>
      </c>
      <c r="G74" s="487" t="n">
        <v>2768</v>
      </c>
      <c r="H74" s="370" t="n">
        <f aca="false">F74/G74*100</f>
        <v>37.0664739884393</v>
      </c>
      <c r="I74" s="487" t="n">
        <v>95535</v>
      </c>
      <c r="J74" s="487" t="n">
        <v>70706</v>
      </c>
      <c r="K74" s="370" t="n">
        <f aca="false">I74/J74*100</f>
        <v>135.115831754024</v>
      </c>
      <c r="L74" s="487" t="n">
        <f aca="false">O74+R74</f>
        <v>86994</v>
      </c>
      <c r="M74" s="487" t="n">
        <f aca="false">P74+S74</f>
        <v>56925</v>
      </c>
      <c r="N74" s="493" t="n">
        <f aca="false">L74/M74*100</f>
        <v>152.822134387352</v>
      </c>
      <c r="O74" s="487" t="n">
        <v>86994</v>
      </c>
      <c r="P74" s="487" t="n">
        <v>56925</v>
      </c>
      <c r="Q74" s="493" t="n">
        <f aca="false">O74/P74*100</f>
        <v>152.822134387352</v>
      </c>
      <c r="R74" s="487" t="n">
        <v>0</v>
      </c>
      <c r="S74" s="487" t="n">
        <v>0</v>
      </c>
      <c r="T74" s="499" t="e">
        <f aca="false">R74/S74*100</f>
        <v>#DIV/0!</v>
      </c>
      <c r="U74" s="81" t="n">
        <v>68</v>
      </c>
      <c r="V74" s="81" t="n">
        <v>160</v>
      </c>
    </row>
    <row r="75" customFormat="false" ht="21" hidden="false" customHeight="true" outlineLevel="0" collapsed="false">
      <c r="A75" s="495" t="n">
        <v>6</v>
      </c>
      <c r="B75" s="75" t="s">
        <v>89</v>
      </c>
      <c r="C75" s="487" t="n">
        <v>0</v>
      </c>
      <c r="D75" s="487" t="n">
        <v>202</v>
      </c>
      <c r="E75" s="370" t="n">
        <f aca="false">C75/D75*100</f>
        <v>0</v>
      </c>
      <c r="F75" s="487" t="n">
        <v>0</v>
      </c>
      <c r="G75" s="487" t="n">
        <v>0</v>
      </c>
      <c r="H75" s="370" t="e">
        <f aca="false">F75/G75*100</f>
        <v>#DIV/0!</v>
      </c>
      <c r="I75" s="487" t="n">
        <v>656</v>
      </c>
      <c r="J75" s="487" t="n">
        <v>653</v>
      </c>
      <c r="K75" s="370" t="n">
        <f aca="false">I75/J75*100</f>
        <v>100.459418070444</v>
      </c>
      <c r="L75" s="487" t="n">
        <f aca="false">O75+R75</f>
        <v>0</v>
      </c>
      <c r="M75" s="487" t="n">
        <f aca="false">P75+S75</f>
        <v>53</v>
      </c>
      <c r="N75" s="493" t="n">
        <f aca="false">L75/M75*100</f>
        <v>0</v>
      </c>
      <c r="O75" s="487" t="n">
        <v>0</v>
      </c>
      <c r="P75" s="487" t="n">
        <v>53</v>
      </c>
      <c r="Q75" s="493" t="n">
        <f aca="false">O75/P75*100</f>
        <v>0</v>
      </c>
      <c r="R75" s="487" t="n">
        <v>0</v>
      </c>
      <c r="S75" s="487" t="n">
        <v>0</v>
      </c>
      <c r="T75" s="499" t="e">
        <f aca="false">R75/S75*100</f>
        <v>#DIV/0!</v>
      </c>
      <c r="U75" s="81" t="n">
        <v>6</v>
      </c>
      <c r="V75" s="81" t="n">
        <v>59</v>
      </c>
    </row>
    <row r="76" s="334" customFormat="true" ht="20.25" hidden="false" customHeight="true" outlineLevel="0" collapsed="false">
      <c r="A76" s="501" t="n">
        <v>7</v>
      </c>
      <c r="B76" s="75" t="s">
        <v>90</v>
      </c>
      <c r="C76" s="487" t="n">
        <v>417157</v>
      </c>
      <c r="D76" s="487" t="n">
        <v>586236</v>
      </c>
      <c r="E76" s="370" t="n">
        <f aca="false">C76/D76*100</f>
        <v>71.1585436581854</v>
      </c>
      <c r="F76" s="487" t="n">
        <v>30790</v>
      </c>
      <c r="G76" s="487" t="n">
        <v>125444</v>
      </c>
      <c r="H76" s="370" t="n">
        <f aca="false">F76/G76*100</f>
        <v>24.5448168106884</v>
      </c>
      <c r="I76" s="487" t="n">
        <v>438456</v>
      </c>
      <c r="J76" s="487" t="n">
        <v>534491</v>
      </c>
      <c r="K76" s="370" t="n">
        <f aca="false">I76/J76*100</f>
        <v>82.0324383385314</v>
      </c>
      <c r="L76" s="487" t="n">
        <f aca="false">O76+R76</f>
        <v>183019</v>
      </c>
      <c r="M76" s="487" t="n">
        <f aca="false">P76+S76</f>
        <v>318331</v>
      </c>
      <c r="N76" s="493" t="n">
        <f aca="false">L76/M76*100</f>
        <v>57.4933009980178</v>
      </c>
      <c r="O76" s="487" t="n">
        <v>0</v>
      </c>
      <c r="P76" s="487" t="n">
        <v>116177</v>
      </c>
      <c r="Q76" s="493" t="n">
        <f aca="false">O76/P76*100</f>
        <v>0</v>
      </c>
      <c r="R76" s="487" t="n">
        <v>183019</v>
      </c>
      <c r="S76" s="487" t="n">
        <v>202154</v>
      </c>
      <c r="T76" s="499" t="n">
        <f aca="false">R76/S76*100</f>
        <v>90.5344440377138</v>
      </c>
      <c r="U76" s="81" t="n">
        <v>123</v>
      </c>
      <c r="V76" s="81" t="n">
        <v>251</v>
      </c>
    </row>
    <row r="77" customFormat="false" ht="17.25" hidden="false" customHeight="true" outlineLevel="0" collapsed="false">
      <c r="A77" s="486" t="n">
        <v>8</v>
      </c>
      <c r="B77" s="71" t="s">
        <v>91</v>
      </c>
      <c r="C77" s="487" t="n">
        <v>94409</v>
      </c>
      <c r="D77" s="72" t="n">
        <v>89157</v>
      </c>
      <c r="E77" s="489" t="n">
        <f aca="false">C77/D77*100</f>
        <v>105.890732079366</v>
      </c>
      <c r="F77" s="487" t="n">
        <v>17020</v>
      </c>
      <c r="G77" s="72" t="n">
        <v>12887</v>
      </c>
      <c r="H77" s="489" t="n">
        <f aca="false">F77/G77*100</f>
        <v>132.071079382323</v>
      </c>
      <c r="I77" s="487" t="n">
        <v>94409</v>
      </c>
      <c r="J77" s="72" t="n">
        <v>89157</v>
      </c>
      <c r="K77" s="489" t="n">
        <f aca="false">I77/J77*100</f>
        <v>105.890732079366</v>
      </c>
      <c r="L77" s="487" t="n">
        <f aca="false">O77+R77</f>
        <v>0</v>
      </c>
      <c r="M77" s="487" t="n">
        <f aca="false">P77+S77</f>
        <v>0</v>
      </c>
      <c r="N77" s="493" t="e">
        <f aca="false">L77/M77*100</f>
        <v>#DIV/0!</v>
      </c>
      <c r="O77" s="487" t="n">
        <v>0</v>
      </c>
      <c r="P77" s="487" t="n">
        <v>0</v>
      </c>
      <c r="Q77" s="493" t="e">
        <f aca="false">O77/P77*100</f>
        <v>#DIV/0!</v>
      </c>
      <c r="R77" s="487" t="n">
        <v>0</v>
      </c>
      <c r="S77" s="487" t="n">
        <v>0</v>
      </c>
      <c r="T77" s="492" t="e">
        <f aca="false">R77/S77*100</f>
        <v>#DIV/0!</v>
      </c>
      <c r="U77" s="1" t="n">
        <v>23</v>
      </c>
      <c r="V77" s="1" t="n">
        <v>40</v>
      </c>
    </row>
    <row r="78" customFormat="false" ht="15.75" hidden="false" customHeight="false" outlineLevel="0" collapsed="false">
      <c r="A78" s="513"/>
      <c r="B78" s="514"/>
      <c r="C78" s="520"/>
      <c r="D78" s="520"/>
      <c r="E78" s="520"/>
      <c r="F78" s="520"/>
      <c r="G78" s="520"/>
      <c r="H78" s="520"/>
      <c r="I78" s="520"/>
      <c r="J78" s="520"/>
      <c r="K78" s="521"/>
      <c r="L78" s="522"/>
      <c r="M78" s="522"/>
      <c r="N78" s="493"/>
      <c r="O78" s="522"/>
      <c r="P78" s="522"/>
      <c r="Q78" s="522"/>
      <c r="R78" s="522"/>
      <c r="S78" s="522"/>
      <c r="T78" s="523"/>
      <c r="U78" s="85"/>
      <c r="V78" s="85"/>
    </row>
    <row r="79" customFormat="false" ht="17.25" hidden="false" customHeight="true" outlineLevel="0" collapsed="false">
      <c r="A79" s="67" t="s">
        <v>380</v>
      </c>
      <c r="B79" s="67"/>
      <c r="C79" s="483" t="n">
        <f aca="false">SUM(C80:C93)</f>
        <v>5385182</v>
      </c>
      <c r="D79" s="483" t="n">
        <f aca="false">SUM(D80:D93)</f>
        <v>4760999</v>
      </c>
      <c r="E79" s="509" t="n">
        <f aca="false">C79/D79*100</f>
        <v>113.110336717147</v>
      </c>
      <c r="F79" s="483" t="n">
        <f aca="false">SUM(F80:F93)</f>
        <v>591099</v>
      </c>
      <c r="G79" s="483" t="n">
        <f aca="false">SUM(G80:G93)</f>
        <v>556637</v>
      </c>
      <c r="H79" s="509" t="n">
        <f aca="false">F79/G79*100</f>
        <v>106.191108388411</v>
      </c>
      <c r="I79" s="483" t="n">
        <f aca="false">SUM(I80:I93)</f>
        <v>5390507</v>
      </c>
      <c r="J79" s="483" t="n">
        <f aca="false">SUM(J80:J93)</f>
        <v>6175986</v>
      </c>
      <c r="K79" s="509" t="n">
        <f aca="false">I79/J79*100</f>
        <v>87.2817231127143</v>
      </c>
      <c r="L79" s="510" t="n">
        <f aca="false">O79+R79</f>
        <v>1230934</v>
      </c>
      <c r="M79" s="84" t="n">
        <f aca="false">P79+S79</f>
        <v>1150301</v>
      </c>
      <c r="N79" s="84" t="n">
        <f aca="false">L79/M79*100</f>
        <v>107.009730496627</v>
      </c>
      <c r="O79" s="83" t="n">
        <f aca="false">SUM(O80:O93)</f>
        <v>815182</v>
      </c>
      <c r="P79" s="83" t="n">
        <f aca="false">SUM(P80:P93)</f>
        <v>797155</v>
      </c>
      <c r="Q79" s="83" t="n">
        <f aca="false">O79/P79*100</f>
        <v>102.261417164792</v>
      </c>
      <c r="R79" s="83" t="n">
        <f aca="false">SUM(R80:R93)</f>
        <v>415752</v>
      </c>
      <c r="S79" s="83" t="n">
        <f aca="false">SUM(S80:S93)</f>
        <v>353146</v>
      </c>
      <c r="T79" s="84" t="n">
        <f aca="false">R79/S79*100</f>
        <v>117.728078471794</v>
      </c>
      <c r="U79" s="1"/>
      <c r="V79" s="1"/>
    </row>
    <row r="80" customFormat="false" ht="33.75" hidden="false" customHeight="true" outlineLevel="0" collapsed="false">
      <c r="A80" s="524" t="n">
        <v>1</v>
      </c>
      <c r="B80" s="71" t="s">
        <v>93</v>
      </c>
      <c r="C80" s="487" t="n">
        <v>442</v>
      </c>
      <c r="D80" s="72" t="n">
        <v>1272</v>
      </c>
      <c r="E80" s="489" t="n">
        <f aca="false">C80/D80*100</f>
        <v>34.748427672956</v>
      </c>
      <c r="F80" s="496" t="n">
        <v>211</v>
      </c>
      <c r="G80" s="72" t="n">
        <v>226</v>
      </c>
      <c r="H80" s="489" t="n">
        <f aca="false">F80/G80*100</f>
        <v>93.3628318584071</v>
      </c>
      <c r="I80" s="487" t="n">
        <v>442</v>
      </c>
      <c r="J80" s="72" t="n">
        <v>1272</v>
      </c>
      <c r="K80" s="489" t="n">
        <f aca="false">I80/J80*100</f>
        <v>34.748427672956</v>
      </c>
      <c r="L80" s="512" t="n">
        <f aca="false">O80+R80</f>
        <v>0</v>
      </c>
      <c r="M80" s="500" t="n">
        <f aca="false">P80+S80</f>
        <v>0</v>
      </c>
      <c r="N80" s="370" t="e">
        <f aca="false">L80/M80*100</f>
        <v>#DIV/0!</v>
      </c>
      <c r="O80" s="496" t="n">
        <v>0</v>
      </c>
      <c r="P80" s="496" t="n">
        <v>0</v>
      </c>
      <c r="Q80" s="370" t="e">
        <f aca="false">O80/P80*100</f>
        <v>#DIV/0!</v>
      </c>
      <c r="R80" s="496" t="n">
        <v>0</v>
      </c>
      <c r="S80" s="496" t="n">
        <v>0</v>
      </c>
      <c r="T80" s="492" t="e">
        <f aca="false">R80/S80*100</f>
        <v>#DIV/0!</v>
      </c>
      <c r="U80" s="1" t="n">
        <v>468</v>
      </c>
      <c r="V80" s="1" t="n">
        <v>113</v>
      </c>
    </row>
    <row r="81" customFormat="false" ht="31.5" hidden="false" customHeight="true" outlineLevel="0" collapsed="false">
      <c r="A81" s="638" t="n">
        <v>2</v>
      </c>
      <c r="B81" s="114" t="s">
        <v>94</v>
      </c>
      <c r="C81" s="496" t="n">
        <v>28168</v>
      </c>
      <c r="D81" s="496" t="n">
        <v>4107</v>
      </c>
      <c r="E81" s="370" t="n">
        <f aca="false">C81/D81*100</f>
        <v>685.853420988556</v>
      </c>
      <c r="F81" s="496" t="n">
        <v>0</v>
      </c>
      <c r="G81" s="496" t="n">
        <v>0</v>
      </c>
      <c r="H81" s="370" t="e">
        <f aca="false">F81/G81*100</f>
        <v>#DIV/0!</v>
      </c>
      <c r="I81" s="496" t="n">
        <v>27125</v>
      </c>
      <c r="J81" s="496" t="n">
        <v>5742</v>
      </c>
      <c r="K81" s="370" t="n">
        <f aca="false">I81/J81*100</f>
        <v>472.396377568791</v>
      </c>
      <c r="L81" s="512" t="n">
        <f aca="false">O81+R81</f>
        <v>0</v>
      </c>
      <c r="M81" s="500" t="n">
        <f aca="false">P81+S81</f>
        <v>0</v>
      </c>
      <c r="N81" s="370" t="e">
        <f aca="false">L81/M81*100</f>
        <v>#DIV/0!</v>
      </c>
      <c r="O81" s="496" t="n">
        <v>0</v>
      </c>
      <c r="P81" s="496" t="n">
        <v>0</v>
      </c>
      <c r="Q81" s="370" t="e">
        <f aca="false">O81/P81*100</f>
        <v>#DIV/0!</v>
      </c>
      <c r="R81" s="496" t="n">
        <v>0</v>
      </c>
      <c r="S81" s="496" t="n">
        <v>0</v>
      </c>
      <c r="T81" s="499" t="e">
        <f aca="false">R81/S81*100</f>
        <v>#DIV/0!</v>
      </c>
      <c r="U81" s="81" t="n">
        <v>248</v>
      </c>
      <c r="V81" s="81" t="n">
        <v>120</v>
      </c>
    </row>
    <row r="82" customFormat="false" ht="21.75" hidden="false" customHeight="true" outlineLevel="0" collapsed="false">
      <c r="A82" s="526" t="n">
        <v>3</v>
      </c>
      <c r="B82" s="75" t="s">
        <v>95</v>
      </c>
      <c r="C82" s="496" t="n">
        <v>620554</v>
      </c>
      <c r="D82" s="496" t="n">
        <v>866187</v>
      </c>
      <c r="E82" s="370" t="n">
        <f aca="false">C82/D82*100</f>
        <v>71.6420357266964</v>
      </c>
      <c r="F82" s="496" t="n">
        <v>129602</v>
      </c>
      <c r="G82" s="496" t="n">
        <v>142046</v>
      </c>
      <c r="H82" s="370" t="n">
        <f aca="false">F82/G82*100</f>
        <v>91.2394576404827</v>
      </c>
      <c r="I82" s="496" t="n">
        <v>690233</v>
      </c>
      <c r="J82" s="496" t="n">
        <v>1048479</v>
      </c>
      <c r="K82" s="370" t="n">
        <f aca="false">I82/J82*100</f>
        <v>65.8318383105432</v>
      </c>
      <c r="L82" s="512" t="n">
        <f aca="false">O82+R82</f>
        <v>15955</v>
      </c>
      <c r="M82" s="500" t="n">
        <f aca="false">P82+S82</f>
        <v>182149</v>
      </c>
      <c r="N82" s="370" t="n">
        <f aca="false">L82/M82*100</f>
        <v>8.75931243103174</v>
      </c>
      <c r="O82" s="496" t="n">
        <v>0</v>
      </c>
      <c r="P82" s="496" t="n">
        <v>0</v>
      </c>
      <c r="Q82" s="370" t="e">
        <f aca="false">O82/P82*100</f>
        <v>#DIV/0!</v>
      </c>
      <c r="R82" s="496" t="n">
        <v>15955</v>
      </c>
      <c r="S82" s="496" t="n">
        <v>182149</v>
      </c>
      <c r="T82" s="499" t="n">
        <f aca="false">R82/S82*100</f>
        <v>8.75931243103174</v>
      </c>
      <c r="U82" s="81" t="n">
        <v>30</v>
      </c>
      <c r="V82" s="81" t="n">
        <v>365</v>
      </c>
    </row>
    <row r="83" customFormat="false" ht="21.75" hidden="false" customHeight="true" outlineLevel="0" collapsed="false">
      <c r="A83" s="525" t="n">
        <v>4</v>
      </c>
      <c r="B83" s="75" t="s">
        <v>96</v>
      </c>
      <c r="C83" s="496" t="n">
        <v>63591</v>
      </c>
      <c r="D83" s="496" t="n">
        <v>45410</v>
      </c>
      <c r="E83" s="370" t="n">
        <f aca="false">C83/D83*100</f>
        <v>140.037436687954</v>
      </c>
      <c r="F83" s="496" t="n">
        <v>5341</v>
      </c>
      <c r="G83" s="496" t="n">
        <v>5079</v>
      </c>
      <c r="H83" s="370" t="n">
        <f aca="false">F83/G83*100</f>
        <v>105.158495766883</v>
      </c>
      <c r="I83" s="496" t="n">
        <v>63591</v>
      </c>
      <c r="J83" s="496" t="n">
        <v>45410</v>
      </c>
      <c r="K83" s="370" t="n">
        <f aca="false">I83/J83*100</f>
        <v>140.037436687954</v>
      </c>
      <c r="L83" s="512" t="n">
        <f aca="false">O83+R83</f>
        <v>63591</v>
      </c>
      <c r="M83" s="500" t="n">
        <f aca="false">P83+S83</f>
        <v>45410</v>
      </c>
      <c r="N83" s="370" t="n">
        <f aca="false">L83/M83*100</f>
        <v>140.037436687954</v>
      </c>
      <c r="O83" s="496" t="n">
        <v>21263</v>
      </c>
      <c r="P83" s="496" t="n">
        <v>0</v>
      </c>
      <c r="Q83" s="370" t="e">
        <f aca="false">O83/P83*100</f>
        <v>#DIV/0!</v>
      </c>
      <c r="R83" s="496" t="n">
        <v>42328</v>
      </c>
      <c r="S83" s="496" t="n">
        <v>45410</v>
      </c>
      <c r="T83" s="499" t="n">
        <f aca="false">R83/S83*100</f>
        <v>93.2129486897159</v>
      </c>
      <c r="U83" s="81" t="n">
        <v>30</v>
      </c>
      <c r="V83" s="81" t="n">
        <v>65</v>
      </c>
    </row>
    <row r="84" customFormat="false" ht="21" hidden="false" customHeight="true" outlineLevel="0" collapsed="false">
      <c r="A84" s="526" t="n">
        <v>5</v>
      </c>
      <c r="B84" s="75" t="s">
        <v>97</v>
      </c>
      <c r="C84" s="496" t="n">
        <v>200075</v>
      </c>
      <c r="D84" s="72" t="n">
        <v>186545</v>
      </c>
      <c r="E84" s="370" t="n">
        <f aca="false">C84/D84*100</f>
        <v>107.252941649468</v>
      </c>
      <c r="F84" s="496" t="n">
        <v>24144</v>
      </c>
      <c r="G84" s="72" t="n">
        <v>20943</v>
      </c>
      <c r="H84" s="370" t="n">
        <f aca="false">F84/G84*100</f>
        <v>115.284343217304</v>
      </c>
      <c r="I84" s="496" t="n">
        <v>203413</v>
      </c>
      <c r="J84" s="72" t="n">
        <v>183066</v>
      </c>
      <c r="K84" s="370" t="n">
        <f aca="false">I84/J84*100</f>
        <v>111.114570701277</v>
      </c>
      <c r="L84" s="512" t="n">
        <f aca="false">O84+R84</f>
        <v>69770</v>
      </c>
      <c r="M84" s="500" t="n">
        <f aca="false">P84+S84</f>
        <v>93181</v>
      </c>
      <c r="N84" s="370" t="n">
        <f aca="false">L84/M84*100</f>
        <v>74.8757793970874</v>
      </c>
      <c r="O84" s="496" t="n">
        <v>0</v>
      </c>
      <c r="P84" s="496" t="n">
        <v>0</v>
      </c>
      <c r="Q84" s="370" t="e">
        <f aca="false">O84/P84*100</f>
        <v>#DIV/0!</v>
      </c>
      <c r="R84" s="496" t="n">
        <v>69770</v>
      </c>
      <c r="S84" s="72" t="n">
        <v>93181</v>
      </c>
      <c r="T84" s="499" t="n">
        <f aca="false">R84/S84*100</f>
        <v>74.8757793970874</v>
      </c>
      <c r="U84" s="81" t="n">
        <v>70</v>
      </c>
      <c r="V84" s="81" t="n">
        <v>90</v>
      </c>
    </row>
    <row r="85" customFormat="false" ht="21" hidden="false" customHeight="true" outlineLevel="0" collapsed="false">
      <c r="A85" s="525" t="n">
        <v>6</v>
      </c>
      <c r="B85" s="75" t="s">
        <v>98</v>
      </c>
      <c r="C85" s="496" t="n">
        <v>0</v>
      </c>
      <c r="D85" s="496" t="n">
        <v>0</v>
      </c>
      <c r="E85" s="370" t="e">
        <f aca="false">C85/D85*100</f>
        <v>#DIV/0!</v>
      </c>
      <c r="F85" s="496" t="n">
        <v>0</v>
      </c>
      <c r="G85" s="496" t="n">
        <v>0</v>
      </c>
      <c r="H85" s="370" t="e">
        <f aca="false">F85/G85*100</f>
        <v>#DIV/0!</v>
      </c>
      <c r="I85" s="496" t="n">
        <v>0</v>
      </c>
      <c r="J85" s="496" t="n">
        <v>0</v>
      </c>
      <c r="K85" s="370" t="e">
        <f aca="false">I85/J85*100</f>
        <v>#DIV/0!</v>
      </c>
      <c r="L85" s="512" t="n">
        <f aca="false">O85+R85</f>
        <v>0</v>
      </c>
      <c r="M85" s="500" t="n">
        <f aca="false">P85+S85</f>
        <v>0</v>
      </c>
      <c r="N85" s="370" t="e">
        <f aca="false">L85/M85*100</f>
        <v>#DIV/0!</v>
      </c>
      <c r="O85" s="496" t="n">
        <v>0</v>
      </c>
      <c r="P85" s="496" t="n">
        <v>0</v>
      </c>
      <c r="Q85" s="370" t="e">
        <f aca="false">O85/P85*100</f>
        <v>#DIV/0!</v>
      </c>
      <c r="R85" s="496" t="n">
        <v>0</v>
      </c>
      <c r="S85" s="496" t="n">
        <v>0</v>
      </c>
      <c r="T85" s="499" t="e">
        <f aca="false">R85/S85*100</f>
        <v>#DIV/0!</v>
      </c>
      <c r="U85" s="81"/>
      <c r="V85" s="81"/>
    </row>
    <row r="86" customFormat="false" ht="20.25" hidden="false" customHeight="true" outlineLevel="0" collapsed="false">
      <c r="A86" s="526" t="n">
        <v>7</v>
      </c>
      <c r="B86" s="75" t="s">
        <v>99</v>
      </c>
      <c r="C86" s="496" t="n">
        <v>454681</v>
      </c>
      <c r="D86" s="72" t="n">
        <v>539071</v>
      </c>
      <c r="E86" s="370" t="n">
        <f aca="false">C86/D86*100</f>
        <v>84.3452903235381</v>
      </c>
      <c r="F86" s="496" t="n">
        <v>84606</v>
      </c>
      <c r="G86" s="72" t="n">
        <v>109796</v>
      </c>
      <c r="H86" s="370" t="n">
        <f aca="false">F86/G86*100</f>
        <v>77.0574520018944</v>
      </c>
      <c r="I86" s="496" t="n">
        <v>571857</v>
      </c>
      <c r="J86" s="72" t="n">
        <v>700397</v>
      </c>
      <c r="K86" s="370" t="n">
        <f aca="false">I86/J86*100</f>
        <v>81.6475513173243</v>
      </c>
      <c r="L86" s="512" t="n">
        <f aca="false">O86+R86</f>
        <v>117060</v>
      </c>
      <c r="M86" s="500" t="n">
        <f aca="false">P86+S86</f>
        <v>109241</v>
      </c>
      <c r="N86" s="370" t="n">
        <f aca="false">L86/M86*100</f>
        <v>107.157569044589</v>
      </c>
      <c r="O86" s="496" t="n">
        <v>117060</v>
      </c>
      <c r="P86" s="72" t="n">
        <v>109241</v>
      </c>
      <c r="Q86" s="370" t="n">
        <f aca="false">O86/P86*100</f>
        <v>107.157569044589</v>
      </c>
      <c r="R86" s="496" t="n">
        <v>0</v>
      </c>
      <c r="S86" s="496" t="n">
        <v>0</v>
      </c>
      <c r="T86" s="499" t="e">
        <f aca="false">R86/S86*100</f>
        <v>#DIV/0!</v>
      </c>
      <c r="U86" s="81" t="n">
        <v>62</v>
      </c>
      <c r="V86" s="81" t="n">
        <v>70</v>
      </c>
    </row>
    <row r="87" customFormat="false" ht="21" hidden="false" customHeight="true" outlineLevel="0" collapsed="false">
      <c r="A87" s="525" t="n">
        <v>8</v>
      </c>
      <c r="B87" s="75" t="s">
        <v>100</v>
      </c>
      <c r="C87" s="496" t="n">
        <v>1508843</v>
      </c>
      <c r="D87" s="72" t="n">
        <v>1297463</v>
      </c>
      <c r="E87" s="370" t="n">
        <f aca="false">C87/D87*100</f>
        <v>116.291794062721</v>
      </c>
      <c r="F87" s="496" t="n">
        <v>28961</v>
      </c>
      <c r="G87" s="72" t="n">
        <v>45366</v>
      </c>
      <c r="H87" s="370" t="n">
        <f aca="false">F87/G87*100</f>
        <v>63.8385575100295</v>
      </c>
      <c r="I87" s="496" t="n">
        <v>1364222</v>
      </c>
      <c r="J87" s="72" t="n">
        <v>1238938</v>
      </c>
      <c r="K87" s="370" t="n">
        <f aca="false">I87/J87*100</f>
        <v>110.112209004809</v>
      </c>
      <c r="L87" s="512" t="n">
        <v>902779</v>
      </c>
      <c r="M87" s="72" t="n">
        <v>794865</v>
      </c>
      <c r="N87" s="370" t="n">
        <f aca="false">L87/M87*100</f>
        <v>113.576393475622</v>
      </c>
      <c r="O87" s="496"/>
      <c r="P87" s="496"/>
      <c r="Q87" s="370" t="e">
        <f aca="false">O87/P87*100</f>
        <v>#DIV/0!</v>
      </c>
      <c r="R87" s="496"/>
      <c r="S87" s="496"/>
      <c r="T87" s="499" t="e">
        <f aca="false">R87/S87*100</f>
        <v>#DIV/0!</v>
      </c>
      <c r="U87" s="81" t="n">
        <v>110</v>
      </c>
      <c r="V87" s="81" t="n">
        <v>277</v>
      </c>
    </row>
    <row r="88" customFormat="false" ht="21.75" hidden="false" customHeight="true" outlineLevel="0" collapsed="false">
      <c r="A88" s="526" t="n">
        <v>9</v>
      </c>
      <c r="B88" s="75" t="s">
        <v>101</v>
      </c>
      <c r="C88" s="496" t="n">
        <v>709205</v>
      </c>
      <c r="D88" s="72" t="n">
        <v>573966</v>
      </c>
      <c r="E88" s="370" t="n">
        <f aca="false">C88/D88*100</f>
        <v>123.562197063938</v>
      </c>
      <c r="F88" s="496" t="n">
        <v>74272</v>
      </c>
      <c r="G88" s="72" t="n">
        <v>53380</v>
      </c>
      <c r="H88" s="370" t="n">
        <f aca="false">F88/G88*100</f>
        <v>139.138254027726</v>
      </c>
      <c r="I88" s="496" t="n">
        <v>568890</v>
      </c>
      <c r="J88" s="72" t="n">
        <v>523746</v>
      </c>
      <c r="K88" s="370" t="n">
        <f aca="false">I88/J88*100</f>
        <v>108.61944530364</v>
      </c>
      <c r="L88" s="512" t="n">
        <v>147620</v>
      </c>
      <c r="M88" s="72" t="n">
        <v>144686</v>
      </c>
      <c r="N88" s="370" t="n">
        <f aca="false">L88/M88*100</f>
        <v>102.027839597473</v>
      </c>
      <c r="O88" s="496"/>
      <c r="P88" s="496"/>
      <c r="Q88" s="370" t="e">
        <f aca="false">O88/P88*100</f>
        <v>#DIV/0!</v>
      </c>
      <c r="R88" s="496"/>
      <c r="S88" s="496"/>
      <c r="T88" s="499" t="e">
        <f aca="false">R88/S88*100</f>
        <v>#DIV/0!</v>
      </c>
      <c r="U88" s="81" t="n">
        <v>91</v>
      </c>
      <c r="V88" s="81" t="n">
        <v>180</v>
      </c>
    </row>
    <row r="89" s="334" customFormat="true" ht="23.25" hidden="false" customHeight="true" outlineLevel="0" collapsed="false">
      <c r="A89" s="525" t="n">
        <v>10</v>
      </c>
      <c r="B89" s="75" t="s">
        <v>102</v>
      </c>
      <c r="C89" s="496" t="n">
        <v>0</v>
      </c>
      <c r="D89" s="496" t="n">
        <v>0</v>
      </c>
      <c r="E89" s="370" t="e">
        <f aca="false">C89/D89*100</f>
        <v>#DIV/0!</v>
      </c>
      <c r="F89" s="496" t="n">
        <v>0</v>
      </c>
      <c r="G89" s="496" t="n">
        <v>0</v>
      </c>
      <c r="H89" s="370" t="e">
        <f aca="false">F89/G89*100</f>
        <v>#DIV/0!</v>
      </c>
      <c r="I89" s="496" t="n">
        <v>0</v>
      </c>
      <c r="J89" s="496" t="n">
        <v>0</v>
      </c>
      <c r="K89" s="370" t="e">
        <f aca="false">I89/J89*100</f>
        <v>#DIV/0!</v>
      </c>
      <c r="L89" s="512" t="n">
        <f aca="false">O89+R89</f>
        <v>0</v>
      </c>
      <c r="M89" s="500" t="n">
        <f aca="false">P89+S89</f>
        <v>0</v>
      </c>
      <c r="N89" s="370" t="e">
        <f aca="false">L89/M89*100</f>
        <v>#DIV/0!</v>
      </c>
      <c r="O89" s="496" t="n">
        <v>0</v>
      </c>
      <c r="P89" s="496" t="n">
        <v>0</v>
      </c>
      <c r="Q89" s="370" t="e">
        <f aca="false">O89/P89*100</f>
        <v>#DIV/0!</v>
      </c>
      <c r="R89" s="496" t="n">
        <v>0</v>
      </c>
      <c r="S89" s="496" t="n">
        <v>0</v>
      </c>
      <c r="T89" s="499" t="e">
        <f aca="false">R89/S89*100</f>
        <v>#DIV/0!</v>
      </c>
      <c r="U89" s="81" t="n">
        <v>12</v>
      </c>
      <c r="V89" s="81" t="n">
        <v>142</v>
      </c>
    </row>
    <row r="90" s="308" customFormat="true" ht="24" hidden="false" customHeight="true" outlineLevel="0" collapsed="false">
      <c r="A90" s="527" t="n">
        <v>11</v>
      </c>
      <c r="B90" s="114" t="s">
        <v>103</v>
      </c>
      <c r="C90" s="496" t="n">
        <v>750329</v>
      </c>
      <c r="D90" s="72" t="n">
        <v>281870</v>
      </c>
      <c r="E90" s="36" t="n">
        <f aca="false">C90/D90*100</f>
        <v>266.196828325114</v>
      </c>
      <c r="F90" s="496" t="n">
        <v>129034</v>
      </c>
      <c r="G90" s="72" t="n">
        <v>42652</v>
      </c>
      <c r="H90" s="36" t="n">
        <f aca="false">F90/G90*100</f>
        <v>302.527431304511</v>
      </c>
      <c r="I90" s="496" t="n">
        <v>750329</v>
      </c>
      <c r="J90" s="72" t="n">
        <v>1547038</v>
      </c>
      <c r="K90" s="36" t="n">
        <f aca="false">I90/J90*100</f>
        <v>48.5010064394023</v>
      </c>
      <c r="L90" s="512" t="n">
        <f aca="false">O90+R90</f>
        <v>287699</v>
      </c>
      <c r="M90" s="500" t="n">
        <f aca="false">P90+S90</f>
        <v>32406</v>
      </c>
      <c r="N90" s="36" t="n">
        <f aca="false">L90/M90*100</f>
        <v>887.795469974696</v>
      </c>
      <c r="O90" s="496" t="n">
        <v>0</v>
      </c>
      <c r="P90" s="496" t="n">
        <v>0</v>
      </c>
      <c r="Q90" s="36" t="e">
        <f aca="false">O90/P90*100</f>
        <v>#DIV/0!</v>
      </c>
      <c r="R90" s="496" t="n">
        <v>287699</v>
      </c>
      <c r="S90" s="72" t="n">
        <v>32406</v>
      </c>
      <c r="T90" s="404" t="n">
        <f aca="false">R90/S90*100</f>
        <v>887.795469974696</v>
      </c>
      <c r="U90" s="110" t="n">
        <v>62</v>
      </c>
      <c r="V90" s="110" t="n">
        <v>250</v>
      </c>
    </row>
    <row r="91" customFormat="false" ht="33" hidden="false" customHeight="true" outlineLevel="0" collapsed="false">
      <c r="A91" s="526" t="n">
        <v>12</v>
      </c>
      <c r="B91" s="75" t="s">
        <v>104</v>
      </c>
      <c r="C91" s="496" t="n">
        <v>51831</v>
      </c>
      <c r="D91" s="496" t="n">
        <v>34874</v>
      </c>
      <c r="E91" s="36" t="n">
        <f aca="false">C91/D91*100</f>
        <v>148.623616447783</v>
      </c>
      <c r="F91" s="496" t="n">
        <v>8374</v>
      </c>
      <c r="G91" s="496" t="n">
        <v>22788</v>
      </c>
      <c r="H91" s="36" t="n">
        <f aca="false">F91/G91*100</f>
        <v>36.747410918027</v>
      </c>
      <c r="I91" s="496" t="n">
        <v>66476</v>
      </c>
      <c r="J91" s="496" t="n">
        <v>15769</v>
      </c>
      <c r="K91" s="36" t="n">
        <f aca="false">I91/J91*100</f>
        <v>421.561291140846</v>
      </c>
      <c r="L91" s="512" t="n">
        <f aca="false">O91+R91</f>
        <v>40456</v>
      </c>
      <c r="M91" s="500" t="n">
        <f aca="false">P91+S91</f>
        <v>10232</v>
      </c>
      <c r="N91" s="370" t="n">
        <f aca="false">L91/M91*100</f>
        <v>395.387021110242</v>
      </c>
      <c r="O91" s="496" t="n">
        <v>40456</v>
      </c>
      <c r="P91" s="496" t="n">
        <v>10232</v>
      </c>
      <c r="Q91" s="370" t="n">
        <f aca="false">O91/P91*100</f>
        <v>395.387021110242</v>
      </c>
      <c r="R91" s="496" t="n">
        <v>0</v>
      </c>
      <c r="S91" s="496" t="n">
        <v>0</v>
      </c>
      <c r="T91" s="500" t="e">
        <f aca="false">R91/S91*100</f>
        <v>#DIV/0!</v>
      </c>
      <c r="U91" s="81" t="n">
        <v>16</v>
      </c>
      <c r="V91" s="81"/>
    </row>
    <row r="92" customFormat="false" ht="21" hidden="false" customHeight="true" outlineLevel="0" collapsed="false">
      <c r="A92" s="525" t="n">
        <v>13</v>
      </c>
      <c r="B92" s="75" t="s">
        <v>105</v>
      </c>
      <c r="C92" s="496" t="n">
        <v>100922</v>
      </c>
      <c r="D92" s="72" t="n">
        <v>131942</v>
      </c>
      <c r="E92" s="370" t="n">
        <f aca="false">C92/D92*100</f>
        <v>76.4896697033545</v>
      </c>
      <c r="F92" s="496" t="n">
        <v>13120</v>
      </c>
      <c r="G92" s="72" t="n">
        <v>17150</v>
      </c>
      <c r="H92" s="370" t="n">
        <f aca="false">F92/G92*100</f>
        <v>76.5014577259475</v>
      </c>
      <c r="I92" s="496" t="n">
        <v>174511</v>
      </c>
      <c r="J92" s="72" t="n">
        <v>130078</v>
      </c>
      <c r="K92" s="370" t="n">
        <f aca="false">I92/J92*100</f>
        <v>134.158735527914</v>
      </c>
      <c r="L92" s="512" t="n">
        <f aca="false">O92+R92</f>
        <v>0</v>
      </c>
      <c r="M92" s="500" t="n">
        <f aca="false">P92+S92</f>
        <v>130078</v>
      </c>
      <c r="N92" s="370" t="n">
        <f aca="false">L92/M92*100</f>
        <v>0</v>
      </c>
      <c r="O92" s="496" t="n">
        <v>0</v>
      </c>
      <c r="P92" s="72" t="n">
        <v>130078</v>
      </c>
      <c r="Q92" s="370" t="n">
        <f aca="false">O92/P92*100</f>
        <v>0</v>
      </c>
      <c r="R92" s="496" t="n">
        <v>0</v>
      </c>
      <c r="S92" s="496" t="n">
        <v>0</v>
      </c>
      <c r="T92" s="499" t="e">
        <f aca="false">R92/S92*100</f>
        <v>#DIV/0!</v>
      </c>
      <c r="U92" s="81" t="n">
        <v>26</v>
      </c>
      <c r="V92" s="81"/>
    </row>
    <row r="93" customFormat="false" ht="24" hidden="false" customHeight="true" outlineLevel="0" collapsed="false">
      <c r="A93" s="524" t="n">
        <v>14</v>
      </c>
      <c r="B93" s="71" t="s">
        <v>106</v>
      </c>
      <c r="C93" s="496" t="n">
        <v>896541</v>
      </c>
      <c r="D93" s="72" t="n">
        <v>798292</v>
      </c>
      <c r="E93" s="489" t="n">
        <f aca="false">C93/D93*100</f>
        <v>112.307401301779</v>
      </c>
      <c r="F93" s="496" t="n">
        <v>93434</v>
      </c>
      <c r="G93" s="72" t="n">
        <v>97211</v>
      </c>
      <c r="H93" s="489" t="n">
        <f aca="false">F93/G93*100</f>
        <v>96.114637232412</v>
      </c>
      <c r="I93" s="496" t="n">
        <v>909418</v>
      </c>
      <c r="J93" s="72" t="n">
        <v>736051</v>
      </c>
      <c r="K93" s="489" t="n">
        <f aca="false">I93/J93*100</f>
        <v>123.553666797545</v>
      </c>
      <c r="L93" s="512" t="n">
        <f aca="false">O93+R93</f>
        <v>636403</v>
      </c>
      <c r="M93" s="500" t="n">
        <f aca="false">P93+S93</f>
        <v>547604</v>
      </c>
      <c r="N93" s="370" t="n">
        <f aca="false">L93/M93*100</f>
        <v>116.215915150364</v>
      </c>
      <c r="O93" s="496" t="n">
        <v>636403</v>
      </c>
      <c r="P93" s="72" t="n">
        <v>547604</v>
      </c>
      <c r="Q93" s="370" t="n">
        <f aca="false">O93/P93*100</f>
        <v>116.215915150364</v>
      </c>
      <c r="R93" s="496" t="n">
        <v>0</v>
      </c>
      <c r="S93" s="496" t="n">
        <v>0</v>
      </c>
      <c r="T93" s="492" t="e">
        <f aca="false">R93/S93*100</f>
        <v>#DIV/0!</v>
      </c>
      <c r="U93" s="1" t="n">
        <v>180</v>
      </c>
      <c r="V93" s="1" t="n">
        <v>40</v>
      </c>
    </row>
    <row r="94" customFormat="false" ht="17.25" hidden="false" customHeight="false" outlineLevel="0" collapsed="false">
      <c r="A94" s="527"/>
      <c r="B94" s="529"/>
      <c r="C94" s="514"/>
      <c r="D94" s="514"/>
      <c r="E94" s="514"/>
      <c r="F94" s="514"/>
      <c r="G94" s="514"/>
      <c r="H94" s="514"/>
      <c r="I94" s="514"/>
      <c r="J94" s="514"/>
      <c r="K94" s="515"/>
      <c r="L94" s="518"/>
      <c r="M94" s="518"/>
      <c r="N94" s="493"/>
      <c r="O94" s="518"/>
      <c r="P94" s="518"/>
      <c r="Q94" s="518"/>
      <c r="R94" s="518"/>
      <c r="S94" s="518"/>
      <c r="T94" s="519"/>
      <c r="U94" s="1"/>
      <c r="V94" s="1"/>
    </row>
    <row r="95" customFormat="false" ht="17.25" hidden="false" customHeight="true" outlineLevel="0" collapsed="false">
      <c r="A95" s="67" t="s">
        <v>381</v>
      </c>
      <c r="B95" s="67"/>
      <c r="C95" s="483" t="n">
        <f aca="false">SUM(C96:C125)</f>
        <v>3044699</v>
      </c>
      <c r="D95" s="483" t="n">
        <f aca="false">SUM(D96:D125)</f>
        <v>2608523</v>
      </c>
      <c r="E95" s="509" t="n">
        <f aca="false">C95/D95*100</f>
        <v>116.721186663871</v>
      </c>
      <c r="F95" s="483" t="n">
        <f aca="false">SUM(F96:F125)</f>
        <v>468007</v>
      </c>
      <c r="G95" s="483" t="n">
        <f aca="false">SUM(G96:G125)</f>
        <v>340092</v>
      </c>
      <c r="H95" s="509" t="n">
        <f aca="false">F95/G95*100</f>
        <v>137.611881490891</v>
      </c>
      <c r="I95" s="483" t="n">
        <f aca="false">SUM(I96:I125)</f>
        <v>3197603</v>
      </c>
      <c r="J95" s="483" t="n">
        <f aca="false">SUM(J96:J125)</f>
        <v>2733990</v>
      </c>
      <c r="K95" s="509" t="n">
        <f aca="false">I95/J95*100</f>
        <v>116.957377313011</v>
      </c>
      <c r="L95" s="530" t="n">
        <f aca="false">O95+R95</f>
        <v>1593412</v>
      </c>
      <c r="M95" s="531" t="n">
        <f aca="false">P95+S95</f>
        <v>1657655</v>
      </c>
      <c r="N95" s="84" t="n">
        <f aca="false">L95/M95*100</f>
        <v>96.1244649821585</v>
      </c>
      <c r="O95" s="83" t="n">
        <f aca="false">SUM(O96:O125)</f>
        <v>39970</v>
      </c>
      <c r="P95" s="83" t="n">
        <f aca="false">SUM(P96:P125)</f>
        <v>39324</v>
      </c>
      <c r="Q95" s="83" t="n">
        <f aca="false">O95/P95*100</f>
        <v>101.642762689452</v>
      </c>
      <c r="R95" s="83" t="n">
        <f aca="false">SUM(R96:R125)</f>
        <v>1553442</v>
      </c>
      <c r="S95" s="83" t="n">
        <f aca="false">SUM(S96:S125)</f>
        <v>1618331</v>
      </c>
      <c r="T95" s="84" t="n">
        <f aca="false">R95/S95*100</f>
        <v>95.9903752693361</v>
      </c>
      <c r="U95" s="1"/>
      <c r="V95" s="1"/>
    </row>
    <row r="96" customFormat="false" ht="20.25" hidden="false" customHeight="true" outlineLevel="0" collapsed="false">
      <c r="A96" s="532" t="n">
        <v>1</v>
      </c>
      <c r="B96" s="71" t="s">
        <v>108</v>
      </c>
      <c r="C96" s="487" t="n">
        <v>337533</v>
      </c>
      <c r="D96" s="487" t="n">
        <v>389571</v>
      </c>
      <c r="E96" s="489" t="n">
        <f aca="false">C96/D96*100</f>
        <v>86.6422295294054</v>
      </c>
      <c r="F96" s="487" t="n">
        <v>6945</v>
      </c>
      <c r="G96" s="487" t="n">
        <v>34970</v>
      </c>
      <c r="H96" s="489" t="n">
        <f aca="false">F96/G96*100</f>
        <v>19.8598798970546</v>
      </c>
      <c r="I96" s="487" t="n">
        <v>341529</v>
      </c>
      <c r="J96" s="487" t="n">
        <v>382290</v>
      </c>
      <c r="K96" s="489" t="n">
        <f aca="false">I96/J96*100</f>
        <v>89.3376755865966</v>
      </c>
      <c r="L96" s="512" t="n">
        <f aca="false">O96+R96</f>
        <v>331862</v>
      </c>
      <c r="M96" s="500" t="n">
        <f aca="false">P96+S96</f>
        <v>374364</v>
      </c>
      <c r="N96" s="493" t="n">
        <f aca="false">L96/M96*100</f>
        <v>88.6468784391662</v>
      </c>
      <c r="O96" s="492" t="n">
        <v>0</v>
      </c>
      <c r="P96" s="492" t="n">
        <v>0</v>
      </c>
      <c r="Q96" s="493" t="e">
        <f aca="false">O96/P96*100</f>
        <v>#DIV/0!</v>
      </c>
      <c r="R96" s="491" t="n">
        <v>331862</v>
      </c>
      <c r="S96" s="492" t="n">
        <v>374364</v>
      </c>
      <c r="T96" s="494" t="n">
        <f aca="false">R96/S96*100</f>
        <v>88.6468784391662</v>
      </c>
      <c r="U96" s="1" t="n">
        <v>328</v>
      </c>
      <c r="V96" s="1" t="n">
        <v>150</v>
      </c>
    </row>
    <row r="97" customFormat="false" ht="20.25" hidden="false" customHeight="true" outlineLevel="0" collapsed="false">
      <c r="A97" s="532" t="n">
        <v>2</v>
      </c>
      <c r="B97" s="71" t="s">
        <v>109</v>
      </c>
      <c r="C97" s="487" t="n">
        <v>0</v>
      </c>
      <c r="D97" s="487" t="n">
        <v>0</v>
      </c>
      <c r="E97" s="489" t="e">
        <f aca="false">C97/D97*100</f>
        <v>#DIV/0!</v>
      </c>
      <c r="F97" s="487" t="n">
        <v>0</v>
      </c>
      <c r="G97" s="487" t="n">
        <v>0</v>
      </c>
      <c r="H97" s="489" t="e">
        <f aca="false">F97/G97*100</f>
        <v>#DIV/0!</v>
      </c>
      <c r="I97" s="487" t="n">
        <v>0</v>
      </c>
      <c r="J97" s="487" t="n">
        <v>0</v>
      </c>
      <c r="K97" s="489" t="e">
        <f aca="false">I97/J97*100</f>
        <v>#DIV/0!</v>
      </c>
      <c r="L97" s="512" t="n">
        <f aca="false">O97+R97</f>
        <v>0</v>
      </c>
      <c r="M97" s="500" t="n">
        <f aca="false">P97+S97</f>
        <v>0</v>
      </c>
      <c r="N97" s="493" t="e">
        <f aca="false">L97/M97*100</f>
        <v>#DIV/0!</v>
      </c>
      <c r="O97" s="492" t="n">
        <v>0</v>
      </c>
      <c r="P97" s="492" t="n">
        <v>0</v>
      </c>
      <c r="Q97" s="493" t="e">
        <f aca="false">O97/P97*100</f>
        <v>#DIV/0!</v>
      </c>
      <c r="R97" s="492" t="n">
        <v>0</v>
      </c>
      <c r="S97" s="492" t="n">
        <v>0</v>
      </c>
      <c r="T97" s="494" t="e">
        <f aca="false">R97/S97*100</f>
        <v>#DIV/0!</v>
      </c>
      <c r="U97" s="1"/>
      <c r="V97" s="1"/>
    </row>
    <row r="98" customFormat="false" ht="19.5" hidden="false" customHeight="true" outlineLevel="0" collapsed="false">
      <c r="A98" s="532" t="n">
        <v>3</v>
      </c>
      <c r="B98" s="71" t="s">
        <v>110</v>
      </c>
      <c r="C98" s="487" t="n">
        <v>0</v>
      </c>
      <c r="D98" s="487" t="n">
        <v>0</v>
      </c>
      <c r="E98" s="489" t="e">
        <f aca="false">C98/D98*100</f>
        <v>#DIV/0!</v>
      </c>
      <c r="F98" s="487" t="n">
        <v>0</v>
      </c>
      <c r="G98" s="487" t="n">
        <v>0</v>
      </c>
      <c r="H98" s="489" t="e">
        <f aca="false">F98/G98*100</f>
        <v>#DIV/0!</v>
      </c>
      <c r="I98" s="487" t="n">
        <v>0</v>
      </c>
      <c r="J98" s="487" t="n">
        <v>0</v>
      </c>
      <c r="K98" s="489" t="e">
        <f aca="false">I98/J98*100</f>
        <v>#DIV/0!</v>
      </c>
      <c r="L98" s="512" t="n">
        <f aca="false">O98+R98</f>
        <v>0</v>
      </c>
      <c r="M98" s="500" t="n">
        <f aca="false">P98+S98</f>
        <v>0</v>
      </c>
      <c r="N98" s="493" t="e">
        <f aca="false">L98/M98*100</f>
        <v>#DIV/0!</v>
      </c>
      <c r="O98" s="492" t="n">
        <v>0</v>
      </c>
      <c r="P98" s="492" t="n">
        <v>0</v>
      </c>
      <c r="Q98" s="493" t="e">
        <f aca="false">O98/P98*100</f>
        <v>#DIV/0!</v>
      </c>
      <c r="R98" s="492" t="n">
        <v>0</v>
      </c>
      <c r="S98" s="492" t="n">
        <v>0</v>
      </c>
      <c r="T98" s="494" t="e">
        <f aca="false">R98/S98*100</f>
        <v>#DIV/0!</v>
      </c>
      <c r="U98" s="94"/>
      <c r="V98" s="1"/>
    </row>
    <row r="99" customFormat="false" ht="20.25" hidden="false" customHeight="true" outlineLevel="0" collapsed="false">
      <c r="A99" s="532" t="n">
        <v>4</v>
      </c>
      <c r="B99" s="71" t="s">
        <v>111</v>
      </c>
      <c r="C99" s="487" t="n">
        <v>55248</v>
      </c>
      <c r="D99" s="72" t="n">
        <v>47153</v>
      </c>
      <c r="E99" s="489" t="n">
        <f aca="false">C99/D99*100</f>
        <v>117.167518503595</v>
      </c>
      <c r="F99" s="487" t="n">
        <v>5917</v>
      </c>
      <c r="G99" s="72" t="n">
        <v>9455</v>
      </c>
      <c r="H99" s="489" t="n">
        <f aca="false">F99/G99*100</f>
        <v>62.5806451612903</v>
      </c>
      <c r="I99" s="487" t="n">
        <v>74845</v>
      </c>
      <c r="J99" s="72" t="n">
        <v>17365</v>
      </c>
      <c r="K99" s="489" t="n">
        <f aca="false">I99/J99*100</f>
        <v>431.010653613591</v>
      </c>
      <c r="L99" s="512" t="n">
        <f aca="false">O99+R99</f>
        <v>0</v>
      </c>
      <c r="M99" s="500" t="n">
        <f aca="false">P99+S99</f>
        <v>0</v>
      </c>
      <c r="N99" s="493" t="e">
        <f aca="false">L99/M99*100</f>
        <v>#DIV/0!</v>
      </c>
      <c r="O99" s="492" t="n">
        <v>0</v>
      </c>
      <c r="P99" s="492" t="n">
        <v>0</v>
      </c>
      <c r="Q99" s="493" t="e">
        <f aca="false">O99/P99*100</f>
        <v>#DIV/0!</v>
      </c>
      <c r="R99" s="492" t="n">
        <v>0</v>
      </c>
      <c r="S99" s="492" t="n">
        <v>0</v>
      </c>
      <c r="T99" s="494" t="e">
        <f aca="false">R99/S99*100</f>
        <v>#DIV/0!</v>
      </c>
      <c r="U99" s="1" t="n">
        <v>18</v>
      </c>
      <c r="V99" s="1" t="n">
        <v>140</v>
      </c>
    </row>
    <row r="100" s="308" customFormat="true" ht="18.75" hidden="false" customHeight="true" outlineLevel="0" collapsed="false">
      <c r="A100" s="533" t="n">
        <v>5</v>
      </c>
      <c r="B100" s="114" t="s">
        <v>112</v>
      </c>
      <c r="C100" s="490" t="n">
        <v>0</v>
      </c>
      <c r="D100" s="490" t="n">
        <v>0</v>
      </c>
      <c r="E100" s="36" t="e">
        <f aca="false">C100/D100*100</f>
        <v>#DIV/0!</v>
      </c>
      <c r="F100" s="490" t="n">
        <v>0</v>
      </c>
      <c r="G100" s="490" t="n">
        <v>0</v>
      </c>
      <c r="H100" s="36" t="e">
        <f aca="false">F100/G100*100</f>
        <v>#DIV/0!</v>
      </c>
      <c r="I100" s="490" t="n">
        <v>0</v>
      </c>
      <c r="J100" s="490" t="n">
        <v>0</v>
      </c>
      <c r="K100" s="36" t="e">
        <f aca="false">I100/J100*100</f>
        <v>#DIV/0!</v>
      </c>
      <c r="L100" s="512" t="n">
        <f aca="false">O100+R100</f>
        <v>0</v>
      </c>
      <c r="M100" s="500" t="n">
        <f aca="false">P100+S100</f>
        <v>0</v>
      </c>
      <c r="N100" s="534" t="e">
        <f aca="false">L100/M100*100</f>
        <v>#DIV/0!</v>
      </c>
      <c r="O100" s="500" t="n">
        <v>0</v>
      </c>
      <c r="P100" s="500" t="n">
        <v>0</v>
      </c>
      <c r="Q100" s="534" t="e">
        <f aca="false">O100/P100*100</f>
        <v>#DIV/0!</v>
      </c>
      <c r="R100" s="500" t="n">
        <v>0</v>
      </c>
      <c r="S100" s="500" t="n">
        <v>0</v>
      </c>
      <c r="T100" s="534" t="e">
        <f aca="false">R100/S100*100</f>
        <v>#DIV/0!</v>
      </c>
      <c r="U100" s="110" t="n">
        <v>260</v>
      </c>
      <c r="V100" s="110" t="n">
        <v>52</v>
      </c>
    </row>
    <row r="101" customFormat="false" ht="21.75" hidden="false" customHeight="true" outlineLevel="0" collapsed="false">
      <c r="A101" s="532" t="n">
        <v>6</v>
      </c>
      <c r="B101" s="71" t="s">
        <v>113</v>
      </c>
      <c r="C101" s="487" t="n">
        <v>0</v>
      </c>
      <c r="D101" s="487" t="n">
        <v>0</v>
      </c>
      <c r="E101" s="489" t="e">
        <f aca="false">C101/D101*100</f>
        <v>#DIV/0!</v>
      </c>
      <c r="F101" s="487" t="n">
        <v>0</v>
      </c>
      <c r="G101" s="487" t="n">
        <v>0</v>
      </c>
      <c r="H101" s="489" t="e">
        <f aca="false">F101/G101*100</f>
        <v>#DIV/0!</v>
      </c>
      <c r="I101" s="487" t="n">
        <v>0</v>
      </c>
      <c r="J101" s="487" t="n">
        <v>0</v>
      </c>
      <c r="K101" s="489" t="e">
        <f aca="false">I101/J101*100</f>
        <v>#DIV/0!</v>
      </c>
      <c r="L101" s="512" t="n">
        <f aca="false">O101+R101</f>
        <v>0</v>
      </c>
      <c r="M101" s="500" t="n">
        <f aca="false">P101+S101</f>
        <v>0</v>
      </c>
      <c r="N101" s="493" t="e">
        <f aca="false">L101/M101*100</f>
        <v>#DIV/0!</v>
      </c>
      <c r="O101" s="492" t="n">
        <v>0</v>
      </c>
      <c r="P101" s="492" t="n">
        <v>0</v>
      </c>
      <c r="Q101" s="493" t="e">
        <f aca="false">O101/P101*100</f>
        <v>#DIV/0!</v>
      </c>
      <c r="R101" s="492" t="n">
        <v>0</v>
      </c>
      <c r="S101" s="492" t="n">
        <v>0</v>
      </c>
      <c r="T101" s="494" t="e">
        <f aca="false">R101/S101*100</f>
        <v>#DIV/0!</v>
      </c>
      <c r="U101" s="1"/>
      <c r="V101" s="1"/>
    </row>
    <row r="102" customFormat="false" ht="19.5" hidden="false" customHeight="true" outlineLevel="0" collapsed="false">
      <c r="A102" s="532" t="n">
        <v>7</v>
      </c>
      <c r="B102" s="71" t="s">
        <v>114</v>
      </c>
      <c r="C102" s="487" t="n">
        <v>0</v>
      </c>
      <c r="D102" s="487" t="n">
        <v>0</v>
      </c>
      <c r="E102" s="489" t="e">
        <f aca="false">C102/D102*100</f>
        <v>#DIV/0!</v>
      </c>
      <c r="F102" s="487" t="n">
        <v>0</v>
      </c>
      <c r="G102" s="487" t="n">
        <v>0</v>
      </c>
      <c r="H102" s="489" t="e">
        <f aca="false">F102/G102*100</f>
        <v>#DIV/0!</v>
      </c>
      <c r="I102" s="487" t="n">
        <v>0</v>
      </c>
      <c r="J102" s="487" t="n">
        <v>0</v>
      </c>
      <c r="K102" s="489" t="e">
        <f aca="false">I102/J102*100</f>
        <v>#DIV/0!</v>
      </c>
      <c r="L102" s="512" t="n">
        <f aca="false">O102+R102</f>
        <v>0</v>
      </c>
      <c r="M102" s="500" t="n">
        <f aca="false">P102+S102</f>
        <v>0</v>
      </c>
      <c r="N102" s="493" t="e">
        <f aca="false">L102/M102*100</f>
        <v>#DIV/0!</v>
      </c>
      <c r="O102" s="492" t="n">
        <v>0</v>
      </c>
      <c r="P102" s="492" t="n">
        <v>0</v>
      </c>
      <c r="Q102" s="493" t="e">
        <f aca="false">O102/P102*100</f>
        <v>#DIV/0!</v>
      </c>
      <c r="R102" s="492" t="n">
        <v>0</v>
      </c>
      <c r="S102" s="492" t="n">
        <v>0</v>
      </c>
      <c r="T102" s="494" t="e">
        <f aca="false">R102/S102*100</f>
        <v>#DIV/0!</v>
      </c>
      <c r="U102" s="1"/>
      <c r="V102" s="1"/>
    </row>
    <row r="103" customFormat="false" ht="20.25" hidden="false" customHeight="true" outlineLevel="0" collapsed="false">
      <c r="A103" s="535" t="n">
        <v>8</v>
      </c>
      <c r="B103" s="75" t="s">
        <v>115</v>
      </c>
      <c r="C103" s="496" t="n">
        <v>109443</v>
      </c>
      <c r="D103" s="72" t="n">
        <v>123692</v>
      </c>
      <c r="E103" s="370" t="n">
        <f aca="false">C103/D103*100</f>
        <v>88.4802574135757</v>
      </c>
      <c r="F103" s="496" t="n">
        <v>25608</v>
      </c>
      <c r="G103" s="72" t="n">
        <v>13542</v>
      </c>
      <c r="H103" s="370" t="n">
        <f aca="false">F103/G103*100</f>
        <v>189.100575985822</v>
      </c>
      <c r="I103" s="496" t="n">
        <v>142864</v>
      </c>
      <c r="J103" s="72" t="n">
        <v>165498</v>
      </c>
      <c r="K103" s="370" t="n">
        <f aca="false">I103/J103*100</f>
        <v>86.3237017970006</v>
      </c>
      <c r="L103" s="512" t="n">
        <f aca="false">O103+R103</f>
        <v>35210</v>
      </c>
      <c r="M103" s="500" t="n">
        <f aca="false">P103+S103</f>
        <v>10196</v>
      </c>
      <c r="N103" s="493" t="n">
        <f aca="false">L103/M103*100</f>
        <v>345.33150255002</v>
      </c>
      <c r="O103" s="499" t="n">
        <v>0</v>
      </c>
      <c r="P103" s="499" t="n">
        <v>0</v>
      </c>
      <c r="Q103" s="493" t="e">
        <f aca="false">O103/P103*100</f>
        <v>#DIV/0!</v>
      </c>
      <c r="R103" s="499" t="n">
        <v>35210</v>
      </c>
      <c r="S103" s="72" t="n">
        <v>10196</v>
      </c>
      <c r="T103" s="493" t="n">
        <f aca="false">R103/S103*100</f>
        <v>345.33150255002</v>
      </c>
      <c r="U103" s="96" t="n">
        <v>88</v>
      </c>
      <c r="V103" s="96" t="n">
        <v>98</v>
      </c>
    </row>
    <row r="104" customFormat="false" ht="20.25" hidden="false" customHeight="true" outlineLevel="0" collapsed="false">
      <c r="A104" s="535" t="n">
        <v>9</v>
      </c>
      <c r="B104" s="75" t="s">
        <v>116</v>
      </c>
      <c r="C104" s="496" t="n">
        <v>0</v>
      </c>
      <c r="D104" s="496" t="n">
        <v>0</v>
      </c>
      <c r="E104" s="370" t="e">
        <f aca="false">C104/D104*100</f>
        <v>#DIV/0!</v>
      </c>
      <c r="F104" s="496" t="n">
        <v>0</v>
      </c>
      <c r="G104" s="496" t="n">
        <v>0</v>
      </c>
      <c r="H104" s="370" t="e">
        <f aca="false">F104/G104*100</f>
        <v>#DIV/0!</v>
      </c>
      <c r="I104" s="496" t="n">
        <v>0</v>
      </c>
      <c r="J104" s="496" t="n">
        <v>0</v>
      </c>
      <c r="K104" s="370" t="e">
        <f aca="false">I104/J104*100</f>
        <v>#DIV/0!</v>
      </c>
      <c r="L104" s="512" t="n">
        <f aca="false">O104+R104</f>
        <v>0</v>
      </c>
      <c r="M104" s="500" t="n">
        <f aca="false">P104+S104</f>
        <v>0</v>
      </c>
      <c r="N104" s="493" t="e">
        <f aca="false">L104/M104*100</f>
        <v>#DIV/0!</v>
      </c>
      <c r="O104" s="499" t="n">
        <v>0</v>
      </c>
      <c r="P104" s="499" t="n">
        <v>0</v>
      </c>
      <c r="Q104" s="493" t="e">
        <f aca="false">O104/P104*100</f>
        <v>#DIV/0!</v>
      </c>
      <c r="R104" s="499" t="n">
        <v>0</v>
      </c>
      <c r="S104" s="499" t="n">
        <v>0</v>
      </c>
      <c r="T104" s="493" t="e">
        <f aca="false">R104/S104*100</f>
        <v>#DIV/0!</v>
      </c>
      <c r="U104" s="96"/>
      <c r="V104" s="96"/>
    </row>
    <row r="105" customFormat="false" ht="18.75" hidden="false" customHeight="true" outlineLevel="0" collapsed="false">
      <c r="A105" s="535" t="n">
        <v>10</v>
      </c>
      <c r="B105" s="114" t="s">
        <v>117</v>
      </c>
      <c r="C105" s="490" t="n">
        <v>158169</v>
      </c>
      <c r="D105" s="490" t="n">
        <v>0</v>
      </c>
      <c r="E105" s="370" t="e">
        <f aca="false">C105/D105*100</f>
        <v>#DIV/0!</v>
      </c>
      <c r="F105" s="496" t="n">
        <v>37365</v>
      </c>
      <c r="G105" s="496" t="n">
        <v>0</v>
      </c>
      <c r="H105" s="370" t="e">
        <f aca="false">F105/G105*100</f>
        <v>#DIV/0!</v>
      </c>
      <c r="I105" s="487" t="n">
        <v>158169</v>
      </c>
      <c r="J105" s="487" t="n">
        <v>0</v>
      </c>
      <c r="K105" s="370" t="e">
        <f aca="false">I105/J105*100</f>
        <v>#DIV/0!</v>
      </c>
      <c r="L105" s="512" t="n">
        <f aca="false">O105+R105</f>
        <v>158169</v>
      </c>
      <c r="M105" s="500" t="n">
        <f aca="false">P105+S105</f>
        <v>0</v>
      </c>
      <c r="N105" s="493" t="e">
        <f aca="false">L105/M105*100</f>
        <v>#DIV/0!</v>
      </c>
      <c r="O105" s="499" t="n">
        <v>0</v>
      </c>
      <c r="P105" s="499" t="n">
        <v>0</v>
      </c>
      <c r="Q105" s="493" t="e">
        <f aca="false">O105/P105*100</f>
        <v>#DIV/0!</v>
      </c>
      <c r="R105" s="492" t="n">
        <v>158169</v>
      </c>
      <c r="S105" s="492" t="n">
        <v>0</v>
      </c>
      <c r="T105" s="493" t="e">
        <f aca="false">R105/S105*100</f>
        <v>#DIV/0!</v>
      </c>
      <c r="U105" s="96" t="n">
        <v>46</v>
      </c>
      <c r="V105" s="96" t="n">
        <v>70</v>
      </c>
    </row>
    <row r="106" customFormat="false" ht="18.75" hidden="false" customHeight="true" outlineLevel="0" collapsed="false">
      <c r="A106" s="535" t="n">
        <v>11</v>
      </c>
      <c r="B106" s="114" t="s">
        <v>321</v>
      </c>
      <c r="C106" s="490" t="n">
        <v>0</v>
      </c>
      <c r="D106" s="490" t="n">
        <v>0</v>
      </c>
      <c r="E106" s="370" t="e">
        <f aca="false">C106/D106*100</f>
        <v>#DIV/0!</v>
      </c>
      <c r="F106" s="496" t="n">
        <v>0</v>
      </c>
      <c r="G106" s="496" t="n">
        <v>0</v>
      </c>
      <c r="H106" s="370" t="e">
        <f aca="false">F106/G106*100</f>
        <v>#DIV/0!</v>
      </c>
      <c r="I106" s="487" t="n">
        <v>0</v>
      </c>
      <c r="J106" s="487" t="n">
        <v>0</v>
      </c>
      <c r="K106" s="370" t="e">
        <f aca="false">I106/J106*100</f>
        <v>#DIV/0!</v>
      </c>
      <c r="L106" s="512" t="n">
        <f aca="false">O106+R106</f>
        <v>0</v>
      </c>
      <c r="M106" s="500" t="n">
        <f aca="false">P106+S106</f>
        <v>0</v>
      </c>
      <c r="N106" s="493" t="e">
        <f aca="false">L106/M106*100</f>
        <v>#DIV/0!</v>
      </c>
      <c r="O106" s="499" t="n">
        <v>0</v>
      </c>
      <c r="P106" s="499" t="n">
        <v>0</v>
      </c>
      <c r="Q106" s="493" t="e">
        <f aca="false">O106/P106*100</f>
        <v>#DIV/0!</v>
      </c>
      <c r="R106" s="492" t="n">
        <v>0</v>
      </c>
      <c r="S106" s="492" t="n">
        <v>0</v>
      </c>
      <c r="T106" s="493" t="e">
        <f aca="false">R106/S106*100</f>
        <v>#DIV/0!</v>
      </c>
      <c r="U106" s="96" t="n">
        <v>0</v>
      </c>
      <c r="V106" s="96" t="n">
        <v>0</v>
      </c>
    </row>
    <row r="107" customFormat="false" ht="33" hidden="false" customHeight="true" outlineLevel="0" collapsed="false">
      <c r="A107" s="532" t="n">
        <v>12</v>
      </c>
      <c r="B107" s="114" t="s">
        <v>118</v>
      </c>
      <c r="C107" s="490" t="n">
        <v>0</v>
      </c>
      <c r="D107" s="490" t="n">
        <v>0</v>
      </c>
      <c r="E107" s="489" t="e">
        <f aca="false">C107/D107*100</f>
        <v>#DIV/0!</v>
      </c>
      <c r="F107" s="487" t="n">
        <v>0</v>
      </c>
      <c r="G107" s="487" t="n">
        <v>0</v>
      </c>
      <c r="H107" s="489" t="e">
        <f aca="false">F107/G107*100</f>
        <v>#DIV/0!</v>
      </c>
      <c r="I107" s="487" t="n">
        <v>0</v>
      </c>
      <c r="J107" s="487" t="n">
        <v>0</v>
      </c>
      <c r="K107" s="489" t="e">
        <f aca="false">I107/J107*100</f>
        <v>#DIV/0!</v>
      </c>
      <c r="L107" s="512" t="n">
        <f aca="false">O107+R107</f>
        <v>0</v>
      </c>
      <c r="M107" s="500" t="n">
        <f aca="false">P107+S107</f>
        <v>0</v>
      </c>
      <c r="N107" s="493" t="e">
        <f aca="false">L107/M107*100</f>
        <v>#DIV/0!</v>
      </c>
      <c r="O107" s="492" t="n">
        <v>0</v>
      </c>
      <c r="P107" s="492" t="n">
        <v>0</v>
      </c>
      <c r="Q107" s="493" t="e">
        <f aca="false">O107/P107*100</f>
        <v>#DIV/0!</v>
      </c>
      <c r="R107" s="492" t="n">
        <v>0</v>
      </c>
      <c r="S107" s="492" t="n">
        <v>0</v>
      </c>
      <c r="T107" s="494" t="e">
        <f aca="false">R107/S107*100</f>
        <v>#DIV/0!</v>
      </c>
      <c r="U107" s="1"/>
      <c r="V107" s="1"/>
    </row>
    <row r="108" customFormat="false" ht="21" hidden="false" customHeight="true" outlineLevel="0" collapsed="false">
      <c r="A108" s="532" t="n">
        <v>13</v>
      </c>
      <c r="B108" s="71" t="s">
        <v>119</v>
      </c>
      <c r="C108" s="487" t="n">
        <v>0</v>
      </c>
      <c r="D108" s="487" t="n">
        <v>0</v>
      </c>
      <c r="E108" s="489" t="e">
        <f aca="false">C108/D108*100</f>
        <v>#DIV/0!</v>
      </c>
      <c r="F108" s="487" t="n">
        <v>0</v>
      </c>
      <c r="G108" s="487" t="n">
        <v>0</v>
      </c>
      <c r="H108" s="489" t="e">
        <f aca="false">F108/G108*100</f>
        <v>#DIV/0!</v>
      </c>
      <c r="I108" s="487" t="n">
        <v>0</v>
      </c>
      <c r="J108" s="487" t="n">
        <v>0</v>
      </c>
      <c r="K108" s="489" t="e">
        <f aca="false">I108/J108*100</f>
        <v>#DIV/0!</v>
      </c>
      <c r="L108" s="512" t="n">
        <f aca="false">O108+R108</f>
        <v>0</v>
      </c>
      <c r="M108" s="500" t="n">
        <f aca="false">P108+S108</f>
        <v>0</v>
      </c>
      <c r="N108" s="493" t="e">
        <f aca="false">L108/M108*100</f>
        <v>#DIV/0!</v>
      </c>
      <c r="O108" s="492" t="n">
        <v>0</v>
      </c>
      <c r="P108" s="492" t="n">
        <v>0</v>
      </c>
      <c r="Q108" s="493" t="e">
        <f aca="false">O108/P108*100</f>
        <v>#DIV/0!</v>
      </c>
      <c r="R108" s="492" t="n">
        <v>0</v>
      </c>
      <c r="S108" s="492" t="n">
        <v>0</v>
      </c>
      <c r="T108" s="494" t="e">
        <f aca="false">R108/S108*100</f>
        <v>#DIV/0!</v>
      </c>
      <c r="U108" s="1" t="n">
        <v>8</v>
      </c>
      <c r="V108" s="1" t="n">
        <v>58</v>
      </c>
    </row>
    <row r="109" customFormat="false" ht="22.5" hidden="false" customHeight="true" outlineLevel="0" collapsed="false">
      <c r="A109" s="532" t="n">
        <v>14</v>
      </c>
      <c r="B109" s="71" t="s">
        <v>120</v>
      </c>
      <c r="C109" s="487" t="n">
        <v>31725</v>
      </c>
      <c r="D109" s="487" t="n">
        <v>44907</v>
      </c>
      <c r="E109" s="489" t="n">
        <f aca="false">C109/D109*100</f>
        <v>70.646001736923</v>
      </c>
      <c r="F109" s="487" t="n">
        <v>0</v>
      </c>
      <c r="G109" s="487" t="n">
        <v>11230</v>
      </c>
      <c r="H109" s="489" t="n">
        <f aca="false">F109/G109*100</f>
        <v>0</v>
      </c>
      <c r="I109" s="487" t="n">
        <v>38660</v>
      </c>
      <c r="J109" s="487" t="n">
        <v>55046</v>
      </c>
      <c r="K109" s="489" t="n">
        <f aca="false">I109/J109*100</f>
        <v>70.2321694582713</v>
      </c>
      <c r="L109" s="512" t="n">
        <f aca="false">O109+R109</f>
        <v>36940</v>
      </c>
      <c r="M109" s="500" t="n">
        <f aca="false">P109+S109</f>
        <v>52934</v>
      </c>
      <c r="N109" s="493" t="n">
        <f aca="false">L109/M109*100</f>
        <v>69.7850153020743</v>
      </c>
      <c r="O109" s="492" t="n">
        <v>0</v>
      </c>
      <c r="P109" s="492" t="n">
        <v>0</v>
      </c>
      <c r="Q109" s="493" t="e">
        <f aca="false">O109/P109*100</f>
        <v>#DIV/0!</v>
      </c>
      <c r="R109" s="492" t="n">
        <v>36940</v>
      </c>
      <c r="S109" s="492" t="n">
        <v>52934</v>
      </c>
      <c r="T109" s="494" t="n">
        <f aca="false">R109/S109*100</f>
        <v>69.7850153020743</v>
      </c>
      <c r="U109" s="1" t="n">
        <v>60</v>
      </c>
      <c r="V109" s="1" t="n">
        <v>52</v>
      </c>
    </row>
    <row r="110" customFormat="false" ht="18.75" hidden="false" customHeight="true" outlineLevel="0" collapsed="false">
      <c r="A110" s="535" t="n">
        <v>15</v>
      </c>
      <c r="B110" s="75" t="s">
        <v>121</v>
      </c>
      <c r="C110" s="487" t="n">
        <v>0</v>
      </c>
      <c r="D110" s="487" t="n">
        <v>0</v>
      </c>
      <c r="E110" s="489" t="e">
        <f aca="false">C110/D110*100</f>
        <v>#DIV/0!</v>
      </c>
      <c r="F110" s="487" t="n">
        <v>0</v>
      </c>
      <c r="G110" s="487" t="n">
        <v>0</v>
      </c>
      <c r="H110" s="489" t="e">
        <f aca="false">F110/G110*100</f>
        <v>#DIV/0!</v>
      </c>
      <c r="I110" s="487" t="n">
        <v>0</v>
      </c>
      <c r="J110" s="487" t="n">
        <v>0</v>
      </c>
      <c r="K110" s="489" t="e">
        <f aca="false">I110/J110*100</f>
        <v>#DIV/0!</v>
      </c>
      <c r="L110" s="512" t="n">
        <f aca="false">O110+R110</f>
        <v>0</v>
      </c>
      <c r="M110" s="500" t="n">
        <f aca="false">P110+S110</f>
        <v>0</v>
      </c>
      <c r="N110" s="493" t="e">
        <f aca="false">L110/M110*100</f>
        <v>#DIV/0!</v>
      </c>
      <c r="O110" s="492" t="n">
        <v>0</v>
      </c>
      <c r="P110" s="492" t="n">
        <v>0</v>
      </c>
      <c r="Q110" s="493" t="e">
        <f aca="false">O110/P110*100</f>
        <v>#DIV/0!</v>
      </c>
      <c r="R110" s="492" t="n">
        <v>0</v>
      </c>
      <c r="S110" s="492" t="n">
        <v>0</v>
      </c>
      <c r="T110" s="494" t="e">
        <f aca="false">R110/S110*100</f>
        <v>#DIV/0!</v>
      </c>
      <c r="U110" s="1"/>
      <c r="V110" s="1"/>
    </row>
    <row r="111" s="308" customFormat="true" ht="19.5" hidden="false" customHeight="true" outlineLevel="0" collapsed="false">
      <c r="A111" s="533" t="n">
        <v>16</v>
      </c>
      <c r="B111" s="114" t="s">
        <v>122</v>
      </c>
      <c r="C111" s="490" t="n">
        <v>9065</v>
      </c>
      <c r="D111" s="72" t="n">
        <v>80643</v>
      </c>
      <c r="E111" s="36" t="n">
        <f aca="false">C111/D111*100</f>
        <v>11.2409012561537</v>
      </c>
      <c r="F111" s="490" t="n">
        <v>0</v>
      </c>
      <c r="G111" s="72" t="n">
        <v>5256</v>
      </c>
      <c r="H111" s="36" t="n">
        <f aca="false">F111/G111*100</f>
        <v>0</v>
      </c>
      <c r="I111" s="490" t="n">
        <v>9065</v>
      </c>
      <c r="J111" s="72" t="n">
        <v>80643</v>
      </c>
      <c r="K111" s="36" t="n">
        <f aca="false">I111/J111*100</f>
        <v>11.2409012561537</v>
      </c>
      <c r="L111" s="512" t="n">
        <f aca="false">O111+R111</f>
        <v>9065</v>
      </c>
      <c r="M111" s="500" t="n">
        <f aca="false">P111+S111</f>
        <v>80643</v>
      </c>
      <c r="N111" s="534" t="n">
        <f aca="false">L111/M111*100</f>
        <v>11.2409012561537</v>
      </c>
      <c r="O111" s="500" t="n">
        <v>0</v>
      </c>
      <c r="P111" s="500" t="n">
        <v>0</v>
      </c>
      <c r="Q111" s="534" t="e">
        <f aca="false">O111/P111*100</f>
        <v>#DIV/0!</v>
      </c>
      <c r="R111" s="500" t="n">
        <v>9065</v>
      </c>
      <c r="S111" s="72" t="n">
        <v>80643</v>
      </c>
      <c r="T111" s="534" t="n">
        <f aca="false">R111/S111*100</f>
        <v>11.2409012561537</v>
      </c>
      <c r="U111" s="110" t="n">
        <v>4</v>
      </c>
      <c r="V111" s="110" t="n">
        <v>85</v>
      </c>
    </row>
    <row r="112" customFormat="false" ht="16.5" hidden="false" customHeight="true" outlineLevel="0" collapsed="false">
      <c r="A112" s="678" t="n">
        <v>17</v>
      </c>
      <c r="B112" s="339" t="s">
        <v>123</v>
      </c>
      <c r="C112" s="487"/>
      <c r="D112" s="487"/>
      <c r="E112" s="489" t="e">
        <f aca="false">C112/D112*100</f>
        <v>#DIV/0!</v>
      </c>
      <c r="F112" s="487"/>
      <c r="G112" s="487"/>
      <c r="H112" s="489" t="e">
        <f aca="false">F112/G112*100</f>
        <v>#DIV/0!</v>
      </c>
      <c r="I112" s="487"/>
      <c r="J112" s="487"/>
      <c r="K112" s="489" t="e">
        <f aca="false">I112/J112*100</f>
        <v>#DIV/0!</v>
      </c>
      <c r="L112" s="512" t="n">
        <f aca="false">O112+R112</f>
        <v>0</v>
      </c>
      <c r="M112" s="500" t="n">
        <f aca="false">P112+S112</f>
        <v>0</v>
      </c>
      <c r="N112" s="493" t="e">
        <f aca="false">L112/M112*100</f>
        <v>#DIV/0!</v>
      </c>
      <c r="O112" s="492"/>
      <c r="P112" s="492"/>
      <c r="Q112" s="493" t="e">
        <f aca="false">O112/P112*100</f>
        <v>#DIV/0!</v>
      </c>
      <c r="R112" s="492"/>
      <c r="S112" s="492"/>
      <c r="T112" s="494" t="e">
        <f aca="false">R112/S112*100</f>
        <v>#DIV/0!</v>
      </c>
      <c r="U112" s="1" t="n">
        <v>13</v>
      </c>
      <c r="V112" s="1" t="n">
        <v>68</v>
      </c>
    </row>
    <row r="113" customFormat="false" ht="34.5" hidden="false" customHeight="true" outlineLevel="0" collapsed="false">
      <c r="A113" s="532" t="n">
        <v>18</v>
      </c>
      <c r="B113" s="71" t="s">
        <v>322</v>
      </c>
      <c r="C113" s="487" t="n">
        <v>906106</v>
      </c>
      <c r="D113" s="72" t="n">
        <v>449559</v>
      </c>
      <c r="E113" s="489" t="n">
        <f aca="false">C113/D113*100</f>
        <v>201.554412212857</v>
      </c>
      <c r="F113" s="487" t="n">
        <v>131103</v>
      </c>
      <c r="G113" s="72" t="n">
        <v>99476</v>
      </c>
      <c r="H113" s="489" t="n">
        <f aca="false">F113/G113*100</f>
        <v>131.793598455909</v>
      </c>
      <c r="I113" s="487" t="n">
        <v>897339</v>
      </c>
      <c r="J113" s="72" t="n">
        <v>480291</v>
      </c>
      <c r="K113" s="489" t="n">
        <f aca="false">I113/J113*100</f>
        <v>186.832357883033</v>
      </c>
      <c r="L113" s="512" t="n">
        <f aca="false">O113+R113</f>
        <v>0</v>
      </c>
      <c r="M113" s="500" t="n">
        <f aca="false">P113+S113</f>
        <v>0</v>
      </c>
      <c r="N113" s="493" t="e">
        <f aca="false">L113/M113*100</f>
        <v>#DIV/0!</v>
      </c>
      <c r="O113" s="492" t="n">
        <v>0</v>
      </c>
      <c r="P113" s="492" t="n">
        <v>0</v>
      </c>
      <c r="Q113" s="493" t="e">
        <f aca="false">O113/P113*100</f>
        <v>#DIV/0!</v>
      </c>
      <c r="R113" s="492" t="n">
        <v>0</v>
      </c>
      <c r="S113" s="492" t="n">
        <v>0</v>
      </c>
      <c r="T113" s="494" t="e">
        <f aca="false">R113/S113*100</f>
        <v>#DIV/0!</v>
      </c>
      <c r="U113" s="1" t="n">
        <v>188</v>
      </c>
      <c r="V113" s="1" t="n">
        <v>120</v>
      </c>
    </row>
    <row r="114" customFormat="false" ht="33" hidden="false" customHeight="true" outlineLevel="0" collapsed="false">
      <c r="A114" s="532" t="n">
        <v>19</v>
      </c>
      <c r="B114" s="71" t="s">
        <v>125</v>
      </c>
      <c r="C114" s="490" t="n">
        <v>1016572</v>
      </c>
      <c r="D114" s="490" t="n">
        <v>1100194</v>
      </c>
      <c r="E114" s="36" t="n">
        <f aca="false">C114/D114*100</f>
        <v>92.3993404799517</v>
      </c>
      <c r="F114" s="487" t="n">
        <v>188539</v>
      </c>
      <c r="G114" s="487" t="n">
        <v>116055</v>
      </c>
      <c r="H114" s="489" t="n">
        <f aca="false">F114/G114*100</f>
        <v>162.456593856361</v>
      </c>
      <c r="I114" s="487" t="n">
        <v>1016572</v>
      </c>
      <c r="J114" s="487" t="n">
        <v>1100194</v>
      </c>
      <c r="K114" s="489" t="n">
        <f aca="false">I114/J114*100</f>
        <v>92.3993404799517</v>
      </c>
      <c r="L114" s="512" t="n">
        <f aca="false">O114+R114</f>
        <v>982196</v>
      </c>
      <c r="M114" s="500" t="n">
        <f aca="false">P114+S114</f>
        <v>1100194</v>
      </c>
      <c r="N114" s="493" t="n">
        <f aca="false">L114/M114*100</f>
        <v>89.2748006260714</v>
      </c>
      <c r="O114" s="492" t="n">
        <v>0</v>
      </c>
      <c r="P114" s="492" t="n">
        <v>0</v>
      </c>
      <c r="Q114" s="493" t="e">
        <f aca="false">O114/P114*100</f>
        <v>#DIV/0!</v>
      </c>
      <c r="R114" s="487" t="n">
        <v>982196</v>
      </c>
      <c r="S114" s="487" t="n">
        <v>1100194</v>
      </c>
      <c r="T114" s="494" t="n">
        <f aca="false">R114/S114*100</f>
        <v>89.2748006260714</v>
      </c>
      <c r="U114" s="1" t="n">
        <v>881</v>
      </c>
      <c r="V114" s="1" t="n">
        <v>78</v>
      </c>
    </row>
    <row r="115" s="334" customFormat="true" ht="19.5" hidden="false" customHeight="true" outlineLevel="0" collapsed="false">
      <c r="A115" s="535" t="n">
        <v>20</v>
      </c>
      <c r="B115" s="75" t="s">
        <v>126</v>
      </c>
      <c r="C115" s="496" t="n">
        <v>0</v>
      </c>
      <c r="D115" s="496" t="n">
        <v>0</v>
      </c>
      <c r="E115" s="370" t="e">
        <f aca="false">C115/D115*100</f>
        <v>#DIV/0!</v>
      </c>
      <c r="F115" s="496" t="n">
        <v>0</v>
      </c>
      <c r="G115" s="496" t="n">
        <v>0</v>
      </c>
      <c r="H115" s="370" t="e">
        <f aca="false">F115/G115*100</f>
        <v>#DIV/0!</v>
      </c>
      <c r="I115" s="496" t="n">
        <v>0</v>
      </c>
      <c r="J115" s="496" t="n">
        <v>0</v>
      </c>
      <c r="K115" s="370" t="e">
        <f aca="false">I115/J115*100</f>
        <v>#DIV/0!</v>
      </c>
      <c r="L115" s="512" t="n">
        <f aca="false">O115+R115</f>
        <v>0</v>
      </c>
      <c r="M115" s="500" t="n">
        <f aca="false">P115+S115</f>
        <v>0</v>
      </c>
      <c r="N115" s="493" t="e">
        <f aca="false">L115/M115*100</f>
        <v>#DIV/0!</v>
      </c>
      <c r="O115" s="499" t="n">
        <v>0</v>
      </c>
      <c r="P115" s="499" t="n">
        <v>0</v>
      </c>
      <c r="Q115" s="493" t="e">
        <f aca="false">O115/P115*100</f>
        <v>#DIV/0!</v>
      </c>
      <c r="R115" s="499" t="n">
        <v>0</v>
      </c>
      <c r="S115" s="499" t="n">
        <v>0</v>
      </c>
      <c r="T115" s="493" t="e">
        <f aca="false">R115/S115*100</f>
        <v>#DIV/0!</v>
      </c>
      <c r="U115" s="81" t="n">
        <v>28</v>
      </c>
      <c r="V115" s="81" t="n">
        <v>67</v>
      </c>
    </row>
    <row r="116" customFormat="false" ht="30" hidden="false" customHeight="true" outlineLevel="0" collapsed="false">
      <c r="A116" s="532" t="n">
        <v>21</v>
      </c>
      <c r="B116" s="71" t="s">
        <v>127</v>
      </c>
      <c r="C116" s="487" t="n">
        <v>0</v>
      </c>
      <c r="D116" s="487" t="n">
        <v>0</v>
      </c>
      <c r="E116" s="489" t="e">
        <f aca="false">C116/D116*100</f>
        <v>#DIV/0!</v>
      </c>
      <c r="F116" s="487" t="n">
        <v>0</v>
      </c>
      <c r="G116" s="487" t="n">
        <v>0</v>
      </c>
      <c r="H116" s="489" t="e">
        <f aca="false">F116/G116*100</f>
        <v>#DIV/0!</v>
      </c>
      <c r="I116" s="487" t="n">
        <v>0</v>
      </c>
      <c r="J116" s="487" t="n">
        <v>0</v>
      </c>
      <c r="K116" s="489" t="e">
        <f aca="false">I116/J116*100</f>
        <v>#DIV/0!</v>
      </c>
      <c r="L116" s="512" t="n">
        <f aca="false">O116+R116</f>
        <v>0</v>
      </c>
      <c r="M116" s="500" t="n">
        <f aca="false">P116+S116</f>
        <v>0</v>
      </c>
      <c r="N116" s="493" t="e">
        <f aca="false">L116/M116*100</f>
        <v>#DIV/0!</v>
      </c>
      <c r="O116" s="492" t="n">
        <v>0</v>
      </c>
      <c r="P116" s="492" t="n">
        <v>0</v>
      </c>
      <c r="Q116" s="493" t="e">
        <f aca="false">O116/P116*100</f>
        <v>#DIV/0!</v>
      </c>
      <c r="R116" s="492" t="n">
        <v>0</v>
      </c>
      <c r="S116" s="492" t="n">
        <v>0</v>
      </c>
      <c r="T116" s="494" t="e">
        <f aca="false">R116/S116*100</f>
        <v>#DIV/0!</v>
      </c>
      <c r="U116" s="1"/>
      <c r="V116" s="1"/>
    </row>
    <row r="117" customFormat="false" ht="18.75" hidden="false" customHeight="true" outlineLevel="0" collapsed="false">
      <c r="A117" s="532" t="n">
        <v>22</v>
      </c>
      <c r="B117" s="71" t="s">
        <v>128</v>
      </c>
      <c r="C117" s="487" t="n">
        <v>23483</v>
      </c>
      <c r="D117" s="72" t="n">
        <v>40624</v>
      </c>
      <c r="E117" s="489" t="n">
        <f aca="false">C117/D117*100</f>
        <v>57.8057306025995</v>
      </c>
      <c r="F117" s="487" t="n">
        <v>0</v>
      </c>
      <c r="G117" s="72" t="n">
        <v>6873</v>
      </c>
      <c r="H117" s="489" t="n">
        <f aca="false">F117/G117*100</f>
        <v>0</v>
      </c>
      <c r="I117" s="487" t="n">
        <v>25567</v>
      </c>
      <c r="J117" s="72" t="n">
        <v>41024</v>
      </c>
      <c r="K117" s="489" t="n">
        <f aca="false">I117/J117*100</f>
        <v>62.3220553822153</v>
      </c>
      <c r="L117" s="512" t="n">
        <f aca="false">O117+R117</f>
        <v>23483</v>
      </c>
      <c r="M117" s="500" t="n">
        <f aca="false">P117+S117</f>
        <v>39324</v>
      </c>
      <c r="N117" s="493" t="n">
        <f aca="false">L117/M117*100</f>
        <v>59.7167124402401</v>
      </c>
      <c r="O117" s="491" t="n">
        <v>23483</v>
      </c>
      <c r="P117" s="72" t="n">
        <v>39324</v>
      </c>
      <c r="Q117" s="493" t="n">
        <f aca="false">O117/P117*100</f>
        <v>59.7167124402401</v>
      </c>
      <c r="R117" s="492" t="n">
        <v>0</v>
      </c>
      <c r="S117" s="492" t="n">
        <v>0</v>
      </c>
      <c r="T117" s="494" t="e">
        <f aca="false">R117/S117*100</f>
        <v>#DIV/0!</v>
      </c>
      <c r="U117" s="1" t="n">
        <v>17</v>
      </c>
      <c r="V117" s="1" t="n">
        <v>67</v>
      </c>
    </row>
    <row r="118" customFormat="false" ht="24.75" hidden="false" customHeight="true" outlineLevel="0" collapsed="false">
      <c r="A118" s="532" t="n">
        <v>23</v>
      </c>
      <c r="B118" s="71" t="s">
        <v>129</v>
      </c>
      <c r="C118" s="487" t="n">
        <v>12600</v>
      </c>
      <c r="D118" s="487" t="n">
        <v>19530</v>
      </c>
      <c r="E118" s="489" t="n">
        <f aca="false">C118/D118*100</f>
        <v>64.5161290322581</v>
      </c>
      <c r="F118" s="487" t="n">
        <v>1120</v>
      </c>
      <c r="G118" s="487" t="n">
        <v>3640</v>
      </c>
      <c r="H118" s="489" t="n">
        <f aca="false">F118/G118*100</f>
        <v>30.7692307692308</v>
      </c>
      <c r="I118" s="487" t="n">
        <v>16798</v>
      </c>
      <c r="J118" s="487" t="n">
        <v>24918</v>
      </c>
      <c r="K118" s="489" t="n">
        <f aca="false">I118/J118*100</f>
        <v>67.4131150172566</v>
      </c>
      <c r="L118" s="512" t="n">
        <f aca="false">O118+R118</f>
        <v>0</v>
      </c>
      <c r="M118" s="500" t="n">
        <f aca="false">P118+S118</f>
        <v>0</v>
      </c>
      <c r="N118" s="493" t="e">
        <f aca="false">L118/M118*100</f>
        <v>#DIV/0!</v>
      </c>
      <c r="O118" s="492" t="n">
        <v>0</v>
      </c>
      <c r="P118" s="492" t="n">
        <v>0</v>
      </c>
      <c r="Q118" s="493" t="e">
        <f aca="false">O118/P118*100</f>
        <v>#DIV/0!</v>
      </c>
      <c r="R118" s="492" t="n">
        <v>0</v>
      </c>
      <c r="S118" s="492" t="n">
        <v>0</v>
      </c>
      <c r="T118" s="494" t="e">
        <f aca="false">R118/S118*100</f>
        <v>#DIV/0!</v>
      </c>
      <c r="U118" s="1" t="n">
        <v>15</v>
      </c>
      <c r="V118" s="1" t="n">
        <v>94</v>
      </c>
    </row>
    <row r="119" customFormat="false" ht="23.25" hidden="false" customHeight="true" outlineLevel="0" collapsed="false">
      <c r="A119" s="532" t="n">
        <v>24</v>
      </c>
      <c r="B119" s="75" t="s">
        <v>130</v>
      </c>
      <c r="C119" s="487" t="n">
        <v>142180</v>
      </c>
      <c r="D119" s="487" t="n">
        <v>106665</v>
      </c>
      <c r="E119" s="489" t="n">
        <f aca="false">C119/D119*100</f>
        <v>133.295832747387</v>
      </c>
      <c r="F119" s="487" t="n">
        <v>19770</v>
      </c>
      <c r="G119" s="487" t="n">
        <v>17562</v>
      </c>
      <c r="H119" s="489" t="n">
        <f aca="false">F119/G119*100</f>
        <v>112.572599931671</v>
      </c>
      <c r="I119" s="487" t="n">
        <v>142101</v>
      </c>
      <c r="J119" s="487" t="n">
        <v>108122</v>
      </c>
      <c r="K119" s="489" t="n">
        <f aca="false">I119/J119*100</f>
        <v>131.426536690035</v>
      </c>
      <c r="L119" s="512" t="n">
        <f aca="false">O119+R119</f>
        <v>5476</v>
      </c>
      <c r="M119" s="500" t="n">
        <f aca="false">P119+S119</f>
        <v>0</v>
      </c>
      <c r="N119" s="493" t="e">
        <f aca="false">L119/M119*100</f>
        <v>#DIV/0!</v>
      </c>
      <c r="O119" s="492" t="n">
        <v>5476</v>
      </c>
      <c r="P119" s="492" t="n">
        <v>0</v>
      </c>
      <c r="Q119" s="493" t="e">
        <f aca="false">O119/P119*100</f>
        <v>#DIV/0!</v>
      </c>
      <c r="R119" s="492" t="n">
        <v>0</v>
      </c>
      <c r="S119" s="492" t="n">
        <v>0</v>
      </c>
      <c r="T119" s="494" t="e">
        <f aca="false">R119/S119*100</f>
        <v>#DIV/0!</v>
      </c>
      <c r="U119" s="1" t="n">
        <v>30</v>
      </c>
      <c r="V119" s="1" t="n">
        <v>85</v>
      </c>
    </row>
    <row r="120" customFormat="false" ht="35.25" hidden="false" customHeight="true" outlineLevel="0" collapsed="false">
      <c r="A120" s="532" t="n">
        <v>25</v>
      </c>
      <c r="B120" s="71" t="s">
        <v>131</v>
      </c>
      <c r="C120" s="487" t="n">
        <v>47685</v>
      </c>
      <c r="D120" s="487" t="n">
        <v>44817</v>
      </c>
      <c r="E120" s="489" t="n">
        <f aca="false">C120/D120*100</f>
        <v>106.399357386706</v>
      </c>
      <c r="F120" s="487" t="n">
        <v>2898</v>
      </c>
      <c r="G120" s="487" t="n">
        <v>2112</v>
      </c>
      <c r="H120" s="489" t="n">
        <f aca="false">F120/G120*100</f>
        <v>137.215909090909</v>
      </c>
      <c r="I120" s="487" t="n">
        <v>162596</v>
      </c>
      <c r="J120" s="487" t="n">
        <v>106480</v>
      </c>
      <c r="K120" s="489" t="n">
        <f aca="false">I120/J120*100</f>
        <v>152.700976709241</v>
      </c>
      <c r="L120" s="512" t="n">
        <f aca="false">O120+R120</f>
        <v>0</v>
      </c>
      <c r="M120" s="500" t="n">
        <f aca="false">P120+S120</f>
        <v>0</v>
      </c>
      <c r="N120" s="493" t="e">
        <f aca="false">L120/M120*100</f>
        <v>#DIV/0!</v>
      </c>
      <c r="O120" s="492" t="n">
        <v>0</v>
      </c>
      <c r="P120" s="492" t="n">
        <v>0</v>
      </c>
      <c r="Q120" s="493" t="e">
        <f aca="false">O120/P120*100</f>
        <v>#DIV/0!</v>
      </c>
      <c r="R120" s="492" t="n">
        <v>0</v>
      </c>
      <c r="S120" s="492" t="n">
        <v>0</v>
      </c>
      <c r="T120" s="494" t="e">
        <f aca="false">R120/S120*100</f>
        <v>#DIV/0!</v>
      </c>
      <c r="U120" s="1" t="n">
        <v>53</v>
      </c>
      <c r="V120" s="1" t="n">
        <v>70</v>
      </c>
    </row>
    <row r="121" customFormat="false" ht="33" hidden="false" customHeight="true" outlineLevel="0" collapsed="false">
      <c r="A121" s="532" t="n">
        <v>26</v>
      </c>
      <c r="B121" s="71" t="s">
        <v>132</v>
      </c>
      <c r="C121" s="487" t="n">
        <v>26019</v>
      </c>
      <c r="D121" s="487" t="n">
        <v>23151</v>
      </c>
      <c r="E121" s="489" t="n">
        <f aca="false">C121/D121*100</f>
        <v>112.3882337696</v>
      </c>
      <c r="F121" s="487" t="n">
        <v>7834</v>
      </c>
      <c r="G121" s="487" t="n">
        <v>6218</v>
      </c>
      <c r="H121" s="489" t="n">
        <f aca="false">F121/G121*100</f>
        <v>125.98906400772</v>
      </c>
      <c r="I121" s="487" t="n">
        <v>25830</v>
      </c>
      <c r="J121" s="487" t="n">
        <v>20072</v>
      </c>
      <c r="K121" s="489" t="n">
        <f aca="false">I121/J121*100</f>
        <v>128.686727779992</v>
      </c>
      <c r="L121" s="512" t="n">
        <f aca="false">O121+R121</f>
        <v>0</v>
      </c>
      <c r="M121" s="500" t="n">
        <f aca="false">P121+S121</f>
        <v>0</v>
      </c>
      <c r="N121" s="493" t="e">
        <f aca="false">L121/M121*100</f>
        <v>#DIV/0!</v>
      </c>
      <c r="O121" s="492" t="n">
        <v>0</v>
      </c>
      <c r="P121" s="492" t="n">
        <v>0</v>
      </c>
      <c r="Q121" s="493" t="e">
        <f aca="false">O121/P121*100</f>
        <v>#DIV/0!</v>
      </c>
      <c r="R121" s="492" t="n">
        <v>0</v>
      </c>
      <c r="S121" s="492" t="n">
        <v>0</v>
      </c>
      <c r="T121" s="494" t="e">
        <f aca="false">R121/S121*100</f>
        <v>#DIV/0!</v>
      </c>
      <c r="U121" s="1" t="n">
        <v>22</v>
      </c>
      <c r="V121" s="1" t="n">
        <v>69</v>
      </c>
    </row>
    <row r="122" customFormat="false" ht="34.5" hidden="false" customHeight="true" outlineLevel="0" collapsed="false">
      <c r="A122" s="535" t="n">
        <v>27</v>
      </c>
      <c r="B122" s="75" t="s">
        <v>133</v>
      </c>
      <c r="C122" s="487" t="n">
        <v>0</v>
      </c>
      <c r="D122" s="72" t="n">
        <v>27650</v>
      </c>
      <c r="E122" s="370" t="n">
        <f aca="false">C122/D122*100</f>
        <v>0</v>
      </c>
      <c r="F122" s="487" t="n">
        <v>0</v>
      </c>
      <c r="G122" s="72" t="n">
        <v>4017</v>
      </c>
      <c r="H122" s="370" t="n">
        <f aca="false">F122/G122*100</f>
        <v>0</v>
      </c>
      <c r="I122" s="487" t="n">
        <v>11128</v>
      </c>
      <c r="J122" s="72" t="n">
        <v>24490</v>
      </c>
      <c r="K122" s="370" t="n">
        <f aca="false">I122/J122*100</f>
        <v>45.4389546753777</v>
      </c>
      <c r="L122" s="512" t="n">
        <f aca="false">O122+R122</f>
        <v>0</v>
      </c>
      <c r="M122" s="500" t="n">
        <f aca="false">P122+S122</f>
        <v>0</v>
      </c>
      <c r="N122" s="493" t="e">
        <f aca="false">L122/M122*100</f>
        <v>#DIV/0!</v>
      </c>
      <c r="O122" s="499" t="n">
        <v>0</v>
      </c>
      <c r="P122" s="499" t="n">
        <v>0</v>
      </c>
      <c r="Q122" s="493" t="e">
        <f aca="false">O122/P122*100</f>
        <v>#DIV/0!</v>
      </c>
      <c r="R122" s="499" t="n">
        <v>0</v>
      </c>
      <c r="S122" s="499" t="n">
        <v>0</v>
      </c>
      <c r="T122" s="493" t="e">
        <f aca="false">R122/S122*100</f>
        <v>#DIV/0!</v>
      </c>
      <c r="U122" s="81" t="n">
        <v>13</v>
      </c>
      <c r="V122" s="81" t="n">
        <v>65</v>
      </c>
    </row>
    <row r="123" customFormat="false" ht="48" hidden="false" customHeight="true" outlineLevel="0" collapsed="false">
      <c r="A123" s="535" t="n">
        <v>28</v>
      </c>
      <c r="B123" s="75" t="s">
        <v>134</v>
      </c>
      <c r="C123" s="496" t="n">
        <v>53885</v>
      </c>
      <c r="D123" s="496" t="n">
        <v>48827</v>
      </c>
      <c r="E123" s="370" t="n">
        <f aca="false">C123/D123*100</f>
        <v>110.359022671882</v>
      </c>
      <c r="F123" s="487" t="n">
        <v>0</v>
      </c>
      <c r="G123" s="487" t="n">
        <v>6452</v>
      </c>
      <c r="H123" s="370" t="n">
        <f aca="false">F123/G123*100</f>
        <v>0</v>
      </c>
      <c r="I123" s="487" t="n">
        <v>55901</v>
      </c>
      <c r="J123" s="487" t="n">
        <v>66017</v>
      </c>
      <c r="K123" s="370" t="n">
        <f aca="false">I123/J123*100</f>
        <v>84.6766741899814</v>
      </c>
      <c r="L123" s="512" t="n">
        <f aca="false">O123+R123</f>
        <v>11011</v>
      </c>
      <c r="M123" s="500" t="n">
        <f aca="false">P123+S123</f>
        <v>0</v>
      </c>
      <c r="N123" s="493" t="e">
        <f aca="false">L123/M123*100</f>
        <v>#DIV/0!</v>
      </c>
      <c r="O123" s="499" t="n">
        <v>11011</v>
      </c>
      <c r="P123" s="499" t="n">
        <v>0</v>
      </c>
      <c r="Q123" s="493" t="e">
        <f aca="false">O123/P123*100</f>
        <v>#DIV/0!</v>
      </c>
      <c r="R123" s="499" t="n">
        <v>0</v>
      </c>
      <c r="S123" s="499" t="n">
        <v>0</v>
      </c>
      <c r="T123" s="493" t="e">
        <f aca="false">R123/S123*100</f>
        <v>#DIV/0!</v>
      </c>
      <c r="U123" s="81" t="n">
        <v>38</v>
      </c>
      <c r="V123" s="81"/>
    </row>
    <row r="124" s="334" customFormat="true" ht="30" hidden="false" customHeight="true" outlineLevel="0" collapsed="false">
      <c r="A124" s="535" t="n">
        <v>29</v>
      </c>
      <c r="B124" s="75" t="s">
        <v>135</v>
      </c>
      <c r="C124" s="496" t="n">
        <v>73388</v>
      </c>
      <c r="D124" s="72" t="n">
        <v>61540</v>
      </c>
      <c r="E124" s="370" t="n">
        <f aca="false">C124/D124*100</f>
        <v>119.252518687033</v>
      </c>
      <c r="F124" s="496" t="n">
        <v>7706</v>
      </c>
      <c r="G124" s="72" t="n">
        <v>3234</v>
      </c>
      <c r="H124" s="370" t="n">
        <f aca="false">F124/G124*100</f>
        <v>238.280766852195</v>
      </c>
      <c r="I124" s="496" t="n">
        <v>73388</v>
      </c>
      <c r="J124" s="72" t="n">
        <v>61540</v>
      </c>
      <c r="K124" s="370" t="n">
        <f aca="false">I124/J124*100</f>
        <v>119.252518687033</v>
      </c>
      <c r="L124" s="512" t="n">
        <f aca="false">O124+R124</f>
        <v>0</v>
      </c>
      <c r="M124" s="500" t="n">
        <f aca="false">P124+S124</f>
        <v>0</v>
      </c>
      <c r="N124" s="493" t="e">
        <f aca="false">L124/M124*100</f>
        <v>#DIV/0!</v>
      </c>
      <c r="O124" s="499" t="n">
        <v>0</v>
      </c>
      <c r="P124" s="499" t="n">
        <v>0</v>
      </c>
      <c r="Q124" s="493" t="e">
        <f aca="false">O124/P124*100</f>
        <v>#DIV/0!</v>
      </c>
      <c r="R124" s="499" t="n">
        <v>0</v>
      </c>
      <c r="S124" s="499" t="n">
        <v>0</v>
      </c>
      <c r="T124" s="493" t="e">
        <f aca="false">R124/S124*100</f>
        <v>#DIV/0!</v>
      </c>
      <c r="U124" s="78" t="n">
        <v>37</v>
      </c>
      <c r="V124" s="78" t="n">
        <v>75</v>
      </c>
    </row>
    <row r="125" s="334" customFormat="true" ht="24.75" hidden="false" customHeight="true" outlineLevel="0" collapsed="false">
      <c r="A125" s="535" t="n">
        <v>30</v>
      </c>
      <c r="B125" s="75" t="s">
        <v>382</v>
      </c>
      <c r="C125" s="496" t="n">
        <v>41598</v>
      </c>
      <c r="D125" s="496" t="n">
        <v>0</v>
      </c>
      <c r="E125" s="370" t="e">
        <f aca="false">C125/D125*100</f>
        <v>#DIV/0!</v>
      </c>
      <c r="F125" s="496" t="n">
        <v>33202</v>
      </c>
      <c r="G125" s="496" t="n">
        <v>0</v>
      </c>
      <c r="H125" s="370" t="e">
        <f aca="false">F125/G125*100</f>
        <v>#DIV/0!</v>
      </c>
      <c r="I125" s="496" t="n">
        <v>5251</v>
      </c>
      <c r="J125" s="496" t="n">
        <v>0</v>
      </c>
      <c r="K125" s="370" t="e">
        <f aca="false">I125/J125*100</f>
        <v>#DIV/0!</v>
      </c>
      <c r="L125" s="512" t="n">
        <f aca="false">O125+R125</f>
        <v>0</v>
      </c>
      <c r="M125" s="500" t="n">
        <f aca="false">P125+S125</f>
        <v>0</v>
      </c>
      <c r="N125" s="493" t="e">
        <f aca="false">L125/M125*100</f>
        <v>#DIV/0!</v>
      </c>
      <c r="O125" s="499" t="n">
        <v>0</v>
      </c>
      <c r="P125" s="499" t="n">
        <v>0</v>
      </c>
      <c r="Q125" s="493" t="e">
        <f aca="false">O125/P125*100</f>
        <v>#DIV/0!</v>
      </c>
      <c r="R125" s="499" t="n">
        <v>0</v>
      </c>
      <c r="S125" s="499" t="n">
        <v>0</v>
      </c>
      <c r="T125" s="493" t="e">
        <f aca="false">R125/S125*100</f>
        <v>#DIV/0!</v>
      </c>
      <c r="U125" s="334" t="n">
        <v>43</v>
      </c>
    </row>
    <row r="126" customFormat="false" ht="15.75" hidden="false" customHeight="false" outlineLevel="0" collapsed="false">
      <c r="A126" s="513"/>
      <c r="B126" s="514"/>
      <c r="C126" s="514"/>
      <c r="D126" s="514"/>
      <c r="E126" s="514"/>
      <c r="F126" s="514"/>
      <c r="G126" s="514"/>
      <c r="H126" s="514"/>
      <c r="I126" s="514"/>
      <c r="J126" s="514"/>
      <c r="K126" s="515"/>
      <c r="L126" s="516"/>
      <c r="M126" s="517"/>
      <c r="N126" s="493"/>
      <c r="O126" s="518"/>
      <c r="P126" s="518"/>
      <c r="Q126" s="518"/>
      <c r="R126" s="518"/>
      <c r="S126" s="518"/>
      <c r="T126" s="519"/>
      <c r="U126" s="1"/>
      <c r="V126" s="1"/>
    </row>
    <row r="127" customFormat="false" ht="18.75" hidden="false" customHeight="true" outlineLevel="0" collapsed="false">
      <c r="A127" s="29"/>
      <c r="B127" s="100" t="s">
        <v>383</v>
      </c>
      <c r="C127" s="67" t="n">
        <f aca="false">SUM(C128:C133)</f>
        <v>143185</v>
      </c>
      <c r="D127" s="536" t="n">
        <f aca="false">SUM(D128:D133)</f>
        <v>106656</v>
      </c>
      <c r="E127" s="509" t="n">
        <f aca="false">C127/D127*100</f>
        <v>134.249362436244</v>
      </c>
      <c r="F127" s="536" t="n">
        <f aca="false">SUM(F128:F133)</f>
        <v>26165</v>
      </c>
      <c r="G127" s="536" t="n">
        <f aca="false">SUM(G128:G133)</f>
        <v>21934</v>
      </c>
      <c r="H127" s="509" t="n">
        <f aca="false">F127/G127*100</f>
        <v>119.289687243549</v>
      </c>
      <c r="I127" s="536" t="n">
        <f aca="false">SUM(I128:I133)</f>
        <v>122876</v>
      </c>
      <c r="J127" s="536" t="n">
        <f aca="false">SUM(J128:J133)</f>
        <v>112082</v>
      </c>
      <c r="K127" s="509" t="n">
        <f aca="false">I127/J127*100</f>
        <v>109.630449135454</v>
      </c>
      <c r="L127" s="530" t="n">
        <f aca="false">O127+R127</f>
        <v>38666</v>
      </c>
      <c r="M127" s="531" t="n">
        <f aca="false">P127+S127</f>
        <v>55146</v>
      </c>
      <c r="N127" s="84" t="n">
        <f aca="false">L127/M127*100</f>
        <v>70.1156928879701</v>
      </c>
      <c r="O127" s="102" t="n">
        <f aca="false">SUM(O128:O133)</f>
        <v>38666</v>
      </c>
      <c r="P127" s="102" t="n">
        <f aca="false">SUM(P128:P133)</f>
        <v>55146</v>
      </c>
      <c r="Q127" s="102" t="n">
        <f aca="false">O127/P127*100</f>
        <v>70.1156928879701</v>
      </c>
      <c r="R127" s="102" t="n">
        <f aca="false">SUM(R128:R133)</f>
        <v>0</v>
      </c>
      <c r="S127" s="102" t="n">
        <f aca="false">SUM(S128:S133)</f>
        <v>0</v>
      </c>
      <c r="T127" s="84" t="e">
        <f aca="false">R127/S127*100</f>
        <v>#DIV/0!</v>
      </c>
      <c r="U127" s="1"/>
      <c r="V127" s="1"/>
    </row>
    <row r="128" s="308" customFormat="true" ht="18" hidden="false" customHeight="true" outlineLevel="0" collapsed="false">
      <c r="A128" s="537" t="n">
        <v>1</v>
      </c>
      <c r="B128" s="114" t="s">
        <v>136</v>
      </c>
      <c r="C128" s="490" t="n">
        <v>124222</v>
      </c>
      <c r="D128" s="72" t="n">
        <v>74372</v>
      </c>
      <c r="E128" s="36" t="n">
        <f aca="false">C128/D128*100</f>
        <v>167.027913730974</v>
      </c>
      <c r="F128" s="490" t="n">
        <v>24465</v>
      </c>
      <c r="G128" s="72" t="n">
        <v>19450</v>
      </c>
      <c r="H128" s="36" t="n">
        <f aca="false">F128/G128*100</f>
        <v>125.784061696658</v>
      </c>
      <c r="I128" s="490" t="n">
        <v>100566</v>
      </c>
      <c r="J128" s="72" t="n">
        <v>74283</v>
      </c>
      <c r="K128" s="36" t="n">
        <f aca="false">I128/J128*100</f>
        <v>135.382254351601</v>
      </c>
      <c r="L128" s="496" t="n">
        <f aca="false">O128+R128</f>
        <v>38666</v>
      </c>
      <c r="M128" s="496" t="n">
        <f aca="false">P128+S128</f>
        <v>44880</v>
      </c>
      <c r="N128" s="534" t="n">
        <f aca="false">L128/M128*100</f>
        <v>86.1541889483066</v>
      </c>
      <c r="O128" s="496" t="n">
        <v>38666</v>
      </c>
      <c r="P128" s="72" t="n">
        <v>44880</v>
      </c>
      <c r="Q128" s="534" t="n">
        <f aca="false">O128/P128*100</f>
        <v>86.1541889483066</v>
      </c>
      <c r="R128" s="496" t="n">
        <v>0</v>
      </c>
      <c r="S128" s="496" t="n">
        <v>0</v>
      </c>
      <c r="T128" s="534" t="e">
        <f aca="false">R128/S128*100</f>
        <v>#DIV/0!</v>
      </c>
      <c r="U128" s="110" t="n">
        <v>69</v>
      </c>
      <c r="V128" s="110" t="n">
        <v>80</v>
      </c>
    </row>
    <row r="129" customFormat="false" ht="17.25" hidden="false" customHeight="true" outlineLevel="0" collapsed="false">
      <c r="A129" s="538" t="n">
        <v>2</v>
      </c>
      <c r="B129" s="71" t="s">
        <v>137</v>
      </c>
      <c r="C129" s="487" t="n">
        <v>0</v>
      </c>
      <c r="D129" s="487" t="n">
        <v>0</v>
      </c>
      <c r="E129" s="489" t="e">
        <f aca="false">C129/D129*100</f>
        <v>#DIV/0!</v>
      </c>
      <c r="F129" s="487" t="n">
        <v>0</v>
      </c>
      <c r="G129" s="487" t="n">
        <v>0</v>
      </c>
      <c r="H129" s="489" t="e">
        <f aca="false">F129/G129*100</f>
        <v>#DIV/0!</v>
      </c>
      <c r="I129" s="487" t="n">
        <v>0</v>
      </c>
      <c r="J129" s="487" t="n">
        <v>0</v>
      </c>
      <c r="K129" s="489" t="e">
        <f aca="false">I129/J129*100</f>
        <v>#DIV/0!</v>
      </c>
      <c r="L129" s="496" t="n">
        <f aca="false">O129+R129</f>
        <v>0</v>
      </c>
      <c r="M129" s="496" t="n">
        <f aca="false">P129+S129</f>
        <v>0</v>
      </c>
      <c r="N129" s="493" t="e">
        <f aca="false">L129/M129*100</f>
        <v>#DIV/0!</v>
      </c>
      <c r="O129" s="496" t="n">
        <v>0</v>
      </c>
      <c r="P129" s="496" t="n">
        <v>0</v>
      </c>
      <c r="Q129" s="493" t="e">
        <f aca="false">O129/P129*100</f>
        <v>#DIV/0!</v>
      </c>
      <c r="R129" s="496" t="n">
        <v>0</v>
      </c>
      <c r="S129" s="496" t="n">
        <v>0</v>
      </c>
      <c r="T129" s="534" t="e">
        <f aca="false">R129/S129*100</f>
        <v>#DIV/0!</v>
      </c>
      <c r="U129" s="1"/>
      <c r="V129" s="1"/>
    </row>
    <row r="130" customFormat="false" ht="18" hidden="false" customHeight="true" outlineLevel="0" collapsed="false">
      <c r="A130" s="538" t="n">
        <v>3</v>
      </c>
      <c r="B130" s="71" t="s">
        <v>138</v>
      </c>
      <c r="C130" s="487" t="n">
        <v>0</v>
      </c>
      <c r="D130" s="487" t="n">
        <v>0</v>
      </c>
      <c r="E130" s="489" t="e">
        <f aca="false">C130/D130*100</f>
        <v>#DIV/0!</v>
      </c>
      <c r="F130" s="487" t="n">
        <v>0</v>
      </c>
      <c r="G130" s="487" t="n">
        <v>0</v>
      </c>
      <c r="H130" s="489" t="e">
        <f aca="false">F130/G130*100</f>
        <v>#DIV/0!</v>
      </c>
      <c r="I130" s="487" t="n">
        <v>0</v>
      </c>
      <c r="J130" s="487" t="n">
        <v>0</v>
      </c>
      <c r="K130" s="489" t="e">
        <f aca="false">I130/J130*100</f>
        <v>#DIV/0!</v>
      </c>
      <c r="L130" s="496" t="n">
        <f aca="false">O130+R130</f>
        <v>0</v>
      </c>
      <c r="M130" s="496" t="n">
        <f aca="false">P130+S130</f>
        <v>0</v>
      </c>
      <c r="N130" s="493" t="e">
        <f aca="false">L130/M130*100</f>
        <v>#DIV/0!</v>
      </c>
      <c r="O130" s="496" t="n">
        <v>0</v>
      </c>
      <c r="P130" s="496" t="n">
        <v>0</v>
      </c>
      <c r="Q130" s="493" t="e">
        <f aca="false">O130/P130*100</f>
        <v>#DIV/0!</v>
      </c>
      <c r="R130" s="496" t="n">
        <v>0</v>
      </c>
      <c r="S130" s="496" t="n">
        <v>0</v>
      </c>
      <c r="T130" s="534" t="e">
        <f aca="false">R130/S130*100</f>
        <v>#DIV/0!</v>
      </c>
      <c r="U130" s="1"/>
      <c r="V130" s="1"/>
    </row>
    <row r="131" customFormat="false" ht="18.75" hidden="false" customHeight="true" outlineLevel="0" collapsed="false">
      <c r="A131" s="495" t="n">
        <v>4</v>
      </c>
      <c r="B131" s="75" t="s">
        <v>139</v>
      </c>
      <c r="C131" s="496" t="n">
        <v>1458</v>
      </c>
      <c r="D131" s="72" t="n">
        <v>4300</v>
      </c>
      <c r="E131" s="370" t="n">
        <f aca="false">C131/D131*100</f>
        <v>33.906976744186</v>
      </c>
      <c r="F131" s="496" t="n">
        <v>0</v>
      </c>
      <c r="G131" s="72" t="n">
        <v>1050</v>
      </c>
      <c r="H131" s="370" t="n">
        <f aca="false">F131/G131*100</f>
        <v>0</v>
      </c>
      <c r="I131" s="496" t="n">
        <v>4805</v>
      </c>
      <c r="J131" s="72" t="n">
        <v>9815</v>
      </c>
      <c r="K131" s="370" t="n">
        <f aca="false">I131/J131*100</f>
        <v>48.9556800815079</v>
      </c>
      <c r="L131" s="496" t="n">
        <f aca="false">O131+R131</f>
        <v>0</v>
      </c>
      <c r="M131" s="496" t="n">
        <f aca="false">P131+S131</f>
        <v>0</v>
      </c>
      <c r="N131" s="493" t="e">
        <f aca="false">L131/M131*100</f>
        <v>#DIV/0!</v>
      </c>
      <c r="O131" s="496" t="n">
        <v>0</v>
      </c>
      <c r="P131" s="496" t="n">
        <v>0</v>
      </c>
      <c r="Q131" s="493" t="e">
        <f aca="false">O131/P131*100</f>
        <v>#DIV/0!</v>
      </c>
      <c r="R131" s="496" t="n">
        <v>0</v>
      </c>
      <c r="S131" s="496" t="n">
        <v>0</v>
      </c>
      <c r="T131" s="534" t="e">
        <f aca="false">R131/S131*100</f>
        <v>#DIV/0!</v>
      </c>
      <c r="U131" s="81" t="n">
        <v>8</v>
      </c>
      <c r="V131" s="81" t="n">
        <v>70</v>
      </c>
    </row>
    <row r="132" customFormat="false" ht="15.75" hidden="false" customHeight="true" outlineLevel="0" collapsed="false">
      <c r="A132" s="538" t="n">
        <v>5</v>
      </c>
      <c r="B132" s="71" t="s">
        <v>140</v>
      </c>
      <c r="C132" s="487" t="n">
        <v>0</v>
      </c>
      <c r="D132" s="487" t="n">
        <v>0</v>
      </c>
      <c r="E132" s="489" t="e">
        <f aca="false">C132/D132*100</f>
        <v>#DIV/0!</v>
      </c>
      <c r="F132" s="487" t="n">
        <v>0</v>
      </c>
      <c r="G132" s="487" t="n">
        <v>0</v>
      </c>
      <c r="H132" s="489" t="e">
        <f aca="false">F132/G132*100</f>
        <v>#DIV/0!</v>
      </c>
      <c r="I132" s="487" t="n">
        <v>0</v>
      </c>
      <c r="J132" s="487" t="n">
        <v>0</v>
      </c>
      <c r="K132" s="489" t="e">
        <f aca="false">I132/J132*100</f>
        <v>#DIV/0!</v>
      </c>
      <c r="L132" s="496" t="n">
        <f aca="false">O132+R132</f>
        <v>0</v>
      </c>
      <c r="M132" s="496" t="n">
        <f aca="false">P132+S132</f>
        <v>0</v>
      </c>
      <c r="N132" s="493" t="e">
        <f aca="false">L132/M132*100</f>
        <v>#DIV/0!</v>
      </c>
      <c r="O132" s="496" t="n">
        <v>0</v>
      </c>
      <c r="P132" s="496" t="n">
        <v>0</v>
      </c>
      <c r="Q132" s="493" t="e">
        <f aca="false">O132/P132*100</f>
        <v>#DIV/0!</v>
      </c>
      <c r="R132" s="496" t="n">
        <v>0</v>
      </c>
      <c r="S132" s="496" t="n">
        <v>0</v>
      </c>
      <c r="T132" s="534" t="e">
        <f aca="false">R132/S132*100</f>
        <v>#DIV/0!</v>
      </c>
      <c r="U132" s="1"/>
      <c r="V132" s="1"/>
    </row>
    <row r="133" s="334" customFormat="true" ht="15.75" hidden="false" customHeight="true" outlineLevel="0" collapsed="false">
      <c r="A133" s="495" t="n">
        <v>6</v>
      </c>
      <c r="B133" s="75" t="s">
        <v>141</v>
      </c>
      <c r="C133" s="496" t="n">
        <v>17505</v>
      </c>
      <c r="D133" s="496" t="n">
        <v>27984</v>
      </c>
      <c r="E133" s="370" t="n">
        <f aca="false">C133/D133*100</f>
        <v>62.553602058319</v>
      </c>
      <c r="F133" s="496" t="n">
        <v>1700</v>
      </c>
      <c r="G133" s="496" t="n">
        <v>1434</v>
      </c>
      <c r="H133" s="370" t="n">
        <f aca="false">F133/G133*100</f>
        <v>118.549511854951</v>
      </c>
      <c r="I133" s="496" t="n">
        <v>17505</v>
      </c>
      <c r="J133" s="496" t="n">
        <v>27984</v>
      </c>
      <c r="K133" s="370" t="n">
        <f aca="false">I133/J133*100</f>
        <v>62.553602058319</v>
      </c>
      <c r="L133" s="496" t="n">
        <f aca="false">O133+R133</f>
        <v>0</v>
      </c>
      <c r="M133" s="496" t="n">
        <f aca="false">P133+S133</f>
        <v>10266</v>
      </c>
      <c r="N133" s="493" t="n">
        <f aca="false">L133/M133*100</f>
        <v>0</v>
      </c>
      <c r="O133" s="496" t="n">
        <v>0</v>
      </c>
      <c r="P133" s="496" t="n">
        <v>10266</v>
      </c>
      <c r="Q133" s="493" t="n">
        <f aca="false">O133/P133*100</f>
        <v>0</v>
      </c>
      <c r="R133" s="496" t="n">
        <v>0</v>
      </c>
      <c r="S133" s="496" t="n">
        <v>0</v>
      </c>
      <c r="T133" s="493" t="e">
        <f aca="false">R133/S133*100</f>
        <v>#DIV/0!</v>
      </c>
      <c r="U133" s="81" t="n">
        <v>17</v>
      </c>
      <c r="V133" s="81" t="n">
        <v>100</v>
      </c>
    </row>
    <row r="134" customFormat="false" ht="15" hidden="false" customHeight="false" outlineLevel="0" collapsed="false">
      <c r="A134" s="539"/>
      <c r="B134" s="540"/>
      <c r="C134" s="520"/>
      <c r="D134" s="520"/>
      <c r="E134" s="541"/>
      <c r="F134" s="520"/>
      <c r="G134" s="520"/>
      <c r="H134" s="541"/>
      <c r="I134" s="520"/>
      <c r="J134" s="520"/>
      <c r="K134" s="542"/>
      <c r="L134" s="491"/>
      <c r="M134" s="492"/>
      <c r="N134" s="493"/>
      <c r="O134" s="522"/>
      <c r="P134" s="522"/>
      <c r="Q134" s="522"/>
      <c r="R134" s="522"/>
      <c r="S134" s="522"/>
      <c r="T134" s="543"/>
      <c r="U134" s="1"/>
      <c r="V134" s="1"/>
    </row>
    <row r="135" customFormat="false" ht="51" hidden="false" customHeight="true" outlineLevel="0" collapsed="false">
      <c r="A135" s="64" t="s">
        <v>384</v>
      </c>
      <c r="B135" s="64" t="s">
        <v>51</v>
      </c>
      <c r="C135" s="478" t="n">
        <f aca="false">C136+C148</f>
        <v>244212662</v>
      </c>
      <c r="D135" s="478" t="n">
        <f aca="false">D136+D148</f>
        <v>228274561</v>
      </c>
      <c r="E135" s="479" t="n">
        <f aca="false">C135/D135*100</f>
        <v>106.98198736214</v>
      </c>
      <c r="F135" s="478" t="n">
        <f aca="false">F136+F148</f>
        <v>25957062</v>
      </c>
      <c r="G135" s="478" t="n">
        <f aca="false">G136+G148</f>
        <v>30695937</v>
      </c>
      <c r="H135" s="479" t="n">
        <f aca="false">F135/G135*100</f>
        <v>84.5618819194215</v>
      </c>
      <c r="I135" s="478" t="n">
        <f aca="false">I136+I148</f>
        <v>238915988</v>
      </c>
      <c r="J135" s="478" t="n">
        <f aca="false">J136+J148</f>
        <v>224656262</v>
      </c>
      <c r="K135" s="479" t="n">
        <f aca="false">I135/J135*100</f>
        <v>106.347353006345</v>
      </c>
      <c r="L135" s="544" t="n">
        <f aca="false">O135+R135</f>
        <v>202718689</v>
      </c>
      <c r="M135" s="545" t="n">
        <f aca="false">P135+S135</f>
        <v>156532211</v>
      </c>
      <c r="N135" s="66" t="n">
        <f aca="false">L135/M135*100</f>
        <v>129.506053549579</v>
      </c>
      <c r="O135" s="65" t="n">
        <f aca="false">O136+O148</f>
        <v>148483</v>
      </c>
      <c r="P135" s="65" t="n">
        <f aca="false">P136+P148</f>
        <v>0</v>
      </c>
      <c r="Q135" s="65" t="e">
        <f aca="false">O135/P135*100</f>
        <v>#DIV/0!</v>
      </c>
      <c r="R135" s="65" t="n">
        <f aca="false">R136+R148</f>
        <v>202570206</v>
      </c>
      <c r="S135" s="65" t="n">
        <f aca="false">S136+S148</f>
        <v>156532211</v>
      </c>
      <c r="T135" s="66" t="n">
        <f aca="false">R135/S135*100</f>
        <v>129.411195757019</v>
      </c>
      <c r="U135" s="110"/>
      <c r="V135" s="110"/>
    </row>
    <row r="136" customFormat="false" ht="36.75" hidden="false" customHeight="true" outlineLevel="0" collapsed="false">
      <c r="A136" s="67" t="s">
        <v>385</v>
      </c>
      <c r="B136" s="67" t="s">
        <v>144</v>
      </c>
      <c r="C136" s="483" t="n">
        <f aca="false">SUM(C137:C145)</f>
        <v>134271900</v>
      </c>
      <c r="D136" s="483" t="n">
        <f aca="false">SUM(D137:D145)</f>
        <v>117766871</v>
      </c>
      <c r="E136" s="509" t="n">
        <f aca="false">C136/D136*100</f>
        <v>114.015001723193</v>
      </c>
      <c r="F136" s="483" t="n">
        <f aca="false">SUM(F137:F145)</f>
        <v>14337666</v>
      </c>
      <c r="G136" s="483" t="n">
        <f aca="false">SUM(G137:G145)</f>
        <v>15884888</v>
      </c>
      <c r="H136" s="509" t="n">
        <f aca="false">F136/G136*100</f>
        <v>90.2597865342205</v>
      </c>
      <c r="I136" s="483" t="n">
        <f aca="false">SUM(I137:I145)</f>
        <v>134095699</v>
      </c>
      <c r="J136" s="483" t="n">
        <f aca="false">SUM(J137:J145)</f>
        <v>112325942</v>
      </c>
      <c r="K136" s="509" t="n">
        <f aca="false">I136/J136*100</f>
        <v>119.380880865437</v>
      </c>
      <c r="L136" s="530" t="n">
        <f aca="false">O136+R136</f>
        <v>110733663</v>
      </c>
      <c r="M136" s="531" t="n">
        <f aca="false">P136+S136</f>
        <v>76343597</v>
      </c>
      <c r="N136" s="84" t="n">
        <f aca="false">L136/M136*100</f>
        <v>145.046431333331</v>
      </c>
      <c r="O136" s="83" t="n">
        <f aca="false">SUM(O137:O145)</f>
        <v>126973</v>
      </c>
      <c r="P136" s="83" t="n">
        <f aca="false">SUM(P137:P145)</f>
        <v>0</v>
      </c>
      <c r="Q136" s="83" t="e">
        <f aca="false">O136/P136*100</f>
        <v>#DIV/0!</v>
      </c>
      <c r="R136" s="83" t="n">
        <f aca="false">SUM(R137:R145)</f>
        <v>110606690</v>
      </c>
      <c r="S136" s="83" t="n">
        <f aca="false">SUM(S137:S145)</f>
        <v>76343597</v>
      </c>
      <c r="T136" s="84" t="n">
        <f aca="false">R136/S136*100</f>
        <v>144.880113521505</v>
      </c>
      <c r="U136" s="1"/>
      <c r="V136" s="1"/>
    </row>
    <row r="137" customFormat="false" ht="24" hidden="false" customHeight="true" outlineLevel="0" collapsed="false">
      <c r="A137" s="546" t="n">
        <v>1</v>
      </c>
      <c r="B137" s="75" t="s">
        <v>145</v>
      </c>
      <c r="C137" s="487" t="n">
        <v>65489275</v>
      </c>
      <c r="D137" s="72" t="n">
        <v>82411647</v>
      </c>
      <c r="E137" s="489" t="n">
        <f aca="false">C137/D137*100</f>
        <v>79.4660431916862</v>
      </c>
      <c r="F137" s="487" t="n">
        <v>5712705</v>
      </c>
      <c r="G137" s="72" t="n">
        <v>10921119</v>
      </c>
      <c r="H137" s="489" t="n">
        <f aca="false">F137/G137*100</f>
        <v>52.3087881379188</v>
      </c>
      <c r="I137" s="487" t="n">
        <v>64571869</v>
      </c>
      <c r="J137" s="72" t="n">
        <v>81542848</v>
      </c>
      <c r="K137" s="489" t="n">
        <f aca="false">I137/J137*100</f>
        <v>79.1876548143131</v>
      </c>
      <c r="L137" s="487" t="n">
        <f aca="false">O137+R137</f>
        <v>52947462</v>
      </c>
      <c r="M137" s="487" t="n">
        <f aca="false">P137+S137</f>
        <v>45599061</v>
      </c>
      <c r="N137" s="493" t="n">
        <f aca="false">L137/M137*100</f>
        <v>116.115246320533</v>
      </c>
      <c r="O137" s="487" t="n">
        <v>0</v>
      </c>
      <c r="P137" s="487" t="n">
        <v>0</v>
      </c>
      <c r="Q137" s="493" t="e">
        <f aca="false">O137/P137*100</f>
        <v>#DIV/0!</v>
      </c>
      <c r="R137" s="487" t="n">
        <v>52947462</v>
      </c>
      <c r="S137" s="72" t="n">
        <v>45599061</v>
      </c>
      <c r="T137" s="494" t="n">
        <f aca="false">R137/S137*100</f>
        <v>116.115246320533</v>
      </c>
      <c r="U137" s="1" t="n">
        <v>3115</v>
      </c>
      <c r="V137" s="1" t="n">
        <v>145</v>
      </c>
    </row>
    <row r="138" customFormat="false" ht="19.5" hidden="false" customHeight="true" outlineLevel="0" collapsed="false">
      <c r="A138" s="546" t="n">
        <v>2</v>
      </c>
      <c r="B138" s="75" t="s">
        <v>146</v>
      </c>
      <c r="C138" s="487" t="n">
        <v>16887709</v>
      </c>
      <c r="D138" s="487" t="n">
        <v>18038081</v>
      </c>
      <c r="E138" s="489" t="n">
        <f aca="false">C138/D138*100</f>
        <v>93.6225366767119</v>
      </c>
      <c r="F138" s="487" t="n">
        <v>2012188</v>
      </c>
      <c r="G138" s="487" t="n">
        <v>2283861</v>
      </c>
      <c r="H138" s="489" t="n">
        <f aca="false">F138/G138*100</f>
        <v>88.1046613607396</v>
      </c>
      <c r="I138" s="487" t="n">
        <v>13695551</v>
      </c>
      <c r="J138" s="487" t="n">
        <v>14775783</v>
      </c>
      <c r="K138" s="489" t="n">
        <f aca="false">I138/J138*100</f>
        <v>92.6891725467273</v>
      </c>
      <c r="L138" s="487" t="n">
        <f aca="false">O138+R138</f>
        <v>13695551</v>
      </c>
      <c r="M138" s="487" t="n">
        <f aca="false">P138+S138</f>
        <v>14775783</v>
      </c>
      <c r="N138" s="493" t="n">
        <f aca="false">L138/M138*100</f>
        <v>92.6891725467273</v>
      </c>
      <c r="O138" s="487" t="n">
        <v>0</v>
      </c>
      <c r="P138" s="487" t="n">
        <v>0</v>
      </c>
      <c r="Q138" s="493" t="e">
        <f aca="false">O138/P138*100</f>
        <v>#DIV/0!</v>
      </c>
      <c r="R138" s="487" t="n">
        <v>13695551</v>
      </c>
      <c r="S138" s="487" t="n">
        <v>14775783</v>
      </c>
      <c r="T138" s="494" t="n">
        <f aca="false">R138/S138*100</f>
        <v>92.6891725467273</v>
      </c>
      <c r="U138" s="1" t="n">
        <v>1016</v>
      </c>
      <c r="V138" s="1" t="n">
        <v>120</v>
      </c>
    </row>
    <row r="139" customFormat="false" ht="30.75" hidden="false" customHeight="true" outlineLevel="0" collapsed="false">
      <c r="A139" s="546" t="n">
        <v>3</v>
      </c>
      <c r="B139" s="75" t="s">
        <v>147</v>
      </c>
      <c r="C139" s="487" t="n">
        <v>14094729</v>
      </c>
      <c r="D139" s="487" t="n">
        <v>10886797</v>
      </c>
      <c r="E139" s="489" t="n">
        <f aca="false">C139/D139*100</f>
        <v>129.466260829517</v>
      </c>
      <c r="F139" s="487" t="n">
        <v>1794453</v>
      </c>
      <c r="G139" s="487" t="n">
        <v>1841228</v>
      </c>
      <c r="H139" s="489" t="n">
        <f aca="false">F139/G139*100</f>
        <v>97.4595758917418</v>
      </c>
      <c r="I139" s="487" t="n">
        <v>11678187</v>
      </c>
      <c r="J139" s="487" t="n">
        <v>10498451</v>
      </c>
      <c r="K139" s="489" t="n">
        <f aca="false">I139/J139*100</f>
        <v>111.237238712644</v>
      </c>
      <c r="L139" s="487" t="n">
        <f aca="false">O139+R139</f>
        <v>11678187</v>
      </c>
      <c r="M139" s="487" t="n">
        <f aca="false">P139+S139</f>
        <v>10498451</v>
      </c>
      <c r="N139" s="493" t="n">
        <f aca="false">L139/M139*100</f>
        <v>111.237238712644</v>
      </c>
      <c r="O139" s="487" t="n">
        <v>0</v>
      </c>
      <c r="P139" s="487" t="n">
        <v>0</v>
      </c>
      <c r="Q139" s="493" t="e">
        <f aca="false">O139/P139*100</f>
        <v>#DIV/0!</v>
      </c>
      <c r="R139" s="487" t="n">
        <v>11678187</v>
      </c>
      <c r="S139" s="487" t="n">
        <v>10498451</v>
      </c>
      <c r="T139" s="494" t="n">
        <f aca="false">R139/S139*100</f>
        <v>111.237238712644</v>
      </c>
      <c r="U139" s="1" t="n">
        <v>1075</v>
      </c>
      <c r="V139" s="1" t="n">
        <v>306</v>
      </c>
    </row>
    <row r="140" customFormat="false" ht="21.75" hidden="false" customHeight="true" outlineLevel="0" collapsed="false">
      <c r="A140" s="547" t="n">
        <v>4</v>
      </c>
      <c r="B140" s="71" t="s">
        <v>148</v>
      </c>
      <c r="C140" s="487" t="n">
        <v>4241214</v>
      </c>
      <c r="D140" s="487" t="n">
        <v>4347889</v>
      </c>
      <c r="E140" s="489" t="n">
        <f aca="false">C140/D140*100</f>
        <v>97.546510501993</v>
      </c>
      <c r="F140" s="487" t="n">
        <v>524804</v>
      </c>
      <c r="G140" s="487" t="n">
        <v>533578</v>
      </c>
      <c r="H140" s="489" t="n">
        <f aca="false">F140/G140*100</f>
        <v>98.3556293550334</v>
      </c>
      <c r="I140" s="487" t="n">
        <v>3638956</v>
      </c>
      <c r="J140" s="487" t="n">
        <v>3971742</v>
      </c>
      <c r="K140" s="489" t="n">
        <f aca="false">I140/J140*100</f>
        <v>91.6211576683481</v>
      </c>
      <c r="L140" s="487" t="n">
        <f aca="false">O140+R140</f>
        <v>3638956</v>
      </c>
      <c r="M140" s="487" t="n">
        <f aca="false">P140+S140</f>
        <v>3971742</v>
      </c>
      <c r="N140" s="493" t="n">
        <f aca="false">L140/M140*100</f>
        <v>91.6211576683481</v>
      </c>
      <c r="O140" s="487" t="n">
        <v>0</v>
      </c>
      <c r="P140" s="487" t="n">
        <v>0</v>
      </c>
      <c r="Q140" s="493" t="e">
        <f aca="false">O140/P140*100</f>
        <v>#DIV/0!</v>
      </c>
      <c r="R140" s="487" t="n">
        <v>3638956</v>
      </c>
      <c r="S140" s="487" t="n">
        <v>3971742</v>
      </c>
      <c r="T140" s="494" t="n">
        <f aca="false">R140/S140*100</f>
        <v>91.6211576683481</v>
      </c>
      <c r="U140" s="1" t="n">
        <v>631</v>
      </c>
      <c r="V140" s="1" t="n">
        <v>286</v>
      </c>
    </row>
    <row r="141" customFormat="false" ht="21" hidden="false" customHeight="true" outlineLevel="0" collapsed="false">
      <c r="A141" s="547" t="n">
        <v>5</v>
      </c>
      <c r="B141" s="114" t="s">
        <v>149</v>
      </c>
      <c r="C141" s="487" t="n">
        <v>2462359</v>
      </c>
      <c r="D141" s="487" t="n">
        <v>2043899</v>
      </c>
      <c r="E141" s="489" t="n">
        <f aca="false">C141/D141*100</f>
        <v>120.473614400712</v>
      </c>
      <c r="F141" s="487" t="n">
        <v>0</v>
      </c>
      <c r="G141" s="487" t="n">
        <v>295645</v>
      </c>
      <c r="H141" s="489" t="n">
        <f aca="false">F141/G141*100</f>
        <v>0</v>
      </c>
      <c r="I141" s="487" t="n">
        <v>2282849</v>
      </c>
      <c r="J141" s="487" t="n">
        <v>1498560</v>
      </c>
      <c r="K141" s="489" t="n">
        <f aca="false">I141/J141*100</f>
        <v>152.336176062353</v>
      </c>
      <c r="L141" s="487" t="n">
        <f aca="false">O141+R141</f>
        <v>2282849</v>
      </c>
      <c r="M141" s="487" t="n">
        <f aca="false">P141+S141</f>
        <v>1498560</v>
      </c>
      <c r="N141" s="493" t="n">
        <f aca="false">L141/M141*100</f>
        <v>152.336176062353</v>
      </c>
      <c r="O141" s="487" t="n">
        <v>126973</v>
      </c>
      <c r="P141" s="487" t="n">
        <v>0</v>
      </c>
      <c r="Q141" s="493" t="e">
        <f aca="false">O141/P141*100</f>
        <v>#DIV/0!</v>
      </c>
      <c r="R141" s="487" t="n">
        <v>2155876</v>
      </c>
      <c r="S141" s="487" t="n">
        <v>1498560</v>
      </c>
      <c r="T141" s="494" t="n">
        <f aca="false">R141/S141*100</f>
        <v>143.863175314969</v>
      </c>
      <c r="U141" s="1" t="n">
        <v>385</v>
      </c>
      <c r="V141" s="1" t="n">
        <v>189</v>
      </c>
    </row>
    <row r="142" customFormat="false" ht="18.75" hidden="false" customHeight="true" outlineLevel="0" collapsed="false">
      <c r="A142" s="546" t="n">
        <v>6</v>
      </c>
      <c r="B142" s="75" t="s">
        <v>150</v>
      </c>
      <c r="C142" s="487" t="n">
        <v>2397598</v>
      </c>
      <c r="D142" s="487" t="n">
        <v>0</v>
      </c>
      <c r="E142" s="370" t="e">
        <f aca="false">C142/D142*100</f>
        <v>#DIV/0!</v>
      </c>
      <c r="F142" s="487" t="n">
        <v>311805</v>
      </c>
      <c r="G142" s="487" t="n">
        <v>0</v>
      </c>
      <c r="H142" s="370" t="e">
        <f aca="false">F142/G142*100</f>
        <v>#DIV/0!</v>
      </c>
      <c r="I142" s="487" t="n">
        <v>2765581</v>
      </c>
      <c r="J142" s="487" t="n">
        <v>0</v>
      </c>
      <c r="K142" s="370" t="e">
        <f aca="false">I142/J142*100</f>
        <v>#DIV/0!</v>
      </c>
      <c r="L142" s="487" t="n">
        <f aca="false">O142+R142</f>
        <v>0</v>
      </c>
      <c r="M142" s="487" t="n">
        <f aca="false">P142+S142</f>
        <v>0</v>
      </c>
      <c r="N142" s="493" t="e">
        <f aca="false">L142/M142*100</f>
        <v>#DIV/0!</v>
      </c>
      <c r="O142" s="487" t="n">
        <v>0</v>
      </c>
      <c r="P142" s="487" t="n">
        <v>0</v>
      </c>
      <c r="Q142" s="493" t="e">
        <f aca="false">O142/P142*100</f>
        <v>#DIV/0!</v>
      </c>
      <c r="R142" s="487" t="n">
        <v>0</v>
      </c>
      <c r="S142" s="487" t="n">
        <v>0</v>
      </c>
      <c r="T142" s="493" t="e">
        <f aca="false">R142/S142*100</f>
        <v>#DIV/0!</v>
      </c>
      <c r="U142" s="81" t="n">
        <v>414</v>
      </c>
      <c r="V142" s="81"/>
    </row>
    <row r="143" s="334" customFormat="true" ht="18.75" hidden="false" customHeight="true" outlineLevel="0" collapsed="false">
      <c r="A143" s="546" t="n">
        <v>7</v>
      </c>
      <c r="B143" s="75" t="s">
        <v>336</v>
      </c>
      <c r="C143" s="487" t="n">
        <v>28644313</v>
      </c>
      <c r="D143" s="487"/>
      <c r="E143" s="370" t="e">
        <f aca="false">C143/D143*100</f>
        <v>#DIV/0!</v>
      </c>
      <c r="F143" s="487" t="n">
        <v>3975930</v>
      </c>
      <c r="G143" s="487"/>
      <c r="H143" s="370" t="e">
        <f aca="false">F143/G143*100</f>
        <v>#DIV/0!</v>
      </c>
      <c r="I143" s="487" t="n">
        <v>35408003</v>
      </c>
      <c r="J143" s="487"/>
      <c r="K143" s="370" t="e">
        <f aca="false">I143/J143*100</f>
        <v>#DIV/0!</v>
      </c>
      <c r="L143" s="487" t="n">
        <f aca="false">O143+R143</f>
        <v>26490658</v>
      </c>
      <c r="M143" s="487" t="n">
        <f aca="false">P143+S143</f>
        <v>0</v>
      </c>
      <c r="N143" s="493" t="e">
        <f aca="false">L143/M143*100</f>
        <v>#DIV/0!</v>
      </c>
      <c r="O143" s="487" t="n">
        <v>0</v>
      </c>
      <c r="P143" s="487"/>
      <c r="Q143" s="499" t="e">
        <f aca="false">O143/P143*100</f>
        <v>#DIV/0!</v>
      </c>
      <c r="R143" s="487" t="n">
        <v>26490658</v>
      </c>
      <c r="S143" s="487"/>
      <c r="T143" s="493" t="e">
        <f aca="false">R143/S143*100</f>
        <v>#DIV/0!</v>
      </c>
      <c r="U143" s="81"/>
      <c r="V143" s="81"/>
    </row>
    <row r="144" customFormat="false" ht="19.5" hidden="false" customHeight="true" outlineLevel="0" collapsed="false">
      <c r="A144" s="546" t="n">
        <v>8</v>
      </c>
      <c r="B144" s="75" t="s">
        <v>151</v>
      </c>
      <c r="C144" s="487" t="n">
        <v>0</v>
      </c>
      <c r="D144" s="487" t="n">
        <v>0</v>
      </c>
      <c r="E144" s="370" t="e">
        <f aca="false">C144/D144*100</f>
        <v>#DIV/0!</v>
      </c>
      <c r="F144" s="487" t="n">
        <v>0</v>
      </c>
      <c r="G144" s="487" t="n">
        <v>0</v>
      </c>
      <c r="H144" s="370" t="e">
        <f aca="false">F144/G144*100</f>
        <v>#DIV/0!</v>
      </c>
      <c r="I144" s="487" t="n">
        <v>0</v>
      </c>
      <c r="J144" s="487" t="n">
        <v>0</v>
      </c>
      <c r="K144" s="370" t="e">
        <f aca="false">I144/J144*100</f>
        <v>#DIV/0!</v>
      </c>
      <c r="L144" s="487" t="n">
        <f aca="false">O144+R144</f>
        <v>0</v>
      </c>
      <c r="M144" s="487" t="n">
        <f aca="false">P144+S144</f>
        <v>0</v>
      </c>
      <c r="N144" s="493" t="e">
        <f aca="false">L144/M144*100</f>
        <v>#DIV/0!</v>
      </c>
      <c r="O144" s="487" t="n">
        <v>0</v>
      </c>
      <c r="P144" s="487" t="n">
        <v>0</v>
      </c>
      <c r="Q144" s="493" t="e">
        <f aca="false">O144/P144*100</f>
        <v>#DIV/0!</v>
      </c>
      <c r="R144" s="487" t="n">
        <v>0</v>
      </c>
      <c r="S144" s="487" t="n">
        <v>0</v>
      </c>
      <c r="T144" s="493" t="e">
        <f aca="false">R144/S144*100</f>
        <v>#DIV/0!</v>
      </c>
      <c r="U144" s="81"/>
      <c r="V144" s="81"/>
    </row>
    <row r="145" s="334" customFormat="true" ht="18.75" hidden="false" customHeight="true" outlineLevel="0" collapsed="false">
      <c r="A145" s="546" t="n">
        <v>9</v>
      </c>
      <c r="B145" s="75" t="s">
        <v>152</v>
      </c>
      <c r="C145" s="487" t="n">
        <v>54703</v>
      </c>
      <c r="D145" s="72" t="n">
        <v>38558</v>
      </c>
      <c r="E145" s="370" t="n">
        <f aca="false">C145/D145*100</f>
        <v>141.871985061466</v>
      </c>
      <c r="F145" s="487" t="n">
        <v>5781</v>
      </c>
      <c r="G145" s="72" t="n">
        <v>9457</v>
      </c>
      <c r="H145" s="370" t="n">
        <f aca="false">F145/G145*100</f>
        <v>61.1293221951993</v>
      </c>
      <c r="I145" s="487" t="n">
        <v>54703</v>
      </c>
      <c r="J145" s="72" t="n">
        <v>38558</v>
      </c>
      <c r="K145" s="370" t="n">
        <f aca="false">I145/J145*100</f>
        <v>141.871985061466</v>
      </c>
      <c r="L145" s="487" t="n">
        <f aca="false">O145+R145</f>
        <v>0</v>
      </c>
      <c r="M145" s="487" t="n">
        <f aca="false">P145+S145</f>
        <v>0</v>
      </c>
      <c r="N145" s="493" t="e">
        <f aca="false">L145/M145*100</f>
        <v>#DIV/0!</v>
      </c>
      <c r="O145" s="487" t="n">
        <v>0</v>
      </c>
      <c r="P145" s="487" t="n">
        <v>0</v>
      </c>
      <c r="Q145" s="493" t="e">
        <f aca="false">O145/P145*100</f>
        <v>#DIV/0!</v>
      </c>
      <c r="R145" s="487" t="n">
        <v>0</v>
      </c>
      <c r="S145" s="487" t="n">
        <v>0</v>
      </c>
      <c r="T145" s="493" t="e">
        <f aca="false">R145/S145*100</f>
        <v>#DIV/0!</v>
      </c>
      <c r="U145" s="81" t="n">
        <v>31</v>
      </c>
      <c r="V145" s="81" t="n">
        <v>93</v>
      </c>
    </row>
    <row r="146" s="334" customFormat="true" ht="18.75" hidden="false" customHeight="true" outlineLevel="0" collapsed="false">
      <c r="A146" s="546" t="n">
        <v>10</v>
      </c>
      <c r="B146" s="75" t="s">
        <v>386</v>
      </c>
      <c r="C146" s="487" t="n">
        <v>8947014</v>
      </c>
      <c r="D146" s="487"/>
      <c r="E146" s="370" t="e">
        <f aca="false">C146/D146*100</f>
        <v>#DIV/0!</v>
      </c>
      <c r="F146" s="487" t="n">
        <v>1132078</v>
      </c>
      <c r="G146" s="487"/>
      <c r="H146" s="370" t="e">
        <f aca="false">F146/G146*100</f>
        <v>#DIV/0!</v>
      </c>
      <c r="I146" s="487" t="n">
        <v>9039328</v>
      </c>
      <c r="J146" s="487"/>
      <c r="K146" s="370" t="e">
        <f aca="false">I146/J146*100</f>
        <v>#DIV/0!</v>
      </c>
      <c r="L146" s="487" t="n">
        <f aca="false">O146+R146</f>
        <v>109644</v>
      </c>
      <c r="M146" s="487" t="n">
        <f aca="false">P146+S146</f>
        <v>0</v>
      </c>
      <c r="N146" s="493" t="e">
        <f aca="false">L146/M146*100</f>
        <v>#DIV/0!</v>
      </c>
      <c r="O146" s="487" t="n">
        <v>109644</v>
      </c>
      <c r="P146" s="487"/>
      <c r="Q146" s="493" t="e">
        <f aca="false">O146/P146*100</f>
        <v>#DIV/0!</v>
      </c>
      <c r="R146" s="487" t="n">
        <v>0</v>
      </c>
      <c r="S146" s="487"/>
      <c r="T146" s="493" t="e">
        <f aca="false">R146/S146*100</f>
        <v>#DIV/0!</v>
      </c>
      <c r="U146" s="81" t="n">
        <v>1172</v>
      </c>
      <c r="V146" s="81"/>
    </row>
    <row r="147" customFormat="false" ht="15.75" hidden="false" customHeight="false" outlineLevel="0" collapsed="false">
      <c r="A147" s="513"/>
      <c r="B147" s="514"/>
      <c r="C147" s="514"/>
      <c r="D147" s="514"/>
      <c r="E147" s="514"/>
      <c r="F147" s="514"/>
      <c r="G147" s="514"/>
      <c r="H147" s="514"/>
      <c r="I147" s="514"/>
      <c r="J147" s="514"/>
      <c r="K147" s="515"/>
      <c r="L147" s="548"/>
      <c r="M147" s="549"/>
      <c r="N147" s="550"/>
      <c r="O147" s="518"/>
      <c r="P147" s="518"/>
      <c r="Q147" s="518"/>
      <c r="R147" s="518"/>
      <c r="S147" s="518"/>
      <c r="T147" s="519"/>
      <c r="U147" s="1"/>
      <c r="V147" s="1"/>
    </row>
    <row r="148" customFormat="false" ht="23.25" hidden="false" customHeight="true" outlineLevel="0" collapsed="false">
      <c r="A148" s="551"/>
      <c r="B148" s="117" t="s">
        <v>153</v>
      </c>
      <c r="C148" s="483" t="n">
        <f aca="false">SUM(C149:C156)</f>
        <v>109940762</v>
      </c>
      <c r="D148" s="483" t="n">
        <f aca="false">SUM(D149:D156)</f>
        <v>110507690</v>
      </c>
      <c r="E148" s="509" t="n">
        <f aca="false">C148/D148*100</f>
        <v>99.4869786889944</v>
      </c>
      <c r="F148" s="483" t="n">
        <f aca="false">SUM(F149:F156)</f>
        <v>11619396</v>
      </c>
      <c r="G148" s="483" t="n">
        <f aca="false">SUM(G149:G156)</f>
        <v>14811049</v>
      </c>
      <c r="H148" s="509" t="n">
        <f aca="false">F148/G148*100</f>
        <v>78.4508646214053</v>
      </c>
      <c r="I148" s="483" t="n">
        <f aca="false">SUM(I149:I156)</f>
        <v>104820289</v>
      </c>
      <c r="J148" s="483" t="n">
        <f aca="false">SUM(J149:J156)</f>
        <v>112330320</v>
      </c>
      <c r="K148" s="509" t="n">
        <f aca="false">I148/J148*100</f>
        <v>93.3143331203899</v>
      </c>
      <c r="L148" s="530" t="n">
        <f aca="false">O148+R148</f>
        <v>91985026</v>
      </c>
      <c r="M148" s="531" t="n">
        <f aca="false">P148+S148</f>
        <v>80188614</v>
      </c>
      <c r="N148" s="84" t="n">
        <f aca="false">L148/M148*100</f>
        <v>114.710831640013</v>
      </c>
      <c r="O148" s="83" t="n">
        <f aca="false">SUM(O149:O156)</f>
        <v>21510</v>
      </c>
      <c r="P148" s="83" t="n">
        <f aca="false">SUM(P149:P156)</f>
        <v>0</v>
      </c>
      <c r="Q148" s="83" t="e">
        <f aca="false">O148/P148*100</f>
        <v>#DIV/0!</v>
      </c>
      <c r="R148" s="83" t="n">
        <f aca="false">SUM(R149:R156)</f>
        <v>91963516</v>
      </c>
      <c r="S148" s="83" t="n">
        <f aca="false">SUM(S149:S156)</f>
        <v>80188614</v>
      </c>
      <c r="T148" s="84" t="n">
        <f aca="false">R148/S148*100</f>
        <v>114.684007382894</v>
      </c>
      <c r="U148" s="1"/>
      <c r="V148" s="1"/>
    </row>
    <row r="149" customFormat="false" ht="20.25" hidden="false" customHeight="true" outlineLevel="0" collapsed="false">
      <c r="A149" s="547" t="n">
        <v>1</v>
      </c>
      <c r="B149" s="71" t="s">
        <v>154</v>
      </c>
      <c r="C149" s="487" t="n">
        <v>6973820</v>
      </c>
      <c r="D149" s="72" t="n">
        <v>14933912</v>
      </c>
      <c r="E149" s="489" t="n">
        <f aca="false">C149/D149*100</f>
        <v>46.6978779572292</v>
      </c>
      <c r="F149" s="487" t="n">
        <v>92363</v>
      </c>
      <c r="G149" s="72" t="n">
        <v>2000896</v>
      </c>
      <c r="H149" s="489" t="n">
        <f aca="false">F149/G149*100</f>
        <v>4.61608199526612</v>
      </c>
      <c r="I149" s="487" t="n">
        <v>5975176</v>
      </c>
      <c r="J149" s="72" t="n">
        <v>15910802</v>
      </c>
      <c r="K149" s="489" t="n">
        <f aca="false">I149/J149*100</f>
        <v>37.5542100266222</v>
      </c>
      <c r="L149" s="512" t="n">
        <f aca="false">O149+R149</f>
        <v>4978741</v>
      </c>
      <c r="M149" s="500" t="n">
        <f aca="false">P149+S149</f>
        <v>15910802</v>
      </c>
      <c r="N149" s="493" t="n">
        <f aca="false">L149/M149*100</f>
        <v>31.2915778852631</v>
      </c>
      <c r="O149" s="492" t="n">
        <v>0</v>
      </c>
      <c r="P149" s="492" t="n">
        <v>0</v>
      </c>
      <c r="Q149" s="493" t="e">
        <f aca="false">O149/P149*100</f>
        <v>#DIV/0!</v>
      </c>
      <c r="R149" s="491" t="n">
        <v>4978741</v>
      </c>
      <c r="S149" s="72" t="n">
        <v>15910802</v>
      </c>
      <c r="T149" s="494" t="n">
        <f aca="false">R149/S149*100</f>
        <v>31.2915778852631</v>
      </c>
      <c r="U149" s="1" t="n">
        <v>523</v>
      </c>
      <c r="V149" s="1" t="n">
        <v>150</v>
      </c>
    </row>
    <row r="150" customFormat="false" ht="36" hidden="false" customHeight="true" outlineLevel="0" collapsed="false">
      <c r="A150" s="547" t="n">
        <v>2</v>
      </c>
      <c r="B150" s="71" t="s">
        <v>155</v>
      </c>
      <c r="C150" s="487" t="n">
        <v>19522490</v>
      </c>
      <c r="D150" s="487" t="n">
        <v>19579271</v>
      </c>
      <c r="E150" s="489" t="n">
        <f aca="false">C150/D150*100</f>
        <v>99.7099943097984</v>
      </c>
      <c r="F150" s="487" t="n">
        <v>2995039</v>
      </c>
      <c r="G150" s="487" t="n">
        <v>2374128</v>
      </c>
      <c r="H150" s="489" t="n">
        <f aca="false">F150/G150*100</f>
        <v>126.153223415081</v>
      </c>
      <c r="I150" s="487" t="n">
        <v>18941477</v>
      </c>
      <c r="J150" s="487" t="n">
        <v>19882226</v>
      </c>
      <c r="K150" s="489" t="n">
        <f aca="false">I150/J150*100</f>
        <v>95.2683919798518</v>
      </c>
      <c r="L150" s="512" t="n">
        <f aca="false">O150+R150</f>
        <v>18890142</v>
      </c>
      <c r="M150" s="500" t="n">
        <f aca="false">P150+S150</f>
        <v>19847163</v>
      </c>
      <c r="N150" s="493" t="n">
        <f aca="false">L150/M150*100</f>
        <v>95.1780463535267</v>
      </c>
      <c r="O150" s="492" t="n">
        <v>0</v>
      </c>
      <c r="P150" s="492" t="n">
        <v>0</v>
      </c>
      <c r="Q150" s="493" t="e">
        <f aca="false">O150/P150*100</f>
        <v>#DIV/0!</v>
      </c>
      <c r="R150" s="492" t="n">
        <v>18890142</v>
      </c>
      <c r="S150" s="492" t="n">
        <v>19847163</v>
      </c>
      <c r="T150" s="494" t="n">
        <f aca="false">R150/S150*100</f>
        <v>95.1780463535267</v>
      </c>
      <c r="U150" s="1" t="n">
        <v>650</v>
      </c>
      <c r="V150" s="1" t="n">
        <v>176</v>
      </c>
    </row>
    <row r="151" customFormat="false" ht="21.75" hidden="false" customHeight="true" outlineLevel="0" collapsed="false">
      <c r="A151" s="547" t="n">
        <v>3</v>
      </c>
      <c r="B151" s="71" t="s">
        <v>156</v>
      </c>
      <c r="C151" s="487" t="n">
        <v>12742583</v>
      </c>
      <c r="D151" s="487" t="n">
        <v>21889231</v>
      </c>
      <c r="E151" s="489" t="n">
        <f aca="false">C151/D151*100</f>
        <v>58.2139363415736</v>
      </c>
      <c r="F151" s="487" t="n">
        <v>612907</v>
      </c>
      <c r="G151" s="487" t="n">
        <v>2914849</v>
      </c>
      <c r="H151" s="489" t="n">
        <f aca="false">F151/G151*100</f>
        <v>21.0270583484771</v>
      </c>
      <c r="I151" s="487" t="n">
        <v>11304413</v>
      </c>
      <c r="J151" s="487" t="n">
        <v>23202892</v>
      </c>
      <c r="K151" s="489" t="n">
        <f aca="false">I151/J151*100</f>
        <v>48.7198449227795</v>
      </c>
      <c r="L151" s="512" t="n">
        <f aca="false">O151+R151</f>
        <v>9509137</v>
      </c>
      <c r="M151" s="500" t="n">
        <f aca="false">P151+S151</f>
        <v>23202892</v>
      </c>
      <c r="N151" s="493" t="n">
        <f aca="false">L151/M151*100</f>
        <v>40.9825507958232</v>
      </c>
      <c r="O151" s="492" t="n">
        <v>0</v>
      </c>
      <c r="P151" s="492" t="n">
        <v>0</v>
      </c>
      <c r="Q151" s="493" t="e">
        <f aca="false">O151/P151*100</f>
        <v>#DIV/0!</v>
      </c>
      <c r="R151" s="492" t="n">
        <v>9509137</v>
      </c>
      <c r="S151" s="492" t="n">
        <v>23202892</v>
      </c>
      <c r="T151" s="494" t="n">
        <f aca="false">R151/S151*100</f>
        <v>40.9825507958232</v>
      </c>
      <c r="U151" s="1" t="n">
        <v>555</v>
      </c>
      <c r="V151" s="1" t="n">
        <v>180</v>
      </c>
    </row>
    <row r="152" s="334" customFormat="true" ht="21.75" hidden="false" customHeight="true" outlineLevel="0" collapsed="false">
      <c r="A152" s="546" t="n">
        <v>4</v>
      </c>
      <c r="B152" s="75" t="s">
        <v>157</v>
      </c>
      <c r="C152" s="496" t="n">
        <v>3008973</v>
      </c>
      <c r="D152" s="496" t="n">
        <v>4053420</v>
      </c>
      <c r="E152" s="370" t="n">
        <f aca="false">C152/D152*100</f>
        <v>74.2329440324467</v>
      </c>
      <c r="F152" s="496" t="n">
        <v>275215</v>
      </c>
      <c r="G152" s="496" t="n">
        <v>546821</v>
      </c>
      <c r="H152" s="370" t="n">
        <f aca="false">F152/G152*100</f>
        <v>50.3299982992606</v>
      </c>
      <c r="I152" s="496" t="n">
        <v>3504778</v>
      </c>
      <c r="J152" s="496" t="n">
        <v>3748090</v>
      </c>
      <c r="K152" s="370" t="n">
        <f aca="false">I152/J152*100</f>
        <v>93.5083735982861</v>
      </c>
      <c r="L152" s="512" t="n">
        <f aca="false">O152+R152</f>
        <v>0</v>
      </c>
      <c r="M152" s="500" t="n">
        <f aca="false">P152+S152</f>
        <v>0</v>
      </c>
      <c r="N152" s="493" t="e">
        <f aca="false">L152/M152*100</f>
        <v>#DIV/0!</v>
      </c>
      <c r="O152" s="499" t="n">
        <v>0</v>
      </c>
      <c r="P152" s="499" t="n">
        <v>0</v>
      </c>
      <c r="Q152" s="493" t="e">
        <f aca="false">O152/P152*100</f>
        <v>#DIV/0!</v>
      </c>
      <c r="R152" s="499" t="n">
        <v>0</v>
      </c>
      <c r="S152" s="499" t="n">
        <v>0</v>
      </c>
      <c r="T152" s="493" t="e">
        <f aca="false">R152/S152*100</f>
        <v>#DIV/0!</v>
      </c>
      <c r="U152" s="81" t="n">
        <v>361</v>
      </c>
      <c r="V152" s="81" t="n">
        <v>60</v>
      </c>
    </row>
    <row r="153" customFormat="false" ht="37.5" hidden="false" customHeight="true" outlineLevel="0" collapsed="false">
      <c r="A153" s="546" t="n">
        <v>5</v>
      </c>
      <c r="B153" s="75" t="s">
        <v>158</v>
      </c>
      <c r="C153" s="487" t="n">
        <v>33527731</v>
      </c>
      <c r="D153" s="487" t="n">
        <v>22565479</v>
      </c>
      <c r="E153" s="489" t="n">
        <f aca="false">C153/D153*100</f>
        <v>148.579744307666</v>
      </c>
      <c r="F153" s="487" t="n">
        <v>3984385</v>
      </c>
      <c r="G153" s="487" t="n">
        <v>2896546</v>
      </c>
      <c r="H153" s="489" t="n">
        <f aca="false">F153/G153*100</f>
        <v>137.556420647212</v>
      </c>
      <c r="I153" s="487" t="n">
        <v>31423705</v>
      </c>
      <c r="J153" s="487" t="n">
        <v>21227757</v>
      </c>
      <c r="K153" s="489" t="n">
        <f aca="false">I153/J153*100</f>
        <v>148.031207442218</v>
      </c>
      <c r="L153" s="512" t="n">
        <f aca="false">O153+R153</f>
        <v>31423705</v>
      </c>
      <c r="M153" s="500" t="n">
        <f aca="false">P153+S153</f>
        <v>21227757</v>
      </c>
      <c r="N153" s="493" t="n">
        <f aca="false">L153/M153*100</f>
        <v>148.031207442218</v>
      </c>
      <c r="O153" s="492" t="n">
        <v>0</v>
      </c>
      <c r="P153" s="492" t="n">
        <v>0</v>
      </c>
      <c r="Q153" s="493" t="e">
        <f aca="false">O153/P153*100</f>
        <v>#DIV/0!</v>
      </c>
      <c r="R153" s="491" t="n">
        <v>31423705</v>
      </c>
      <c r="S153" s="492" t="n">
        <v>21227757</v>
      </c>
      <c r="T153" s="494" t="n">
        <f aca="false">R153/S153*100</f>
        <v>148.031207442218</v>
      </c>
      <c r="U153" s="1" t="n">
        <v>1014</v>
      </c>
      <c r="V153" s="1" t="n">
        <v>100</v>
      </c>
    </row>
    <row r="154" customFormat="false" ht="21.75" hidden="false" customHeight="true" outlineLevel="0" collapsed="false">
      <c r="A154" s="546" t="n">
        <v>6</v>
      </c>
      <c r="B154" s="75" t="s">
        <v>159</v>
      </c>
      <c r="C154" s="487" t="n">
        <v>27501193</v>
      </c>
      <c r="D154" s="487" t="n">
        <v>22750502</v>
      </c>
      <c r="E154" s="489" t="n">
        <f aca="false">C154/D154*100</f>
        <v>120.881697467599</v>
      </c>
      <c r="F154" s="487" t="n">
        <v>2885833</v>
      </c>
      <c r="G154" s="487" t="n">
        <v>3114534</v>
      </c>
      <c r="H154" s="489" t="n">
        <f aca="false">F154/G154*100</f>
        <v>92.6569753292146</v>
      </c>
      <c r="I154" s="487" t="n">
        <v>27201383</v>
      </c>
      <c r="J154" s="487" t="n">
        <v>23603239</v>
      </c>
      <c r="K154" s="489" t="n">
        <f aca="false">I154/J154*100</f>
        <v>115.244280668429</v>
      </c>
      <c r="L154" s="512" t="n">
        <f aca="false">O154+R154</f>
        <v>27183301</v>
      </c>
      <c r="M154" s="500" t="n">
        <f aca="false">P154+S154</f>
        <v>0</v>
      </c>
      <c r="N154" s="493" t="e">
        <f aca="false">L154/M154*100</f>
        <v>#DIV/0!</v>
      </c>
      <c r="O154" s="492" t="n">
        <v>21510</v>
      </c>
      <c r="P154" s="492"/>
      <c r="Q154" s="493" t="e">
        <f aca="false">O154/P154*100</f>
        <v>#DIV/0!</v>
      </c>
      <c r="R154" s="492" t="n">
        <v>27161791</v>
      </c>
      <c r="S154" s="492"/>
      <c r="T154" s="494" t="e">
        <f aca="false">R154/S154*100</f>
        <v>#DIV/0!</v>
      </c>
      <c r="U154" s="1" t="n">
        <v>638</v>
      </c>
      <c r="V154" s="1" t="n">
        <v>130</v>
      </c>
    </row>
    <row r="155" customFormat="false" ht="18.75" hidden="false" customHeight="true" outlineLevel="0" collapsed="false">
      <c r="A155" s="547" t="n">
        <v>7</v>
      </c>
      <c r="B155" s="71" t="s">
        <v>160</v>
      </c>
      <c r="C155" s="487" t="n">
        <v>2571318</v>
      </c>
      <c r="D155" s="487" t="n">
        <v>2124405</v>
      </c>
      <c r="E155" s="489" t="n">
        <f aca="false">C155/D155*100</f>
        <v>121.037090385308</v>
      </c>
      <c r="F155" s="487" t="n">
        <v>290526</v>
      </c>
      <c r="G155" s="487" t="n">
        <v>331892</v>
      </c>
      <c r="H155" s="489" t="n">
        <f aca="false">F155/G155*100</f>
        <v>87.536306991431</v>
      </c>
      <c r="I155" s="487" t="n">
        <v>2466801</v>
      </c>
      <c r="J155" s="487" t="n">
        <v>2269508</v>
      </c>
      <c r="K155" s="489" t="n">
        <f aca="false">I155/J155*100</f>
        <v>108.693205752084</v>
      </c>
      <c r="L155" s="512" t="n">
        <f aca="false">O155+R155</f>
        <v>0</v>
      </c>
      <c r="M155" s="500" t="n">
        <f aca="false">P155+S155</f>
        <v>0</v>
      </c>
      <c r="N155" s="493" t="e">
        <f aca="false">L155/M155*100</f>
        <v>#DIV/0!</v>
      </c>
      <c r="O155" s="492" t="n">
        <v>0</v>
      </c>
      <c r="P155" s="492" t="n">
        <v>0</v>
      </c>
      <c r="Q155" s="493" t="e">
        <f aca="false">O155/P155*100</f>
        <v>#DIV/0!</v>
      </c>
      <c r="R155" s="492" t="n">
        <v>0</v>
      </c>
      <c r="S155" s="492" t="n">
        <v>0</v>
      </c>
      <c r="T155" s="494" t="e">
        <f aca="false">R155/S155*100</f>
        <v>#DIV/0!</v>
      </c>
      <c r="U155" s="1" t="n">
        <v>40</v>
      </c>
      <c r="V155" s="1" t="n">
        <v>130</v>
      </c>
    </row>
    <row r="156" s="334" customFormat="true" ht="21.75" hidden="false" customHeight="true" outlineLevel="0" collapsed="false">
      <c r="A156" s="546" t="n">
        <v>8</v>
      </c>
      <c r="B156" s="114" t="s">
        <v>161</v>
      </c>
      <c r="C156" s="496" t="n">
        <v>4092654</v>
      </c>
      <c r="D156" s="72" t="n">
        <v>2611470</v>
      </c>
      <c r="E156" s="370" t="n">
        <f aca="false">C156/D156*100</f>
        <v>156.71839998162</v>
      </c>
      <c r="F156" s="496" t="n">
        <v>483128</v>
      </c>
      <c r="G156" s="72" t="n">
        <v>631383</v>
      </c>
      <c r="H156" s="370" t="n">
        <f aca="false">F156/G156*100</f>
        <v>76.5190066884918</v>
      </c>
      <c r="I156" s="496" t="n">
        <v>4002556</v>
      </c>
      <c r="J156" s="72" t="n">
        <v>2485806</v>
      </c>
      <c r="K156" s="370" t="n">
        <f aca="false">I156/J156*100</f>
        <v>161.01642686517</v>
      </c>
      <c r="L156" s="512" t="n">
        <f aca="false">O156+R156</f>
        <v>0</v>
      </c>
      <c r="M156" s="500" t="n">
        <f aca="false">P156+S156</f>
        <v>0</v>
      </c>
      <c r="N156" s="493" t="e">
        <f aca="false">L156/M156*100</f>
        <v>#DIV/0!</v>
      </c>
      <c r="O156" s="499" t="n">
        <v>0</v>
      </c>
      <c r="P156" s="499" t="n">
        <v>0</v>
      </c>
      <c r="Q156" s="493" t="e">
        <f aca="false">O156/P156*100</f>
        <v>#DIV/0!</v>
      </c>
      <c r="R156" s="499" t="n">
        <v>0</v>
      </c>
      <c r="S156" s="499" t="n">
        <v>0</v>
      </c>
      <c r="T156" s="493" t="e">
        <f aca="false">R156/S156*100</f>
        <v>#DIV/0!</v>
      </c>
      <c r="U156" s="81" t="n">
        <v>400</v>
      </c>
      <c r="V156" s="81" t="n">
        <v>140</v>
      </c>
    </row>
    <row r="157" customFormat="false" ht="15.75" hidden="false" customHeight="false" outlineLevel="0" collapsed="false">
      <c r="A157" s="513"/>
      <c r="B157" s="514"/>
      <c r="C157" s="514"/>
      <c r="D157" s="514"/>
      <c r="E157" s="514"/>
      <c r="F157" s="514"/>
      <c r="G157" s="514"/>
      <c r="H157" s="514"/>
      <c r="I157" s="514"/>
      <c r="J157" s="514"/>
      <c r="K157" s="515"/>
      <c r="L157" s="518"/>
      <c r="M157" s="552"/>
      <c r="N157" s="517"/>
      <c r="O157" s="518"/>
      <c r="P157" s="518"/>
      <c r="Q157" s="518"/>
      <c r="R157" s="518"/>
      <c r="S157" s="518"/>
      <c r="T157" s="519"/>
      <c r="U157" s="1"/>
      <c r="V157" s="1"/>
    </row>
    <row r="158" customFormat="false" ht="36.75" hidden="false" customHeight="true" outlineLevel="0" collapsed="false">
      <c r="A158" s="553"/>
      <c r="B158" s="117" t="s">
        <v>162</v>
      </c>
      <c r="C158" s="554" t="n">
        <f aca="false">SUM(C159:C161)</f>
        <v>7289958</v>
      </c>
      <c r="D158" s="554" t="n">
        <f aca="false">SUM(D159:D161)</f>
        <v>9223304</v>
      </c>
      <c r="E158" s="555" t="n">
        <f aca="false">C158/D158*100</f>
        <v>79.0384660421038</v>
      </c>
      <c r="F158" s="554" t="n">
        <f aca="false">SUM(F159:F161)</f>
        <v>916090</v>
      </c>
      <c r="G158" s="554" t="n">
        <f aca="false">SUM(G159:G161)</f>
        <v>1259427</v>
      </c>
      <c r="H158" s="555" t="n">
        <f aca="false">F158/G158*100</f>
        <v>72.7386343154466</v>
      </c>
      <c r="I158" s="554" t="n">
        <f aca="false">SUM(I159:I161)</f>
        <v>6038494</v>
      </c>
      <c r="J158" s="554" t="n">
        <f aca="false">SUM(J159:J161)</f>
        <v>9322518</v>
      </c>
      <c r="K158" s="555" t="n">
        <f aca="false">I158/J158*100</f>
        <v>64.7732082684099</v>
      </c>
      <c r="L158" s="530" t="n">
        <f aca="false">O158+R158</f>
        <v>2095271</v>
      </c>
      <c r="M158" s="531" t="n">
        <f aca="false">P158+S158</f>
        <v>3872192</v>
      </c>
      <c r="N158" s="121" t="n">
        <f aca="false">L158/M158*100</f>
        <v>54.1107207493843</v>
      </c>
      <c r="O158" s="120" t="n">
        <f aca="false">SUM(O159:O161)</f>
        <v>2073827</v>
      </c>
      <c r="P158" s="120" t="n">
        <f aca="false">SUM(P159:P161)</f>
        <v>2895643</v>
      </c>
      <c r="Q158" s="120" t="n">
        <f aca="false">O158/P158*100</f>
        <v>71.6188770507967</v>
      </c>
      <c r="R158" s="120" t="n">
        <f aca="false">SUM(R159:R161)</f>
        <v>21444</v>
      </c>
      <c r="S158" s="120" t="n">
        <f aca="false">SUM(S159:S161)</f>
        <v>976549</v>
      </c>
      <c r="T158" s="121" t="n">
        <f aca="false">R158/S158*100</f>
        <v>2.1958959560657</v>
      </c>
      <c r="U158" s="1"/>
      <c r="V158" s="1"/>
    </row>
    <row r="159" customFormat="false" ht="17.25" hidden="false" customHeight="false" outlineLevel="0" collapsed="false">
      <c r="A159" s="547" t="n">
        <v>1</v>
      </c>
      <c r="B159" s="122" t="s">
        <v>163</v>
      </c>
      <c r="C159" s="487" t="n">
        <v>1473129</v>
      </c>
      <c r="D159" s="487" t="n">
        <v>1542062</v>
      </c>
      <c r="E159" s="489" t="n">
        <f aca="false">C159/D159*100</f>
        <v>95.5298165702806</v>
      </c>
      <c r="F159" s="487" t="n">
        <v>258212</v>
      </c>
      <c r="G159" s="487" t="n">
        <v>247215</v>
      </c>
      <c r="H159" s="489" t="n">
        <f aca="false">F159/G159*100</f>
        <v>104.448354671035</v>
      </c>
      <c r="I159" s="487" t="n">
        <v>1469218</v>
      </c>
      <c r="J159" s="487" t="n">
        <v>1513721</v>
      </c>
      <c r="K159" s="489" t="n">
        <f aca="false">I159/J159*100</f>
        <v>97.0600262531867</v>
      </c>
      <c r="L159" s="512" t="n">
        <f aca="false">O159+R159</f>
        <v>56104</v>
      </c>
      <c r="M159" s="500" t="n">
        <f aca="false">P159+S159</f>
        <v>1604</v>
      </c>
      <c r="N159" s="493" t="n">
        <f aca="false">L159/M159*100</f>
        <v>3497.75561097257</v>
      </c>
      <c r="O159" s="487" t="n">
        <v>43349</v>
      </c>
      <c r="P159" s="487" t="n">
        <v>0</v>
      </c>
      <c r="Q159" s="493" t="e">
        <f aca="false">O159/P159*100</f>
        <v>#DIV/0!</v>
      </c>
      <c r="R159" s="487" t="n">
        <v>12755</v>
      </c>
      <c r="S159" s="487" t="n">
        <v>1604</v>
      </c>
      <c r="T159" s="494" t="n">
        <f aca="false">R159/S159*100</f>
        <v>795.199501246883</v>
      </c>
      <c r="U159" s="1" t="n">
        <v>128</v>
      </c>
      <c r="V159" s="1" t="n">
        <v>145</v>
      </c>
    </row>
    <row r="160" customFormat="false" ht="17.25" hidden="false" customHeight="false" outlineLevel="0" collapsed="false">
      <c r="A160" s="547" t="n">
        <v>2</v>
      </c>
      <c r="B160" s="123" t="s">
        <v>164</v>
      </c>
      <c r="C160" s="487" t="n">
        <v>4953252</v>
      </c>
      <c r="D160" s="487" t="n">
        <v>6343168</v>
      </c>
      <c r="E160" s="489" t="n">
        <f aca="false">C160/D160*100</f>
        <v>78.0879837961095</v>
      </c>
      <c r="F160" s="487" t="n">
        <v>657878</v>
      </c>
      <c r="G160" s="487" t="n">
        <v>1011855</v>
      </c>
      <c r="H160" s="489" t="n">
        <f aca="false">F160/G160*100</f>
        <v>65.0170231900816</v>
      </c>
      <c r="I160" s="487" t="n">
        <v>4138879</v>
      </c>
      <c r="J160" s="487" t="n">
        <v>6552881</v>
      </c>
      <c r="K160" s="489" t="n">
        <f aca="false">I160/J160*100</f>
        <v>63.1612110764716</v>
      </c>
      <c r="L160" s="512" t="n">
        <f aca="false">O160+R160</f>
        <v>2030478</v>
      </c>
      <c r="M160" s="500" t="n">
        <f aca="false">P160+S160</f>
        <v>2895643</v>
      </c>
      <c r="N160" s="493" t="n">
        <f aca="false">L160/M160*100</f>
        <v>70.1218347703774</v>
      </c>
      <c r="O160" s="487" t="n">
        <v>2030478</v>
      </c>
      <c r="P160" s="487" t="n">
        <v>2895643</v>
      </c>
      <c r="Q160" s="493" t="n">
        <f aca="false">O160/P160*100</f>
        <v>70.1218347703774</v>
      </c>
      <c r="R160" s="487" t="n">
        <v>0</v>
      </c>
      <c r="S160" s="487" t="n">
        <v>0</v>
      </c>
      <c r="T160" s="494" t="e">
        <f aca="false">R160/S160*100</f>
        <v>#DIV/0!</v>
      </c>
      <c r="U160" s="1" t="n">
        <v>605</v>
      </c>
      <c r="V160" s="1" t="n">
        <v>110</v>
      </c>
    </row>
    <row r="161" s="308" customFormat="true" ht="33.75" hidden="false" customHeight="true" outlineLevel="0" collapsed="false">
      <c r="A161" s="547" t="n">
        <v>3</v>
      </c>
      <c r="B161" s="152" t="s">
        <v>165</v>
      </c>
      <c r="C161" s="487" t="n">
        <v>863577</v>
      </c>
      <c r="D161" s="72" t="n">
        <v>1338074</v>
      </c>
      <c r="E161" s="36" t="n">
        <f aca="false">C161/D161*100</f>
        <v>64.5388072707489</v>
      </c>
      <c r="F161" s="487" t="n">
        <v>0</v>
      </c>
      <c r="G161" s="72" t="n">
        <v>357</v>
      </c>
      <c r="H161" s="36" t="n">
        <f aca="false">F161/G161*100</f>
        <v>0</v>
      </c>
      <c r="I161" s="487" t="n">
        <v>430397</v>
      </c>
      <c r="J161" s="72" t="n">
        <v>1255916</v>
      </c>
      <c r="K161" s="36" t="n">
        <f aca="false">I161/J161*100</f>
        <v>34.2695689839129</v>
      </c>
      <c r="L161" s="512" t="n">
        <f aca="false">O161+R161</f>
        <v>8689</v>
      </c>
      <c r="M161" s="500" t="n">
        <f aca="false">P161+S161</f>
        <v>974945</v>
      </c>
      <c r="N161" s="493" t="n">
        <f aca="false">L161/M161*100</f>
        <v>0.891229761678864</v>
      </c>
      <c r="O161" s="487" t="n">
        <v>0</v>
      </c>
      <c r="P161" s="487" t="n">
        <v>0</v>
      </c>
      <c r="Q161" s="493" t="e">
        <f aca="false">O161/P161*100</f>
        <v>#DIV/0!</v>
      </c>
      <c r="R161" s="487" t="n">
        <v>8689</v>
      </c>
      <c r="S161" s="72" t="n">
        <v>974945</v>
      </c>
      <c r="T161" s="534" t="n">
        <f aca="false">R161/S161*100</f>
        <v>0.891229761678864</v>
      </c>
      <c r="U161" s="110" t="n">
        <v>215</v>
      </c>
      <c r="V161" s="110" t="n">
        <v>193</v>
      </c>
    </row>
    <row r="162" customFormat="false" ht="15" hidden="false" customHeight="false" outlineLevel="0" collapsed="false">
      <c r="A162" s="556"/>
      <c r="B162" s="557"/>
      <c r="C162" s="558"/>
      <c r="D162" s="487"/>
      <c r="E162" s="489"/>
      <c r="F162" s="487"/>
      <c r="G162" s="487"/>
      <c r="H162" s="489"/>
      <c r="I162" s="487"/>
      <c r="J162" s="487"/>
      <c r="K162" s="489"/>
      <c r="L162" s="559"/>
      <c r="M162" s="494"/>
      <c r="N162" s="494"/>
      <c r="O162" s="494"/>
      <c r="P162" s="560"/>
      <c r="Q162" s="560"/>
      <c r="R162" s="560"/>
      <c r="S162" s="560"/>
      <c r="T162" s="561"/>
      <c r="U162" s="1"/>
      <c r="V162" s="1"/>
    </row>
    <row r="163" customFormat="false" ht="46.5" hidden="false" customHeight="true" outlineLevel="0" collapsed="false">
      <c r="A163" s="64" t="s">
        <v>387</v>
      </c>
      <c r="B163" s="64"/>
      <c r="C163" s="478" t="n">
        <f aca="false">C164+C195+C201</f>
        <v>169577855</v>
      </c>
      <c r="D163" s="478" t="n">
        <f aca="false">D164+D195+D201</f>
        <v>172492884</v>
      </c>
      <c r="E163" s="479" t="n">
        <f aca="false">C163/D163*100</f>
        <v>98.3100584021773</v>
      </c>
      <c r="F163" s="478" t="n">
        <f aca="false">F164+F195+F201</f>
        <v>25785207</v>
      </c>
      <c r="G163" s="478" t="n">
        <f aca="false">G164+G195+G201</f>
        <v>18825479</v>
      </c>
      <c r="H163" s="479" t="n">
        <f aca="false">F163/G163*100</f>
        <v>136.969725976162</v>
      </c>
      <c r="I163" s="478" t="n">
        <f aca="false">I164+I195+I201</f>
        <v>182864764</v>
      </c>
      <c r="J163" s="478" t="n">
        <f aca="false">J164+J195+J201</f>
        <v>167758941</v>
      </c>
      <c r="K163" s="479" t="n">
        <f aca="false">I163/J163*100</f>
        <v>109.004481615081</v>
      </c>
      <c r="L163" s="544" t="n">
        <f aca="false">O163+R163</f>
        <v>39284903</v>
      </c>
      <c r="M163" s="545" t="n">
        <f aca="false">P163+S163</f>
        <v>35974575</v>
      </c>
      <c r="N163" s="66" t="n">
        <f aca="false">L163/M163*100</f>
        <v>109.201854365201</v>
      </c>
      <c r="O163" s="65" t="n">
        <f aca="false">O164+O195+O201</f>
        <v>19095143</v>
      </c>
      <c r="P163" s="65" t="n">
        <f aca="false">P164+P195+P201</f>
        <v>25821691</v>
      </c>
      <c r="Q163" s="65" t="n">
        <f aca="false">O163/P163*100</f>
        <v>73.9500097030826</v>
      </c>
      <c r="R163" s="65" t="n">
        <f aca="false">R164+R195+R201</f>
        <v>20189760</v>
      </c>
      <c r="S163" s="65" t="n">
        <f aca="false">S164+S195+S201</f>
        <v>10152884</v>
      </c>
      <c r="T163" s="66" t="n">
        <f aca="false">R163/S163*100</f>
        <v>198.85738869862</v>
      </c>
      <c r="U163" s="1"/>
      <c r="V163" s="1"/>
    </row>
    <row r="164" customFormat="false" ht="29.25" hidden="false" customHeight="true" outlineLevel="0" collapsed="false">
      <c r="A164" s="132" t="s">
        <v>388</v>
      </c>
      <c r="B164" s="132" t="s">
        <v>168</v>
      </c>
      <c r="C164" s="483" t="n">
        <f aca="false">SUM(C165:C190)</f>
        <v>41413386</v>
      </c>
      <c r="D164" s="483" t="n">
        <f aca="false">SUM(D165:D190)</f>
        <v>53650273</v>
      </c>
      <c r="E164" s="509" t="n">
        <f aca="false">C164/D164*100</f>
        <v>77.1913798090086</v>
      </c>
      <c r="F164" s="483" t="n">
        <f aca="false">SUM(F165:F190)</f>
        <v>6239784</v>
      </c>
      <c r="G164" s="483" t="n">
        <f aca="false">SUM(G165:G190)</f>
        <v>6223168</v>
      </c>
      <c r="H164" s="509" t="n">
        <f aca="false">F164/G164*100</f>
        <v>100.267002272797</v>
      </c>
      <c r="I164" s="483" t="n">
        <f aca="false">SUM(I165:I190)</f>
        <v>41203001</v>
      </c>
      <c r="J164" s="483" t="n">
        <f aca="false">SUM(J165:J190)</f>
        <v>52241242</v>
      </c>
      <c r="K164" s="509" t="n">
        <f aca="false">I164/J164*100</f>
        <v>78.8706382593278</v>
      </c>
      <c r="L164" s="530" t="n">
        <f aca="false">O164+R164</f>
        <v>18037442</v>
      </c>
      <c r="M164" s="531" t="n">
        <f aca="false">P164+S164</f>
        <v>26024928</v>
      </c>
      <c r="N164" s="84" t="n">
        <f aca="false">L164/M164*100</f>
        <v>69.3083262324491</v>
      </c>
      <c r="O164" s="83" t="n">
        <f aca="false">SUM(O165:O190)</f>
        <v>14558465</v>
      </c>
      <c r="P164" s="83" t="n">
        <f aca="false">SUM(P165:P190)</f>
        <v>22918313</v>
      </c>
      <c r="Q164" s="83" t="n">
        <f aca="false">O164/P164*100</f>
        <v>63.523283760022</v>
      </c>
      <c r="R164" s="83" t="n">
        <f aca="false">SUM(R165:R190)</f>
        <v>3478977</v>
      </c>
      <c r="S164" s="83" t="n">
        <f aca="false">SUM(S165:S190)</f>
        <v>3106615</v>
      </c>
      <c r="T164" s="84" t="n">
        <f aca="false">R164/S164*100</f>
        <v>111.98610062721</v>
      </c>
      <c r="U164" s="1"/>
      <c r="V164" s="1"/>
    </row>
    <row r="165" customFormat="false" ht="36.75" hidden="false" customHeight="true" outlineLevel="0" collapsed="false">
      <c r="A165" s="37" t="n">
        <v>1</v>
      </c>
      <c r="B165" s="134" t="s">
        <v>169</v>
      </c>
      <c r="C165" s="490" t="n">
        <v>12314610</v>
      </c>
      <c r="D165" s="490" t="n">
        <v>14196680</v>
      </c>
      <c r="E165" s="489" t="n">
        <f aca="false">C165/D165*100</f>
        <v>86.7428863649811</v>
      </c>
      <c r="F165" s="490" t="n">
        <v>1879589</v>
      </c>
      <c r="G165" s="490" t="n">
        <v>673827</v>
      </c>
      <c r="H165" s="489" t="n">
        <f aca="false">F165/G165*100</f>
        <v>278.942369480594</v>
      </c>
      <c r="I165" s="490" t="n">
        <v>11900938</v>
      </c>
      <c r="J165" s="490" t="n">
        <v>13672366</v>
      </c>
      <c r="K165" s="489" t="n">
        <f aca="false">I165/J165*100</f>
        <v>87.0437347859178</v>
      </c>
      <c r="L165" s="490" t="n">
        <f aca="false">O165+R165</f>
        <v>10139726</v>
      </c>
      <c r="M165" s="490" t="n">
        <f aca="false">P165+S165</f>
        <v>11717377</v>
      </c>
      <c r="N165" s="493" t="n">
        <f aca="false">L165/M165*100</f>
        <v>86.5358006318308</v>
      </c>
      <c r="O165" s="492" t="n">
        <v>8884763</v>
      </c>
      <c r="P165" s="492" t="n">
        <v>10841670</v>
      </c>
      <c r="Q165" s="493" t="n">
        <f aca="false">O165/P165*100</f>
        <v>81.9501331436947</v>
      </c>
      <c r="R165" s="492" t="n">
        <v>1254963</v>
      </c>
      <c r="S165" s="492" t="n">
        <v>875707</v>
      </c>
      <c r="T165" s="494" t="n">
        <f aca="false">R165/S165*100</f>
        <v>143.308549549107</v>
      </c>
      <c r="U165" s="1" t="n">
        <v>275</v>
      </c>
      <c r="V165" s="1" t="n">
        <v>190</v>
      </c>
    </row>
    <row r="166" customFormat="false" ht="17.25" hidden="false" customHeight="false" outlineLevel="0" collapsed="false">
      <c r="A166" s="37" t="n">
        <v>2</v>
      </c>
      <c r="B166" s="123" t="s">
        <v>170</v>
      </c>
      <c r="C166" s="490" t="n">
        <v>1022451</v>
      </c>
      <c r="D166" s="490" t="n">
        <v>1653384</v>
      </c>
      <c r="E166" s="36" t="n">
        <f aca="false">C166/D166*100</f>
        <v>61.8398992611517</v>
      </c>
      <c r="F166" s="490" t="n">
        <v>73786</v>
      </c>
      <c r="G166" s="490" t="n">
        <v>91637</v>
      </c>
      <c r="H166" s="36" t="n">
        <f aca="false">F166/G166*100</f>
        <v>80.5198773421216</v>
      </c>
      <c r="I166" s="490" t="n">
        <v>1046938</v>
      </c>
      <c r="J166" s="490" t="n">
        <v>1613980</v>
      </c>
      <c r="K166" s="36" t="n">
        <f aca="false">I166/J166*100</f>
        <v>64.8668508903456</v>
      </c>
      <c r="L166" s="490" t="n">
        <v>524195</v>
      </c>
      <c r="M166" s="490" t="n">
        <v>1207268</v>
      </c>
      <c r="N166" s="493" t="n">
        <f aca="false">L166/M166*100</f>
        <v>43.419936584089</v>
      </c>
      <c r="O166" s="500"/>
      <c r="P166" s="500"/>
      <c r="Q166" s="493" t="e">
        <f aca="false">O166/P166*100</f>
        <v>#DIV/0!</v>
      </c>
      <c r="R166" s="500"/>
      <c r="S166" s="500"/>
      <c r="T166" s="534" t="e">
        <f aca="false">R166/S166*100</f>
        <v>#DIV/0!</v>
      </c>
      <c r="U166" s="1" t="n">
        <v>128</v>
      </c>
      <c r="V166" s="1" t="n">
        <v>134</v>
      </c>
    </row>
    <row r="167" s="334" customFormat="true" ht="17.25" hidden="false" customHeight="false" outlineLevel="0" collapsed="false">
      <c r="A167" s="562" t="n">
        <v>3</v>
      </c>
      <c r="B167" s="137" t="s">
        <v>171</v>
      </c>
      <c r="C167" s="490" t="n">
        <v>565951</v>
      </c>
      <c r="D167" s="72" t="n">
        <v>356928</v>
      </c>
      <c r="E167" s="370" t="n">
        <f aca="false">C167/D167*100</f>
        <v>158.561670701094</v>
      </c>
      <c r="F167" s="490" t="n">
        <v>32878</v>
      </c>
      <c r="G167" s="72" t="n">
        <v>21748</v>
      </c>
      <c r="H167" s="370" t="n">
        <f aca="false">F167/G167*100</f>
        <v>151.177119735148</v>
      </c>
      <c r="I167" s="490" t="n">
        <v>776125</v>
      </c>
      <c r="J167" s="72" t="n">
        <v>440612</v>
      </c>
      <c r="K167" s="370" t="n">
        <f aca="false">I167/J167*100</f>
        <v>176.147040933974</v>
      </c>
      <c r="L167" s="490" t="n">
        <f aca="false">O167+R167</f>
        <v>764780</v>
      </c>
      <c r="M167" s="490" t="n">
        <f aca="false">P167+S167</f>
        <v>375897</v>
      </c>
      <c r="N167" s="493" t="n">
        <f aca="false">L167/M167*100</f>
        <v>203.45466976326</v>
      </c>
      <c r="O167" s="499" t="n">
        <v>764780</v>
      </c>
      <c r="P167" s="72" t="n">
        <v>375897</v>
      </c>
      <c r="Q167" s="493" t="n">
        <f aca="false">O167/P167*100</f>
        <v>203.45466976326</v>
      </c>
      <c r="R167" s="499" t="n">
        <v>0</v>
      </c>
      <c r="S167" s="499" t="n">
        <v>0</v>
      </c>
      <c r="T167" s="493" t="e">
        <f aca="false">R167/S167*100</f>
        <v>#DIV/0!</v>
      </c>
      <c r="U167" s="81" t="n">
        <v>52</v>
      </c>
      <c r="V167" s="81" t="n">
        <v>146</v>
      </c>
    </row>
    <row r="168" s="308" customFormat="true" ht="17.25" hidden="false" customHeight="false" outlineLevel="0" collapsed="false">
      <c r="A168" s="679" t="n">
        <v>4</v>
      </c>
      <c r="B168" s="680" t="s">
        <v>172</v>
      </c>
      <c r="C168" s="490"/>
      <c r="D168" s="490"/>
      <c r="E168" s="36" t="e">
        <f aca="false">C168/D168*100</f>
        <v>#DIV/0!</v>
      </c>
      <c r="F168" s="490"/>
      <c r="G168" s="490"/>
      <c r="H168" s="36" t="e">
        <f aca="false">F168/G168*100</f>
        <v>#DIV/0!</v>
      </c>
      <c r="I168" s="490"/>
      <c r="J168" s="490"/>
      <c r="K168" s="36" t="e">
        <f aca="false">I168/J168*100</f>
        <v>#DIV/0!</v>
      </c>
      <c r="L168" s="490" t="n">
        <f aca="false">O168+R168</f>
        <v>0</v>
      </c>
      <c r="M168" s="490" t="n">
        <f aca="false">P168+S168</f>
        <v>0</v>
      </c>
      <c r="N168" s="534" t="e">
        <f aca="false">L168/M168*100</f>
        <v>#DIV/0!</v>
      </c>
      <c r="O168" s="500"/>
      <c r="P168" s="500"/>
      <c r="Q168" s="534" t="e">
        <f aca="false">O168/P168*100</f>
        <v>#DIV/0!</v>
      </c>
      <c r="R168" s="500"/>
      <c r="S168" s="669"/>
      <c r="T168" s="534" t="e">
        <f aca="false">R168/S168*100</f>
        <v>#DIV/0!</v>
      </c>
      <c r="U168" s="110" t="n">
        <v>128</v>
      </c>
      <c r="V168" s="110" t="n">
        <v>170</v>
      </c>
    </row>
    <row r="169" s="334" customFormat="true" ht="60.75" hidden="false" customHeight="true" outlineLevel="0" collapsed="false">
      <c r="A169" s="562" t="n">
        <v>5</v>
      </c>
      <c r="B169" s="124" t="s">
        <v>173</v>
      </c>
      <c r="C169" s="490" t="n">
        <v>1091583</v>
      </c>
      <c r="D169" s="72" t="n">
        <v>3735779</v>
      </c>
      <c r="E169" s="370" t="n">
        <f aca="false">C169/D169*100</f>
        <v>29.219688852044</v>
      </c>
      <c r="F169" s="490" t="n">
        <v>79383</v>
      </c>
      <c r="G169" s="72" t="n">
        <v>833078</v>
      </c>
      <c r="H169" s="370" t="n">
        <f aca="false">F169/G169*100</f>
        <v>9.52887964872437</v>
      </c>
      <c r="I169" s="490" t="n">
        <v>834848</v>
      </c>
      <c r="J169" s="72" t="n">
        <v>3509910</v>
      </c>
      <c r="K169" s="370" t="n">
        <f aca="false">I169/J169*100</f>
        <v>23.7854531882584</v>
      </c>
      <c r="L169" s="490" t="n">
        <v>600749</v>
      </c>
      <c r="M169" s="72" t="n">
        <v>3509910</v>
      </c>
      <c r="N169" s="493" t="n">
        <f aca="false">L169/M169*100</f>
        <v>17.1157949918944</v>
      </c>
      <c r="O169" s="499"/>
      <c r="P169" s="499"/>
      <c r="Q169" s="493" t="e">
        <f aca="false">O169/P169*100</f>
        <v>#DIV/0!</v>
      </c>
      <c r="R169" s="499"/>
      <c r="S169" s="499"/>
      <c r="T169" s="493" t="e">
        <f aca="false">R169/S169*100</f>
        <v>#DIV/0!</v>
      </c>
      <c r="U169" s="81" t="n">
        <v>292</v>
      </c>
      <c r="V169" s="81" t="n">
        <v>190</v>
      </c>
    </row>
    <row r="170" customFormat="false" ht="50.25" hidden="false" customHeight="true" outlineLevel="0" collapsed="false">
      <c r="A170" s="562" t="n">
        <v>6</v>
      </c>
      <c r="B170" s="124" t="s">
        <v>174</v>
      </c>
      <c r="C170" s="490" t="n">
        <v>4518861</v>
      </c>
      <c r="D170" s="72" t="n">
        <v>5470806</v>
      </c>
      <c r="E170" s="370" t="n">
        <f aca="false">C170/D170*100</f>
        <v>82.5995474889806</v>
      </c>
      <c r="F170" s="490" t="n">
        <v>432382</v>
      </c>
      <c r="G170" s="72" t="n">
        <v>685475</v>
      </c>
      <c r="H170" s="370" t="n">
        <f aca="false">F170/G170*100</f>
        <v>63.0777198293154</v>
      </c>
      <c r="I170" s="490" t="n">
        <v>4518861</v>
      </c>
      <c r="J170" s="72" t="n">
        <v>5251505</v>
      </c>
      <c r="K170" s="370" t="n">
        <f aca="false">I170/J170*100</f>
        <v>86.0488755128292</v>
      </c>
      <c r="L170" s="490" t="n">
        <v>3305708</v>
      </c>
      <c r="M170" s="72" t="n">
        <v>4057109</v>
      </c>
      <c r="N170" s="493" t="n">
        <f aca="false">L170/M170*100</f>
        <v>81.4793982611756</v>
      </c>
      <c r="O170" s="499"/>
      <c r="P170" s="499"/>
      <c r="Q170" s="493" t="e">
        <f aca="false">O170/P170*100</f>
        <v>#DIV/0!</v>
      </c>
      <c r="R170" s="499"/>
      <c r="S170" s="499"/>
      <c r="T170" s="493" t="e">
        <f aca="false">R170/S170*100</f>
        <v>#DIV/0!</v>
      </c>
      <c r="U170" s="81" t="n">
        <v>260</v>
      </c>
      <c r="V170" s="81" t="n">
        <v>100</v>
      </c>
    </row>
    <row r="171" customFormat="false" ht="17.25" hidden="false" customHeight="false" outlineLevel="0" collapsed="false">
      <c r="A171" s="562" t="n">
        <v>7</v>
      </c>
      <c r="B171" s="137" t="s">
        <v>175</v>
      </c>
      <c r="C171" s="490" t="n">
        <v>3242306</v>
      </c>
      <c r="D171" s="72" t="n">
        <v>2377125</v>
      </c>
      <c r="E171" s="370" t="n">
        <f aca="false">C171/D171*100</f>
        <v>136.396108744807</v>
      </c>
      <c r="F171" s="490" t="n">
        <v>341259</v>
      </c>
      <c r="G171" s="72" t="n">
        <v>280988</v>
      </c>
      <c r="H171" s="370" t="n">
        <f aca="false">F171/G171*100</f>
        <v>121.44967044856</v>
      </c>
      <c r="I171" s="490" t="n">
        <v>3261215</v>
      </c>
      <c r="J171" s="72" t="n">
        <v>2891356</v>
      </c>
      <c r="K171" s="370" t="n">
        <f aca="false">I171/J171*100</f>
        <v>112.791887266736</v>
      </c>
      <c r="L171" s="490" t="n">
        <f aca="false">O171+R171</f>
        <v>1853515</v>
      </c>
      <c r="M171" s="490" t="n">
        <f aca="false">P171+S171</f>
        <v>1449123</v>
      </c>
      <c r="N171" s="493" t="n">
        <f aca="false">L171/M171*100</f>
        <v>127.905981755862</v>
      </c>
      <c r="O171" s="502" t="n">
        <v>0</v>
      </c>
      <c r="P171" s="499" t="n">
        <v>0</v>
      </c>
      <c r="Q171" s="493" t="e">
        <f aca="false">O171/P171*100</f>
        <v>#DIV/0!</v>
      </c>
      <c r="R171" s="640" t="n">
        <v>1853515</v>
      </c>
      <c r="S171" s="72" t="n">
        <v>1449123</v>
      </c>
      <c r="T171" s="493" t="e">
        <f aca="false">O171/P171*100</f>
        <v>#DIV/0!</v>
      </c>
      <c r="U171" s="81" t="n">
        <v>245</v>
      </c>
      <c r="V171" s="139" t="n">
        <v>93</v>
      </c>
    </row>
    <row r="172" customFormat="false" ht="17.25" hidden="false" customHeight="false" outlineLevel="0" collapsed="false">
      <c r="A172" s="562" t="n">
        <v>8</v>
      </c>
      <c r="B172" s="140" t="s">
        <v>176</v>
      </c>
      <c r="C172" s="490" t="n">
        <v>2079006</v>
      </c>
      <c r="D172" s="490" t="n">
        <v>2543160</v>
      </c>
      <c r="E172" s="370" t="n">
        <f aca="false">C172/D172*100</f>
        <v>81.7489265323456</v>
      </c>
      <c r="F172" s="490" t="n">
        <v>421770</v>
      </c>
      <c r="G172" s="490" t="n">
        <v>406585</v>
      </c>
      <c r="H172" s="370" t="n">
        <f aca="false">F172/G172*100</f>
        <v>103.734766408008</v>
      </c>
      <c r="I172" s="490" t="n">
        <v>2099033</v>
      </c>
      <c r="J172" s="490" t="n">
        <v>2510989</v>
      </c>
      <c r="K172" s="370" t="n">
        <f aca="false">I172/J172*100</f>
        <v>83.593874764087</v>
      </c>
      <c r="L172" s="490" t="n">
        <v>52035</v>
      </c>
      <c r="M172" s="490" t="n">
        <v>6898</v>
      </c>
      <c r="N172" s="493" t="n">
        <f aca="false">L172/M172*100</f>
        <v>754.349086691795</v>
      </c>
      <c r="O172" s="499"/>
      <c r="P172" s="499"/>
      <c r="Q172" s="493" t="e">
        <f aca="false">O172/P172*100</f>
        <v>#DIV/0!</v>
      </c>
      <c r="R172" s="499"/>
      <c r="S172" s="72"/>
      <c r="T172" s="493" t="e">
        <f aca="false">R172/S172*100</f>
        <v>#DIV/0!</v>
      </c>
      <c r="U172" s="141" t="n">
        <v>274</v>
      </c>
      <c r="V172" s="142" t="n">
        <v>85</v>
      </c>
    </row>
    <row r="173" customFormat="false" ht="35.25" hidden="false" customHeight="true" outlineLevel="0" collapsed="false">
      <c r="A173" s="562" t="n">
        <v>9</v>
      </c>
      <c r="B173" s="144" t="s">
        <v>177</v>
      </c>
      <c r="C173" s="490" t="n">
        <v>1448031</v>
      </c>
      <c r="D173" s="72" t="n">
        <v>8834200</v>
      </c>
      <c r="E173" s="489" t="n">
        <f aca="false">C173/D173*100</f>
        <v>16.3911955808109</v>
      </c>
      <c r="F173" s="490" t="n">
        <v>359197</v>
      </c>
      <c r="G173" s="72" t="n">
        <v>1076069</v>
      </c>
      <c r="H173" s="489" t="n">
        <f aca="false">F173/G173*100</f>
        <v>33.3804802480138</v>
      </c>
      <c r="I173" s="490" t="n">
        <v>1448031</v>
      </c>
      <c r="J173" s="72" t="n">
        <v>8834200</v>
      </c>
      <c r="K173" s="489" t="n">
        <f aca="false">I173/J173*100</f>
        <v>16.3911955808109</v>
      </c>
      <c r="L173" s="490" t="n">
        <f aca="false">O173+R173</f>
        <v>1249297</v>
      </c>
      <c r="M173" s="490" t="n">
        <f aca="false">P173+S173</f>
        <v>8834200</v>
      </c>
      <c r="N173" s="493" t="n">
        <f aca="false">L173/M173*100</f>
        <v>14.1415974281769</v>
      </c>
      <c r="O173" s="492" t="n">
        <v>1249297</v>
      </c>
      <c r="P173" s="72" t="n">
        <v>8834200</v>
      </c>
      <c r="Q173" s="493" t="n">
        <f aca="false">O173/P173*100</f>
        <v>14.1415974281769</v>
      </c>
      <c r="R173" s="492" t="n">
        <v>0</v>
      </c>
      <c r="S173" s="492" t="n">
        <v>0</v>
      </c>
      <c r="T173" s="494" t="e">
        <f aca="false">R173/S173*100</f>
        <v>#DIV/0!</v>
      </c>
      <c r="U173" s="145" t="n">
        <v>89</v>
      </c>
      <c r="V173" s="146" t="n">
        <v>235</v>
      </c>
    </row>
    <row r="174" customFormat="false" ht="31.5" hidden="false" customHeight="true" outlineLevel="0" collapsed="false">
      <c r="A174" s="562" t="n">
        <v>10</v>
      </c>
      <c r="B174" s="144" t="s">
        <v>178</v>
      </c>
      <c r="C174" s="490" t="n">
        <v>510704</v>
      </c>
      <c r="D174" s="72" t="n">
        <v>541415</v>
      </c>
      <c r="E174" s="489" t="n">
        <f aca="false">C174/D174*100</f>
        <v>94.3276414580313</v>
      </c>
      <c r="F174" s="490" t="n">
        <v>54023</v>
      </c>
      <c r="G174" s="72" t="n">
        <v>72970</v>
      </c>
      <c r="H174" s="489" t="n">
        <f aca="false">F174/G174*100</f>
        <v>74.0345347403042</v>
      </c>
      <c r="I174" s="490" t="n">
        <v>530855</v>
      </c>
      <c r="J174" s="72" t="n">
        <v>553253</v>
      </c>
      <c r="K174" s="489" t="n">
        <f aca="false">I174/J174*100</f>
        <v>95.9515809222905</v>
      </c>
      <c r="L174" s="512" t="n">
        <f aca="false">O174+R174</f>
        <v>264362</v>
      </c>
      <c r="M174" s="500" t="n">
        <f aca="false">P174+S174</f>
        <v>285498</v>
      </c>
      <c r="N174" s="493" t="n">
        <f aca="false">L174/M174*100</f>
        <v>92.5967957744012</v>
      </c>
      <c r="O174" s="487" t="n">
        <v>264362</v>
      </c>
      <c r="P174" s="72" t="n">
        <v>285498</v>
      </c>
      <c r="Q174" s="493" t="n">
        <f aca="false">O174/P174*100</f>
        <v>92.5967957744012</v>
      </c>
      <c r="R174" s="492" t="n">
        <v>0</v>
      </c>
      <c r="S174" s="492" t="n">
        <v>0</v>
      </c>
      <c r="T174" s="494" t="e">
        <f aca="false">R174/S174*100</f>
        <v>#DIV/0!</v>
      </c>
      <c r="U174" s="145" t="n">
        <v>201</v>
      </c>
      <c r="V174" s="146"/>
    </row>
    <row r="175" s="334" customFormat="true" ht="34.5" hidden="false" customHeight="false" outlineLevel="0" collapsed="false">
      <c r="A175" s="562" t="n">
        <v>11</v>
      </c>
      <c r="B175" s="144" t="s">
        <v>179</v>
      </c>
      <c r="C175" s="490" t="n">
        <v>43110</v>
      </c>
      <c r="D175" s="72" t="n">
        <v>40607</v>
      </c>
      <c r="E175" s="370" t="n">
        <f aca="false">C175/D175*100</f>
        <v>106.163961878494</v>
      </c>
      <c r="F175" s="490" t="n">
        <v>5067</v>
      </c>
      <c r="G175" s="72" t="n">
        <v>2314</v>
      </c>
      <c r="H175" s="370" t="n">
        <f aca="false">F175/G175*100</f>
        <v>218.971477960242</v>
      </c>
      <c r="I175" s="490" t="n">
        <v>43110</v>
      </c>
      <c r="J175" s="72" t="n">
        <v>40607</v>
      </c>
      <c r="K175" s="370" t="n">
        <f aca="false">I175/J175*100</f>
        <v>106.163961878494</v>
      </c>
      <c r="L175" s="512" t="n">
        <f aca="false">O175+R175</f>
        <v>19210</v>
      </c>
      <c r="M175" s="500" t="n">
        <f aca="false">P175+S175</f>
        <v>13668</v>
      </c>
      <c r="N175" s="493" t="n">
        <f aca="false">L175/M175*100</f>
        <v>140.547263681592</v>
      </c>
      <c r="O175" s="487" t="n">
        <v>19210</v>
      </c>
      <c r="P175" s="72" t="n">
        <v>13668</v>
      </c>
      <c r="Q175" s="493" t="n">
        <f aca="false">O175/P175*100</f>
        <v>140.547263681592</v>
      </c>
      <c r="R175" s="487" t="n">
        <v>0</v>
      </c>
      <c r="S175" s="487" t="n">
        <v>0</v>
      </c>
      <c r="T175" s="493" t="e">
        <f aca="false">R175/S175*100</f>
        <v>#DIV/0!</v>
      </c>
      <c r="U175" s="413" t="n">
        <v>9</v>
      </c>
      <c r="V175" s="142" t="n">
        <v>80</v>
      </c>
    </row>
    <row r="176" s="334" customFormat="true" ht="17.25" hidden="false" customHeight="false" outlineLevel="0" collapsed="false">
      <c r="A176" s="562" t="n">
        <v>12</v>
      </c>
      <c r="B176" s="140" t="s">
        <v>180</v>
      </c>
      <c r="C176" s="490" t="n">
        <v>3479914</v>
      </c>
      <c r="D176" s="72" t="n">
        <v>3586719</v>
      </c>
      <c r="E176" s="370" t="n">
        <f aca="false">C176/D176*100</f>
        <v>97.022208876692</v>
      </c>
      <c r="F176" s="490" t="n">
        <v>580712</v>
      </c>
      <c r="G176" s="72" t="n">
        <v>617791</v>
      </c>
      <c r="H176" s="370" t="n">
        <f aca="false">F176/G176*100</f>
        <v>93.9981320543679</v>
      </c>
      <c r="I176" s="490" t="n">
        <v>3490521</v>
      </c>
      <c r="J176" s="72" t="n">
        <v>3488835</v>
      </c>
      <c r="K176" s="370" t="n">
        <f aca="false">I176/J176*100</f>
        <v>100.048325587195</v>
      </c>
      <c r="L176" s="512" t="n">
        <v>511976</v>
      </c>
      <c r="M176" s="72" t="n">
        <v>416339</v>
      </c>
      <c r="N176" s="493" t="n">
        <f aca="false">L176/M176*100</f>
        <v>122.970944350637</v>
      </c>
      <c r="O176" s="487"/>
      <c r="P176" s="487"/>
      <c r="Q176" s="493" t="e">
        <f aca="false">O176/P176*100</f>
        <v>#DIV/0!</v>
      </c>
      <c r="R176" s="487"/>
      <c r="S176" s="487"/>
      <c r="T176" s="493" t="e">
        <f aca="false">R176/S176*100</f>
        <v>#DIV/0!</v>
      </c>
      <c r="U176" s="141" t="n">
        <v>600</v>
      </c>
      <c r="V176" s="142"/>
    </row>
    <row r="177" s="308" customFormat="true" ht="34.5" hidden="false" customHeight="false" outlineLevel="0" collapsed="false">
      <c r="A177" s="37" t="n">
        <v>13</v>
      </c>
      <c r="B177" s="151" t="s">
        <v>181</v>
      </c>
      <c r="C177" s="490" t="n">
        <v>26061</v>
      </c>
      <c r="D177" s="72" t="n">
        <v>71894</v>
      </c>
      <c r="E177" s="36" t="n">
        <f aca="false">C177/D177*100</f>
        <v>36.2492002114224</v>
      </c>
      <c r="F177" s="490" t="n">
        <v>1881</v>
      </c>
      <c r="G177" s="72" t="n">
        <v>1470</v>
      </c>
      <c r="H177" s="36" t="n">
        <f aca="false">F177/G177*100</f>
        <v>127.959183673469</v>
      </c>
      <c r="I177" s="490" t="n">
        <v>26061</v>
      </c>
      <c r="J177" s="72" t="n">
        <v>71894</v>
      </c>
      <c r="K177" s="36" t="n">
        <f aca="false">I177/J177*100</f>
        <v>36.2492002114224</v>
      </c>
      <c r="L177" s="512" t="n">
        <f aca="false">O177+R177</f>
        <v>5418</v>
      </c>
      <c r="M177" s="500" t="n">
        <f aca="false">P177+S177</f>
        <v>56363</v>
      </c>
      <c r="N177" s="534" t="n">
        <f aca="false">L177/M177*100</f>
        <v>9.61268917552295</v>
      </c>
      <c r="O177" s="487" t="n">
        <v>0</v>
      </c>
      <c r="P177" s="487" t="n">
        <v>0</v>
      </c>
      <c r="Q177" s="534" t="e">
        <f aca="false">O177/P177*100</f>
        <v>#DIV/0!</v>
      </c>
      <c r="R177" s="487" t="n">
        <v>5418</v>
      </c>
      <c r="S177" s="72" t="n">
        <v>56363</v>
      </c>
      <c r="T177" s="534" t="n">
        <f aca="false">R177/S177*100</f>
        <v>9.61268917552295</v>
      </c>
      <c r="U177" s="565" t="n">
        <v>8</v>
      </c>
      <c r="V177" s="566"/>
    </row>
    <row r="178" s="334" customFormat="true" ht="17.25" hidden="false" customHeight="false" outlineLevel="0" collapsed="false">
      <c r="A178" s="562" t="n">
        <v>14</v>
      </c>
      <c r="B178" s="140" t="s">
        <v>182</v>
      </c>
      <c r="C178" s="490" t="n">
        <v>592083</v>
      </c>
      <c r="D178" s="72" t="n">
        <v>963465</v>
      </c>
      <c r="E178" s="370" t="n">
        <f aca="false">C178/D178*100</f>
        <v>61.4535037598667</v>
      </c>
      <c r="F178" s="490" t="n">
        <v>135198</v>
      </c>
      <c r="G178" s="72" t="n">
        <v>79363</v>
      </c>
      <c r="H178" s="370" t="n">
        <f aca="false">F178/G178*100</f>
        <v>170.353943273314</v>
      </c>
      <c r="I178" s="490" t="n">
        <v>592083</v>
      </c>
      <c r="J178" s="72" t="n">
        <v>963465</v>
      </c>
      <c r="K178" s="370" t="n">
        <f aca="false">I178/J178*100</f>
        <v>61.4535037598667</v>
      </c>
      <c r="L178" s="512" t="n">
        <v>497052</v>
      </c>
      <c r="M178" s="72" t="n">
        <v>898436</v>
      </c>
      <c r="N178" s="493" t="n">
        <f aca="false">L178/M178*100</f>
        <v>55.3241410629138</v>
      </c>
      <c r="O178" s="487"/>
      <c r="P178" s="487"/>
      <c r="Q178" s="493" t="e">
        <f aca="false">O178/P178*100</f>
        <v>#DIV/0!</v>
      </c>
      <c r="R178" s="487"/>
      <c r="S178" s="487"/>
      <c r="T178" s="493" t="e">
        <f aca="false">R178/S178*100</f>
        <v>#DIV/0!</v>
      </c>
      <c r="U178" s="141" t="n">
        <v>32</v>
      </c>
      <c r="V178" s="142" t="n">
        <v>110</v>
      </c>
    </row>
    <row r="179" customFormat="false" ht="17.25" hidden="false" customHeight="false" outlineLevel="0" collapsed="false">
      <c r="A179" s="562" t="n">
        <v>15</v>
      </c>
      <c r="B179" s="150" t="s">
        <v>183</v>
      </c>
      <c r="C179" s="490" t="n">
        <v>4458178</v>
      </c>
      <c r="D179" s="490" t="n">
        <v>4658167</v>
      </c>
      <c r="E179" s="370" t="n">
        <f aca="false">C179/D179*100</f>
        <v>95.706701799227</v>
      </c>
      <c r="F179" s="487" t="n">
        <v>690869</v>
      </c>
      <c r="G179" s="487" t="n">
        <v>608801</v>
      </c>
      <c r="H179" s="370" t="n">
        <f aca="false">F179/G179*100</f>
        <v>113.480266950941</v>
      </c>
      <c r="I179" s="490" t="n">
        <v>4512850</v>
      </c>
      <c r="J179" s="490" t="n">
        <v>4491710</v>
      </c>
      <c r="K179" s="370" t="n">
        <f aca="false">I179/J179*100</f>
        <v>100.470644810106</v>
      </c>
      <c r="L179" s="512" t="n">
        <f aca="false">O179+R179</f>
        <v>1236284</v>
      </c>
      <c r="M179" s="500" t="n">
        <f aca="false">P179+S179</f>
        <v>1309329</v>
      </c>
      <c r="N179" s="493" t="n">
        <f aca="false">L179/M179*100</f>
        <v>94.4211882574968</v>
      </c>
      <c r="O179" s="487" t="n">
        <v>1086586</v>
      </c>
      <c r="P179" s="487" t="n">
        <v>1260913</v>
      </c>
      <c r="Q179" s="493" t="n">
        <f aca="false">O179/P179*100</f>
        <v>86.1745417804401</v>
      </c>
      <c r="R179" s="487" t="n">
        <v>149698</v>
      </c>
      <c r="S179" s="487" t="n">
        <v>48416</v>
      </c>
      <c r="T179" s="493" t="n">
        <f aca="false">R179/S179*100</f>
        <v>309.191176470588</v>
      </c>
      <c r="U179" s="141" t="n">
        <v>376</v>
      </c>
      <c r="V179" s="142" t="n">
        <v>115</v>
      </c>
    </row>
    <row r="180" customFormat="false" ht="51.75" hidden="false" customHeight="false" outlineLevel="0" collapsed="false">
      <c r="A180" s="37" t="n">
        <v>16</v>
      </c>
      <c r="B180" s="152" t="s">
        <v>184</v>
      </c>
      <c r="C180" s="487" t="n">
        <v>1577311</v>
      </c>
      <c r="D180" s="72" t="n">
        <v>1530324</v>
      </c>
      <c r="E180" s="489" t="n">
        <f aca="false">C180/D180*100</f>
        <v>103.070395550223</v>
      </c>
      <c r="F180" s="487" t="n">
        <v>367201</v>
      </c>
      <c r="G180" s="72" t="n">
        <v>328400</v>
      </c>
      <c r="H180" s="489" t="n">
        <f aca="false">F180/G180*100</f>
        <v>111.815164433618</v>
      </c>
      <c r="I180" s="490" t="n">
        <v>1669720</v>
      </c>
      <c r="J180" s="72" t="n">
        <v>1486521</v>
      </c>
      <c r="K180" s="489" t="n">
        <f aca="false">I180/J180*100</f>
        <v>112.324010222526</v>
      </c>
      <c r="L180" s="512" t="n">
        <f aca="false">O180+R180</f>
        <v>3693</v>
      </c>
      <c r="M180" s="500" t="n">
        <f aca="false">P180+S180</f>
        <v>5218</v>
      </c>
      <c r="N180" s="493" t="n">
        <f aca="false">L180/M180*100</f>
        <v>70.7742430049828</v>
      </c>
      <c r="O180" s="487" t="n">
        <v>0</v>
      </c>
      <c r="P180" s="487" t="n">
        <v>0</v>
      </c>
      <c r="Q180" s="493" t="e">
        <f aca="false">O180/P180*100</f>
        <v>#DIV/0!</v>
      </c>
      <c r="R180" s="487" t="n">
        <v>3693</v>
      </c>
      <c r="S180" s="72" t="n">
        <v>5218</v>
      </c>
      <c r="T180" s="494" t="n">
        <f aca="false">R180/S180*100</f>
        <v>70.7742430049828</v>
      </c>
      <c r="U180" s="145" t="n">
        <v>163</v>
      </c>
      <c r="V180" s="153" t="n">
        <v>85</v>
      </c>
    </row>
    <row r="181" customFormat="false" ht="17.25" hidden="false" customHeight="false" outlineLevel="0" collapsed="false">
      <c r="A181" s="37" t="n">
        <v>17</v>
      </c>
      <c r="B181" s="123" t="s">
        <v>185</v>
      </c>
      <c r="C181" s="487" t="n">
        <v>127353</v>
      </c>
      <c r="D181" s="72" t="n">
        <v>107421</v>
      </c>
      <c r="E181" s="489" t="n">
        <f aca="false">C181/D181*100</f>
        <v>118.555031139163</v>
      </c>
      <c r="F181" s="487" t="n">
        <v>0</v>
      </c>
      <c r="G181" s="72" t="n">
        <v>32706</v>
      </c>
      <c r="H181" s="489" t="n">
        <f aca="false">F181/G181*100</f>
        <v>0</v>
      </c>
      <c r="I181" s="490" t="n">
        <v>127353</v>
      </c>
      <c r="J181" s="72" t="n">
        <v>107421</v>
      </c>
      <c r="K181" s="489" t="n">
        <f aca="false">I181/J181*100</f>
        <v>118.555031139163</v>
      </c>
      <c r="L181" s="512" t="n">
        <v>103711</v>
      </c>
      <c r="M181" s="72" t="n">
        <v>65143</v>
      </c>
      <c r="N181" s="493" t="n">
        <f aca="false">L181/M181*100</f>
        <v>159.205133322076</v>
      </c>
      <c r="O181" s="487"/>
      <c r="P181" s="487"/>
      <c r="Q181" s="493" t="e">
        <f aca="false">O181/P181*100</f>
        <v>#DIV/0!</v>
      </c>
      <c r="R181" s="487"/>
      <c r="S181" s="487"/>
      <c r="T181" s="494" t="e">
        <f aca="false">R181/S181*100</f>
        <v>#DIV/0!</v>
      </c>
      <c r="U181" s="1" t="n">
        <v>11</v>
      </c>
      <c r="V181" s="153" t="n">
        <v>80</v>
      </c>
    </row>
    <row r="182" customFormat="false" ht="34.5" hidden="false" customHeight="false" outlineLevel="0" collapsed="false">
      <c r="A182" s="679" t="n">
        <v>18</v>
      </c>
      <c r="B182" s="163" t="s">
        <v>186</v>
      </c>
      <c r="C182" s="487"/>
      <c r="D182" s="487"/>
      <c r="E182" s="489" t="e">
        <f aca="false">C182/D182*100</f>
        <v>#DIV/0!</v>
      </c>
      <c r="F182" s="487"/>
      <c r="G182" s="487"/>
      <c r="H182" s="489" t="e">
        <f aca="false">F182/G182*100</f>
        <v>#DIV/0!</v>
      </c>
      <c r="I182" s="490"/>
      <c r="J182" s="490"/>
      <c r="K182" s="489" t="e">
        <f aca="false">I182/J182*100</f>
        <v>#DIV/0!</v>
      </c>
      <c r="L182" s="512" t="n">
        <f aca="false">O182+R182</f>
        <v>0</v>
      </c>
      <c r="M182" s="500" t="n">
        <f aca="false">P182+S182</f>
        <v>0</v>
      </c>
      <c r="N182" s="493" t="e">
        <f aca="false">L182/M182*100</f>
        <v>#DIV/0!</v>
      </c>
      <c r="O182" s="487"/>
      <c r="P182" s="487"/>
      <c r="Q182" s="493" t="e">
        <f aca="false">O182/P182*100</f>
        <v>#DIV/0!</v>
      </c>
      <c r="R182" s="487"/>
      <c r="S182" s="487"/>
      <c r="T182" s="494" t="e">
        <f aca="false">R182/S182*100</f>
        <v>#DIV/0!</v>
      </c>
      <c r="U182" s="1" t="n">
        <v>295</v>
      </c>
      <c r="V182" s="85"/>
    </row>
    <row r="183" s="308" customFormat="true" ht="34.5" hidden="false" customHeight="false" outlineLevel="0" collapsed="false">
      <c r="A183" s="37" t="n">
        <v>19</v>
      </c>
      <c r="B183" s="156" t="s">
        <v>187</v>
      </c>
      <c r="C183" s="490"/>
      <c r="D183" s="490"/>
      <c r="E183" s="36" t="e">
        <f aca="false">C183/D183*100</f>
        <v>#DIV/0!</v>
      </c>
      <c r="F183" s="490"/>
      <c r="G183" s="490"/>
      <c r="H183" s="36" t="e">
        <f aca="false">F183/G183*100</f>
        <v>#DIV/0!</v>
      </c>
      <c r="I183" s="490"/>
      <c r="J183" s="490"/>
      <c r="K183" s="36" t="e">
        <f aca="false">I183/J183*100</f>
        <v>#DIV/0!</v>
      </c>
      <c r="L183" s="512" t="n">
        <f aca="false">O183+R183</f>
        <v>0</v>
      </c>
      <c r="M183" s="500" t="n">
        <f aca="false">P183+S183</f>
        <v>0</v>
      </c>
      <c r="N183" s="534" t="e">
        <f aca="false">L183/M183*100</f>
        <v>#DIV/0!</v>
      </c>
      <c r="O183" s="490"/>
      <c r="P183" s="490"/>
      <c r="Q183" s="534" t="e">
        <f aca="false">O183/P183*100</f>
        <v>#DIV/0!</v>
      </c>
      <c r="R183" s="490"/>
      <c r="S183" s="490"/>
      <c r="T183" s="534" t="e">
        <f aca="false">R183/S183*100</f>
        <v>#DIV/0!</v>
      </c>
      <c r="U183" s="110" t="n">
        <v>6</v>
      </c>
      <c r="V183" s="567" t="n">
        <v>80</v>
      </c>
    </row>
    <row r="184" s="334" customFormat="true" ht="34.5" hidden="false" customHeight="false" outlineLevel="0" collapsed="false">
      <c r="A184" s="679" t="n">
        <v>20</v>
      </c>
      <c r="B184" s="155" t="s">
        <v>188</v>
      </c>
      <c r="C184" s="487"/>
      <c r="D184" s="487"/>
      <c r="E184" s="370" t="e">
        <f aca="false">C184/D184*100</f>
        <v>#DIV/0!</v>
      </c>
      <c r="F184" s="487"/>
      <c r="G184" s="487"/>
      <c r="H184" s="370" t="e">
        <f aca="false">F184/G184*100</f>
        <v>#DIV/0!</v>
      </c>
      <c r="I184" s="490"/>
      <c r="J184" s="490"/>
      <c r="K184" s="370" t="e">
        <f aca="false">I184/J184*100</f>
        <v>#DIV/0!</v>
      </c>
      <c r="L184" s="512" t="n">
        <f aca="false">O184+R184</f>
        <v>0</v>
      </c>
      <c r="M184" s="500" t="n">
        <f aca="false">P184+S184</f>
        <v>0</v>
      </c>
      <c r="N184" s="493" t="e">
        <f aca="false">L184/M184*100</f>
        <v>#DIV/0!</v>
      </c>
      <c r="O184" s="487"/>
      <c r="P184" s="487"/>
      <c r="Q184" s="493" t="e">
        <f aca="false">O184/P184*100</f>
        <v>#DIV/0!</v>
      </c>
      <c r="R184" s="487"/>
      <c r="S184" s="487"/>
      <c r="T184" s="493" t="e">
        <f aca="false">R184/S184*100</f>
        <v>#DIV/0!</v>
      </c>
      <c r="U184" s="81" t="n">
        <v>37</v>
      </c>
      <c r="V184" s="139"/>
    </row>
    <row r="185" s="308" customFormat="true" ht="17.25" hidden="false" customHeight="false" outlineLevel="0" collapsed="false">
      <c r="A185" s="37" t="n">
        <v>21</v>
      </c>
      <c r="B185" s="156" t="s">
        <v>189</v>
      </c>
      <c r="C185" s="487" t="n">
        <v>103225</v>
      </c>
      <c r="D185" s="487" t="n">
        <v>115865</v>
      </c>
      <c r="E185" s="370" t="n">
        <f aca="false">C185/D185*100</f>
        <v>89.0907521684719</v>
      </c>
      <c r="F185" s="487" t="n">
        <v>7461</v>
      </c>
      <c r="G185" s="487" t="n">
        <v>40257</v>
      </c>
      <c r="H185" s="370" t="n">
        <f aca="false">F185/G185*100</f>
        <v>18.5334227587749</v>
      </c>
      <c r="I185" s="487" t="n">
        <v>103225</v>
      </c>
      <c r="J185" s="487" t="n">
        <v>115865</v>
      </c>
      <c r="K185" s="370" t="n">
        <f aca="false">I185/J185*100</f>
        <v>89.0907521684719</v>
      </c>
      <c r="L185" s="512" t="n">
        <f aca="false">O185+R185</f>
        <v>78419</v>
      </c>
      <c r="M185" s="500" t="n">
        <f aca="false">P185+S185</f>
        <v>91943</v>
      </c>
      <c r="N185" s="493" t="n">
        <f aca="false">L185/M185*100</f>
        <v>85.2908867450486</v>
      </c>
      <c r="O185" s="487" t="n">
        <v>78419</v>
      </c>
      <c r="P185" s="487" t="n">
        <v>91943</v>
      </c>
      <c r="Q185" s="493" t="n">
        <f aca="false">O185/P185*100</f>
        <v>85.2908867450486</v>
      </c>
      <c r="R185" s="487" t="n">
        <v>0</v>
      </c>
      <c r="S185" s="487" t="n">
        <v>0</v>
      </c>
      <c r="T185" s="493" t="e">
        <f aca="false">R185/S185*100</f>
        <v>#DIV/0!</v>
      </c>
      <c r="U185" s="110" t="n">
        <v>11</v>
      </c>
      <c r="V185" s="567" t="n">
        <v>88</v>
      </c>
    </row>
    <row r="186" customFormat="false" ht="17.25" hidden="false" customHeight="false" outlineLevel="0" collapsed="false">
      <c r="A186" s="37" t="n">
        <v>22</v>
      </c>
      <c r="B186" s="156" t="s">
        <v>190</v>
      </c>
      <c r="C186" s="487" t="n">
        <v>136296</v>
      </c>
      <c r="D186" s="72" t="n">
        <v>94973</v>
      </c>
      <c r="E186" s="489" t="n">
        <f aca="false">C186/D186*100</f>
        <v>143.510260810967</v>
      </c>
      <c r="F186" s="487" t="n">
        <v>31533</v>
      </c>
      <c r="G186" s="72" t="n">
        <v>14986</v>
      </c>
      <c r="H186" s="489" t="n">
        <f aca="false">F186/G186*100</f>
        <v>210.416388629387</v>
      </c>
      <c r="I186" s="487" t="n">
        <v>144882</v>
      </c>
      <c r="J186" s="72" t="n">
        <v>70723</v>
      </c>
      <c r="K186" s="489" t="n">
        <f aca="false">I186/J186*100</f>
        <v>204.858391188157</v>
      </c>
      <c r="L186" s="512" t="n">
        <f aca="false">O186+R186</f>
        <v>0</v>
      </c>
      <c r="M186" s="500" t="n">
        <f aca="false">P186+S186</f>
        <v>0</v>
      </c>
      <c r="N186" s="493" t="e">
        <f aca="false">L186/M186*100</f>
        <v>#DIV/0!</v>
      </c>
      <c r="O186" s="487" t="n">
        <v>0</v>
      </c>
      <c r="P186" s="487" t="n">
        <v>0</v>
      </c>
      <c r="Q186" s="493" t="e">
        <f aca="false">O186/P186*100</f>
        <v>#DIV/0!</v>
      </c>
      <c r="R186" s="487" t="n">
        <v>0</v>
      </c>
      <c r="S186" s="487" t="n">
        <v>0</v>
      </c>
      <c r="T186" s="494" t="e">
        <f aca="false">R186/S186*100</f>
        <v>#DIV/0!</v>
      </c>
      <c r="U186" s="1" t="n">
        <v>10</v>
      </c>
      <c r="V186" s="85" t="n">
        <v>117</v>
      </c>
    </row>
    <row r="187" customFormat="false" ht="34.5" hidden="false" customHeight="false" outlineLevel="0" collapsed="false">
      <c r="A187" s="37" t="n">
        <v>23</v>
      </c>
      <c r="B187" s="156" t="s">
        <v>191</v>
      </c>
      <c r="C187" s="487" t="n">
        <v>2218785</v>
      </c>
      <c r="D187" s="487" t="n">
        <v>1254052</v>
      </c>
      <c r="E187" s="489" t="n">
        <f aca="false">C187/D187*100</f>
        <v>176.929266091039</v>
      </c>
      <c r="F187" s="487" t="n">
        <v>252516</v>
      </c>
      <c r="G187" s="487" t="n">
        <v>119392</v>
      </c>
      <c r="H187" s="489" t="n">
        <f aca="false">F187/G187*100</f>
        <v>211.50160814795</v>
      </c>
      <c r="I187" s="487" t="n">
        <v>2218785</v>
      </c>
      <c r="J187" s="487" t="n">
        <v>1254052</v>
      </c>
      <c r="K187" s="489" t="n">
        <f aca="false">I187/J187*100</f>
        <v>176.929266091039</v>
      </c>
      <c r="L187" s="512" t="n">
        <f aca="false">O187+R187</f>
        <v>2211048</v>
      </c>
      <c r="M187" s="500" t="n">
        <f aca="false">P187+S187</f>
        <v>1225741</v>
      </c>
      <c r="N187" s="493" t="n">
        <f aca="false">L187/M187*100</f>
        <v>180.384600009301</v>
      </c>
      <c r="O187" s="487" t="n">
        <v>2211048</v>
      </c>
      <c r="P187" s="487" t="n">
        <v>1214524</v>
      </c>
      <c r="Q187" s="493" t="n">
        <f aca="false">O187/P187*100</f>
        <v>182.05058113302</v>
      </c>
      <c r="R187" s="487" t="n">
        <v>0</v>
      </c>
      <c r="S187" s="487" t="n">
        <v>11217</v>
      </c>
      <c r="T187" s="494" t="n">
        <f aca="false">R187/S187*100</f>
        <v>0</v>
      </c>
      <c r="U187" s="1" t="n">
        <v>28</v>
      </c>
      <c r="V187" s="85" t="n">
        <v>110</v>
      </c>
    </row>
    <row r="188" customFormat="false" ht="34.5" hidden="false" customHeight="false" outlineLevel="0" collapsed="false">
      <c r="A188" s="562" t="n">
        <v>24</v>
      </c>
      <c r="B188" s="156" t="s">
        <v>192</v>
      </c>
      <c r="C188" s="487" t="n">
        <v>252313</v>
      </c>
      <c r="D188" s="487" t="n">
        <v>185447</v>
      </c>
      <c r="E188" s="370" t="n">
        <f aca="false">C188/D188*100</f>
        <v>136.056663089724</v>
      </c>
      <c r="F188" s="487" t="n">
        <v>560</v>
      </c>
      <c r="G188" s="487" t="n">
        <v>52504</v>
      </c>
      <c r="H188" s="370" t="n">
        <f aca="false">F188/G188*100</f>
        <v>1.06658540301691</v>
      </c>
      <c r="I188" s="487" t="n">
        <v>252313</v>
      </c>
      <c r="J188" s="487" t="n">
        <v>185447</v>
      </c>
      <c r="K188" s="370" t="n">
        <f aca="false">I188/J188*100</f>
        <v>136.056663089724</v>
      </c>
      <c r="L188" s="512" t="n">
        <v>247611</v>
      </c>
      <c r="M188" s="500" t="n">
        <v>145793</v>
      </c>
      <c r="N188" s="493" t="n">
        <f aca="false">L188/M188*100</f>
        <v>169.837372164644</v>
      </c>
      <c r="O188" s="487"/>
      <c r="P188" s="487"/>
      <c r="Q188" s="493" t="e">
        <f aca="false">O188/P188*100</f>
        <v>#DIV/0!</v>
      </c>
      <c r="R188" s="487"/>
      <c r="S188" s="487"/>
      <c r="T188" s="493" t="e">
        <f aca="false">R188/S188*100</f>
        <v>#DIV/0!</v>
      </c>
      <c r="U188" s="81" t="n">
        <v>7</v>
      </c>
      <c r="V188" s="139" t="n">
        <v>150</v>
      </c>
    </row>
    <row r="189" customFormat="false" ht="17.25" hidden="false" customHeight="false" outlineLevel="0" collapsed="false">
      <c r="A189" s="562" t="n">
        <v>25</v>
      </c>
      <c r="B189" s="156" t="s">
        <v>193</v>
      </c>
      <c r="C189" s="487" t="n">
        <v>97193</v>
      </c>
      <c r="D189" s="487" t="n">
        <v>105855</v>
      </c>
      <c r="E189" s="370" t="n">
        <f aca="false">C189/D189*100</f>
        <v>91.8171083085353</v>
      </c>
      <c r="F189" s="487" t="n">
        <v>11576</v>
      </c>
      <c r="G189" s="487" t="n">
        <v>9624</v>
      </c>
      <c r="H189" s="370" t="n">
        <f aca="false">F189/G189*100</f>
        <v>120.282626766417</v>
      </c>
      <c r="I189" s="487" t="n">
        <v>97193</v>
      </c>
      <c r="J189" s="487" t="n">
        <v>105855</v>
      </c>
      <c r="K189" s="370" t="n">
        <f aca="false">I189/J189*100</f>
        <v>91.8171083085353</v>
      </c>
      <c r="L189" s="512" t="n">
        <f aca="false">O189+R189</f>
        <v>0</v>
      </c>
      <c r="M189" s="500" t="n">
        <f aca="false">P189+S189</f>
        <v>0</v>
      </c>
      <c r="N189" s="493" t="e">
        <f aca="false">L189/M189*100</f>
        <v>#DIV/0!</v>
      </c>
      <c r="O189" s="487" t="n">
        <v>0</v>
      </c>
      <c r="P189" s="487" t="n">
        <v>0</v>
      </c>
      <c r="Q189" s="493" t="e">
        <f aca="false">O189/P189*100</f>
        <v>#DIV/0!</v>
      </c>
      <c r="R189" s="487" t="n">
        <v>0</v>
      </c>
      <c r="S189" s="487" t="n">
        <v>0</v>
      </c>
      <c r="T189" s="493" t="e">
        <f aca="false">R189/S189*100</f>
        <v>#DIV/0!</v>
      </c>
      <c r="U189" s="81" t="n">
        <v>29</v>
      </c>
      <c r="V189" s="139" t="n">
        <v>125</v>
      </c>
    </row>
    <row r="190" s="308" customFormat="true" ht="17.25" hidden="false" customHeight="false" outlineLevel="0" collapsed="false">
      <c r="A190" s="37" t="n">
        <v>26</v>
      </c>
      <c r="B190" s="156" t="s">
        <v>194</v>
      </c>
      <c r="C190" s="487" t="n">
        <v>1508061</v>
      </c>
      <c r="D190" s="72" t="n">
        <v>1226007</v>
      </c>
      <c r="E190" s="36" t="n">
        <f aca="false">C190/D190*100</f>
        <v>123.005904533987</v>
      </c>
      <c r="F190" s="487" t="n">
        <v>480943</v>
      </c>
      <c r="G190" s="72" t="n">
        <v>173183</v>
      </c>
      <c r="H190" s="36" t="n">
        <f aca="false">F190/G190*100</f>
        <v>277.707973646374</v>
      </c>
      <c r="I190" s="487" t="n">
        <v>1508061</v>
      </c>
      <c r="J190" s="72" t="n">
        <v>580676</v>
      </c>
      <c r="K190" s="36" t="n">
        <f aca="false">I190/J190*100</f>
        <v>259.707823295607</v>
      </c>
      <c r="L190" s="512" t="n">
        <f aca="false">O190+R190</f>
        <v>211690</v>
      </c>
      <c r="M190" s="500" t="n">
        <f aca="false">P190+S190</f>
        <v>660571</v>
      </c>
      <c r="N190" s="534" t="n">
        <f aca="false">L190/M190*100</f>
        <v>32.046517331218</v>
      </c>
      <c r="O190" s="487" t="n">
        <v>0</v>
      </c>
      <c r="P190" s="487" t="n">
        <v>0</v>
      </c>
      <c r="Q190" s="534" t="e">
        <f aca="false">O190/P190*100</f>
        <v>#DIV/0!</v>
      </c>
      <c r="R190" s="487" t="n">
        <v>211690</v>
      </c>
      <c r="S190" s="72" t="n">
        <v>660571</v>
      </c>
      <c r="T190" s="534" t="n">
        <f aca="false">R190/S190*100</f>
        <v>32.046517331218</v>
      </c>
      <c r="U190" s="110" t="n">
        <v>107</v>
      </c>
      <c r="V190" s="567" t="n">
        <v>120</v>
      </c>
    </row>
    <row r="191" customFormat="false" ht="34.5" hidden="false" customHeight="false" outlineLevel="0" collapsed="false">
      <c r="A191" s="546" t="n">
        <v>27</v>
      </c>
      <c r="B191" s="124" t="s">
        <v>195</v>
      </c>
      <c r="C191" s="487" t="n">
        <v>76057</v>
      </c>
      <c r="D191" s="487"/>
      <c r="E191" s="489" t="e">
        <f aca="false">C191/D191*100</f>
        <v>#DIV/0!</v>
      </c>
      <c r="F191" s="487" t="n">
        <v>13099</v>
      </c>
      <c r="G191" s="487"/>
      <c r="H191" s="489" t="e">
        <f aca="false">F191/G191*100</f>
        <v>#DIV/0!</v>
      </c>
      <c r="I191" s="487" t="n">
        <v>29751</v>
      </c>
      <c r="J191" s="487"/>
      <c r="K191" s="489" t="e">
        <f aca="false">I191/J191*100</f>
        <v>#DIV/0!</v>
      </c>
      <c r="L191" s="512" t="n">
        <f aca="false">O191+R191</f>
        <v>29751</v>
      </c>
      <c r="M191" s="500" t="n">
        <f aca="false">P191+S191</f>
        <v>0</v>
      </c>
      <c r="N191" s="493" t="e">
        <f aca="false">L191/M191*100</f>
        <v>#DIV/0!</v>
      </c>
      <c r="O191" s="487" t="n">
        <v>29751</v>
      </c>
      <c r="P191" s="487"/>
      <c r="Q191" s="493" t="e">
        <f aca="false">O191/P191*100</f>
        <v>#DIV/0!</v>
      </c>
      <c r="R191" s="487" t="n">
        <v>0</v>
      </c>
      <c r="S191" s="487"/>
      <c r="T191" s="494" t="e">
        <f aca="false">R191/S191*100</f>
        <v>#DIV/0!</v>
      </c>
      <c r="U191" s="81" t="n">
        <v>27</v>
      </c>
      <c r="V191" s="81"/>
    </row>
    <row r="192" customFormat="false" ht="17.25" hidden="false" customHeight="false" outlineLevel="0" collapsed="false">
      <c r="A192" s="546" t="n">
        <v>28</v>
      </c>
      <c r="B192" s="124" t="s">
        <v>389</v>
      </c>
      <c r="C192" s="487" t="n">
        <v>11798</v>
      </c>
      <c r="D192" s="487"/>
      <c r="E192" s="370" t="e">
        <f aca="false">C192/D192*100</f>
        <v>#DIV/0!</v>
      </c>
      <c r="F192" s="487" t="n">
        <v>0</v>
      </c>
      <c r="G192" s="487"/>
      <c r="H192" s="370" t="e">
        <f aca="false">F192/G192*100</f>
        <v>#DIV/0!</v>
      </c>
      <c r="I192" s="487" t="n">
        <v>11798</v>
      </c>
      <c r="J192" s="487"/>
      <c r="K192" s="370" t="e">
        <f aca="false">I192/J192*100</f>
        <v>#DIV/0!</v>
      </c>
      <c r="L192" s="512" t="n">
        <f aca="false">O192+R192</f>
        <v>0</v>
      </c>
      <c r="M192" s="500" t="n">
        <f aca="false">P192+S192</f>
        <v>0</v>
      </c>
      <c r="N192" s="493" t="e">
        <f aca="false">L192/M192*100</f>
        <v>#DIV/0!</v>
      </c>
      <c r="O192" s="487"/>
      <c r="P192" s="487"/>
      <c r="Q192" s="493" t="e">
        <f aca="false">O192/P192*100</f>
        <v>#DIV/0!</v>
      </c>
      <c r="R192" s="487"/>
      <c r="S192" s="487"/>
      <c r="T192" s="493" t="e">
        <f aca="false">R192/S192*100</f>
        <v>#DIV/0!</v>
      </c>
    </row>
    <row r="193" s="308" customFormat="true" ht="34.5" hidden="false" customHeight="false" outlineLevel="0" collapsed="false">
      <c r="A193" s="681" t="n">
        <v>29</v>
      </c>
      <c r="B193" s="163" t="s">
        <v>413</v>
      </c>
      <c r="C193" s="490"/>
      <c r="D193" s="490"/>
      <c r="E193" s="36" t="e">
        <f aca="false">C193/D193*100</f>
        <v>#DIV/0!</v>
      </c>
      <c r="F193" s="490"/>
      <c r="G193" s="490"/>
      <c r="H193" s="36" t="e">
        <f aca="false">F193/G193*100</f>
        <v>#DIV/0!</v>
      </c>
      <c r="I193" s="490"/>
      <c r="J193" s="490"/>
      <c r="K193" s="36" t="e">
        <f aca="false">I193/J193*100</f>
        <v>#DIV/0!</v>
      </c>
      <c r="L193" s="512" t="n">
        <f aca="false">O193+R193</f>
        <v>0</v>
      </c>
      <c r="M193" s="500" t="n">
        <f aca="false">P193+S193</f>
        <v>0</v>
      </c>
      <c r="N193" s="534" t="e">
        <f aca="false">L193/M193*100</f>
        <v>#DIV/0!</v>
      </c>
      <c r="O193" s="490"/>
      <c r="P193" s="490"/>
      <c r="Q193" s="534" t="e">
        <f aca="false">O193/P193*100</f>
        <v>#DIV/0!</v>
      </c>
      <c r="R193" s="490"/>
      <c r="S193" s="490"/>
      <c r="T193" s="534" t="e">
        <f aca="false">R193/S193*100</f>
        <v>#DIV/0!</v>
      </c>
      <c r="U193" s="110" t="n">
        <v>134</v>
      </c>
    </row>
    <row r="194" customFormat="false" ht="15.75" hidden="false" customHeight="false" outlineLevel="0" collapsed="false">
      <c r="A194" s="513"/>
      <c r="B194" s="514" t="s">
        <v>440</v>
      </c>
      <c r="C194" s="514"/>
      <c r="D194" s="514"/>
      <c r="E194" s="514"/>
      <c r="F194" s="514"/>
      <c r="G194" s="514"/>
      <c r="H194" s="514"/>
      <c r="I194" s="514"/>
      <c r="J194" s="514"/>
      <c r="K194" s="515"/>
      <c r="L194" s="641"/>
      <c r="M194" s="642"/>
      <c r="N194" s="549"/>
      <c r="O194" s="518"/>
      <c r="P194" s="518"/>
      <c r="Q194" s="549"/>
      <c r="R194" s="549"/>
      <c r="S194" s="549"/>
      <c r="T194" s="549"/>
      <c r="U194" s="1"/>
      <c r="V194" s="1"/>
    </row>
    <row r="195" customFormat="false" ht="24" hidden="false" customHeight="true" outlineLevel="0" collapsed="false">
      <c r="A195" s="67" t="s">
        <v>390</v>
      </c>
      <c r="B195" s="67" t="s">
        <v>197</v>
      </c>
      <c r="C195" s="483" t="n">
        <f aca="false">SUM(C196:C199)</f>
        <v>58323596</v>
      </c>
      <c r="D195" s="483" t="n">
        <f aca="false">SUM(D196:D199)</f>
        <v>38444362</v>
      </c>
      <c r="E195" s="509" t="n">
        <f aca="false">C195/D195*100</f>
        <v>151.709101064026</v>
      </c>
      <c r="F195" s="483" t="n">
        <f aca="false">SUM(F196:F199)</f>
        <v>8489883</v>
      </c>
      <c r="G195" s="483" t="n">
        <f aca="false">SUM(G196:G199)</f>
        <v>3915001</v>
      </c>
      <c r="H195" s="509" t="n">
        <f aca="false">F195/G195*100</f>
        <v>216.855193651291</v>
      </c>
      <c r="I195" s="483" t="n">
        <f aca="false">SUM(I196:I199)</f>
        <v>66627949</v>
      </c>
      <c r="J195" s="483" t="n">
        <f aca="false">SUM(J196:J199)</f>
        <v>40926872</v>
      </c>
      <c r="K195" s="509" t="n">
        <f aca="false">I195/J195*100</f>
        <v>162.79755999921</v>
      </c>
      <c r="L195" s="530" t="n">
        <f aca="false">O195+R195</f>
        <v>18770851</v>
      </c>
      <c r="M195" s="531" t="n">
        <f aca="false">P195+S195</f>
        <v>7411630</v>
      </c>
      <c r="N195" s="84" t="n">
        <f aca="false">L195/M195*100</f>
        <v>253.262116430529</v>
      </c>
      <c r="O195" s="83" t="n">
        <f aca="false">SUM(O196:O199)</f>
        <v>3432035</v>
      </c>
      <c r="P195" s="83" t="n">
        <f aca="false">SUM(P196:P199)</f>
        <v>1485879</v>
      </c>
      <c r="Q195" s="83" t="n">
        <f aca="false">O195/P195*100</f>
        <v>230.976748443177</v>
      </c>
      <c r="R195" s="83" t="n">
        <f aca="false">SUM(R196:R199)</f>
        <v>15338816</v>
      </c>
      <c r="S195" s="83" t="n">
        <f aca="false">SUM(S196:S199)</f>
        <v>5925751</v>
      </c>
      <c r="T195" s="84" t="n">
        <f aca="false">R195/S195*100</f>
        <v>258.850160933188</v>
      </c>
      <c r="U195" s="1"/>
      <c r="V195" s="1"/>
    </row>
    <row r="196" s="334" customFormat="true" ht="17.25" hidden="false" customHeight="false" outlineLevel="0" collapsed="false">
      <c r="A196" s="546" t="n">
        <v>1</v>
      </c>
      <c r="B196" s="157" t="s">
        <v>198</v>
      </c>
      <c r="C196" s="496" t="n">
        <v>32332957</v>
      </c>
      <c r="D196" s="496" t="n">
        <v>18578429</v>
      </c>
      <c r="E196" s="370" t="n">
        <f aca="false">C196/D196*100</f>
        <v>174.034935892588</v>
      </c>
      <c r="F196" s="496" t="n">
        <v>5186825</v>
      </c>
      <c r="G196" s="496" t="n">
        <v>1604668</v>
      </c>
      <c r="H196" s="370" t="n">
        <f aca="false">F196/G196*100</f>
        <v>323.233528680076</v>
      </c>
      <c r="I196" s="496" t="n">
        <v>30902328</v>
      </c>
      <c r="J196" s="496" t="n">
        <v>16720894</v>
      </c>
      <c r="K196" s="370" t="n">
        <f aca="false">I196/J196*100</f>
        <v>184.812654155932</v>
      </c>
      <c r="L196" s="512" t="n">
        <f aca="false">O196+R196</f>
        <v>18770851</v>
      </c>
      <c r="M196" s="500" t="n">
        <f aca="false">P196+S196</f>
        <v>7411630</v>
      </c>
      <c r="N196" s="493" t="n">
        <f aca="false">L196/M196*100</f>
        <v>253.262116430529</v>
      </c>
      <c r="O196" s="499" t="n">
        <v>3432035</v>
      </c>
      <c r="P196" s="499" t="n">
        <v>1485879</v>
      </c>
      <c r="Q196" s="493" t="n">
        <f aca="false">O196/P196*100</f>
        <v>230.976748443177</v>
      </c>
      <c r="R196" s="499" t="n">
        <v>15338816</v>
      </c>
      <c r="S196" s="499" t="n">
        <v>5925751</v>
      </c>
      <c r="T196" s="493" t="n">
        <f aca="false">R196/S196*100</f>
        <v>258.850160933188</v>
      </c>
      <c r="U196" s="81" t="n">
        <v>964</v>
      </c>
      <c r="V196" s="81"/>
    </row>
    <row r="197" s="334" customFormat="true" ht="17.25" hidden="false" customHeight="false" outlineLevel="0" collapsed="false">
      <c r="A197" s="546" t="n">
        <v>2</v>
      </c>
      <c r="B197" s="157" t="s">
        <v>199</v>
      </c>
      <c r="C197" s="496" t="n">
        <v>1963124</v>
      </c>
      <c r="D197" s="496" t="n">
        <v>731</v>
      </c>
      <c r="E197" s="370" t="n">
        <f aca="false">C197/D197*100</f>
        <v>268553.214774282</v>
      </c>
      <c r="F197" s="496" t="n">
        <v>0</v>
      </c>
      <c r="G197" s="496" t="n">
        <v>0</v>
      </c>
      <c r="H197" s="370" t="e">
        <f aca="false">F197/G197*100</f>
        <v>#DIV/0!</v>
      </c>
      <c r="I197" s="496" t="n">
        <v>2026565</v>
      </c>
      <c r="J197" s="496" t="n">
        <v>1059212</v>
      </c>
      <c r="K197" s="370" t="n">
        <f aca="false">I197/J197*100</f>
        <v>191.327609581462</v>
      </c>
      <c r="L197" s="512" t="n">
        <f aca="false">O197+R197</f>
        <v>0</v>
      </c>
      <c r="M197" s="500" t="n">
        <f aca="false">P197+S197</f>
        <v>0</v>
      </c>
      <c r="N197" s="493" t="e">
        <f aca="false">L197/M197*100</f>
        <v>#DIV/0!</v>
      </c>
      <c r="O197" s="499" t="n">
        <v>0</v>
      </c>
      <c r="P197" s="499" t="n">
        <v>0</v>
      </c>
      <c r="Q197" s="493" t="e">
        <f aca="false">O197/P197*100</f>
        <v>#DIV/0!</v>
      </c>
      <c r="R197" s="499" t="n">
        <v>0</v>
      </c>
      <c r="S197" s="499" t="n">
        <v>0</v>
      </c>
      <c r="T197" s="493" t="e">
        <f aca="false">R197/S197*100</f>
        <v>#DIV/0!</v>
      </c>
      <c r="U197" s="81" t="n">
        <v>304</v>
      </c>
      <c r="V197" s="81"/>
    </row>
    <row r="198" s="334" customFormat="true" ht="17.25" hidden="false" customHeight="false" outlineLevel="0" collapsed="false">
      <c r="A198" s="546" t="n">
        <v>3</v>
      </c>
      <c r="B198" s="157" t="s">
        <v>200</v>
      </c>
      <c r="C198" s="496" t="n">
        <v>998338</v>
      </c>
      <c r="D198" s="79" t="n">
        <v>201909</v>
      </c>
      <c r="E198" s="370" t="n">
        <f aca="false">C198/D198*100</f>
        <v>494.44947971611</v>
      </c>
      <c r="F198" s="496" t="n">
        <v>173297</v>
      </c>
      <c r="G198" s="79" t="n">
        <v>25330</v>
      </c>
      <c r="H198" s="370" t="n">
        <f aca="false">F198/G198*100</f>
        <v>684.157125937623</v>
      </c>
      <c r="I198" s="496" t="n">
        <v>1012008</v>
      </c>
      <c r="J198" s="79" t="n">
        <v>185938</v>
      </c>
      <c r="K198" s="370" t="n">
        <f aca="false">I198/J198*100</f>
        <v>544.271746496144</v>
      </c>
      <c r="L198" s="512" t="n">
        <v>316861</v>
      </c>
      <c r="M198" s="79" t="n">
        <v>185938</v>
      </c>
      <c r="N198" s="493" t="n">
        <f aca="false">L198/M198*100</f>
        <v>170.412180404221</v>
      </c>
      <c r="O198" s="496"/>
      <c r="P198" s="499"/>
      <c r="Q198" s="493" t="e">
        <f aca="false">O198/P198*100</f>
        <v>#DIV/0!</v>
      </c>
      <c r="R198" s="499"/>
      <c r="S198" s="499"/>
      <c r="T198" s="493" t="e">
        <f aca="false">R198/S198*100</f>
        <v>#DIV/0!</v>
      </c>
      <c r="U198" s="81" t="n">
        <v>74</v>
      </c>
      <c r="V198" s="81" t="n">
        <v>184</v>
      </c>
    </row>
    <row r="199" customFormat="false" ht="34.5" hidden="false" customHeight="false" outlineLevel="0" collapsed="false">
      <c r="A199" s="546" t="n">
        <v>4</v>
      </c>
      <c r="B199" s="158" t="s">
        <v>201</v>
      </c>
      <c r="C199" s="490" t="n">
        <v>23029177</v>
      </c>
      <c r="D199" s="79" t="n">
        <v>19663293</v>
      </c>
      <c r="E199" s="489" t="n">
        <f aca="false">C199/D199*100</f>
        <v>117.117600800639</v>
      </c>
      <c r="F199" s="490" t="n">
        <v>3129761</v>
      </c>
      <c r="G199" s="79" t="n">
        <v>2285003</v>
      </c>
      <c r="H199" s="489" t="n">
        <f aca="false">F199/G199*100</f>
        <v>136.969666998249</v>
      </c>
      <c r="I199" s="490" t="n">
        <v>32687048</v>
      </c>
      <c r="J199" s="79" t="n">
        <v>22960828</v>
      </c>
      <c r="K199" s="489" t="n">
        <f aca="false">I199/J199*100</f>
        <v>142.360057747046</v>
      </c>
      <c r="L199" s="512" t="n">
        <v>29189391</v>
      </c>
      <c r="M199" s="79" t="n">
        <v>20349209</v>
      </c>
      <c r="N199" s="493" t="n">
        <f aca="false">L199/M199*100</f>
        <v>143.44238638465</v>
      </c>
      <c r="O199" s="492"/>
      <c r="P199" s="492"/>
      <c r="Q199" s="493" t="e">
        <f aca="false">O199/P199*100</f>
        <v>#DIV/0!</v>
      </c>
      <c r="R199" s="500"/>
      <c r="S199" s="500"/>
      <c r="T199" s="494" t="e">
        <f aca="false">R199/S199*100</f>
        <v>#DIV/0!</v>
      </c>
      <c r="U199" s="1" t="n">
        <v>1293</v>
      </c>
      <c r="V199" s="1" t="n">
        <v>163</v>
      </c>
    </row>
    <row r="200" customFormat="false" ht="15" hidden="false" customHeight="false" outlineLevel="0" collapsed="false">
      <c r="A200" s="572"/>
      <c r="B200" s="573"/>
      <c r="C200" s="573"/>
      <c r="D200" s="573"/>
      <c r="E200" s="573"/>
      <c r="F200" s="573"/>
      <c r="G200" s="573"/>
      <c r="H200" s="573"/>
      <c r="I200" s="573"/>
      <c r="J200" s="573"/>
      <c r="K200" s="574"/>
      <c r="L200" s="575"/>
      <c r="M200" s="575"/>
      <c r="N200" s="576"/>
      <c r="O200" s="576"/>
      <c r="P200" s="576"/>
      <c r="Q200" s="576"/>
      <c r="R200" s="576"/>
      <c r="S200" s="576"/>
      <c r="T200" s="577"/>
      <c r="U200" s="1"/>
      <c r="V200" s="1"/>
    </row>
    <row r="201" customFormat="false" ht="25.5" hidden="false" customHeight="true" outlineLevel="0" collapsed="false">
      <c r="A201" s="67" t="s">
        <v>391</v>
      </c>
      <c r="B201" s="67" t="s">
        <v>168</v>
      </c>
      <c r="C201" s="483" t="n">
        <f aca="false">SUM(C202:C241)</f>
        <v>69840873</v>
      </c>
      <c r="D201" s="483" t="n">
        <f aca="false">SUM(D202:D241)</f>
        <v>80398249</v>
      </c>
      <c r="E201" s="509" t="n">
        <f aca="false">C201/D201*100</f>
        <v>86.8686493408582</v>
      </c>
      <c r="F201" s="483" t="n">
        <f aca="false">SUM(F202:F241)</f>
        <v>11055540</v>
      </c>
      <c r="G201" s="483" t="n">
        <f aca="false">SUM(G202:G241)</f>
        <v>8687310</v>
      </c>
      <c r="H201" s="509" t="n">
        <f aca="false">F201/G201*100</f>
        <v>127.260797646222</v>
      </c>
      <c r="I201" s="483" t="n">
        <f aca="false">SUM(I202:I241)</f>
        <v>75033814</v>
      </c>
      <c r="J201" s="483" t="n">
        <f aca="false">SUM(J202:J241)</f>
        <v>74590827</v>
      </c>
      <c r="K201" s="509" t="n">
        <f aca="false">I201/J201*100</f>
        <v>100.59388937999</v>
      </c>
      <c r="L201" s="530" t="n">
        <f aca="false">O201+R201</f>
        <v>2476610</v>
      </c>
      <c r="M201" s="531" t="n">
        <f aca="false">P201+S201</f>
        <v>2538017</v>
      </c>
      <c r="N201" s="84" t="n">
        <f aca="false">L201/M201*100</f>
        <v>97.5805126600807</v>
      </c>
      <c r="O201" s="83" t="n">
        <f aca="false">SUM(O202:O241)</f>
        <v>1104643</v>
      </c>
      <c r="P201" s="83" t="n">
        <f aca="false">SUM(P202:P241)</f>
        <v>1417499</v>
      </c>
      <c r="Q201" s="83" t="n">
        <f aca="false">O201/P201*100</f>
        <v>77.9290144120031</v>
      </c>
      <c r="R201" s="83" t="n">
        <f aca="false">SUM(R202:R241)</f>
        <v>1371967</v>
      </c>
      <c r="S201" s="83" t="n">
        <f aca="false">SUM(S202:S241)</f>
        <v>1120518</v>
      </c>
      <c r="T201" s="84" t="n">
        <f aca="false">R201/S201*100</f>
        <v>122.440424874924</v>
      </c>
      <c r="U201" s="1"/>
      <c r="V201" s="1"/>
    </row>
    <row r="202" customFormat="false" ht="17.25" hidden="false" customHeight="false" outlineLevel="0" collapsed="false">
      <c r="A202" s="578" t="n">
        <v>1</v>
      </c>
      <c r="B202" s="124" t="s">
        <v>203</v>
      </c>
      <c r="C202" s="487" t="n">
        <v>70060</v>
      </c>
      <c r="D202" s="487" t="n">
        <v>56676</v>
      </c>
      <c r="E202" s="489" t="n">
        <f aca="false">C202/D202*100</f>
        <v>123.614934010869</v>
      </c>
      <c r="F202" s="487" t="n">
        <v>8232</v>
      </c>
      <c r="G202" s="487" t="n">
        <v>13548</v>
      </c>
      <c r="H202" s="489" t="n">
        <f aca="false">F202/G202*100</f>
        <v>60.7617360496014</v>
      </c>
      <c r="I202" s="487" t="n">
        <v>75405</v>
      </c>
      <c r="J202" s="487" t="n">
        <v>65311</v>
      </c>
      <c r="K202" s="489" t="n">
        <f aca="false">I202/J202*100</f>
        <v>115.455283183537</v>
      </c>
      <c r="L202" s="512" t="n">
        <f aca="false">O202+R202</f>
        <v>75222</v>
      </c>
      <c r="M202" s="500" t="n">
        <f aca="false">P202+S202</f>
        <v>64131</v>
      </c>
      <c r="N202" s="493" t="n">
        <f aca="false">L202/M202*100</f>
        <v>117.294288253731</v>
      </c>
      <c r="O202" s="491" t="n">
        <v>75222</v>
      </c>
      <c r="P202" s="492" t="n">
        <v>64131</v>
      </c>
      <c r="Q202" s="493" t="n">
        <f aca="false">O202/P202*100</f>
        <v>117.294288253731</v>
      </c>
      <c r="R202" s="487" t="n">
        <v>0</v>
      </c>
      <c r="S202" s="487" t="n">
        <v>0</v>
      </c>
      <c r="T202" s="494" t="e">
        <f aca="false">R202/S202*100</f>
        <v>#DIV/0!</v>
      </c>
      <c r="U202" s="1" t="n">
        <v>34</v>
      </c>
      <c r="V202" s="1" t="n">
        <v>101</v>
      </c>
    </row>
    <row r="203" s="334" customFormat="true" ht="34.5" hidden="false" customHeight="false" outlineLevel="0" collapsed="false">
      <c r="A203" s="546" t="n">
        <v>2</v>
      </c>
      <c r="B203" s="124" t="s">
        <v>204</v>
      </c>
      <c r="C203" s="496" t="n">
        <v>1203390</v>
      </c>
      <c r="D203" s="496" t="n">
        <v>1018549</v>
      </c>
      <c r="E203" s="370" t="n">
        <f aca="false">C203/D203*100</f>
        <v>118.147482349892</v>
      </c>
      <c r="F203" s="496" t="n">
        <v>73604</v>
      </c>
      <c r="G203" s="496" t="n">
        <v>201826</v>
      </c>
      <c r="H203" s="370" t="n">
        <f aca="false">F203/G203*100</f>
        <v>36.4690376859275</v>
      </c>
      <c r="I203" s="496" t="n">
        <v>1142903</v>
      </c>
      <c r="J203" s="496" t="n">
        <v>1038880</v>
      </c>
      <c r="K203" s="370" t="n">
        <f aca="false">I203/J203*100</f>
        <v>110.012994763592</v>
      </c>
      <c r="L203" s="512" t="n">
        <f aca="false">O203+R203</f>
        <v>712787</v>
      </c>
      <c r="M203" s="500" t="n">
        <f aca="false">P203+S203</f>
        <v>522234</v>
      </c>
      <c r="N203" s="493" t="n">
        <f aca="false">L203/M203*100</f>
        <v>136.48804941846</v>
      </c>
      <c r="O203" s="487" t="n">
        <v>609057</v>
      </c>
      <c r="P203" s="487" t="n">
        <v>414874</v>
      </c>
      <c r="Q203" s="493" t="n">
        <f aca="false">O203/P203*100</f>
        <v>146.805295101645</v>
      </c>
      <c r="R203" s="487" t="n">
        <v>103730</v>
      </c>
      <c r="S203" s="487" t="n">
        <v>107360</v>
      </c>
      <c r="T203" s="493" t="n">
        <f aca="false">R203/S203*100</f>
        <v>96.6188524590164</v>
      </c>
      <c r="U203" s="81" t="n">
        <v>98</v>
      </c>
      <c r="V203" s="81" t="n">
        <v>71</v>
      </c>
    </row>
    <row r="204" customFormat="false" ht="17.25" hidden="false" customHeight="false" outlineLevel="0" collapsed="false">
      <c r="A204" s="546" t="n">
        <v>3</v>
      </c>
      <c r="B204" s="124" t="s">
        <v>205</v>
      </c>
      <c r="C204" s="487" t="n">
        <v>248691</v>
      </c>
      <c r="D204" s="72" t="n">
        <v>286818</v>
      </c>
      <c r="E204" s="489" t="n">
        <f aca="false">C204/D204*100</f>
        <v>86.7069012405079</v>
      </c>
      <c r="F204" s="487" t="n">
        <v>25207</v>
      </c>
      <c r="G204" s="72" t="n">
        <v>36362</v>
      </c>
      <c r="H204" s="489" t="n">
        <f aca="false">F204/G204*100</f>
        <v>69.3223695066278</v>
      </c>
      <c r="I204" s="487" t="n">
        <v>591325</v>
      </c>
      <c r="J204" s="72" t="n">
        <v>501824</v>
      </c>
      <c r="K204" s="489" t="n">
        <f aca="false">I204/J204*100</f>
        <v>117.835137418697</v>
      </c>
      <c r="L204" s="512" t="n">
        <v>413856</v>
      </c>
      <c r="M204" s="72" t="n">
        <v>412252</v>
      </c>
      <c r="N204" s="493" t="n">
        <f aca="false">L204/M204*100</f>
        <v>100.389082405907</v>
      </c>
      <c r="O204" s="487"/>
      <c r="P204" s="487"/>
      <c r="Q204" s="493" t="e">
        <f aca="false">O204/P204*100</f>
        <v>#DIV/0!</v>
      </c>
      <c r="R204" s="487"/>
      <c r="S204" s="487"/>
      <c r="T204" s="494" t="e">
        <f aca="false">R204/S204*100</f>
        <v>#DIV/0!</v>
      </c>
      <c r="U204" s="1" t="n">
        <v>138</v>
      </c>
      <c r="V204" s="1" t="n">
        <v>80</v>
      </c>
    </row>
    <row r="205" s="334" customFormat="true" ht="17.25" hidden="false" customHeight="false" outlineLevel="0" collapsed="false">
      <c r="A205" s="546" t="n">
        <v>4</v>
      </c>
      <c r="B205" s="124" t="s">
        <v>206</v>
      </c>
      <c r="C205" s="487" t="n">
        <v>1788059</v>
      </c>
      <c r="D205" s="72" t="n">
        <v>1715263</v>
      </c>
      <c r="E205" s="370" t="n">
        <f aca="false">C205/D205*100</f>
        <v>104.244013891747</v>
      </c>
      <c r="F205" s="487" t="n">
        <v>235330</v>
      </c>
      <c r="G205" s="72" t="n">
        <v>226432</v>
      </c>
      <c r="H205" s="370" t="n">
        <f aca="false">F205/G205*100</f>
        <v>103.929656585642</v>
      </c>
      <c r="I205" s="487" t="n">
        <v>1757830</v>
      </c>
      <c r="J205" s="72" t="n">
        <v>1795295</v>
      </c>
      <c r="K205" s="370" t="n">
        <f aca="false">I205/J205*100</f>
        <v>97.9131563336388</v>
      </c>
      <c r="L205" s="512" t="n">
        <v>1221800</v>
      </c>
      <c r="M205" s="72" t="n">
        <v>1100950</v>
      </c>
      <c r="N205" s="493" t="n">
        <f aca="false">L205/M205*100</f>
        <v>110.976883600527</v>
      </c>
      <c r="O205" s="487"/>
      <c r="P205" s="487"/>
      <c r="Q205" s="493" t="e">
        <f aca="false">O205/P205*100</f>
        <v>#DIV/0!</v>
      </c>
      <c r="R205" s="487"/>
      <c r="S205" s="487"/>
      <c r="T205" s="493" t="e">
        <f aca="false">R205/S205*100</f>
        <v>#DIV/0!</v>
      </c>
      <c r="U205" s="81" t="n">
        <v>252</v>
      </c>
      <c r="V205" s="81" t="n">
        <v>230</v>
      </c>
    </row>
    <row r="206" s="334" customFormat="true" ht="17.25" hidden="false" customHeight="false" outlineLevel="0" collapsed="false">
      <c r="A206" s="546" t="n">
        <v>5</v>
      </c>
      <c r="B206" s="124" t="s">
        <v>207</v>
      </c>
      <c r="C206" s="487" t="n">
        <v>22752705</v>
      </c>
      <c r="D206" s="72" t="n">
        <v>33254665</v>
      </c>
      <c r="E206" s="370" t="n">
        <f aca="false">C206/D206*100</f>
        <v>68.4195886501939</v>
      </c>
      <c r="F206" s="487" t="n">
        <v>3571485</v>
      </c>
      <c r="G206" s="72" t="n">
        <v>1989452</v>
      </c>
      <c r="H206" s="370" t="n">
        <f aca="false">F206/G206*100</f>
        <v>179.521043985982</v>
      </c>
      <c r="I206" s="487" t="n">
        <v>24252136</v>
      </c>
      <c r="J206" s="72" t="n">
        <v>30185871</v>
      </c>
      <c r="K206" s="370" t="n">
        <f aca="false">I206/J206*100</f>
        <v>80.3426742266274</v>
      </c>
      <c r="L206" s="512" t="n">
        <f aca="false">O206+R206</f>
        <v>168641</v>
      </c>
      <c r="M206" s="500" t="n">
        <f aca="false">P206+S206</f>
        <v>264086</v>
      </c>
      <c r="N206" s="493" t="n">
        <f aca="false">L206/M206*100</f>
        <v>63.8583643207137</v>
      </c>
      <c r="O206" s="487" t="n">
        <v>0</v>
      </c>
      <c r="P206" s="487" t="n">
        <v>0</v>
      </c>
      <c r="Q206" s="493" t="e">
        <f aca="false">O206/P206*100</f>
        <v>#DIV/0!</v>
      </c>
      <c r="R206" s="487" t="n">
        <v>168641</v>
      </c>
      <c r="S206" s="72" t="n">
        <v>264086</v>
      </c>
      <c r="T206" s="493" t="n">
        <f aca="false">R206/S206*100</f>
        <v>63.8583643207137</v>
      </c>
      <c r="U206" s="81" t="n">
        <v>491</v>
      </c>
      <c r="V206" s="81" t="n">
        <v>150</v>
      </c>
    </row>
    <row r="207" customFormat="false" ht="17.25" hidden="false" customHeight="false" outlineLevel="0" collapsed="false">
      <c r="A207" s="578" t="n">
        <v>6</v>
      </c>
      <c r="B207" s="124" t="s">
        <v>208</v>
      </c>
      <c r="C207" s="487" t="n">
        <v>4714777</v>
      </c>
      <c r="D207" s="487" t="n">
        <v>4511320</v>
      </c>
      <c r="E207" s="489" t="n">
        <f aca="false">C207/D207*100</f>
        <v>104.509921708059</v>
      </c>
      <c r="F207" s="487" t="n">
        <v>635820</v>
      </c>
      <c r="G207" s="487" t="n">
        <v>753827</v>
      </c>
      <c r="H207" s="489" t="n">
        <f aca="false">F207/G207*100</f>
        <v>84.3456124548471</v>
      </c>
      <c r="I207" s="487" t="n">
        <v>4294900</v>
      </c>
      <c r="J207" s="487" t="n">
        <v>2572046</v>
      </c>
      <c r="K207" s="489" t="n">
        <f aca="false">I207/J207*100</f>
        <v>166.98379422452</v>
      </c>
      <c r="L207" s="512" t="n">
        <f aca="false">O207+R207</f>
        <v>62052</v>
      </c>
      <c r="M207" s="500" t="n">
        <f aca="false">P207+S207</f>
        <v>437809</v>
      </c>
      <c r="N207" s="493" t="n">
        <f aca="false">L207/M207*100</f>
        <v>14.173303883657</v>
      </c>
      <c r="O207" s="487" t="n">
        <v>56507</v>
      </c>
      <c r="P207" s="487" t="n">
        <v>424449</v>
      </c>
      <c r="Q207" s="493" t="n">
        <f aca="false">O207/P207*100</f>
        <v>13.3130246507825</v>
      </c>
      <c r="R207" s="487" t="n">
        <v>5545</v>
      </c>
      <c r="S207" s="487" t="n">
        <v>13360</v>
      </c>
      <c r="T207" s="494" t="n">
        <f aca="false">R207/S207*100</f>
        <v>41.5044910179641</v>
      </c>
      <c r="U207" s="1" t="n">
        <v>520</v>
      </c>
      <c r="V207" s="1" t="n">
        <v>161</v>
      </c>
    </row>
    <row r="208" s="334" customFormat="true" ht="17.25" hidden="false" customHeight="false" outlineLevel="0" collapsed="false">
      <c r="A208" s="546" t="n">
        <v>7</v>
      </c>
      <c r="B208" s="124" t="s">
        <v>209</v>
      </c>
      <c r="C208" s="487" t="n">
        <v>1110263</v>
      </c>
      <c r="D208" s="487" t="n">
        <v>1137379</v>
      </c>
      <c r="E208" s="370" t="n">
        <f aca="false">C208/D208*100</f>
        <v>97.6159222211769</v>
      </c>
      <c r="F208" s="487" t="n">
        <v>82971</v>
      </c>
      <c r="G208" s="487" t="n">
        <v>158834</v>
      </c>
      <c r="H208" s="370" t="n">
        <f aca="false">F208/G208*100</f>
        <v>52.23755619074</v>
      </c>
      <c r="I208" s="487" t="n">
        <v>1046064</v>
      </c>
      <c r="J208" s="487" t="n">
        <v>1100327</v>
      </c>
      <c r="K208" s="370" t="n">
        <f aca="false">I208/J208*100</f>
        <v>95.0684660105587</v>
      </c>
      <c r="L208" s="512" t="n">
        <f aca="false">O208+R208</f>
        <v>72292</v>
      </c>
      <c r="M208" s="500" t="n">
        <f aca="false">P208+S208</f>
        <v>145658</v>
      </c>
      <c r="N208" s="493" t="n">
        <f aca="false">L208/M208*100</f>
        <v>49.6313281797086</v>
      </c>
      <c r="O208" s="487" t="n">
        <v>67202</v>
      </c>
      <c r="P208" s="487" t="n">
        <v>141402</v>
      </c>
      <c r="Q208" s="493" t="n">
        <f aca="false">O208/P208*100</f>
        <v>47.5254946889011</v>
      </c>
      <c r="R208" s="487" t="n">
        <v>5090</v>
      </c>
      <c r="S208" s="487" t="n">
        <v>4256</v>
      </c>
      <c r="T208" s="493" t="n">
        <f aca="false">R208/S208*100</f>
        <v>119.595864661654</v>
      </c>
      <c r="U208" s="81" t="n">
        <v>170</v>
      </c>
      <c r="V208" s="81" t="n">
        <v>105</v>
      </c>
    </row>
    <row r="209" s="334" customFormat="true" ht="17.25" hidden="false" customHeight="false" outlineLevel="0" collapsed="false">
      <c r="A209" s="546" t="n">
        <v>8</v>
      </c>
      <c r="B209" s="124" t="s">
        <v>210</v>
      </c>
      <c r="C209" s="487" t="n">
        <v>65217</v>
      </c>
      <c r="D209" s="487" t="n">
        <v>123186</v>
      </c>
      <c r="E209" s="370" t="n">
        <f aca="false">C209/D209*100</f>
        <v>52.9418927475525</v>
      </c>
      <c r="F209" s="487" t="n">
        <v>13142</v>
      </c>
      <c r="G209" s="487" t="n">
        <v>3622</v>
      </c>
      <c r="H209" s="370" t="n">
        <f aca="false">F209/G209*100</f>
        <v>362.838210933186</v>
      </c>
      <c r="I209" s="487" t="n">
        <v>227656</v>
      </c>
      <c r="J209" s="487" t="n">
        <v>186379</v>
      </c>
      <c r="K209" s="370" t="n">
        <f aca="false">I209/J209*100</f>
        <v>122.146808385065</v>
      </c>
      <c r="L209" s="512" t="n">
        <v>29432</v>
      </c>
      <c r="M209" s="500" t="n">
        <v>132770</v>
      </c>
      <c r="N209" s="493" t="n">
        <f aca="false">L209/M209*100</f>
        <v>22.1676583565565</v>
      </c>
      <c r="O209" s="487"/>
      <c r="P209" s="487"/>
      <c r="Q209" s="493" t="e">
        <f aca="false">O209/P209*100</f>
        <v>#DIV/0!</v>
      </c>
      <c r="R209" s="487"/>
      <c r="S209" s="487"/>
      <c r="T209" s="493" t="e">
        <f aca="false">R209/S209*100</f>
        <v>#DIV/0!</v>
      </c>
      <c r="U209" s="81" t="n">
        <v>31</v>
      </c>
      <c r="V209" s="81" t="n">
        <v>80</v>
      </c>
    </row>
    <row r="210" s="334" customFormat="true" ht="17.25" hidden="false" customHeight="false" outlineLevel="0" collapsed="false">
      <c r="A210" s="546" t="n">
        <v>9</v>
      </c>
      <c r="B210" s="124" t="s">
        <v>211</v>
      </c>
      <c r="C210" s="487" t="n">
        <v>1947147</v>
      </c>
      <c r="D210" s="72" t="n">
        <v>1842369</v>
      </c>
      <c r="E210" s="370" t="n">
        <f aca="false">C210/D210*100</f>
        <v>105.687134336281</v>
      </c>
      <c r="F210" s="487" t="n">
        <v>371991</v>
      </c>
      <c r="G210" s="72" t="n">
        <v>347145</v>
      </c>
      <c r="H210" s="370" t="n">
        <f aca="false">F210/G210*100</f>
        <v>107.157239770125</v>
      </c>
      <c r="I210" s="487" t="n">
        <v>1945654</v>
      </c>
      <c r="J210" s="72" t="n">
        <v>1838823</v>
      </c>
      <c r="K210" s="370" t="n">
        <f aca="false">I210/J210*100</f>
        <v>105.809748953543</v>
      </c>
      <c r="L210" s="512" t="n">
        <f aca="false">O210+R210</f>
        <v>86217</v>
      </c>
      <c r="M210" s="500" t="n">
        <f aca="false">P210+S210</f>
        <v>30300</v>
      </c>
      <c r="N210" s="493" t="n">
        <f aca="false">L210/M210*100</f>
        <v>284.544554455446</v>
      </c>
      <c r="O210" s="487" t="n">
        <v>0</v>
      </c>
      <c r="P210" s="487" t="n">
        <v>0</v>
      </c>
      <c r="Q210" s="493" t="e">
        <f aca="false">O210/P210*100</f>
        <v>#DIV/0!</v>
      </c>
      <c r="R210" s="487" t="n">
        <v>86217</v>
      </c>
      <c r="S210" s="72" t="n">
        <v>30300</v>
      </c>
      <c r="T210" s="493" t="n">
        <f aca="false">R210/S210*100</f>
        <v>284.544554455446</v>
      </c>
      <c r="U210" s="81" t="n">
        <v>208</v>
      </c>
      <c r="V210" s="81" t="n">
        <v>80</v>
      </c>
    </row>
    <row r="211" customFormat="false" ht="17.25" hidden="false" customHeight="false" outlineLevel="0" collapsed="false">
      <c r="A211" s="578" t="n">
        <v>10</v>
      </c>
      <c r="B211" s="124" t="s">
        <v>212</v>
      </c>
      <c r="C211" s="487" t="n">
        <v>1590553</v>
      </c>
      <c r="D211" s="72" t="n">
        <v>654883</v>
      </c>
      <c r="E211" s="489" t="n">
        <f aca="false">C211/D211*100</f>
        <v>242.875903023899</v>
      </c>
      <c r="F211" s="487" t="n">
        <v>212479</v>
      </c>
      <c r="G211" s="72" t="n">
        <v>107537</v>
      </c>
      <c r="H211" s="489" t="n">
        <f aca="false">F211/G211*100</f>
        <v>197.586877074867</v>
      </c>
      <c r="I211" s="487" t="n">
        <v>1590553</v>
      </c>
      <c r="J211" s="72" t="n">
        <v>654883</v>
      </c>
      <c r="K211" s="489" t="n">
        <f aca="false">I211/J211*100</f>
        <v>242.875903023899</v>
      </c>
      <c r="L211" s="512" t="n">
        <v>1033525</v>
      </c>
      <c r="M211" s="72" t="n">
        <v>410861</v>
      </c>
      <c r="N211" s="493" t="n">
        <f aca="false">L211/M211*100</f>
        <v>251.551011169228</v>
      </c>
      <c r="O211" s="487"/>
      <c r="P211" s="487"/>
      <c r="Q211" s="493" t="e">
        <f aca="false">O211/P211*100</f>
        <v>#DIV/0!</v>
      </c>
      <c r="R211" s="487"/>
      <c r="S211" s="487"/>
      <c r="T211" s="494" t="e">
        <f aca="false">R211/S211*100</f>
        <v>#DIV/0!</v>
      </c>
      <c r="U211" s="1" t="n">
        <v>119</v>
      </c>
      <c r="V211" s="1" t="n">
        <v>85</v>
      </c>
    </row>
    <row r="212" s="334" customFormat="true" ht="17.25" hidden="false" customHeight="false" outlineLevel="0" collapsed="false">
      <c r="A212" s="546" t="n">
        <v>11</v>
      </c>
      <c r="B212" s="124" t="s">
        <v>213</v>
      </c>
      <c r="C212" s="487" t="n">
        <v>163081</v>
      </c>
      <c r="D212" s="72" t="n">
        <v>162060</v>
      </c>
      <c r="E212" s="370" t="n">
        <f aca="false">C212/D212*100</f>
        <v>100.630013575219</v>
      </c>
      <c r="F212" s="487" t="n">
        <v>25261</v>
      </c>
      <c r="G212" s="72" t="n">
        <v>20195</v>
      </c>
      <c r="H212" s="370" t="n">
        <f aca="false">F212/G212*100</f>
        <v>125.085417182471</v>
      </c>
      <c r="I212" s="487" t="n">
        <v>163081</v>
      </c>
      <c r="J212" s="72" t="n">
        <v>162060</v>
      </c>
      <c r="K212" s="370" t="n">
        <f aca="false">I212/J212*100</f>
        <v>100.630013575219</v>
      </c>
      <c r="L212" s="512" t="n">
        <f aca="false">O212+R212</f>
        <v>0</v>
      </c>
      <c r="M212" s="500" t="n">
        <f aca="false">P212+S212</f>
        <v>0</v>
      </c>
      <c r="N212" s="493" t="e">
        <f aca="false">L212/M212*100</f>
        <v>#DIV/0!</v>
      </c>
      <c r="O212" s="487" t="n">
        <v>0</v>
      </c>
      <c r="P212" s="487" t="n">
        <v>0</v>
      </c>
      <c r="Q212" s="493" t="e">
        <f aca="false">O212/P212*100</f>
        <v>#DIV/0!</v>
      </c>
      <c r="R212" s="487" t="n">
        <v>0</v>
      </c>
      <c r="S212" s="487" t="n">
        <v>0</v>
      </c>
      <c r="T212" s="493" t="e">
        <f aca="false">R212/S212*100</f>
        <v>#DIV/0!</v>
      </c>
      <c r="U212" s="81" t="n">
        <v>17</v>
      </c>
      <c r="V212" s="81" t="n">
        <v>80</v>
      </c>
    </row>
    <row r="213" customFormat="false" ht="17.25" hidden="false" customHeight="false" outlineLevel="0" collapsed="false">
      <c r="A213" s="578" t="n">
        <v>12</v>
      </c>
      <c r="B213" s="124" t="s">
        <v>214</v>
      </c>
      <c r="C213" s="487" t="n">
        <v>1029652</v>
      </c>
      <c r="D213" s="72" t="n">
        <v>1399994</v>
      </c>
      <c r="E213" s="489" t="n">
        <f aca="false">C213/D213*100</f>
        <v>73.5468866295141</v>
      </c>
      <c r="F213" s="487" t="n">
        <v>120500</v>
      </c>
      <c r="G213" s="72" t="n">
        <v>190323</v>
      </c>
      <c r="H213" s="489" t="n">
        <f aca="false">F213/G213*100</f>
        <v>63.3134198178885</v>
      </c>
      <c r="I213" s="487" t="n">
        <v>1337010</v>
      </c>
      <c r="J213" s="72" t="n">
        <v>1399994</v>
      </c>
      <c r="K213" s="489" t="n">
        <f aca="false">I213/J213*100</f>
        <v>95.5011235762439</v>
      </c>
      <c r="L213" s="512" t="n">
        <f aca="false">O213+R213</f>
        <v>176662</v>
      </c>
      <c r="M213" s="500" t="n">
        <f aca="false">P213+S213</f>
        <v>167130</v>
      </c>
      <c r="N213" s="493" t="n">
        <f aca="false">L213/M213*100</f>
        <v>105.703344701729</v>
      </c>
      <c r="O213" s="487" t="n">
        <v>176662</v>
      </c>
      <c r="P213" s="72" t="n">
        <v>167130</v>
      </c>
      <c r="Q213" s="493" t="n">
        <f aca="false">O213/P213*100</f>
        <v>105.703344701729</v>
      </c>
      <c r="R213" s="487" t="n">
        <v>0</v>
      </c>
      <c r="S213" s="487" t="n">
        <v>0</v>
      </c>
      <c r="T213" s="494" t="e">
        <f aca="false">R213/S213*100</f>
        <v>#DIV/0!</v>
      </c>
      <c r="U213" s="1" t="n">
        <v>79</v>
      </c>
      <c r="V213" s="1" t="n">
        <v>115</v>
      </c>
    </row>
    <row r="214" s="334" customFormat="true" ht="17.25" hidden="false" customHeight="false" outlineLevel="0" collapsed="false">
      <c r="A214" s="546" t="n">
        <v>13</v>
      </c>
      <c r="B214" s="124" t="s">
        <v>215</v>
      </c>
      <c r="C214" s="487" t="n">
        <v>489777</v>
      </c>
      <c r="D214" s="487" t="n">
        <v>339420</v>
      </c>
      <c r="E214" s="370" t="n">
        <f aca="false">C214/D214*100</f>
        <v>144.298214601379</v>
      </c>
      <c r="F214" s="487" t="n">
        <v>60659</v>
      </c>
      <c r="G214" s="487" t="n">
        <v>22496</v>
      </c>
      <c r="H214" s="370" t="n">
        <f aca="false">F214/G214*100</f>
        <v>269.643492176387</v>
      </c>
      <c r="I214" s="487" t="n">
        <v>484370</v>
      </c>
      <c r="J214" s="487" t="n">
        <v>337315</v>
      </c>
      <c r="K214" s="370" t="n">
        <f aca="false">I214/J214*100</f>
        <v>143.595748780813</v>
      </c>
      <c r="L214" s="512" t="n">
        <f aca="false">O214+R214</f>
        <v>0</v>
      </c>
      <c r="M214" s="500" t="n">
        <f aca="false">P214+S214</f>
        <v>0</v>
      </c>
      <c r="N214" s="493" t="e">
        <f aca="false">L214/M214*100</f>
        <v>#DIV/0!</v>
      </c>
      <c r="O214" s="487" t="n">
        <v>0</v>
      </c>
      <c r="P214" s="487" t="n">
        <v>0</v>
      </c>
      <c r="Q214" s="493" t="e">
        <f aca="false">O214/P214*100</f>
        <v>#DIV/0!</v>
      </c>
      <c r="R214" s="487" t="n">
        <v>0</v>
      </c>
      <c r="S214" s="487" t="n">
        <v>0</v>
      </c>
      <c r="T214" s="493" t="e">
        <f aca="false">R214/S214*100</f>
        <v>#DIV/0!</v>
      </c>
      <c r="U214" s="81" t="n">
        <v>119</v>
      </c>
      <c r="V214" s="81"/>
    </row>
    <row r="215" s="334" customFormat="true" ht="17.25" hidden="false" customHeight="false" outlineLevel="0" collapsed="false">
      <c r="A215" s="546" t="n">
        <v>14</v>
      </c>
      <c r="B215" s="124" t="s">
        <v>216</v>
      </c>
      <c r="C215" s="487" t="n">
        <v>53702</v>
      </c>
      <c r="D215" s="487" t="n">
        <v>5730</v>
      </c>
      <c r="E215" s="370" t="n">
        <f aca="false">C215/D215*100</f>
        <v>937.207678883072</v>
      </c>
      <c r="F215" s="487" t="n">
        <v>0</v>
      </c>
      <c r="G215" s="487" t="n">
        <v>0</v>
      </c>
      <c r="H215" s="370" t="e">
        <f aca="false">F215/G215*100</f>
        <v>#DIV/0!</v>
      </c>
      <c r="I215" s="487" t="n">
        <v>67322</v>
      </c>
      <c r="J215" s="487" t="n">
        <v>15016</v>
      </c>
      <c r="K215" s="370" t="n">
        <f aca="false">I215/J215*100</f>
        <v>448.335109216835</v>
      </c>
      <c r="L215" s="512" t="n">
        <f aca="false">O215+R215</f>
        <v>0</v>
      </c>
      <c r="M215" s="500" t="n">
        <f aca="false">P215+S215</f>
        <v>0</v>
      </c>
      <c r="N215" s="493" t="e">
        <f aca="false">L215/M215*100</f>
        <v>#DIV/0!</v>
      </c>
      <c r="O215" s="487"/>
      <c r="P215" s="487"/>
      <c r="Q215" s="493" t="e">
        <f aca="false">O215/P215*100</f>
        <v>#DIV/0!</v>
      </c>
      <c r="R215" s="487"/>
      <c r="S215" s="487"/>
      <c r="T215" s="493" t="e">
        <f aca="false">R215/S215*100</f>
        <v>#DIV/0!</v>
      </c>
      <c r="U215" s="81" t="n">
        <v>38</v>
      </c>
      <c r="V215" s="81" t="n">
        <v>80</v>
      </c>
    </row>
    <row r="216" customFormat="false" ht="30.75" hidden="false" customHeight="true" outlineLevel="0" collapsed="false">
      <c r="A216" s="546" t="n">
        <v>15</v>
      </c>
      <c r="B216" s="124" t="s">
        <v>217</v>
      </c>
      <c r="C216" s="487" t="n">
        <v>1145953</v>
      </c>
      <c r="D216" s="487" t="n">
        <v>2732503</v>
      </c>
      <c r="E216" s="489" t="n">
        <f aca="false">C216/D216*100</f>
        <v>41.9378496565237</v>
      </c>
      <c r="F216" s="487" t="n">
        <v>153274</v>
      </c>
      <c r="G216" s="487" t="n">
        <v>266526</v>
      </c>
      <c r="H216" s="489" t="n">
        <f aca="false">F216/G216*100</f>
        <v>57.5080855151092</v>
      </c>
      <c r="I216" s="487" t="n">
        <v>1328076</v>
      </c>
      <c r="J216" s="487" t="n">
        <v>1933430</v>
      </c>
      <c r="K216" s="489" t="n">
        <f aca="false">I216/J216*100</f>
        <v>68.6901516993116</v>
      </c>
      <c r="L216" s="512" t="n">
        <f aca="false">O216+R216</f>
        <v>0</v>
      </c>
      <c r="M216" s="500" t="n">
        <f aca="false">P216+S216</f>
        <v>0</v>
      </c>
      <c r="N216" s="493" t="e">
        <f aca="false">L216/M216*100</f>
        <v>#DIV/0!</v>
      </c>
      <c r="O216" s="487" t="n">
        <v>0</v>
      </c>
      <c r="P216" s="487" t="n">
        <v>0</v>
      </c>
      <c r="Q216" s="493" t="e">
        <f aca="false">O216/P216*100</f>
        <v>#DIV/0!</v>
      </c>
      <c r="R216" s="487" t="n">
        <v>0</v>
      </c>
      <c r="S216" s="487" t="n">
        <v>0</v>
      </c>
      <c r="T216" s="494" t="e">
        <f aca="false">R216/S216*100</f>
        <v>#DIV/0!</v>
      </c>
      <c r="U216" s="1" t="n">
        <v>345</v>
      </c>
      <c r="V216" s="1" t="n">
        <v>100</v>
      </c>
    </row>
    <row r="217" customFormat="false" ht="17.25" hidden="false" customHeight="false" outlineLevel="0" collapsed="false">
      <c r="A217" s="578" t="n">
        <v>16</v>
      </c>
      <c r="B217" s="124" t="s">
        <v>218</v>
      </c>
      <c r="C217" s="487" t="n">
        <v>13137093</v>
      </c>
      <c r="D217" s="72" t="n">
        <v>13829573</v>
      </c>
      <c r="E217" s="489" t="n">
        <f aca="false">C217/D217*100</f>
        <v>94.9927593570676</v>
      </c>
      <c r="F217" s="487" t="n">
        <v>1157362</v>
      </c>
      <c r="G217" s="72" t="n">
        <v>1265485</v>
      </c>
      <c r="H217" s="489" t="n">
        <f aca="false">F217/G217*100</f>
        <v>91.4560030344097</v>
      </c>
      <c r="I217" s="487" t="n">
        <v>14244109</v>
      </c>
      <c r="J217" s="72" t="n">
        <v>14265120</v>
      </c>
      <c r="K217" s="489" t="n">
        <f aca="false">I217/J217*100</f>
        <v>99.8527106676985</v>
      </c>
      <c r="L217" s="512" t="n">
        <f aca="false">O217+R217</f>
        <v>804827</v>
      </c>
      <c r="M217" s="500" t="n">
        <f aca="false">P217+S217</f>
        <v>697022</v>
      </c>
      <c r="N217" s="493" t="n">
        <f aca="false">L217/M217*100</f>
        <v>115.466513252092</v>
      </c>
      <c r="O217" s="487" t="n">
        <v>0</v>
      </c>
      <c r="P217" s="487" t="n">
        <v>0</v>
      </c>
      <c r="Q217" s="493" t="e">
        <f aca="false">O217/P217*100</f>
        <v>#DIV/0!</v>
      </c>
      <c r="R217" s="487" t="n">
        <v>804827</v>
      </c>
      <c r="S217" s="72" t="n">
        <v>697022</v>
      </c>
      <c r="T217" s="494" t="n">
        <f aca="false">R217/S217*100</f>
        <v>115.466513252092</v>
      </c>
      <c r="U217" s="1" t="n">
        <v>1718</v>
      </c>
      <c r="V217" s="1" t="n">
        <v>168</v>
      </c>
    </row>
    <row r="218" customFormat="false" ht="34.5" hidden="false" customHeight="false" outlineLevel="0" collapsed="false">
      <c r="A218" s="681" t="n">
        <v>17</v>
      </c>
      <c r="B218" s="163" t="s">
        <v>219</v>
      </c>
      <c r="C218" s="487"/>
      <c r="D218" s="487"/>
      <c r="E218" s="489" t="e">
        <f aca="false">C218/D218*100</f>
        <v>#DIV/0!</v>
      </c>
      <c r="F218" s="487"/>
      <c r="G218" s="487"/>
      <c r="H218" s="489" t="e">
        <f aca="false">F218/G218*100</f>
        <v>#DIV/0!</v>
      </c>
      <c r="I218" s="487"/>
      <c r="J218" s="487"/>
      <c r="K218" s="489" t="e">
        <f aca="false">I218/J218*100</f>
        <v>#DIV/0!</v>
      </c>
      <c r="L218" s="512" t="n">
        <f aca="false">O218+R218</f>
        <v>0</v>
      </c>
      <c r="M218" s="500" t="n">
        <f aca="false">P218+S218</f>
        <v>0</v>
      </c>
      <c r="N218" s="493" t="e">
        <f aca="false">L218/M218*100</f>
        <v>#DIV/0!</v>
      </c>
      <c r="O218" s="487"/>
      <c r="P218" s="487"/>
      <c r="Q218" s="493" t="e">
        <f aca="false">O218/P218*100</f>
        <v>#DIV/0!</v>
      </c>
      <c r="R218" s="487"/>
      <c r="S218" s="487"/>
      <c r="T218" s="494" t="e">
        <f aca="false">R218/S218*100</f>
        <v>#DIV/0!</v>
      </c>
      <c r="U218" s="1" t="n">
        <v>19</v>
      </c>
      <c r="V218" s="1" t="n">
        <v>75</v>
      </c>
    </row>
    <row r="219" s="308" customFormat="true" ht="17.25" hidden="false" customHeight="false" outlineLevel="0" collapsed="false">
      <c r="A219" s="547" t="n">
        <v>18</v>
      </c>
      <c r="B219" s="152" t="s">
        <v>220</v>
      </c>
      <c r="C219" s="490"/>
      <c r="D219" s="490"/>
      <c r="E219" s="36" t="e">
        <f aca="false">C219/D219*100</f>
        <v>#DIV/0!</v>
      </c>
      <c r="F219" s="490"/>
      <c r="G219" s="490"/>
      <c r="H219" s="36" t="e">
        <f aca="false">F219/G219*100</f>
        <v>#DIV/0!</v>
      </c>
      <c r="I219" s="490"/>
      <c r="J219" s="490"/>
      <c r="K219" s="36" t="e">
        <f aca="false">I219/J219*100</f>
        <v>#DIV/0!</v>
      </c>
      <c r="L219" s="512" t="n">
        <f aca="false">O219+R219</f>
        <v>0</v>
      </c>
      <c r="M219" s="500" t="n">
        <f aca="false">P219+S219</f>
        <v>0</v>
      </c>
      <c r="N219" s="534" t="e">
        <f aca="false">L219/M219*100</f>
        <v>#DIV/0!</v>
      </c>
      <c r="O219" s="490"/>
      <c r="P219" s="490"/>
      <c r="Q219" s="534" t="e">
        <f aca="false">O219/P219*100</f>
        <v>#DIV/0!</v>
      </c>
      <c r="R219" s="490"/>
      <c r="S219" s="490"/>
      <c r="T219" s="534" t="e">
        <f aca="false">R219/S219*100</f>
        <v>#DIV/0!</v>
      </c>
      <c r="U219" s="110" t="n">
        <v>58</v>
      </c>
      <c r="V219" s="110" t="n">
        <v>118</v>
      </c>
    </row>
    <row r="220" s="308" customFormat="true" ht="17.25" hidden="false" customHeight="false" outlineLevel="0" collapsed="false">
      <c r="A220" s="547" t="n">
        <v>19</v>
      </c>
      <c r="B220" s="152" t="s">
        <v>221</v>
      </c>
      <c r="C220" s="490" t="n">
        <v>7304983</v>
      </c>
      <c r="D220" s="490" t="n">
        <v>7747182</v>
      </c>
      <c r="E220" s="36" t="n">
        <f aca="false">C220/D220*100</f>
        <v>94.2921309967934</v>
      </c>
      <c r="F220" s="490" t="n">
        <v>2669008</v>
      </c>
      <c r="G220" s="490" t="n">
        <v>1550626</v>
      </c>
      <c r="H220" s="36" t="n">
        <f aca="false">F220/G220*100</f>
        <v>172.124548408191</v>
      </c>
      <c r="I220" s="490" t="n">
        <v>9517970</v>
      </c>
      <c r="J220" s="490" t="n">
        <v>8806623</v>
      </c>
      <c r="K220" s="36" t="n">
        <f aca="false">I220/J220*100</f>
        <v>108.077409467852</v>
      </c>
      <c r="L220" s="512" t="n">
        <f aca="false">O220+R220</f>
        <v>0</v>
      </c>
      <c r="M220" s="500" t="n">
        <f aca="false">P220+S220</f>
        <v>0</v>
      </c>
      <c r="N220" s="534" t="e">
        <f aca="false">L220/M220*100</f>
        <v>#DIV/0!</v>
      </c>
      <c r="O220" s="490" t="n">
        <v>0</v>
      </c>
      <c r="P220" s="490" t="n">
        <v>0</v>
      </c>
      <c r="Q220" s="534" t="e">
        <f aca="false">O220/P220*100</f>
        <v>#DIV/0!</v>
      </c>
      <c r="R220" s="490" t="n">
        <v>0</v>
      </c>
      <c r="S220" s="490" t="n">
        <v>0</v>
      </c>
      <c r="T220" s="534" t="e">
        <f aca="false">R220/S220*100</f>
        <v>#DIV/0!</v>
      </c>
      <c r="U220" s="110" t="n">
        <v>6</v>
      </c>
      <c r="V220" s="110" t="n">
        <v>83</v>
      </c>
    </row>
    <row r="221" s="334" customFormat="true" ht="17.25" hidden="false" customHeight="false" outlineLevel="0" collapsed="false">
      <c r="A221" s="546" t="n">
        <v>20</v>
      </c>
      <c r="B221" s="124" t="s">
        <v>222</v>
      </c>
      <c r="C221" s="487" t="n">
        <v>935604</v>
      </c>
      <c r="D221" s="72" t="n">
        <v>868357</v>
      </c>
      <c r="E221" s="370" t="n">
        <f aca="false">C221/D221*100</f>
        <v>107.74416513024</v>
      </c>
      <c r="F221" s="487" t="n">
        <v>140155</v>
      </c>
      <c r="G221" s="72" t="n">
        <v>169129</v>
      </c>
      <c r="H221" s="370" t="n">
        <f aca="false">F221/G221*100</f>
        <v>82.8686978578481</v>
      </c>
      <c r="I221" s="487" t="n">
        <v>1002039</v>
      </c>
      <c r="J221" s="72" t="n">
        <v>824148</v>
      </c>
      <c r="K221" s="370" t="n">
        <f aca="false">I221/J221*100</f>
        <v>121.584836704087</v>
      </c>
      <c r="L221" s="512" t="n">
        <f aca="false">O221+R221</f>
        <v>0</v>
      </c>
      <c r="M221" s="500" t="n">
        <f aca="false">P221+S221</f>
        <v>14005</v>
      </c>
      <c r="N221" s="493" t="n">
        <f aca="false">L221/M221*100</f>
        <v>0</v>
      </c>
      <c r="O221" s="496" t="n">
        <v>0</v>
      </c>
      <c r="P221" s="72" t="n">
        <v>14005</v>
      </c>
      <c r="Q221" s="493" t="n">
        <f aca="false">O221/P221*100</f>
        <v>0</v>
      </c>
      <c r="R221" s="487" t="n">
        <v>0</v>
      </c>
      <c r="S221" s="487" t="n">
        <v>0</v>
      </c>
      <c r="T221" s="493" t="e">
        <f aca="false">R221/S221*100</f>
        <v>#DIV/0!</v>
      </c>
      <c r="U221" s="81" t="n">
        <v>292</v>
      </c>
      <c r="V221" s="81" t="n">
        <v>100</v>
      </c>
    </row>
    <row r="222" s="308" customFormat="true" ht="17.25" hidden="false" customHeight="false" outlineLevel="0" collapsed="false">
      <c r="A222" s="547" t="n">
        <v>21</v>
      </c>
      <c r="B222" s="152" t="s">
        <v>223</v>
      </c>
      <c r="C222" s="490" t="n">
        <v>345362</v>
      </c>
      <c r="D222" s="490"/>
      <c r="E222" s="36" t="e">
        <f aca="false">C222/D222*100</f>
        <v>#DIV/0!</v>
      </c>
      <c r="F222" s="490" t="n">
        <v>83225</v>
      </c>
      <c r="G222" s="490"/>
      <c r="H222" s="36" t="e">
        <f aca="false">F222/G222*100</f>
        <v>#DIV/0!</v>
      </c>
      <c r="I222" s="496" t="n">
        <v>362994</v>
      </c>
      <c r="J222" s="496"/>
      <c r="K222" s="36" t="e">
        <f aca="false">I222/J222*100</f>
        <v>#DIV/0!</v>
      </c>
      <c r="L222" s="512" t="n">
        <f aca="false">O222+R222</f>
        <v>60995</v>
      </c>
      <c r="M222" s="500" t="n">
        <f aca="false">P222+S222</f>
        <v>0</v>
      </c>
      <c r="N222" s="534" t="e">
        <f aca="false">L222/M222*100</f>
        <v>#DIV/0!</v>
      </c>
      <c r="O222" s="490" t="n">
        <v>60995</v>
      </c>
      <c r="P222" s="490"/>
      <c r="Q222" s="534" t="e">
        <f aca="false">O222/P222*100</f>
        <v>#DIV/0!</v>
      </c>
      <c r="R222" s="490" t="n">
        <v>0</v>
      </c>
      <c r="S222" s="490"/>
      <c r="T222" s="534" t="e">
        <f aca="false">R222/S222*100</f>
        <v>#DIV/0!</v>
      </c>
      <c r="U222" s="110" t="n">
        <v>44</v>
      </c>
      <c r="V222" s="110"/>
    </row>
    <row r="223" s="334" customFormat="true" ht="34.5" hidden="false" customHeight="false" outlineLevel="0" collapsed="false">
      <c r="A223" s="546" t="n">
        <v>22</v>
      </c>
      <c r="B223" s="124" t="s">
        <v>224</v>
      </c>
      <c r="C223" s="496" t="n">
        <v>3103215</v>
      </c>
      <c r="D223" s="496" t="n">
        <v>2197908</v>
      </c>
      <c r="E223" s="370" t="n">
        <f aca="false">C223/D223*100</f>
        <v>141.189485638161</v>
      </c>
      <c r="F223" s="487" t="n">
        <v>376774</v>
      </c>
      <c r="G223" s="487" t="n">
        <v>457774</v>
      </c>
      <c r="H223" s="370" t="n">
        <f aca="false">F223/G223*100</f>
        <v>82.3056792216246</v>
      </c>
      <c r="I223" s="496" t="n">
        <v>3103215</v>
      </c>
      <c r="J223" s="496" t="n">
        <v>355649</v>
      </c>
      <c r="K223" s="370" t="n">
        <f aca="false">I223/J223*100</f>
        <v>872.549901728952</v>
      </c>
      <c r="L223" s="496" t="n">
        <f aca="false">O223+R223</f>
        <v>194439</v>
      </c>
      <c r="M223" s="496" t="n">
        <f aca="false">P223+S223</f>
        <v>195642</v>
      </c>
      <c r="N223" s="493" t="n">
        <f aca="false">L223/M223*100</f>
        <v>99.385101358604</v>
      </c>
      <c r="O223" s="496" t="n">
        <v>0</v>
      </c>
      <c r="P223" s="496" t="n">
        <v>191508</v>
      </c>
      <c r="Q223" s="493" t="n">
        <f aca="false">O223/P223*100</f>
        <v>0</v>
      </c>
      <c r="R223" s="487" t="n">
        <v>194439</v>
      </c>
      <c r="S223" s="487" t="n">
        <v>4134</v>
      </c>
      <c r="T223" s="493" t="n">
        <f aca="false">R223/S223*100</f>
        <v>4703.41074020319</v>
      </c>
      <c r="U223" s="81" t="n">
        <v>258</v>
      </c>
      <c r="V223" s="81"/>
      <c r="W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308" customFormat="true" ht="17.25" hidden="false" customHeight="false" outlineLevel="0" collapsed="false">
      <c r="A224" s="547" t="n">
        <v>23</v>
      </c>
      <c r="B224" s="152" t="s">
        <v>225</v>
      </c>
      <c r="C224" s="496" t="n">
        <v>45193</v>
      </c>
      <c r="D224" s="496" t="n">
        <v>33398</v>
      </c>
      <c r="E224" s="36" t="n">
        <f aca="false">C224/D224*100</f>
        <v>135.316486017127</v>
      </c>
      <c r="F224" s="487" t="n">
        <v>6408</v>
      </c>
      <c r="G224" s="487" t="n">
        <v>4991</v>
      </c>
      <c r="H224" s="36" t="n">
        <f aca="false">F224/G224*100</f>
        <v>128.391103987177</v>
      </c>
      <c r="I224" s="496" t="n">
        <v>40216</v>
      </c>
      <c r="J224" s="496" t="n">
        <v>32596</v>
      </c>
      <c r="K224" s="36" t="n">
        <f aca="false">I224/J224*100</f>
        <v>123.377101484845</v>
      </c>
      <c r="L224" s="496" t="n">
        <f aca="false">O224+R224</f>
        <v>0</v>
      </c>
      <c r="M224" s="496" t="n">
        <f aca="false">P224+S224</f>
        <v>0</v>
      </c>
      <c r="N224" s="534" t="e">
        <f aca="false">L224/M224*100</f>
        <v>#DIV/0!</v>
      </c>
      <c r="O224" s="490" t="n">
        <v>0</v>
      </c>
      <c r="P224" s="490" t="n">
        <v>0</v>
      </c>
      <c r="Q224" s="534" t="e">
        <f aca="false">O224/P224*100</f>
        <v>#DIV/0!</v>
      </c>
      <c r="R224" s="490" t="n">
        <v>0</v>
      </c>
      <c r="S224" s="490" t="n">
        <v>0</v>
      </c>
      <c r="T224" s="534" t="e">
        <f aca="false">R224/S224*100</f>
        <v>#DIV/0!</v>
      </c>
      <c r="U224" s="110" t="n">
        <v>4</v>
      </c>
      <c r="V224" s="110" t="n">
        <v>81</v>
      </c>
    </row>
    <row r="225" s="334" customFormat="true" ht="17.25" hidden="false" customHeight="false" outlineLevel="0" collapsed="false">
      <c r="A225" s="681" t="n">
        <v>24</v>
      </c>
      <c r="B225" s="163" t="s">
        <v>226</v>
      </c>
      <c r="C225" s="496"/>
      <c r="D225" s="496"/>
      <c r="E225" s="489" t="e">
        <f aca="false">C225/D225*100</f>
        <v>#DIV/0!</v>
      </c>
      <c r="F225" s="487"/>
      <c r="G225" s="487"/>
      <c r="H225" s="489" t="e">
        <f aca="false">F225/G225*100</f>
        <v>#DIV/0!</v>
      </c>
      <c r="I225" s="496"/>
      <c r="J225" s="496"/>
      <c r="K225" s="489" t="e">
        <f aca="false">I225/J225*100</f>
        <v>#DIV/0!</v>
      </c>
      <c r="L225" s="496" t="n">
        <f aca="false">O225+R225</f>
        <v>0</v>
      </c>
      <c r="M225" s="496" t="n">
        <f aca="false">P225+S225</f>
        <v>0</v>
      </c>
      <c r="N225" s="493" t="e">
        <f aca="false">L225/M225*100</f>
        <v>#DIV/0!</v>
      </c>
      <c r="O225" s="496"/>
      <c r="P225" s="496"/>
      <c r="Q225" s="493" t="e">
        <f aca="false">O225/P225*100</f>
        <v>#DIV/0!</v>
      </c>
      <c r="R225" s="487"/>
      <c r="S225" s="487"/>
      <c r="T225" s="494" t="e">
        <f aca="false">R225/S225*100</f>
        <v>#DIV/0!</v>
      </c>
      <c r="U225" s="1" t="n">
        <v>30</v>
      </c>
      <c r="V225" s="1" t="n">
        <v>87</v>
      </c>
      <c r="W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334" customFormat="true" ht="34.5" hidden="false" customHeight="false" outlineLevel="0" collapsed="false">
      <c r="A226" s="578" t="n">
        <v>25</v>
      </c>
      <c r="B226" s="124" t="s">
        <v>227</v>
      </c>
      <c r="C226" s="496" t="n">
        <v>393112</v>
      </c>
      <c r="D226" s="496" t="n">
        <v>569444</v>
      </c>
      <c r="E226" s="489" t="n">
        <f aca="false">C226/D226*100</f>
        <v>69.0343563194976</v>
      </c>
      <c r="F226" s="487" t="n">
        <v>47259</v>
      </c>
      <c r="G226" s="487" t="n">
        <v>59119</v>
      </c>
      <c r="H226" s="489" t="n">
        <f aca="false">F226/G226*100</f>
        <v>79.9387675704934</v>
      </c>
      <c r="I226" s="496" t="n">
        <v>442305</v>
      </c>
      <c r="J226" s="496" t="n">
        <v>615352</v>
      </c>
      <c r="K226" s="489" t="n">
        <f aca="false">I226/J226*100</f>
        <v>71.8783720537189</v>
      </c>
      <c r="L226" s="496" t="n">
        <v>85150</v>
      </c>
      <c r="M226" s="496" t="n">
        <v>145899</v>
      </c>
      <c r="N226" s="493" t="n">
        <f aca="false">L226/M226*100</f>
        <v>58.3622917223559</v>
      </c>
      <c r="O226" s="496"/>
      <c r="P226" s="496"/>
      <c r="Q226" s="493" t="e">
        <f aca="false">O226/P226*100</f>
        <v>#DIV/0!</v>
      </c>
      <c r="R226" s="487"/>
      <c r="S226" s="487"/>
      <c r="T226" s="494" t="e">
        <f aca="false">R226/S226*100</f>
        <v>#DIV/0!</v>
      </c>
      <c r="U226" s="1" t="n">
        <v>51</v>
      </c>
      <c r="V226" s="1" t="n">
        <v>119</v>
      </c>
      <c r="W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308" customFormat="true" ht="17.25" hidden="false" customHeight="false" outlineLevel="0" collapsed="false">
      <c r="A227" s="547" t="n">
        <v>26</v>
      </c>
      <c r="B227" s="152" t="s">
        <v>228</v>
      </c>
      <c r="C227" s="496" t="n">
        <v>750965</v>
      </c>
      <c r="D227" s="496" t="n">
        <v>1505365</v>
      </c>
      <c r="E227" s="36" t="n">
        <f aca="false">C227/D227*100</f>
        <v>49.8859080688072</v>
      </c>
      <c r="F227" s="487" t="n">
        <v>124330</v>
      </c>
      <c r="G227" s="487" t="n">
        <v>224379</v>
      </c>
      <c r="H227" s="36" t="n">
        <f aca="false">F227/G227*100</f>
        <v>55.4107113410792</v>
      </c>
      <c r="I227" s="496" t="n">
        <v>750965</v>
      </c>
      <c r="J227" s="496" t="n">
        <v>1505365</v>
      </c>
      <c r="K227" s="36" t="n">
        <f aca="false">I227/J227*100</f>
        <v>49.8859080688072</v>
      </c>
      <c r="L227" s="496" t="n">
        <v>750965</v>
      </c>
      <c r="M227" s="496" t="n">
        <v>1505184</v>
      </c>
      <c r="N227" s="534" t="n">
        <f aca="false">L227/M227*100</f>
        <v>49.8919069030763</v>
      </c>
      <c r="O227" s="490"/>
      <c r="P227" s="490"/>
      <c r="Q227" s="534" t="e">
        <f aca="false">O227/P227*100</f>
        <v>#DIV/0!</v>
      </c>
      <c r="R227" s="490"/>
      <c r="S227" s="490"/>
      <c r="T227" s="534" t="e">
        <f aca="false">R227/S227*100</f>
        <v>#DIV/0!</v>
      </c>
      <c r="U227" s="110" t="n">
        <v>48</v>
      </c>
      <c r="V227" s="110" t="n">
        <v>130</v>
      </c>
    </row>
    <row r="228" s="308" customFormat="true" ht="17.25" hidden="false" customHeight="false" outlineLevel="0" collapsed="false">
      <c r="A228" s="547" t="n">
        <v>27</v>
      </c>
      <c r="B228" s="152" t="s">
        <v>229</v>
      </c>
      <c r="C228" s="496"/>
      <c r="D228" s="496"/>
      <c r="E228" s="36" t="e">
        <f aca="false">C228/D228*100</f>
        <v>#DIV/0!</v>
      </c>
      <c r="F228" s="487"/>
      <c r="G228" s="487"/>
      <c r="H228" s="36" t="e">
        <f aca="false">F228/G228*100</f>
        <v>#DIV/0!</v>
      </c>
      <c r="I228" s="496"/>
      <c r="J228" s="496"/>
      <c r="K228" s="36" t="e">
        <f aca="false">I228/J228*100</f>
        <v>#DIV/0!</v>
      </c>
      <c r="L228" s="496" t="n">
        <f aca="false">O228+R228</f>
        <v>0</v>
      </c>
      <c r="M228" s="496" t="n">
        <f aca="false">P228+S228</f>
        <v>0</v>
      </c>
      <c r="N228" s="534" t="e">
        <f aca="false">L228/M228*100</f>
        <v>#DIV/0!</v>
      </c>
      <c r="O228" s="490"/>
      <c r="P228" s="490"/>
      <c r="Q228" s="534" t="e">
        <f aca="false">O228/P228*100</f>
        <v>#DIV/0!</v>
      </c>
      <c r="R228" s="490"/>
      <c r="S228" s="490"/>
      <c r="T228" s="534" t="e">
        <f aca="false">R228/S228*100</f>
        <v>#DIV/0!</v>
      </c>
      <c r="U228" s="110" t="n">
        <v>57</v>
      </c>
      <c r="V228" s="110" t="n">
        <v>95</v>
      </c>
    </row>
    <row r="229" s="308" customFormat="true" ht="17.25" hidden="false" customHeight="false" outlineLevel="0" collapsed="false">
      <c r="A229" s="547" t="n">
        <v>28</v>
      </c>
      <c r="B229" s="152" t="s">
        <v>230</v>
      </c>
      <c r="C229" s="496" t="n">
        <v>1331932</v>
      </c>
      <c r="D229" s="496"/>
      <c r="E229" s="36" t="e">
        <f aca="false">C229/D229*100</f>
        <v>#DIV/0!</v>
      </c>
      <c r="F229" s="487" t="n">
        <v>194304</v>
      </c>
      <c r="G229" s="487"/>
      <c r="H229" s="36" t="e">
        <f aca="false">F229/G229*100</f>
        <v>#DIV/0!</v>
      </c>
      <c r="I229" s="496" t="n">
        <v>1340322</v>
      </c>
      <c r="J229" s="496"/>
      <c r="K229" s="36" t="e">
        <f aca="false">I229/J229*100</f>
        <v>#DIV/0!</v>
      </c>
      <c r="L229" s="496" t="n">
        <f aca="false">O229+R229</f>
        <v>3478</v>
      </c>
      <c r="M229" s="496" t="n">
        <f aca="false">P229+S229</f>
        <v>0</v>
      </c>
      <c r="N229" s="534" t="e">
        <f aca="false">L229/M229*100</f>
        <v>#DIV/0!</v>
      </c>
      <c r="O229" s="490" t="n">
        <v>0</v>
      </c>
      <c r="P229" s="490"/>
      <c r="Q229" s="534" t="e">
        <f aca="false">O229/P229*100</f>
        <v>#DIV/0!</v>
      </c>
      <c r="R229" s="490" t="n">
        <v>3478</v>
      </c>
      <c r="S229" s="490"/>
      <c r="T229" s="534" t="e">
        <f aca="false">R229/S229*100</f>
        <v>#DIV/0!</v>
      </c>
      <c r="U229" s="110" t="n">
        <v>300</v>
      </c>
      <c r="V229" s="110"/>
    </row>
    <row r="230" s="334" customFormat="true" ht="34.5" hidden="false" customHeight="false" outlineLevel="0" collapsed="false">
      <c r="A230" s="578" t="n">
        <v>29</v>
      </c>
      <c r="B230" s="124" t="s">
        <v>231</v>
      </c>
      <c r="C230" s="496" t="n">
        <v>64188</v>
      </c>
      <c r="D230" s="496" t="n">
        <v>40265</v>
      </c>
      <c r="E230" s="489" t="n">
        <f aca="false">C230/D230*100</f>
        <v>159.41388302496</v>
      </c>
      <c r="F230" s="487" t="n">
        <v>6408</v>
      </c>
      <c r="G230" s="487" t="n">
        <v>8799</v>
      </c>
      <c r="H230" s="489" t="n">
        <f aca="false">F230/G230*100</f>
        <v>72.8264575519946</v>
      </c>
      <c r="I230" s="496" t="n">
        <v>64188</v>
      </c>
      <c r="J230" s="496" t="n">
        <v>40265</v>
      </c>
      <c r="K230" s="489" t="n">
        <f aca="false">I230/J230*100</f>
        <v>159.41388302496</v>
      </c>
      <c r="L230" s="496" t="n">
        <f aca="false">O230+R230</f>
        <v>0</v>
      </c>
      <c r="M230" s="496" t="n">
        <f aca="false">P230+S230</f>
        <v>0</v>
      </c>
      <c r="N230" s="493" t="e">
        <f aca="false">L230/M230*100</f>
        <v>#DIV/0!</v>
      </c>
      <c r="O230" s="496" t="n">
        <v>0</v>
      </c>
      <c r="P230" s="496" t="n">
        <v>0</v>
      </c>
      <c r="Q230" s="493" t="e">
        <f aca="false">O230/P230*100</f>
        <v>#DIV/0!</v>
      </c>
      <c r="R230" s="487" t="n">
        <v>0</v>
      </c>
      <c r="S230" s="487" t="n">
        <v>0</v>
      </c>
      <c r="T230" s="494" t="e">
        <f aca="false">R230/S230*100</f>
        <v>#DIV/0!</v>
      </c>
      <c r="U230" s="1" t="n">
        <v>23</v>
      </c>
      <c r="V230" s="1" t="n">
        <v>91</v>
      </c>
      <c r="W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334" customFormat="true" ht="17.25" hidden="false" customHeight="false" outlineLevel="0" collapsed="false">
      <c r="A231" s="578" t="n">
        <v>30</v>
      </c>
      <c r="B231" s="124" t="s">
        <v>232</v>
      </c>
      <c r="C231" s="496" t="n">
        <v>99407</v>
      </c>
      <c r="D231" s="72" t="n">
        <v>180385</v>
      </c>
      <c r="E231" s="489" t="n">
        <f aca="false">C231/D231*100</f>
        <v>55.1082407073759</v>
      </c>
      <c r="F231" s="487" t="n">
        <v>13332</v>
      </c>
      <c r="G231" s="72" t="n">
        <v>24017</v>
      </c>
      <c r="H231" s="489" t="n">
        <f aca="false">F231/G231*100</f>
        <v>55.510679935046</v>
      </c>
      <c r="I231" s="496" t="n">
        <v>99407</v>
      </c>
      <c r="J231" s="72" t="n">
        <v>180385</v>
      </c>
      <c r="K231" s="489" t="n">
        <f aca="false">I231/J231*100</f>
        <v>55.1082407073759</v>
      </c>
      <c r="L231" s="496" t="n">
        <f aca="false">O231+R231</f>
        <v>0</v>
      </c>
      <c r="M231" s="496" t="n">
        <f aca="false">P231+S231</f>
        <v>0</v>
      </c>
      <c r="N231" s="493" t="e">
        <f aca="false">L231/M231*100</f>
        <v>#DIV/0!</v>
      </c>
      <c r="O231" s="496" t="n">
        <v>0</v>
      </c>
      <c r="P231" s="496" t="n">
        <v>0</v>
      </c>
      <c r="Q231" s="493" t="e">
        <f aca="false">O231/P231*100</f>
        <v>#DIV/0!</v>
      </c>
      <c r="R231" s="487" t="n">
        <v>0</v>
      </c>
      <c r="S231" s="487" t="n">
        <v>0</v>
      </c>
      <c r="T231" s="494" t="e">
        <f aca="false">R231/S231*100</f>
        <v>#DIV/0!</v>
      </c>
      <c r="U231" s="1" t="n">
        <v>22</v>
      </c>
      <c r="V231" s="1" t="n">
        <v>130</v>
      </c>
      <c r="W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308" customFormat="true" ht="34.5" hidden="false" customHeight="false" outlineLevel="0" collapsed="false">
      <c r="A232" s="547" t="n">
        <v>31</v>
      </c>
      <c r="B232" s="152" t="s">
        <v>233</v>
      </c>
      <c r="C232" s="496" t="n">
        <v>31203</v>
      </c>
      <c r="D232" s="496" t="n">
        <v>24703</v>
      </c>
      <c r="E232" s="36" t="n">
        <f aca="false">C232/D232*100</f>
        <v>126.312593612112</v>
      </c>
      <c r="F232" s="490" t="n">
        <v>5474</v>
      </c>
      <c r="G232" s="490" t="n">
        <v>4574</v>
      </c>
      <c r="H232" s="36" t="n">
        <f aca="false">F232/G232*100</f>
        <v>119.676432006996</v>
      </c>
      <c r="I232" s="490" t="n">
        <v>30933</v>
      </c>
      <c r="J232" s="490" t="n">
        <v>29065</v>
      </c>
      <c r="K232" s="36" t="n">
        <f aca="false">I232/J232*100</f>
        <v>106.42697402374</v>
      </c>
      <c r="L232" s="496" t="n">
        <f aca="false">O232+R232</f>
        <v>0</v>
      </c>
      <c r="M232" s="496" t="n">
        <f aca="false">P232+S232</f>
        <v>0</v>
      </c>
      <c r="N232" s="534" t="e">
        <f aca="false">L232/M232*100</f>
        <v>#DIV/0!</v>
      </c>
      <c r="O232" s="490" t="n">
        <v>0</v>
      </c>
      <c r="P232" s="490" t="n">
        <v>0</v>
      </c>
      <c r="Q232" s="534" t="e">
        <f aca="false">O232/P232*100</f>
        <v>#DIV/0!</v>
      </c>
      <c r="R232" s="500" t="n">
        <v>0</v>
      </c>
      <c r="S232" s="500" t="n">
        <v>0</v>
      </c>
      <c r="T232" s="534" t="e">
        <f aca="false">R232/S232*100</f>
        <v>#DIV/0!</v>
      </c>
      <c r="U232" s="110" t="n">
        <v>13</v>
      </c>
      <c r="V232" s="110"/>
    </row>
    <row r="233" s="334" customFormat="true" ht="34.5" hidden="false" customHeight="false" outlineLevel="0" collapsed="false">
      <c r="A233" s="546" t="n">
        <v>32</v>
      </c>
      <c r="B233" s="124" t="s">
        <v>234</v>
      </c>
      <c r="C233" s="496" t="n">
        <v>328918</v>
      </c>
      <c r="D233" s="496"/>
      <c r="E233" s="489" t="e">
        <f aca="false">C233/D233*100</f>
        <v>#DIV/0!</v>
      </c>
      <c r="F233" s="487" t="n">
        <v>22254</v>
      </c>
      <c r="G233" s="487"/>
      <c r="H233" s="489" t="e">
        <f aca="false">F233/G233*100</f>
        <v>#DIV/0!</v>
      </c>
      <c r="I233" s="487" t="n">
        <v>283537</v>
      </c>
      <c r="J233" s="487"/>
      <c r="K233" s="489" t="e">
        <f aca="false">I233/J233*100</f>
        <v>#DIV/0!</v>
      </c>
      <c r="L233" s="496" t="n">
        <f aca="false">O233+R233</f>
        <v>0</v>
      </c>
      <c r="M233" s="496" t="n">
        <f aca="false">P233+S233</f>
        <v>0</v>
      </c>
      <c r="N233" s="493" t="e">
        <f aca="false">L233/M233*100</f>
        <v>#DIV/0!</v>
      </c>
      <c r="O233" s="496" t="n">
        <v>0</v>
      </c>
      <c r="P233" s="496"/>
      <c r="Q233" s="493" t="e">
        <f aca="false">O233/P233*100</f>
        <v>#DIV/0!</v>
      </c>
      <c r="R233" s="492" t="n">
        <v>0</v>
      </c>
      <c r="S233" s="492"/>
      <c r="T233" s="494" t="e">
        <f aca="false">R233/S233*100</f>
        <v>#DIV/0!</v>
      </c>
      <c r="U233" s="1" t="n">
        <v>80</v>
      </c>
      <c r="V233" s="1"/>
      <c r="W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308" customFormat="true" ht="34.5" hidden="false" customHeight="false" outlineLevel="0" collapsed="false">
      <c r="A234" s="547" t="n">
        <v>33</v>
      </c>
      <c r="B234" s="152" t="s">
        <v>448</v>
      </c>
      <c r="C234" s="490" t="n">
        <v>141217</v>
      </c>
      <c r="D234" s="490" t="n">
        <v>53303</v>
      </c>
      <c r="E234" s="36" t="n">
        <f aca="false">C234/D234*100</f>
        <v>264.932555390879</v>
      </c>
      <c r="F234" s="490" t="n">
        <v>31128</v>
      </c>
      <c r="G234" s="490" t="n">
        <v>27728</v>
      </c>
      <c r="H234" s="36" t="n">
        <f aca="false">F234/G234*100</f>
        <v>112.261973456434</v>
      </c>
      <c r="I234" s="490" t="n">
        <v>87229</v>
      </c>
      <c r="J234" s="490" t="n">
        <v>11912</v>
      </c>
      <c r="K234" s="36" t="n">
        <f aca="false">I234/J234*100</f>
        <v>732.278374748153</v>
      </c>
      <c r="L234" s="512" t="n">
        <f aca="false">O234+R234</f>
        <v>58998</v>
      </c>
      <c r="M234" s="500" t="n">
        <f aca="false">P234+S234</f>
        <v>0</v>
      </c>
      <c r="N234" s="534" t="e">
        <f aca="false">L234/M234*100</f>
        <v>#DIV/0!</v>
      </c>
      <c r="O234" s="490" t="n">
        <v>58998</v>
      </c>
      <c r="P234" s="490" t="n">
        <v>0</v>
      </c>
      <c r="Q234" s="534" t="e">
        <f aca="false">O234/P234*100</f>
        <v>#DIV/0!</v>
      </c>
      <c r="R234" s="500" t="n">
        <v>0</v>
      </c>
      <c r="S234" s="500" t="n">
        <v>0</v>
      </c>
      <c r="T234" s="534" t="e">
        <f aca="false">R234/S234*100</f>
        <v>#DIV/0!</v>
      </c>
      <c r="U234" s="110" t="n">
        <v>1</v>
      </c>
      <c r="V234" s="110" t="n">
        <v>67</v>
      </c>
    </row>
    <row r="235" s="308" customFormat="true" ht="17.25" hidden="false" customHeight="false" outlineLevel="0" collapsed="false">
      <c r="A235" s="547" t="n">
        <v>34</v>
      </c>
      <c r="B235" s="152" t="s">
        <v>236</v>
      </c>
      <c r="C235" s="487" t="n">
        <v>300970</v>
      </c>
      <c r="D235" s="487"/>
      <c r="E235" s="36" t="e">
        <f aca="false">C235/D235*100</f>
        <v>#DIV/0!</v>
      </c>
      <c r="F235" s="490" t="n">
        <v>175102</v>
      </c>
      <c r="G235" s="490"/>
      <c r="H235" s="36" t="e">
        <f aca="false">F235/G235*100</f>
        <v>#DIV/0!</v>
      </c>
      <c r="I235" s="490" t="n">
        <v>300970</v>
      </c>
      <c r="J235" s="490"/>
      <c r="K235" s="36" t="e">
        <f aca="false">I235/J235*100</f>
        <v>#DIV/0!</v>
      </c>
      <c r="L235" s="512" t="n">
        <v>289232</v>
      </c>
      <c r="M235" s="500" t="n">
        <f aca="false">P235+S235</f>
        <v>0</v>
      </c>
      <c r="N235" s="534" t="e">
        <f aca="false">L235/M235*100</f>
        <v>#DIV/0!</v>
      </c>
      <c r="O235" s="496"/>
      <c r="P235" s="496"/>
      <c r="Q235" s="500" t="e">
        <f aca="false">O235/P235*100</f>
        <v>#DIV/0!</v>
      </c>
      <c r="R235" s="500"/>
      <c r="S235" s="500"/>
      <c r="T235" s="534" t="e">
        <f aca="false">R235/S235*100</f>
        <v>#DIV/0!</v>
      </c>
      <c r="U235" s="110" t="n">
        <v>10</v>
      </c>
      <c r="V235" s="110" t="n">
        <v>103</v>
      </c>
    </row>
    <row r="236" s="334" customFormat="true" ht="34.5" hidden="false" customHeight="false" outlineLevel="0" collapsed="false">
      <c r="A236" s="546" t="n">
        <v>35</v>
      </c>
      <c r="B236" s="124" t="s">
        <v>237</v>
      </c>
      <c r="C236" s="487" t="n">
        <v>61699</v>
      </c>
      <c r="D236" s="72" t="n">
        <v>32785</v>
      </c>
      <c r="E236" s="489" t="n">
        <f aca="false">C236/D236*100</f>
        <v>188.192771084337</v>
      </c>
      <c r="F236" s="487" t="n">
        <v>3806</v>
      </c>
      <c r="G236" s="72" t="n">
        <v>4264</v>
      </c>
      <c r="H236" s="489" t="n">
        <f aca="false">F236/G236*100</f>
        <v>89.2589118198874</v>
      </c>
      <c r="I236" s="487" t="n">
        <v>47400</v>
      </c>
      <c r="J236" s="72" t="n">
        <v>25562</v>
      </c>
      <c r="K236" s="489" t="n">
        <f aca="false">I236/J236*100</f>
        <v>185.431499882638</v>
      </c>
      <c r="L236" s="512" t="n">
        <f aca="false">O236+R236</f>
        <v>0</v>
      </c>
      <c r="M236" s="500" t="n">
        <f aca="false">P236+S236</f>
        <v>0</v>
      </c>
      <c r="N236" s="493" t="e">
        <f aca="false">L236/M236*100</f>
        <v>#DIV/0!</v>
      </c>
      <c r="O236" s="496" t="n">
        <v>0</v>
      </c>
      <c r="P236" s="496" t="n">
        <v>0</v>
      </c>
      <c r="Q236" s="493" t="e">
        <f aca="false">O236/P236*100</f>
        <v>#DIV/0!</v>
      </c>
      <c r="R236" s="492" t="n">
        <v>0</v>
      </c>
      <c r="S236" s="492" t="n">
        <v>0</v>
      </c>
      <c r="T236" s="494" t="e">
        <f aca="false">R236/S236*100</f>
        <v>#DIV/0!</v>
      </c>
      <c r="U236" s="1" t="n">
        <v>10</v>
      </c>
      <c r="V236" s="1" t="n">
        <v>69</v>
      </c>
      <c r="W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308" customFormat="true" ht="34.5" hidden="false" customHeight="false" outlineLevel="0" collapsed="false">
      <c r="A237" s="681" t="n">
        <v>36</v>
      </c>
      <c r="B237" s="163" t="s">
        <v>238</v>
      </c>
      <c r="C237" s="490"/>
      <c r="D237" s="490"/>
      <c r="E237" s="36" t="e">
        <f aca="false">C237/D237*100</f>
        <v>#DIV/0!</v>
      </c>
      <c r="F237" s="490"/>
      <c r="G237" s="490"/>
      <c r="H237" s="36" t="e">
        <f aca="false">F237/G237*100</f>
        <v>#DIV/0!</v>
      </c>
      <c r="I237" s="490"/>
      <c r="J237" s="490"/>
      <c r="K237" s="36" t="e">
        <f aca="false">I237/J237*100</f>
        <v>#DIV/0!</v>
      </c>
      <c r="L237" s="512" t="n">
        <f aca="false">O237+R237</f>
        <v>0</v>
      </c>
      <c r="M237" s="500" t="n">
        <f aca="false">P237+S237</f>
        <v>0</v>
      </c>
      <c r="N237" s="534" t="e">
        <f aca="false">L237/M237*100</f>
        <v>#DIV/0!</v>
      </c>
      <c r="O237" s="490"/>
      <c r="P237" s="490"/>
      <c r="Q237" s="534" t="e">
        <f aca="false">O237/P237*100</f>
        <v>#DIV/0!</v>
      </c>
      <c r="R237" s="500"/>
      <c r="S237" s="500"/>
      <c r="T237" s="534" t="e">
        <f aca="false">R237/S237*100</f>
        <v>#DIV/0!</v>
      </c>
      <c r="U237" s="110" t="n">
        <v>126</v>
      </c>
      <c r="V237" s="110" t="n">
        <v>108</v>
      </c>
    </row>
    <row r="238" s="334" customFormat="true" ht="17.25" hidden="false" customHeight="false" outlineLevel="0" collapsed="false">
      <c r="A238" s="547" t="n">
        <v>37</v>
      </c>
      <c r="B238" s="124" t="s">
        <v>239</v>
      </c>
      <c r="C238" s="487" t="n">
        <v>1622061</v>
      </c>
      <c r="D238" s="487" t="n">
        <v>1952028</v>
      </c>
      <c r="E238" s="489" t="n">
        <f aca="false">C238/D238*100</f>
        <v>83.0961953414603</v>
      </c>
      <c r="F238" s="490" t="n">
        <v>201850</v>
      </c>
      <c r="G238" s="490" t="n">
        <v>284442</v>
      </c>
      <c r="H238" s="36" t="n">
        <f aca="false">F238/G238*100</f>
        <v>70.9635004675821</v>
      </c>
      <c r="I238" s="490" t="n">
        <v>1576394</v>
      </c>
      <c r="J238" s="490" t="n">
        <v>2064071</v>
      </c>
      <c r="K238" s="36" t="n">
        <f aca="false">I238/J238*100</f>
        <v>76.373051120819</v>
      </c>
      <c r="L238" s="512" t="n">
        <f aca="false">O238+R238</f>
        <v>0</v>
      </c>
      <c r="M238" s="500" t="n">
        <f aca="false">P238+S238</f>
        <v>0</v>
      </c>
      <c r="N238" s="493" t="e">
        <f aca="false">L238/M238*100</f>
        <v>#DIV/0!</v>
      </c>
      <c r="O238" s="496" t="n">
        <v>0</v>
      </c>
      <c r="P238" s="496" t="n">
        <v>0</v>
      </c>
      <c r="Q238" s="493" t="e">
        <f aca="false">O238/P238*100</f>
        <v>#DIV/0!</v>
      </c>
      <c r="R238" s="500" t="n">
        <v>0</v>
      </c>
      <c r="S238" s="500" t="n">
        <v>0</v>
      </c>
      <c r="T238" s="534" t="e">
        <f aca="false">R238/S238*100</f>
        <v>#DIV/0!</v>
      </c>
      <c r="U238" s="168" t="n">
        <v>47</v>
      </c>
      <c r="V238" s="168" t="n">
        <v>103</v>
      </c>
      <c r="W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308" customFormat="true" ht="17.25" hidden="false" customHeight="false" outlineLevel="0" collapsed="false">
      <c r="A239" s="547" t="n">
        <v>38</v>
      </c>
      <c r="B239" s="152" t="s">
        <v>240</v>
      </c>
      <c r="C239" s="487" t="n">
        <v>905111</v>
      </c>
      <c r="D239" s="72" t="n">
        <v>816348</v>
      </c>
      <c r="E239" s="36" t="n">
        <f aca="false">C239/D239*100</f>
        <v>110.873181535326</v>
      </c>
      <c r="F239" s="490" t="n">
        <v>123641</v>
      </c>
      <c r="G239" s="72" t="n">
        <v>118378</v>
      </c>
      <c r="H239" s="36" t="n">
        <f aca="false">F239/G239*100</f>
        <v>104.445927452736</v>
      </c>
      <c r="I239" s="490" t="n">
        <v>873816</v>
      </c>
      <c r="J239" s="72" t="n">
        <v>740870</v>
      </c>
      <c r="K239" s="36" t="n">
        <f aca="false">I239/J239*100</f>
        <v>117.944578671022</v>
      </c>
      <c r="L239" s="512" t="n">
        <v>52462</v>
      </c>
      <c r="M239" s="72" t="n">
        <v>102260</v>
      </c>
      <c r="N239" s="534" t="n">
        <f aca="false">L239/M239*100</f>
        <v>51.3025620966165</v>
      </c>
      <c r="O239" s="496"/>
      <c r="P239" s="496"/>
      <c r="Q239" s="534" t="e">
        <f aca="false">O239/P239*100</f>
        <v>#DIV/0!</v>
      </c>
      <c r="R239" s="500"/>
      <c r="S239" s="500"/>
      <c r="T239" s="534" t="e">
        <f aca="false">R239/S239*100</f>
        <v>#DIV/0!</v>
      </c>
      <c r="U239" s="110" t="n">
        <v>202</v>
      </c>
      <c r="V239" s="110" t="n">
        <v>114</v>
      </c>
    </row>
    <row r="240" s="334" customFormat="true" ht="17.25" hidden="false" customHeight="false" outlineLevel="0" collapsed="false">
      <c r="A240" s="546" t="n">
        <v>39</v>
      </c>
      <c r="B240" s="124" t="s">
        <v>241</v>
      </c>
      <c r="C240" s="487" t="n">
        <v>37523</v>
      </c>
      <c r="D240" s="487" t="n">
        <v>35850</v>
      </c>
      <c r="E240" s="370" t="n">
        <f aca="false">C240/D240*100</f>
        <v>104.666666666667</v>
      </c>
      <c r="F240" s="496" t="n">
        <v>4607</v>
      </c>
      <c r="G240" s="496" t="n">
        <v>3738</v>
      </c>
      <c r="H240" s="370" t="n">
        <f aca="false">F240/G240*100</f>
        <v>123.247726056715</v>
      </c>
      <c r="I240" s="496" t="n">
        <v>37523</v>
      </c>
      <c r="J240" s="496" t="n">
        <v>35850</v>
      </c>
      <c r="K240" s="370" t="n">
        <f aca="false">I240/J240*100</f>
        <v>104.666666666667</v>
      </c>
      <c r="L240" s="512" t="n">
        <f aca="false">O240+R240</f>
        <v>0</v>
      </c>
      <c r="M240" s="500" t="n">
        <f aca="false">P240+S240</f>
        <v>0</v>
      </c>
      <c r="N240" s="493" t="e">
        <f aca="false">L240/M240*100</f>
        <v>#DIV/0!</v>
      </c>
      <c r="O240" s="496" t="n">
        <v>0</v>
      </c>
      <c r="P240" s="496" t="n">
        <v>0</v>
      </c>
      <c r="Q240" s="493" t="e">
        <f aca="false">O240/P240*100</f>
        <v>#DIV/0!</v>
      </c>
      <c r="R240" s="499" t="n">
        <v>0</v>
      </c>
      <c r="S240" s="499" t="n">
        <v>0</v>
      </c>
      <c r="T240" s="493" t="e">
        <f aca="false">R240/S240*100</f>
        <v>#DIV/0!</v>
      </c>
      <c r="U240" s="81" t="n">
        <v>10</v>
      </c>
      <c r="V240" s="81" t="n">
        <v>91</v>
      </c>
    </row>
    <row r="241" s="308" customFormat="true" ht="34.5" hidden="false" customHeight="false" outlineLevel="0" collapsed="false">
      <c r="A241" s="547" t="n">
        <v>40</v>
      </c>
      <c r="B241" s="152" t="s">
        <v>392</v>
      </c>
      <c r="C241" s="490" t="n">
        <v>528090</v>
      </c>
      <c r="D241" s="490" t="n">
        <v>1270540</v>
      </c>
      <c r="E241" s="36" t="n">
        <f aca="false">C241/D241*100</f>
        <v>41.5642167897115</v>
      </c>
      <c r="F241" s="490" t="n">
        <v>79158</v>
      </c>
      <c r="G241" s="490" t="n">
        <v>141742</v>
      </c>
      <c r="H241" s="36" t="n">
        <f aca="false">F241/G241*100</f>
        <v>55.846538076223</v>
      </c>
      <c r="I241" s="490" t="n">
        <v>523997</v>
      </c>
      <c r="J241" s="490" t="n">
        <v>1270540</v>
      </c>
      <c r="K241" s="36" t="n">
        <f aca="false">I241/J241*100</f>
        <v>41.242070300817</v>
      </c>
      <c r="L241" s="512" t="n">
        <f aca="false">O241+R241</f>
        <v>0</v>
      </c>
      <c r="M241" s="500" t="n">
        <f aca="false">P241+S241</f>
        <v>0</v>
      </c>
      <c r="N241" s="534" t="e">
        <f aca="false">L241/M241*100</f>
        <v>#DIV/0!</v>
      </c>
      <c r="O241" s="490" t="n">
        <v>0</v>
      </c>
      <c r="P241" s="490" t="n">
        <v>0</v>
      </c>
      <c r="Q241" s="534" t="e">
        <f aca="false">O241/P241*100</f>
        <v>#DIV/0!</v>
      </c>
      <c r="R241" s="500" t="n">
        <v>0</v>
      </c>
      <c r="S241" s="500" t="n">
        <v>0</v>
      </c>
      <c r="T241" s="534" t="e">
        <f aca="false">R241/S241*100</f>
        <v>#DIV/0!</v>
      </c>
      <c r="U241" s="308" t="n">
        <v>78</v>
      </c>
    </row>
    <row r="242" customFormat="false" ht="15.75" hidden="false" customHeight="false" outlineLevel="0" collapsed="false">
      <c r="A242" s="513"/>
      <c r="B242" s="514"/>
      <c r="C242" s="514"/>
      <c r="D242" s="514"/>
      <c r="E242" s="514"/>
      <c r="F242" s="514"/>
      <c r="G242" s="514"/>
      <c r="H242" s="514"/>
      <c r="I242" s="514"/>
      <c r="J242" s="514"/>
      <c r="K242" s="515"/>
      <c r="L242" s="516"/>
      <c r="M242" s="517"/>
      <c r="N242" s="517"/>
      <c r="O242" s="518"/>
      <c r="P242" s="518"/>
      <c r="Q242" s="518"/>
      <c r="R242" s="518"/>
      <c r="S242" s="518"/>
      <c r="T242" s="519"/>
      <c r="U242" s="1"/>
      <c r="V242" s="1"/>
    </row>
    <row r="243" customFormat="false" ht="51.75" hidden="false" customHeight="true" outlineLevel="0" collapsed="false">
      <c r="A243" s="582"/>
      <c r="B243" s="64" t="s">
        <v>242</v>
      </c>
      <c r="C243" s="478" t="n">
        <f aca="false">C244+C254</f>
        <v>12409511</v>
      </c>
      <c r="D243" s="478" t="n">
        <f aca="false">D244+D254</f>
        <v>13397803</v>
      </c>
      <c r="E243" s="478" t="n">
        <f aca="false">C243/D243*100</f>
        <v>92.6234771477085</v>
      </c>
      <c r="F243" s="478" t="n">
        <f aca="false">F244+F254</f>
        <v>1815725</v>
      </c>
      <c r="G243" s="478" t="n">
        <f aca="false">G244+G254</f>
        <v>573604</v>
      </c>
      <c r="H243" s="478" t="n">
        <f aca="false">F243/G243*100</f>
        <v>316.546781403198</v>
      </c>
      <c r="I243" s="478" t="n">
        <f aca="false">I244+I254</f>
        <v>12397772</v>
      </c>
      <c r="J243" s="478" t="n">
        <f aca="false">J244+J254</f>
        <v>13108436</v>
      </c>
      <c r="K243" s="478" t="n">
        <f aca="false">I243/J243*100</f>
        <v>94.5785752014962</v>
      </c>
      <c r="L243" s="583" t="n">
        <f aca="false">O243+R243</f>
        <v>1446124</v>
      </c>
      <c r="M243" s="584" t="n">
        <f aca="false">P243+S243</f>
        <v>1523245</v>
      </c>
      <c r="N243" s="65" t="n">
        <f aca="false">L243/M243*100</f>
        <v>94.9370587134703</v>
      </c>
      <c r="O243" s="65" t="n">
        <f aca="false">O244+O254</f>
        <v>520087</v>
      </c>
      <c r="P243" s="65" t="n">
        <f aca="false">P244+P254</f>
        <v>527783</v>
      </c>
      <c r="Q243" s="65" t="n">
        <f aca="false">O243/P243*100</f>
        <v>98.5418249545741</v>
      </c>
      <c r="R243" s="65" t="n">
        <f aca="false">R244+R254</f>
        <v>926037</v>
      </c>
      <c r="S243" s="65" t="n">
        <f aca="false">S244+S254</f>
        <v>995462</v>
      </c>
      <c r="T243" s="65" t="n">
        <f aca="false">R243/S243*100</f>
        <v>93.0258513132596</v>
      </c>
      <c r="U243" s="1"/>
      <c r="V243" s="1"/>
    </row>
    <row r="244" customFormat="false" ht="24.75" hidden="false" customHeight="true" outlineLevel="0" collapsed="false">
      <c r="A244" s="132" t="s">
        <v>393</v>
      </c>
      <c r="B244" s="132" t="s">
        <v>197</v>
      </c>
      <c r="C244" s="483" t="n">
        <f aca="false">SUM(C245:C252)</f>
        <v>10792274</v>
      </c>
      <c r="D244" s="483" t="n">
        <f aca="false">SUM(D245:D252)</f>
        <v>11358908</v>
      </c>
      <c r="E244" s="483" t="n">
        <f aca="false">C244/D244*100</f>
        <v>95.0115451238799</v>
      </c>
      <c r="F244" s="483" t="n">
        <f aca="false">SUM(F245:F252)</f>
        <v>1474421</v>
      </c>
      <c r="G244" s="483" t="n">
        <f aca="false">SUM(G245:G252)</f>
        <v>506087</v>
      </c>
      <c r="H244" s="483" t="n">
        <f aca="false">F244/G244*100</f>
        <v>291.337457788878</v>
      </c>
      <c r="I244" s="483" t="n">
        <f aca="false">SUM(I245:I252)</f>
        <v>10676500</v>
      </c>
      <c r="J244" s="483" t="n">
        <f aca="false">SUM(J245:J252)</f>
        <v>11173667</v>
      </c>
      <c r="K244" s="483" t="n">
        <f aca="false">I244/J244*100</f>
        <v>95.5505475507727</v>
      </c>
      <c r="L244" s="530" t="n">
        <f aca="false">O244+R244</f>
        <v>806690</v>
      </c>
      <c r="M244" s="531" t="n">
        <f aca="false">P244+S244</f>
        <v>865845</v>
      </c>
      <c r="N244" s="83" t="n">
        <f aca="false">L244/M244*100</f>
        <v>93.1679457639647</v>
      </c>
      <c r="O244" s="83" t="n">
        <f aca="false">SUM(O245:O252)</f>
        <v>0</v>
      </c>
      <c r="P244" s="83" t="n">
        <f aca="false">SUM(P245:P252)</f>
        <v>0</v>
      </c>
      <c r="Q244" s="83" t="e">
        <f aca="false">O244/P244*100</f>
        <v>#DIV/0!</v>
      </c>
      <c r="R244" s="83" t="n">
        <f aca="false">SUM(R245:R252)</f>
        <v>806690</v>
      </c>
      <c r="S244" s="83" t="n">
        <f aca="false">SUM(S245:S252)</f>
        <v>865845</v>
      </c>
      <c r="T244" s="83" t="n">
        <f aca="false">R244/S244*100</f>
        <v>93.1679457639647</v>
      </c>
      <c r="U244" s="1"/>
      <c r="V244" s="1"/>
    </row>
    <row r="245" s="334" customFormat="true" ht="17.25" hidden="false" customHeight="false" outlineLevel="0" collapsed="false">
      <c r="A245" s="585" t="n">
        <v>1</v>
      </c>
      <c r="B245" s="124" t="s">
        <v>244</v>
      </c>
      <c r="C245" s="496" t="n">
        <v>440535</v>
      </c>
      <c r="D245" s="72" t="n">
        <v>586666</v>
      </c>
      <c r="E245" s="370" t="n">
        <f aca="false">C245/D245*100</f>
        <v>75.0912785128165</v>
      </c>
      <c r="F245" s="496" t="n">
        <v>12145</v>
      </c>
      <c r="G245" s="496" t="n">
        <v>0</v>
      </c>
      <c r="H245" s="370" t="e">
        <f aca="false">F245/G245*100</f>
        <v>#DIV/0!</v>
      </c>
      <c r="I245" s="496" t="n">
        <v>440535</v>
      </c>
      <c r="J245" s="72" t="n">
        <v>586666</v>
      </c>
      <c r="K245" s="370" t="n">
        <f aca="false">I245/J245*100</f>
        <v>75.0912785128165</v>
      </c>
      <c r="L245" s="512" t="n">
        <f aca="false">O245+R245</f>
        <v>440535</v>
      </c>
      <c r="M245" s="500" t="n">
        <f aca="false">P245+S245</f>
        <v>586666</v>
      </c>
      <c r="N245" s="493" t="n">
        <f aca="false">L245/M245*100</f>
        <v>75.0912785128165</v>
      </c>
      <c r="O245" s="499" t="n">
        <v>0</v>
      </c>
      <c r="P245" s="499" t="n">
        <v>0</v>
      </c>
      <c r="Q245" s="493" t="e">
        <f aca="false">O245/P245*100</f>
        <v>#DIV/0!</v>
      </c>
      <c r="R245" s="499" t="n">
        <v>440535</v>
      </c>
      <c r="S245" s="72" t="n">
        <v>586666</v>
      </c>
      <c r="T245" s="493" t="n">
        <f aca="false">R245/S245*100</f>
        <v>75.0912785128165</v>
      </c>
      <c r="U245" s="81" t="n">
        <v>110</v>
      </c>
      <c r="V245" s="81" t="n">
        <v>174</v>
      </c>
    </row>
    <row r="246" s="334" customFormat="true" ht="17.25" hidden="false" customHeight="false" outlineLevel="0" collapsed="false">
      <c r="A246" s="585" t="n">
        <v>2</v>
      </c>
      <c r="B246" s="124" t="s">
        <v>245</v>
      </c>
      <c r="C246" s="496" t="n">
        <v>0</v>
      </c>
      <c r="D246" s="496" t="n">
        <v>0</v>
      </c>
      <c r="E246" s="370" t="e">
        <f aca="false">C246/D246*100</f>
        <v>#DIV/0!</v>
      </c>
      <c r="F246" s="496" t="n">
        <v>0</v>
      </c>
      <c r="G246" s="496" t="n">
        <v>0</v>
      </c>
      <c r="H246" s="370" t="e">
        <f aca="false">F246/G246*100</f>
        <v>#DIV/0!</v>
      </c>
      <c r="I246" s="496" t="n">
        <v>0</v>
      </c>
      <c r="J246" s="496" t="n">
        <v>0</v>
      </c>
      <c r="K246" s="370" t="e">
        <f aca="false">I246/J246*100</f>
        <v>#DIV/0!</v>
      </c>
      <c r="L246" s="512" t="n">
        <f aca="false">O246+R246</f>
        <v>0</v>
      </c>
      <c r="M246" s="500" t="n">
        <f aca="false">P246+S246</f>
        <v>0</v>
      </c>
      <c r="N246" s="493" t="e">
        <f aca="false">L246/M246*100</f>
        <v>#DIV/0!</v>
      </c>
      <c r="O246" s="499" t="n">
        <v>0</v>
      </c>
      <c r="P246" s="499" t="n">
        <v>0</v>
      </c>
      <c r="Q246" s="493" t="e">
        <f aca="false">O246/P246*100</f>
        <v>#DIV/0!</v>
      </c>
      <c r="R246" s="499" t="n">
        <v>0</v>
      </c>
      <c r="S246" s="499" t="n">
        <v>0</v>
      </c>
      <c r="T246" s="493" t="e">
        <f aca="false">R246/S246*100</f>
        <v>#DIV/0!</v>
      </c>
      <c r="U246" s="81" t="n">
        <v>0</v>
      </c>
      <c r="V246" s="81" t="n">
        <v>0</v>
      </c>
    </row>
    <row r="247" s="308" customFormat="true" ht="17.25" hidden="false" customHeight="false" outlineLevel="0" collapsed="false">
      <c r="A247" s="556" t="n">
        <v>3</v>
      </c>
      <c r="B247" s="152" t="s">
        <v>246</v>
      </c>
      <c r="C247" s="490" t="n">
        <v>3546988</v>
      </c>
      <c r="D247" s="490" t="n">
        <v>3895490</v>
      </c>
      <c r="E247" s="36" t="n">
        <f aca="false">C247/D247*100</f>
        <v>91.0537056955608</v>
      </c>
      <c r="F247" s="490" t="n">
        <v>692259</v>
      </c>
      <c r="G247" s="490" t="n">
        <v>215710</v>
      </c>
      <c r="H247" s="36" t="n">
        <f aca="false">F247/G247*100</f>
        <v>320.921144128691</v>
      </c>
      <c r="I247" s="490" t="n">
        <v>3546988</v>
      </c>
      <c r="J247" s="490" t="n">
        <v>3895490</v>
      </c>
      <c r="K247" s="36" t="n">
        <f aca="false">I247/J247*100</f>
        <v>91.0537056955608</v>
      </c>
      <c r="L247" s="512" t="n">
        <f aca="false">O247+R247</f>
        <v>0</v>
      </c>
      <c r="M247" s="500" t="n">
        <f aca="false">P247+S247</f>
        <v>0</v>
      </c>
      <c r="N247" s="534" t="e">
        <f aca="false">L247/M247*100</f>
        <v>#DIV/0!</v>
      </c>
      <c r="O247" s="500" t="n">
        <v>0</v>
      </c>
      <c r="P247" s="500" t="n">
        <v>0</v>
      </c>
      <c r="Q247" s="534" t="e">
        <f aca="false">O247/P247*100</f>
        <v>#DIV/0!</v>
      </c>
      <c r="R247" s="490" t="n">
        <v>0</v>
      </c>
      <c r="S247" s="490" t="n">
        <v>0</v>
      </c>
      <c r="T247" s="534" t="e">
        <f aca="false">R247/S247*100</f>
        <v>#DIV/0!</v>
      </c>
      <c r="U247" s="110" t="n">
        <v>80</v>
      </c>
      <c r="V247" s="110" t="n">
        <v>184</v>
      </c>
    </row>
    <row r="248" customFormat="false" ht="17.25" hidden="false" customHeight="false" outlineLevel="0" collapsed="false">
      <c r="A248" s="585" t="n">
        <v>4</v>
      </c>
      <c r="B248" s="124" t="s">
        <v>247</v>
      </c>
      <c r="C248" s="487" t="n">
        <v>3810252</v>
      </c>
      <c r="D248" s="487" t="n">
        <v>4174668</v>
      </c>
      <c r="E248" s="489" t="n">
        <f aca="false">C248/D248*100</f>
        <v>91.2707788978669</v>
      </c>
      <c r="F248" s="487" t="n">
        <v>263264</v>
      </c>
      <c r="G248" s="487" t="n">
        <v>279179</v>
      </c>
      <c r="H248" s="489" t="n">
        <f aca="false">F248/G248*100</f>
        <v>94.2993563269444</v>
      </c>
      <c r="I248" s="487" t="n">
        <v>3810252</v>
      </c>
      <c r="J248" s="487" t="n">
        <v>4174668</v>
      </c>
      <c r="K248" s="489" t="n">
        <f aca="false">I248/J248*100</f>
        <v>91.2707788978669</v>
      </c>
      <c r="L248" s="512" t="n">
        <v>263264</v>
      </c>
      <c r="M248" s="500" t="n">
        <v>279179</v>
      </c>
      <c r="N248" s="493" t="n">
        <f aca="false">L248/M248*100</f>
        <v>94.2993563269444</v>
      </c>
      <c r="O248" s="492" t="n">
        <v>0</v>
      </c>
      <c r="P248" s="492" t="n">
        <v>0</v>
      </c>
      <c r="Q248" s="493" t="e">
        <f aca="false">O248/P248*100</f>
        <v>#DIV/0!</v>
      </c>
      <c r="R248" s="492" t="n">
        <v>263264</v>
      </c>
      <c r="S248" s="492" t="n">
        <v>279179</v>
      </c>
      <c r="T248" s="494" t="n">
        <f aca="false">R248/S248*100</f>
        <v>94.2993563269444</v>
      </c>
      <c r="U248" s="1" t="n">
        <v>58</v>
      </c>
      <c r="V248" s="1" t="n">
        <v>90</v>
      </c>
    </row>
    <row r="249" customFormat="false" ht="17.25" hidden="false" customHeight="false" outlineLevel="0" collapsed="false">
      <c r="A249" s="556" t="n">
        <v>5</v>
      </c>
      <c r="B249" s="134" t="s">
        <v>248</v>
      </c>
      <c r="C249" s="487" t="n">
        <v>2720236</v>
      </c>
      <c r="D249" s="487" t="n">
        <v>2702084</v>
      </c>
      <c r="E249" s="489" t="n">
        <f aca="false">C249/D249*100</f>
        <v>100.67177778337</v>
      </c>
      <c r="F249" s="487" t="n">
        <v>506753</v>
      </c>
      <c r="G249" s="487" t="n">
        <v>11198</v>
      </c>
      <c r="H249" s="489" t="n">
        <f aca="false">F249/G249*100</f>
        <v>4525.3884622254</v>
      </c>
      <c r="I249" s="487" t="n">
        <v>2713645</v>
      </c>
      <c r="J249" s="487" t="n">
        <v>2516843</v>
      </c>
      <c r="K249" s="489" t="n">
        <f aca="false">I249/J249*100</f>
        <v>107.819399144086</v>
      </c>
      <c r="L249" s="512" t="n">
        <v>2607892</v>
      </c>
      <c r="M249" s="500" t="n">
        <v>2516843</v>
      </c>
      <c r="N249" s="493" t="n">
        <f aca="false">L249/M249*100</f>
        <v>103.617587588896</v>
      </c>
      <c r="O249" s="492"/>
      <c r="P249" s="492"/>
      <c r="Q249" s="493" t="e">
        <f aca="false">O249/P249*100</f>
        <v>#DIV/0!</v>
      </c>
      <c r="R249" s="492"/>
      <c r="S249" s="492"/>
      <c r="T249" s="494" t="e">
        <f aca="false">R249/S249*100</f>
        <v>#DIV/0!</v>
      </c>
      <c r="U249" s="1" t="n">
        <v>58</v>
      </c>
      <c r="V249" s="1" t="n">
        <v>132</v>
      </c>
    </row>
    <row r="250" customFormat="false" ht="17.25" hidden="false" customHeight="false" outlineLevel="0" collapsed="false">
      <c r="A250" s="556" t="n">
        <v>6</v>
      </c>
      <c r="B250" s="134" t="s">
        <v>249</v>
      </c>
      <c r="C250" s="487" t="n">
        <v>36148</v>
      </c>
      <c r="D250" s="487" t="n">
        <v>0</v>
      </c>
      <c r="E250" s="489" t="e">
        <f aca="false">C250/D250*100</f>
        <v>#DIV/0!</v>
      </c>
      <c r="F250" s="487" t="n">
        <v>0</v>
      </c>
      <c r="G250" s="487" t="n">
        <v>0</v>
      </c>
      <c r="H250" s="489" t="e">
        <f aca="false">F250/G250*100</f>
        <v>#DIV/0!</v>
      </c>
      <c r="I250" s="487" t="n">
        <v>36148</v>
      </c>
      <c r="J250" s="487" t="n">
        <v>0</v>
      </c>
      <c r="K250" s="489" t="e">
        <f aca="false">I250/J250*100</f>
        <v>#DIV/0!</v>
      </c>
      <c r="L250" s="512" t="n">
        <f aca="false">O250+R250</f>
        <v>0</v>
      </c>
      <c r="M250" s="500" t="n">
        <f aca="false">P250+S250</f>
        <v>0</v>
      </c>
      <c r="N250" s="493" t="e">
        <f aca="false">L250/M250*100</f>
        <v>#DIV/0!</v>
      </c>
      <c r="O250" s="492" t="n">
        <v>0</v>
      </c>
      <c r="P250" s="492" t="n">
        <v>0</v>
      </c>
      <c r="Q250" s="493" t="e">
        <f aca="false">O250/P250*100</f>
        <v>#DIV/0!</v>
      </c>
      <c r="R250" s="492" t="n">
        <v>0</v>
      </c>
      <c r="S250" s="492" t="n">
        <v>0</v>
      </c>
      <c r="T250" s="494" t="e">
        <f aca="false">R250/S250*100</f>
        <v>#DIV/0!</v>
      </c>
      <c r="U250" s="1" t="n">
        <v>3</v>
      </c>
      <c r="V250" s="1" t="n">
        <v>80</v>
      </c>
    </row>
    <row r="251" s="308" customFormat="true" ht="17.25" hidden="false" customHeight="false" outlineLevel="0" collapsed="false">
      <c r="A251" s="556" t="n">
        <v>7</v>
      </c>
      <c r="B251" s="152" t="s">
        <v>250</v>
      </c>
      <c r="C251" s="490" t="n">
        <v>238115</v>
      </c>
      <c r="D251" s="490"/>
      <c r="E251" s="36" t="e">
        <f aca="false">C251/D251*100</f>
        <v>#DIV/0!</v>
      </c>
      <c r="F251" s="490" t="n">
        <v>0</v>
      </c>
      <c r="G251" s="490"/>
      <c r="H251" s="36" t="e">
        <f aca="false">F251/G251*100</f>
        <v>#DIV/0!</v>
      </c>
      <c r="I251" s="490" t="n">
        <v>128932</v>
      </c>
      <c r="J251" s="490"/>
      <c r="K251" s="36" t="e">
        <f aca="false">I251/J251*100</f>
        <v>#DIV/0!</v>
      </c>
      <c r="L251" s="512" t="n">
        <f aca="false">O251+R251</f>
        <v>102891</v>
      </c>
      <c r="M251" s="500" t="n">
        <f aca="false">P251+S251</f>
        <v>0</v>
      </c>
      <c r="N251" s="534" t="e">
        <f aca="false">L251/M251*100</f>
        <v>#DIV/0!</v>
      </c>
      <c r="O251" s="500" t="n">
        <v>0</v>
      </c>
      <c r="P251" s="500"/>
      <c r="Q251" s="534" t="e">
        <f aca="false">O251/P251*100</f>
        <v>#DIV/0!</v>
      </c>
      <c r="R251" s="500" t="n">
        <v>102891</v>
      </c>
      <c r="S251" s="500"/>
      <c r="T251" s="534" t="e">
        <f aca="false">R251/S251*100</f>
        <v>#DIV/0!</v>
      </c>
      <c r="U251" s="110" t="n">
        <v>4</v>
      </c>
      <c r="V251" s="110"/>
    </row>
    <row r="252" s="334" customFormat="true" ht="17.25" hidden="false" customHeight="false" outlineLevel="0" collapsed="false">
      <c r="A252" s="585" t="n">
        <v>8</v>
      </c>
      <c r="B252" s="124" t="s">
        <v>251</v>
      </c>
      <c r="C252" s="496"/>
      <c r="D252" s="496"/>
      <c r="E252" s="370" t="e">
        <f aca="false">C252/D252*100</f>
        <v>#DIV/0!</v>
      </c>
      <c r="F252" s="496"/>
      <c r="G252" s="496"/>
      <c r="H252" s="370" t="e">
        <f aca="false">F252/G252*100</f>
        <v>#DIV/0!</v>
      </c>
      <c r="I252" s="496"/>
      <c r="J252" s="496"/>
      <c r="K252" s="370" t="e">
        <f aca="false">I252/J252*100</f>
        <v>#DIV/0!</v>
      </c>
      <c r="L252" s="512" t="n">
        <f aca="false">O252+R252</f>
        <v>0</v>
      </c>
      <c r="M252" s="500" t="n">
        <f aca="false">P252+S252</f>
        <v>0</v>
      </c>
      <c r="N252" s="493" t="e">
        <f aca="false">L252/M252*100</f>
        <v>#DIV/0!</v>
      </c>
      <c r="O252" s="499"/>
      <c r="P252" s="499"/>
      <c r="Q252" s="493" t="e">
        <f aca="false">O252/P252*100</f>
        <v>#DIV/0!</v>
      </c>
      <c r="R252" s="499"/>
      <c r="S252" s="499"/>
      <c r="T252" s="493" t="e">
        <f aca="false">R252/S252*100</f>
        <v>#DIV/0!</v>
      </c>
      <c r="U252" s="81"/>
      <c r="V252" s="81"/>
    </row>
    <row r="253" customFormat="false" ht="15.75" hidden="false" customHeight="false" outlineLevel="0" collapsed="false">
      <c r="A253" s="513"/>
      <c r="B253" s="514"/>
      <c r="C253" s="514"/>
      <c r="D253" s="514"/>
      <c r="E253" s="514"/>
      <c r="F253" s="514"/>
      <c r="G253" s="514"/>
      <c r="H253" s="514"/>
      <c r="I253" s="514"/>
      <c r="J253" s="514"/>
      <c r="K253" s="515"/>
      <c r="L253" s="516"/>
      <c r="M253" s="517"/>
      <c r="N253" s="493" t="e">
        <f aca="false">L253/M253*100</f>
        <v>#DIV/0!</v>
      </c>
      <c r="O253" s="518"/>
      <c r="P253" s="518"/>
      <c r="Q253" s="518"/>
      <c r="R253" s="518"/>
      <c r="S253" s="518"/>
      <c r="T253" s="519"/>
      <c r="U253" s="1"/>
      <c r="V253" s="1"/>
    </row>
    <row r="254" customFormat="false" ht="24" hidden="false" customHeight="true" outlineLevel="0" collapsed="false">
      <c r="A254" s="132" t="s">
        <v>252</v>
      </c>
      <c r="B254" s="132" t="s">
        <v>197</v>
      </c>
      <c r="C254" s="483" t="n">
        <f aca="false">SUM(C255:C259)</f>
        <v>1617237</v>
      </c>
      <c r="D254" s="483" t="n">
        <f aca="false">SUM(D255:D259)</f>
        <v>2038895</v>
      </c>
      <c r="E254" s="586" t="n">
        <f aca="false">C254/D254*100</f>
        <v>79.319288143823</v>
      </c>
      <c r="F254" s="483" t="n">
        <f aca="false">SUM(F255:F259)</f>
        <v>341304</v>
      </c>
      <c r="G254" s="483" t="n">
        <f aca="false">SUM(G255:G259)</f>
        <v>67517</v>
      </c>
      <c r="H254" s="586" t="n">
        <f aca="false">F254/G254*100</f>
        <v>505.508242368589</v>
      </c>
      <c r="I254" s="483" t="n">
        <f aca="false">SUM(I255:I259)</f>
        <v>1721272</v>
      </c>
      <c r="J254" s="483" t="n">
        <f aca="false">SUM(J255:J259)</f>
        <v>1934769</v>
      </c>
      <c r="K254" s="586" t="n">
        <f aca="false">I254/J254*100</f>
        <v>88.9652459802695</v>
      </c>
      <c r="L254" s="530" t="n">
        <f aca="false">O254+R254</f>
        <v>639434</v>
      </c>
      <c r="M254" s="531" t="n">
        <f aca="false">P254+S254</f>
        <v>657400</v>
      </c>
      <c r="N254" s="84" t="n">
        <f aca="false">L254/M254*100</f>
        <v>97.2671128688774</v>
      </c>
      <c r="O254" s="83" t="n">
        <f aca="false">SUM(O255:O259)</f>
        <v>520087</v>
      </c>
      <c r="P254" s="83" t="n">
        <f aca="false">SUM(P255:P259)</f>
        <v>527783</v>
      </c>
      <c r="Q254" s="587" t="n">
        <f aca="false">O254/P254*100</f>
        <v>98.5418249545741</v>
      </c>
      <c r="R254" s="83" t="n">
        <f aca="false">SUM(R255:R259)</f>
        <v>119347</v>
      </c>
      <c r="S254" s="83" t="n">
        <f aca="false">SUM(S255:S259)</f>
        <v>129617</v>
      </c>
      <c r="T254" s="587" t="n">
        <f aca="false">R254/S254*100</f>
        <v>92.0766566114013</v>
      </c>
      <c r="U254" s="1"/>
      <c r="V254" s="1"/>
    </row>
    <row r="255" customFormat="false" ht="17.25" hidden="false" customHeight="false" outlineLevel="0" collapsed="false">
      <c r="A255" s="588" t="n">
        <v>1</v>
      </c>
      <c r="B255" s="134" t="s">
        <v>253</v>
      </c>
      <c r="C255" s="487" t="n">
        <v>977803</v>
      </c>
      <c r="D255" s="72" t="n">
        <v>1379623</v>
      </c>
      <c r="E255" s="489" t="n">
        <f aca="false">C255/D255*100</f>
        <v>70.8746519882606</v>
      </c>
      <c r="F255" s="487" t="n">
        <v>65897</v>
      </c>
      <c r="G255" s="72" t="n">
        <v>6609</v>
      </c>
      <c r="H255" s="489" t="n">
        <f aca="false">F255/G255*100</f>
        <v>997.079739748827</v>
      </c>
      <c r="I255" s="487" t="n">
        <v>1053097</v>
      </c>
      <c r="J255" s="72" t="n">
        <v>1253131</v>
      </c>
      <c r="K255" s="489" t="n">
        <f aca="false">I255/J255*100</f>
        <v>84.0372634624792</v>
      </c>
      <c r="L255" s="512" t="n">
        <v>754703</v>
      </c>
      <c r="M255" s="72" t="n">
        <v>1011201</v>
      </c>
      <c r="N255" s="493" t="n">
        <f aca="false">L255/M255*100</f>
        <v>74.634320970806</v>
      </c>
      <c r="O255" s="492"/>
      <c r="P255" s="492"/>
      <c r="Q255" s="493" t="e">
        <f aca="false">O255/P255*100</f>
        <v>#DIV/0!</v>
      </c>
      <c r="R255" s="492"/>
      <c r="S255" s="492"/>
      <c r="T255" s="494" t="e">
        <f aca="false">R255/S255*100</f>
        <v>#DIV/0!</v>
      </c>
      <c r="U255" s="1" t="n">
        <v>132</v>
      </c>
      <c r="V255" s="1" t="n">
        <v>159</v>
      </c>
    </row>
    <row r="256" customFormat="false" ht="34.5" hidden="false" customHeight="false" outlineLevel="0" collapsed="false">
      <c r="A256" s="588" t="n">
        <v>2</v>
      </c>
      <c r="B256" s="134" t="s">
        <v>254</v>
      </c>
      <c r="C256" s="487" t="n">
        <v>0</v>
      </c>
      <c r="D256" s="72" t="n">
        <v>1872</v>
      </c>
      <c r="E256" s="489" t="n">
        <f aca="false">C256/D256*100</f>
        <v>0</v>
      </c>
      <c r="F256" s="487" t="n">
        <v>0</v>
      </c>
      <c r="G256" s="487" t="n">
        <v>0</v>
      </c>
      <c r="H256" s="489" t="e">
        <f aca="false">F256/G256*100</f>
        <v>#DIV/0!</v>
      </c>
      <c r="I256" s="487" t="n">
        <v>28741</v>
      </c>
      <c r="J256" s="72" t="n">
        <v>24238</v>
      </c>
      <c r="K256" s="489" t="n">
        <f aca="false">I256/J256*100</f>
        <v>118.57826553346</v>
      </c>
      <c r="L256" s="512" t="n">
        <f aca="false">O256+R256</f>
        <v>0</v>
      </c>
      <c r="M256" s="500" t="n">
        <f aca="false">P256+S256</f>
        <v>0</v>
      </c>
      <c r="N256" s="493" t="e">
        <f aca="false">L256/M256*100</f>
        <v>#DIV/0!</v>
      </c>
      <c r="O256" s="492" t="n">
        <v>0</v>
      </c>
      <c r="P256" s="492" t="n">
        <v>0</v>
      </c>
      <c r="Q256" s="493" t="e">
        <f aca="false">O256/P256*100</f>
        <v>#DIV/0!</v>
      </c>
      <c r="R256" s="492" t="n">
        <v>0</v>
      </c>
      <c r="S256" s="492" t="n">
        <v>0</v>
      </c>
      <c r="T256" s="494" t="e">
        <f aca="false">R256/S256*100</f>
        <v>#DIV/0!</v>
      </c>
      <c r="U256" s="1" t="n">
        <v>77</v>
      </c>
      <c r="V256" s="1" t="n">
        <v>132</v>
      </c>
    </row>
    <row r="257" customFormat="false" ht="17.25" hidden="false" customHeight="false" outlineLevel="0" collapsed="false">
      <c r="A257" s="589" t="n">
        <v>3</v>
      </c>
      <c r="B257" s="124" t="s">
        <v>255</v>
      </c>
      <c r="C257" s="487"/>
      <c r="D257" s="487"/>
      <c r="E257" s="489" t="e">
        <f aca="false">C257/D257*100</f>
        <v>#DIV/0!</v>
      </c>
      <c r="F257" s="487"/>
      <c r="G257" s="487"/>
      <c r="H257" s="489" t="e">
        <f aca="false">F257/G257*100</f>
        <v>#DIV/0!</v>
      </c>
      <c r="I257" s="487"/>
      <c r="J257" s="487"/>
      <c r="K257" s="489" t="e">
        <f aca="false">I257/J257*100</f>
        <v>#DIV/0!</v>
      </c>
      <c r="L257" s="512" t="n">
        <f aca="false">O257+R257</f>
        <v>0</v>
      </c>
      <c r="M257" s="500" t="n">
        <f aca="false">P257+S257</f>
        <v>0</v>
      </c>
      <c r="N257" s="493" t="e">
        <f aca="false">L257/M257*100</f>
        <v>#DIV/0!</v>
      </c>
      <c r="O257" s="492"/>
      <c r="P257" s="492"/>
      <c r="Q257" s="493" t="e">
        <f aca="false">O257/P257*100</f>
        <v>#DIV/0!</v>
      </c>
      <c r="R257" s="492"/>
      <c r="S257" s="492"/>
      <c r="T257" s="494" t="e">
        <f aca="false">R257/S257*100</f>
        <v>#DIV/0!</v>
      </c>
      <c r="U257" s="1" t="n">
        <v>0</v>
      </c>
      <c r="V257" s="1" t="n">
        <v>0</v>
      </c>
    </row>
    <row r="258" s="308" customFormat="true" ht="17.25" hidden="false" customHeight="false" outlineLevel="0" collapsed="false">
      <c r="A258" s="588" t="n">
        <v>4</v>
      </c>
      <c r="B258" s="152" t="s">
        <v>256</v>
      </c>
      <c r="C258" s="490" t="n">
        <v>639434</v>
      </c>
      <c r="D258" s="490" t="n">
        <v>657400</v>
      </c>
      <c r="E258" s="36" t="n">
        <f aca="false">C258/D258*100</f>
        <v>97.2671128688774</v>
      </c>
      <c r="F258" s="490" t="n">
        <v>275407</v>
      </c>
      <c r="G258" s="490" t="n">
        <v>60908</v>
      </c>
      <c r="H258" s="36" t="n">
        <f aca="false">F258/G258*100</f>
        <v>452.168844815131</v>
      </c>
      <c r="I258" s="490" t="n">
        <v>639434</v>
      </c>
      <c r="J258" s="490" t="n">
        <v>657400</v>
      </c>
      <c r="K258" s="36" t="n">
        <f aca="false">I258/J258*100</f>
        <v>97.2671128688774</v>
      </c>
      <c r="L258" s="512" t="n">
        <f aca="false">O258+R258</f>
        <v>639434</v>
      </c>
      <c r="M258" s="500" t="n">
        <f aca="false">P258+S258</f>
        <v>657400</v>
      </c>
      <c r="N258" s="534" t="n">
        <f aca="false">L258/M258*100</f>
        <v>97.2671128688774</v>
      </c>
      <c r="O258" s="500" t="n">
        <v>520087</v>
      </c>
      <c r="P258" s="500" t="n">
        <v>527783</v>
      </c>
      <c r="Q258" s="534" t="n">
        <f aca="false">O258/P258*100</f>
        <v>98.5418249545741</v>
      </c>
      <c r="R258" s="500" t="n">
        <v>119347</v>
      </c>
      <c r="S258" s="500" t="n">
        <v>129617</v>
      </c>
      <c r="T258" s="534" t="n">
        <f aca="false">R258/S258*100</f>
        <v>92.0766566114013</v>
      </c>
      <c r="U258" s="110" t="n">
        <v>35</v>
      </c>
      <c r="V258" s="110" t="n">
        <v>125</v>
      </c>
    </row>
    <row r="259" s="308" customFormat="true" ht="17.25" hidden="false" customHeight="false" outlineLevel="0" collapsed="false">
      <c r="A259" s="588" t="n">
        <v>5</v>
      </c>
      <c r="B259" s="590" t="s">
        <v>257</v>
      </c>
      <c r="C259" s="591"/>
      <c r="D259" s="591"/>
      <c r="E259" s="36" t="e">
        <f aca="false">C259/D259*100</f>
        <v>#DIV/0!</v>
      </c>
      <c r="F259" s="591"/>
      <c r="G259" s="591"/>
      <c r="H259" s="36" t="e">
        <f aca="false">F259/G259*100</f>
        <v>#DIV/0!</v>
      </c>
      <c r="I259" s="591"/>
      <c r="J259" s="591"/>
      <c r="K259" s="36" t="e">
        <f aca="false">I259/J259*100</f>
        <v>#DIV/0!</v>
      </c>
      <c r="L259" s="512" t="n">
        <f aca="false">O259+R259</f>
        <v>0</v>
      </c>
      <c r="M259" s="500" t="n">
        <f aca="false">P259+S259</f>
        <v>0</v>
      </c>
      <c r="N259" s="534" t="e">
        <f aca="false">L259/M259*100</f>
        <v>#DIV/0!</v>
      </c>
      <c r="O259" s="500"/>
      <c r="P259" s="500"/>
      <c r="Q259" s="534" t="e">
        <f aca="false">O259/P259*100</f>
        <v>#DIV/0!</v>
      </c>
      <c r="R259" s="512"/>
      <c r="S259" s="500"/>
      <c r="T259" s="534" t="e">
        <f aca="false">R259/S259*100</f>
        <v>#DIV/0!</v>
      </c>
      <c r="U259" s="110" t="n">
        <v>11</v>
      </c>
      <c r="V259" s="110" t="n">
        <v>140</v>
      </c>
    </row>
    <row r="260" customFormat="false" ht="15.75" hidden="false" customHeight="false" outlineLevel="0" collapsed="false">
      <c r="A260" s="513"/>
      <c r="B260" s="514"/>
      <c r="C260" s="514"/>
      <c r="D260" s="514"/>
      <c r="E260" s="514"/>
      <c r="F260" s="514"/>
      <c r="G260" s="514"/>
      <c r="H260" s="514"/>
      <c r="I260" s="514"/>
      <c r="J260" s="514"/>
      <c r="K260" s="515"/>
      <c r="L260" s="518"/>
      <c r="M260" s="518"/>
      <c r="N260" s="518"/>
      <c r="O260" s="518"/>
      <c r="P260" s="518"/>
      <c r="Q260" s="518"/>
      <c r="R260" s="518"/>
      <c r="S260" s="518"/>
      <c r="T260" s="519"/>
      <c r="U260" s="145"/>
      <c r="V260" s="1"/>
    </row>
    <row r="261" customFormat="false" ht="34.5" hidden="false" customHeight="false" outlineLevel="0" collapsed="false">
      <c r="A261" s="536"/>
      <c r="B261" s="177" t="s">
        <v>258</v>
      </c>
      <c r="C261" s="483" t="n">
        <f aca="false">SUM(C262:C270)</f>
        <v>721502.5</v>
      </c>
      <c r="D261" s="483" t="n">
        <f aca="false">SUM(D262:D270)</f>
        <v>762091</v>
      </c>
      <c r="E261" s="484" t="n">
        <f aca="false">C261/D261*100</f>
        <v>94.6740612341571</v>
      </c>
      <c r="F261" s="483" t="n">
        <f aca="false">SUM(F262:F270)</f>
        <v>105858</v>
      </c>
      <c r="G261" s="483" t="n">
        <f aca="false">SUM(G262:G270)</f>
        <v>118252</v>
      </c>
      <c r="H261" s="484" t="n">
        <f aca="false">F261/G261*100</f>
        <v>89.5189933362649</v>
      </c>
      <c r="I261" s="483" t="n">
        <f aca="false">SUM(I262:I270)</f>
        <v>534547.5</v>
      </c>
      <c r="J261" s="483" t="n">
        <f aca="false">SUM(J262:J270)</f>
        <v>484447</v>
      </c>
      <c r="K261" s="484" t="n">
        <f aca="false">I261/J261*100</f>
        <v>110.341791774952</v>
      </c>
      <c r="L261" s="530" t="n">
        <f aca="false">O261+R261</f>
        <v>4251</v>
      </c>
      <c r="M261" s="531" t="n">
        <f aca="false">P261+S261</f>
        <v>18691</v>
      </c>
      <c r="N261" s="592" t="n">
        <f aca="false">L261/M261*100</f>
        <v>22.7435664223423</v>
      </c>
      <c r="O261" s="83" t="n">
        <f aca="false">SUM(O262:O270)</f>
        <v>4251</v>
      </c>
      <c r="P261" s="83" t="n">
        <f aca="false">SUM(P262:P270)</f>
        <v>18691</v>
      </c>
      <c r="Q261" s="592" t="n">
        <f aca="false">O261/P261*100</f>
        <v>22.7435664223423</v>
      </c>
      <c r="R261" s="83" t="n">
        <f aca="false">SUM(R262:R270)</f>
        <v>0</v>
      </c>
      <c r="S261" s="83" t="n">
        <f aca="false">SUM(S262:S270)</f>
        <v>0</v>
      </c>
      <c r="T261" s="592" t="e">
        <f aca="false">R261/S261*100</f>
        <v>#DIV/0!</v>
      </c>
      <c r="U261" s="1"/>
      <c r="V261" s="1"/>
    </row>
    <row r="262" customFormat="false" ht="34.5" hidden="false" customHeight="false" outlineLevel="0" collapsed="false">
      <c r="A262" s="37" t="n">
        <v>1</v>
      </c>
      <c r="B262" s="134" t="s">
        <v>259</v>
      </c>
      <c r="C262" s="492" t="n">
        <v>561080</v>
      </c>
      <c r="D262" s="492" t="n">
        <v>565948</v>
      </c>
      <c r="E262" s="487" t="n">
        <f aca="false">C262/D262*100</f>
        <v>99.1398503042682</v>
      </c>
      <c r="F262" s="492" t="n">
        <v>86422</v>
      </c>
      <c r="G262" s="492" t="n">
        <v>90195</v>
      </c>
      <c r="H262" s="489" t="n">
        <f aca="false">F262/G262*100</f>
        <v>95.8168412883198</v>
      </c>
      <c r="I262" s="492" t="n">
        <v>505269</v>
      </c>
      <c r="J262" s="492" t="n">
        <v>436972</v>
      </c>
      <c r="K262" s="489" t="n">
        <f aca="false">I262/J262*100</f>
        <v>115.629605558251</v>
      </c>
      <c r="L262" s="492" t="n">
        <v>0</v>
      </c>
      <c r="M262" s="492" t="n">
        <v>0</v>
      </c>
      <c r="N262" s="493" t="e">
        <f aca="false">L262/M262*100</f>
        <v>#DIV/0!</v>
      </c>
      <c r="O262" s="492" t="n">
        <v>0</v>
      </c>
      <c r="P262" s="492" t="n">
        <v>0</v>
      </c>
      <c r="Q262" s="493" t="e">
        <f aca="false">O262/P262*100</f>
        <v>#DIV/0!</v>
      </c>
      <c r="R262" s="492" t="n">
        <v>0</v>
      </c>
      <c r="S262" s="492" t="n">
        <v>0</v>
      </c>
      <c r="T262" s="494" t="e">
        <f aca="false">R262/S262*100</f>
        <v>#DIV/0!</v>
      </c>
      <c r="U262" s="670" t="n">
        <v>286</v>
      </c>
      <c r="V262" s="671" t="n">
        <v>278</v>
      </c>
    </row>
    <row r="263" customFormat="false" ht="34.5" hidden="false" customHeight="false" outlineLevel="0" collapsed="false">
      <c r="A263" s="594" t="n">
        <v>2</v>
      </c>
      <c r="B263" s="134" t="s">
        <v>260</v>
      </c>
      <c r="C263" s="492" t="n">
        <v>91461</v>
      </c>
      <c r="D263" s="492" t="n">
        <v>83874</v>
      </c>
      <c r="E263" s="489" t="n">
        <f aca="false">C263/D263*100</f>
        <v>109.045711424279</v>
      </c>
      <c r="F263" s="492" t="n">
        <v>12927</v>
      </c>
      <c r="G263" s="492" t="n">
        <v>12237</v>
      </c>
      <c r="H263" s="489" t="n">
        <f aca="false">F263/G263*100</f>
        <v>105.638636920814</v>
      </c>
      <c r="I263" s="492" t="n">
        <v>0</v>
      </c>
      <c r="J263" s="492" t="n">
        <v>0</v>
      </c>
      <c r="K263" s="489" t="e">
        <f aca="false">I263/J263*100</f>
        <v>#DIV/0!</v>
      </c>
      <c r="L263" s="492" t="n">
        <v>0</v>
      </c>
      <c r="M263" s="492" t="n">
        <v>0</v>
      </c>
      <c r="N263" s="493" t="e">
        <f aca="false">L263/M263*100</f>
        <v>#DIV/0!</v>
      </c>
      <c r="O263" s="492" t="n">
        <v>0</v>
      </c>
      <c r="P263" s="492" t="n">
        <v>0</v>
      </c>
      <c r="Q263" s="493" t="e">
        <f aca="false">O263/P263*100</f>
        <v>#DIV/0!</v>
      </c>
      <c r="R263" s="492" t="n">
        <v>0</v>
      </c>
      <c r="S263" s="492" t="n">
        <v>0</v>
      </c>
      <c r="T263" s="494" t="e">
        <f aca="false">R263/S263*100</f>
        <v>#DIV/0!</v>
      </c>
      <c r="U263" s="672" t="n">
        <v>84</v>
      </c>
      <c r="V263" s="673" t="n">
        <v>132</v>
      </c>
    </row>
    <row r="264" customFormat="false" ht="34.5" hidden="false" customHeight="false" outlineLevel="0" collapsed="false">
      <c r="A264" s="37" t="n">
        <v>3</v>
      </c>
      <c r="B264" s="134" t="s">
        <v>261</v>
      </c>
      <c r="C264" s="492" t="n">
        <v>0</v>
      </c>
      <c r="D264" s="492" t="n">
        <v>0</v>
      </c>
      <c r="E264" s="489" t="e">
        <f aca="false">C264/D264*100</f>
        <v>#DIV/0!</v>
      </c>
      <c r="F264" s="492" t="n">
        <v>0</v>
      </c>
      <c r="G264" s="492" t="n">
        <v>0</v>
      </c>
      <c r="H264" s="489" t="e">
        <f aca="false">F264/G264*100</f>
        <v>#DIV/0!</v>
      </c>
      <c r="I264" s="492" t="n">
        <v>0</v>
      </c>
      <c r="J264" s="492" t="n">
        <v>0</v>
      </c>
      <c r="K264" s="489" t="e">
        <f aca="false">I264/J264*100</f>
        <v>#DIV/0!</v>
      </c>
      <c r="L264" s="492" t="n">
        <v>0</v>
      </c>
      <c r="M264" s="492" t="n">
        <v>0</v>
      </c>
      <c r="N264" s="493" t="e">
        <f aca="false">L264/M264*100</f>
        <v>#DIV/0!</v>
      </c>
      <c r="O264" s="492" t="n">
        <v>0</v>
      </c>
      <c r="P264" s="492" t="n">
        <v>0</v>
      </c>
      <c r="Q264" s="493" t="e">
        <f aca="false">O264/P264*100</f>
        <v>#DIV/0!</v>
      </c>
      <c r="R264" s="492" t="n">
        <v>0</v>
      </c>
      <c r="S264" s="492" t="n">
        <v>0</v>
      </c>
      <c r="T264" s="494" t="e">
        <f aca="false">R264/S264*100</f>
        <v>#DIV/0!</v>
      </c>
      <c r="U264" s="674" t="n">
        <v>4</v>
      </c>
      <c r="V264" s="675" t="n">
        <v>52.5</v>
      </c>
    </row>
    <row r="265" customFormat="false" ht="17.25" hidden="false" customHeight="false" outlineLevel="0" collapsed="false">
      <c r="A265" s="594" t="n">
        <v>4</v>
      </c>
      <c r="B265" s="134" t="s">
        <v>262</v>
      </c>
      <c r="C265" s="492" t="n">
        <v>18463</v>
      </c>
      <c r="D265" s="492" t="n">
        <v>19086</v>
      </c>
      <c r="E265" s="489" t="n">
        <f aca="false">C265/D265*100</f>
        <v>96.7358273079744</v>
      </c>
      <c r="F265" s="492" t="n">
        <v>1020</v>
      </c>
      <c r="G265" s="492" t="n">
        <v>1038</v>
      </c>
      <c r="H265" s="489" t="n">
        <f aca="false">F265/G265*100</f>
        <v>98.2658959537572</v>
      </c>
      <c r="I265" s="492" t="n">
        <v>0</v>
      </c>
      <c r="J265" s="492" t="n">
        <v>0</v>
      </c>
      <c r="K265" s="489" t="e">
        <f aca="false">I265/J265*100</f>
        <v>#DIV/0!</v>
      </c>
      <c r="L265" s="492" t="n">
        <v>0</v>
      </c>
      <c r="M265" s="492" t="n">
        <v>0</v>
      </c>
      <c r="N265" s="493" t="e">
        <f aca="false">L265/M265*100</f>
        <v>#DIV/0!</v>
      </c>
      <c r="O265" s="492" t="n">
        <v>0</v>
      </c>
      <c r="P265" s="492" t="n">
        <v>0</v>
      </c>
      <c r="Q265" s="493" t="e">
        <f aca="false">O265/P265*100</f>
        <v>#DIV/0!</v>
      </c>
      <c r="R265" s="492" t="n">
        <v>0</v>
      </c>
      <c r="S265" s="492" t="n">
        <v>0</v>
      </c>
      <c r="T265" s="494" t="e">
        <f aca="false">R265/S265*100</f>
        <v>#DIV/0!</v>
      </c>
      <c r="U265" s="674" t="n">
        <v>15</v>
      </c>
      <c r="V265" s="675" t="n">
        <v>71</v>
      </c>
    </row>
    <row r="266" customFormat="false" ht="17.25" hidden="false" customHeight="false" outlineLevel="0" collapsed="false">
      <c r="A266" s="37" t="n">
        <v>5</v>
      </c>
      <c r="B266" s="134" t="s">
        <v>263</v>
      </c>
      <c r="C266" s="492" t="n">
        <v>2531</v>
      </c>
      <c r="D266" s="492" t="n">
        <v>7650</v>
      </c>
      <c r="E266" s="489" t="n">
        <f aca="false">C266/D266*100</f>
        <v>33.0849673202614</v>
      </c>
      <c r="F266" s="492" t="n">
        <v>290</v>
      </c>
      <c r="G266" s="492" t="n">
        <v>936</v>
      </c>
      <c r="H266" s="489" t="n">
        <f aca="false">F266/G266*100</f>
        <v>30.982905982906</v>
      </c>
      <c r="I266" s="492" t="n">
        <v>0</v>
      </c>
      <c r="J266" s="492" t="n">
        <v>0</v>
      </c>
      <c r="K266" s="489" t="e">
        <f aca="false">I266/J266*100</f>
        <v>#DIV/0!</v>
      </c>
      <c r="L266" s="492" t="n">
        <v>0</v>
      </c>
      <c r="M266" s="492" t="n">
        <v>0</v>
      </c>
      <c r="N266" s="493" t="e">
        <f aca="false">L266/M266*100</f>
        <v>#DIV/0!</v>
      </c>
      <c r="O266" s="492" t="n">
        <v>0</v>
      </c>
      <c r="P266" s="492" t="n">
        <v>0</v>
      </c>
      <c r="Q266" s="493" t="e">
        <f aca="false">O266/P266*100</f>
        <v>#DIV/0!</v>
      </c>
      <c r="R266" s="492" t="n">
        <v>0</v>
      </c>
      <c r="S266" s="492" t="n">
        <v>0</v>
      </c>
      <c r="T266" s="494" t="e">
        <f aca="false">R266/S266*100</f>
        <v>#DIV/0!</v>
      </c>
      <c r="U266" s="674" t="n">
        <v>9</v>
      </c>
      <c r="V266" s="675" t="n">
        <v>31</v>
      </c>
    </row>
    <row r="267" customFormat="false" ht="17.25" hidden="false" customHeight="false" outlineLevel="0" collapsed="false">
      <c r="A267" s="594" t="n">
        <v>6</v>
      </c>
      <c r="B267" s="134" t="s">
        <v>264</v>
      </c>
      <c r="C267" s="492" t="n">
        <v>31800</v>
      </c>
      <c r="D267" s="492" t="n">
        <v>52183</v>
      </c>
      <c r="E267" s="489" t="n">
        <f aca="false">C267/D267*100</f>
        <v>60.9393863902037</v>
      </c>
      <c r="F267" s="492" t="n">
        <v>3800</v>
      </c>
      <c r="G267" s="492" t="n">
        <v>10583</v>
      </c>
      <c r="H267" s="489" t="n">
        <f aca="false">F267/G267*100</f>
        <v>35.9066427289048</v>
      </c>
      <c r="I267" s="492" t="n">
        <v>10930</v>
      </c>
      <c r="J267" s="492" t="n">
        <v>13309</v>
      </c>
      <c r="K267" s="489" t="n">
        <f aca="false">I267/J267*100</f>
        <v>82.1248779021715</v>
      </c>
      <c r="L267" s="492" t="n">
        <v>0</v>
      </c>
      <c r="M267" s="492" t="n">
        <v>0</v>
      </c>
      <c r="N267" s="493" t="e">
        <f aca="false">L267/M267*100</f>
        <v>#DIV/0!</v>
      </c>
      <c r="O267" s="492" t="n">
        <v>0</v>
      </c>
      <c r="P267" s="492" t="n">
        <v>0</v>
      </c>
      <c r="Q267" s="493" t="e">
        <f aca="false">O267/P267*100</f>
        <v>#DIV/0!</v>
      </c>
      <c r="R267" s="492" t="n">
        <v>0</v>
      </c>
      <c r="S267" s="492" t="n">
        <v>0</v>
      </c>
      <c r="T267" s="494" t="e">
        <f aca="false">R267/S267*100</f>
        <v>#DIV/0!</v>
      </c>
      <c r="U267" s="674" t="n">
        <v>18</v>
      </c>
      <c r="V267" s="675" t="n">
        <v>125</v>
      </c>
    </row>
    <row r="268" customFormat="false" ht="33" hidden="false" customHeight="true" outlineLevel="0" collapsed="false">
      <c r="A268" s="37" t="n">
        <v>7</v>
      </c>
      <c r="B268" s="134" t="s">
        <v>265</v>
      </c>
      <c r="C268" s="492" t="n">
        <v>4251</v>
      </c>
      <c r="D268" s="492" t="n">
        <v>18691</v>
      </c>
      <c r="E268" s="489" t="n">
        <f aca="false">C268/D268*100</f>
        <v>22.7435664223423</v>
      </c>
      <c r="F268" s="492" t="n">
        <v>0</v>
      </c>
      <c r="G268" s="492" t="n">
        <v>1125</v>
      </c>
      <c r="H268" s="489" t="n">
        <f aca="false">F268/G268*100</f>
        <v>0</v>
      </c>
      <c r="I268" s="492" t="n">
        <v>4251</v>
      </c>
      <c r="J268" s="492" t="n">
        <v>18691</v>
      </c>
      <c r="K268" s="489" t="n">
        <f aca="false">I268/J268*100</f>
        <v>22.7435664223423</v>
      </c>
      <c r="L268" s="492" t="n">
        <v>4251</v>
      </c>
      <c r="M268" s="492" t="n">
        <v>18691</v>
      </c>
      <c r="N268" s="493" t="n">
        <f aca="false">L268/M268*100</f>
        <v>22.7435664223423</v>
      </c>
      <c r="O268" s="492" t="n">
        <v>4251</v>
      </c>
      <c r="P268" s="492" t="n">
        <v>18691</v>
      </c>
      <c r="Q268" s="493" t="n">
        <f aca="false">O268/P268*100</f>
        <v>22.7435664223423</v>
      </c>
      <c r="R268" s="492" t="n">
        <v>0</v>
      </c>
      <c r="S268" s="492" t="n">
        <v>0</v>
      </c>
      <c r="T268" s="494" t="e">
        <f aca="false">R268/S268*100</f>
        <v>#DIV/0!</v>
      </c>
      <c r="U268" s="676" t="n">
        <v>7</v>
      </c>
      <c r="V268" s="677" t="n">
        <v>81.2</v>
      </c>
    </row>
    <row r="269" customFormat="false" ht="17.25" hidden="false" customHeight="false" outlineLevel="0" collapsed="false">
      <c r="A269" s="594" t="n">
        <v>8</v>
      </c>
      <c r="B269" s="134" t="s">
        <v>266</v>
      </c>
      <c r="C269" s="492" t="n">
        <v>1535</v>
      </c>
      <c r="D269" s="492" t="n">
        <v>2247</v>
      </c>
      <c r="E269" s="489" t="n">
        <f aca="false">C269/D269*100</f>
        <v>68.3133066310636</v>
      </c>
      <c r="F269" s="492" t="n">
        <v>50</v>
      </c>
      <c r="G269" s="492" t="n">
        <v>520</v>
      </c>
      <c r="H269" s="489" t="n">
        <f aca="false">F269/G269*100</f>
        <v>9.61538461538462</v>
      </c>
      <c r="I269" s="492" t="n">
        <v>3716</v>
      </c>
      <c r="J269" s="492" t="n">
        <v>3063</v>
      </c>
      <c r="K269" s="489" t="n">
        <f aca="false">I269/J269*100</f>
        <v>121.318968331701</v>
      </c>
      <c r="L269" s="492" t="n">
        <v>0</v>
      </c>
      <c r="M269" s="492" t="n">
        <v>0</v>
      </c>
      <c r="N269" s="493" t="e">
        <f aca="false">L269/M269*100</f>
        <v>#DIV/0!</v>
      </c>
      <c r="O269" s="492" t="n">
        <v>0</v>
      </c>
      <c r="P269" s="492" t="n">
        <v>0</v>
      </c>
      <c r="Q269" s="493" t="e">
        <f aca="false">O269/P269*100</f>
        <v>#DIV/0!</v>
      </c>
      <c r="R269" s="492" t="n">
        <v>0</v>
      </c>
      <c r="S269" s="492" t="n">
        <v>0</v>
      </c>
      <c r="T269" s="494" t="e">
        <f aca="false">R269/S269*100</f>
        <v>#DIV/0!</v>
      </c>
      <c r="U269" s="674" t="n">
        <v>22</v>
      </c>
      <c r="V269" s="675" t="n">
        <v>71.5</v>
      </c>
    </row>
    <row r="270" customFormat="false" ht="34.5" hidden="false" customHeight="false" outlineLevel="0" collapsed="false">
      <c r="A270" s="37" t="n">
        <v>9</v>
      </c>
      <c r="B270" s="134" t="s">
        <v>267</v>
      </c>
      <c r="C270" s="492" t="n">
        <v>10381.5</v>
      </c>
      <c r="D270" s="492" t="n">
        <v>12412</v>
      </c>
      <c r="E270" s="489" t="n">
        <f aca="false">C270/D270*100</f>
        <v>83.6408314534322</v>
      </c>
      <c r="F270" s="492" t="n">
        <v>1349</v>
      </c>
      <c r="G270" s="492" t="n">
        <v>1618</v>
      </c>
      <c r="H270" s="489" t="n">
        <f aca="false">F270/G270*100</f>
        <v>83.3745364647713</v>
      </c>
      <c r="I270" s="492" t="n">
        <v>10381.5</v>
      </c>
      <c r="J270" s="492" t="n">
        <v>12412</v>
      </c>
      <c r="K270" s="489" t="n">
        <f aca="false">I270/J270*100</f>
        <v>83.6408314534322</v>
      </c>
      <c r="L270" s="492" t="n">
        <v>0</v>
      </c>
      <c r="M270" s="492" t="n">
        <v>0</v>
      </c>
      <c r="N270" s="493" t="e">
        <f aca="false">L270/M270*100</f>
        <v>#DIV/0!</v>
      </c>
      <c r="O270" s="492" t="n">
        <v>0</v>
      </c>
      <c r="P270" s="492" t="n">
        <v>0</v>
      </c>
      <c r="Q270" s="493" t="e">
        <f aca="false">O270/P270*100</f>
        <v>#DIV/0!</v>
      </c>
      <c r="R270" s="492" t="n">
        <v>0</v>
      </c>
      <c r="S270" s="492" t="n">
        <v>0</v>
      </c>
      <c r="T270" s="494" t="e">
        <f aca="false">R270/S270*100</f>
        <v>#DIV/0!</v>
      </c>
      <c r="U270" s="674" t="n">
        <v>9</v>
      </c>
      <c r="V270" s="675" t="n">
        <v>90.3</v>
      </c>
    </row>
    <row r="271" customFormat="false" ht="15.75" hidden="false" customHeight="false" outlineLevel="0" collapsed="false">
      <c r="A271" s="513"/>
      <c r="B271" s="514"/>
      <c r="C271" s="514"/>
      <c r="D271" s="514"/>
      <c r="E271" s="514"/>
      <c r="F271" s="514"/>
      <c r="G271" s="514"/>
      <c r="H271" s="514"/>
      <c r="I271" s="514"/>
      <c r="J271" s="514"/>
      <c r="K271" s="515"/>
      <c r="L271" s="595"/>
      <c r="M271" s="595"/>
      <c r="N271" s="595"/>
      <c r="O271" s="518"/>
      <c r="P271" s="595"/>
      <c r="Q271" s="595"/>
      <c r="R271" s="595"/>
      <c r="S271" s="595"/>
      <c r="T271" s="596"/>
      <c r="U271" s="85"/>
      <c r="V271" s="85"/>
    </row>
    <row r="272" customFormat="false" ht="17.25" hidden="false" customHeight="false" outlineLevel="0" collapsed="false">
      <c r="A272" s="597" t="n">
        <v>2</v>
      </c>
      <c r="B272" s="598" t="s">
        <v>268</v>
      </c>
      <c r="C272" s="599"/>
      <c r="D272" s="600"/>
      <c r="E272" s="600"/>
      <c r="F272" s="600"/>
      <c r="G272" s="600"/>
      <c r="H272" s="600"/>
      <c r="I272" s="600"/>
      <c r="J272" s="600"/>
      <c r="K272" s="601"/>
      <c r="L272" s="595"/>
      <c r="M272" s="595"/>
      <c r="N272" s="595"/>
      <c r="O272" s="595"/>
      <c r="P272" s="595"/>
      <c r="Q272" s="595"/>
      <c r="R272" s="595"/>
      <c r="S272" s="595"/>
      <c r="T272" s="596"/>
      <c r="U272" s="197"/>
      <c r="V272" s="197"/>
    </row>
    <row r="273" customFormat="false" ht="24.75" hidden="false" customHeight="true" outlineLevel="0" collapsed="false">
      <c r="A273" s="132" t="s">
        <v>394</v>
      </c>
      <c r="B273" s="132" t="s">
        <v>197</v>
      </c>
      <c r="C273" s="483" t="n">
        <f aca="false">SUM(C274:C290)</f>
        <v>0</v>
      </c>
      <c r="D273" s="483" t="n">
        <f aca="false">SUM(D274:D290)</f>
        <v>0</v>
      </c>
      <c r="E273" s="484" t="e">
        <f aca="false">C273/D273*100</f>
        <v>#DIV/0!</v>
      </c>
      <c r="F273" s="483" t="n">
        <f aca="false">SUM(F274:F290)</f>
        <v>0</v>
      </c>
      <c r="G273" s="483" t="n">
        <f aca="false">SUM(G274:G290)</f>
        <v>0</v>
      </c>
      <c r="H273" s="484" t="e">
        <f aca="false">F273/G273*100</f>
        <v>#DIV/0!</v>
      </c>
      <c r="I273" s="483" t="n">
        <f aca="false">SUM(I274:I290)</f>
        <v>0</v>
      </c>
      <c r="J273" s="483" t="n">
        <f aca="false">SUM(J274:J290)</f>
        <v>0</v>
      </c>
      <c r="K273" s="484" t="e">
        <f aca="false">I273/J273*100</f>
        <v>#DIV/0!</v>
      </c>
      <c r="L273" s="530" t="n">
        <f aca="false">O273+R273</f>
        <v>0</v>
      </c>
      <c r="M273" s="530" t="n">
        <f aca="false">P273+S273</f>
        <v>0</v>
      </c>
      <c r="N273" s="592" t="e">
        <f aca="false">L273/M273*100</f>
        <v>#DIV/0!</v>
      </c>
      <c r="O273" s="83" t="n">
        <f aca="false">SUM(O274:O290)</f>
        <v>0</v>
      </c>
      <c r="P273" s="83" t="n">
        <f aca="false">SUM(P274:P290)</f>
        <v>0</v>
      </c>
      <c r="Q273" s="592" t="e">
        <f aca="false">O273/P273*100</f>
        <v>#DIV/0!</v>
      </c>
      <c r="R273" s="83" t="n">
        <f aca="false">SUM(R274:R290)</f>
        <v>0</v>
      </c>
      <c r="S273" s="83" t="n">
        <f aca="false">SUM(S274:S290)</f>
        <v>0</v>
      </c>
      <c r="T273" s="592" t="e">
        <f aca="false">R273/S273*100</f>
        <v>#DIV/0!</v>
      </c>
      <c r="U273" s="85"/>
      <c r="V273" s="85"/>
    </row>
    <row r="274" customFormat="false" ht="17.25" hidden="false" customHeight="false" outlineLevel="0" collapsed="false">
      <c r="A274" s="546" t="n">
        <v>1</v>
      </c>
      <c r="B274" s="137" t="s">
        <v>270</v>
      </c>
      <c r="C274" s="591"/>
      <c r="D274" s="591"/>
      <c r="E274" s="496" t="e">
        <f aca="false">C274/D274*100</f>
        <v>#DIV/0!</v>
      </c>
      <c r="F274" s="591"/>
      <c r="G274" s="591"/>
      <c r="H274" s="496" t="e">
        <f aca="false">F274/G274*100</f>
        <v>#DIV/0!</v>
      </c>
      <c r="I274" s="591"/>
      <c r="J274" s="591"/>
      <c r="K274" s="496" t="e">
        <f aca="false">I274/J274*100</f>
        <v>#DIV/0!</v>
      </c>
      <c r="L274" s="512"/>
      <c r="M274" s="512"/>
      <c r="N274" s="499" t="e">
        <f aca="false">L274/M274*100</f>
        <v>#DIV/0!</v>
      </c>
      <c r="O274" s="591"/>
      <c r="P274" s="591"/>
      <c r="Q274" s="493" t="e">
        <f aca="false">O274/P274*100</f>
        <v>#DIV/0!</v>
      </c>
      <c r="R274" s="591"/>
      <c r="S274" s="591"/>
      <c r="T274" s="189" t="e">
        <f aca="false">R274/S274*100</f>
        <v>#DIV/0!</v>
      </c>
      <c r="U274" s="591" t="n">
        <v>1687</v>
      </c>
      <c r="V274" s="591" t="n">
        <v>335.4</v>
      </c>
    </row>
    <row r="275" customFormat="false" ht="17.25" hidden="false" customHeight="false" outlineLevel="0" collapsed="false">
      <c r="A275" s="546" t="n">
        <v>2</v>
      </c>
      <c r="B275" s="137" t="s">
        <v>271</v>
      </c>
      <c r="C275" s="591"/>
      <c r="D275" s="591"/>
      <c r="E275" s="496" t="e">
        <f aca="false">C275/D275*100</f>
        <v>#DIV/0!</v>
      </c>
      <c r="F275" s="591"/>
      <c r="G275" s="591"/>
      <c r="H275" s="496" t="e">
        <f aca="false">F275/G275*100</f>
        <v>#DIV/0!</v>
      </c>
      <c r="I275" s="591"/>
      <c r="J275" s="591"/>
      <c r="K275" s="496" t="e">
        <f aca="false">I275/J275*100</f>
        <v>#DIV/0!</v>
      </c>
      <c r="L275" s="512"/>
      <c r="M275" s="512"/>
      <c r="N275" s="499" t="e">
        <f aca="false">L275/M275*100</f>
        <v>#DIV/0!</v>
      </c>
      <c r="O275" s="591"/>
      <c r="P275" s="591"/>
      <c r="Q275" s="493" t="e">
        <f aca="false">O275/P275*100</f>
        <v>#DIV/0!</v>
      </c>
      <c r="R275" s="591"/>
      <c r="S275" s="591"/>
      <c r="T275" s="189" t="e">
        <f aca="false">R275/S275*100</f>
        <v>#DIV/0!</v>
      </c>
      <c r="U275" s="591" t="n">
        <v>361</v>
      </c>
      <c r="V275" s="591" t="n">
        <v>210.8</v>
      </c>
    </row>
    <row r="276" customFormat="false" ht="17.25" hidden="false" customHeight="false" outlineLevel="0" collapsed="false">
      <c r="A276" s="546" t="n">
        <v>3</v>
      </c>
      <c r="B276" s="137" t="s">
        <v>272</v>
      </c>
      <c r="C276" s="591"/>
      <c r="D276" s="591"/>
      <c r="E276" s="496" t="e">
        <f aca="false">C276/D276*100</f>
        <v>#DIV/0!</v>
      </c>
      <c r="F276" s="591"/>
      <c r="G276" s="591"/>
      <c r="H276" s="496" t="e">
        <f aca="false">F276/G276*100</f>
        <v>#DIV/0!</v>
      </c>
      <c r="I276" s="591"/>
      <c r="J276" s="591"/>
      <c r="K276" s="496" t="e">
        <f aca="false">I276/J276*100</f>
        <v>#DIV/0!</v>
      </c>
      <c r="L276" s="512"/>
      <c r="M276" s="512"/>
      <c r="N276" s="499" t="e">
        <f aca="false">L276/M276*100</f>
        <v>#DIV/0!</v>
      </c>
      <c r="O276" s="591"/>
      <c r="P276" s="591"/>
      <c r="Q276" s="493" t="e">
        <f aca="false">O276/P276*100</f>
        <v>#DIV/0!</v>
      </c>
      <c r="R276" s="591"/>
      <c r="S276" s="591"/>
      <c r="T276" s="189" t="e">
        <f aca="false">R276/S276*100</f>
        <v>#DIV/0!</v>
      </c>
      <c r="U276" s="591" t="n">
        <v>548</v>
      </c>
      <c r="V276" s="591" t="n">
        <v>146.7</v>
      </c>
    </row>
    <row r="277" customFormat="false" ht="51.75" hidden="false" customHeight="false" outlineLevel="0" collapsed="false">
      <c r="A277" s="546" t="n">
        <v>4</v>
      </c>
      <c r="B277" s="124" t="s">
        <v>441</v>
      </c>
      <c r="C277" s="591"/>
      <c r="D277" s="591"/>
      <c r="E277" s="496" t="e">
        <f aca="false">C277/D277*100</f>
        <v>#DIV/0!</v>
      </c>
      <c r="F277" s="591"/>
      <c r="G277" s="591"/>
      <c r="H277" s="496" t="e">
        <f aca="false">F277/G277*100</f>
        <v>#DIV/0!</v>
      </c>
      <c r="I277" s="591"/>
      <c r="J277" s="591"/>
      <c r="K277" s="496" t="e">
        <f aca="false">I277/J277*100</f>
        <v>#DIV/0!</v>
      </c>
      <c r="L277" s="512"/>
      <c r="M277" s="512"/>
      <c r="N277" s="499" t="e">
        <f aca="false">L277/M277*100</f>
        <v>#DIV/0!</v>
      </c>
      <c r="O277" s="591"/>
      <c r="P277" s="591"/>
      <c r="Q277" s="493" t="e">
        <f aca="false">O277/P277*100</f>
        <v>#DIV/0!</v>
      </c>
      <c r="R277" s="591"/>
      <c r="S277" s="591"/>
      <c r="T277" s="189" t="e">
        <f aca="false">R277/S277*100</f>
        <v>#DIV/0!</v>
      </c>
      <c r="U277" s="591" t="n">
        <v>211</v>
      </c>
      <c r="V277" s="591" t="n">
        <v>318</v>
      </c>
    </row>
    <row r="278" customFormat="false" ht="34.5" hidden="false" customHeight="false" outlineLevel="0" collapsed="false">
      <c r="A278" s="546" t="n">
        <v>5</v>
      </c>
      <c r="B278" s="124" t="s">
        <v>274</v>
      </c>
      <c r="C278" s="591"/>
      <c r="D278" s="591"/>
      <c r="E278" s="496" t="e">
        <f aca="false">C278/D278*100</f>
        <v>#DIV/0!</v>
      </c>
      <c r="F278" s="591"/>
      <c r="G278" s="591"/>
      <c r="H278" s="496" t="e">
        <f aca="false">F278/G278*100</f>
        <v>#DIV/0!</v>
      </c>
      <c r="I278" s="591"/>
      <c r="J278" s="591"/>
      <c r="K278" s="496" t="e">
        <f aca="false">I278/J278*100</f>
        <v>#DIV/0!</v>
      </c>
      <c r="L278" s="512"/>
      <c r="M278" s="512"/>
      <c r="N278" s="499" t="e">
        <f aca="false">L278/M278*100</f>
        <v>#DIV/0!</v>
      </c>
      <c r="O278" s="591"/>
      <c r="P278" s="591"/>
      <c r="Q278" s="493" t="e">
        <f aca="false">O278/P278*100</f>
        <v>#DIV/0!</v>
      </c>
      <c r="R278" s="591"/>
      <c r="S278" s="591"/>
      <c r="T278" s="189" t="e">
        <f aca="false">R278/S278*100</f>
        <v>#DIV/0!</v>
      </c>
      <c r="U278" s="591" t="n">
        <v>441</v>
      </c>
      <c r="V278" s="591" t="n">
        <v>216.9</v>
      </c>
    </row>
    <row r="279" customFormat="false" ht="34.5" hidden="false" customHeight="false" outlineLevel="0" collapsed="false">
      <c r="A279" s="546" t="n">
        <v>6</v>
      </c>
      <c r="B279" s="124" t="s">
        <v>275</v>
      </c>
      <c r="C279" s="591"/>
      <c r="D279" s="591"/>
      <c r="E279" s="496" t="e">
        <f aca="false">C279/D279*100</f>
        <v>#DIV/0!</v>
      </c>
      <c r="F279" s="591"/>
      <c r="G279" s="591"/>
      <c r="H279" s="496" t="e">
        <f aca="false">F279/G279*100</f>
        <v>#DIV/0!</v>
      </c>
      <c r="I279" s="591"/>
      <c r="J279" s="591"/>
      <c r="K279" s="496" t="e">
        <f aca="false">I279/J279*100</f>
        <v>#DIV/0!</v>
      </c>
      <c r="L279" s="512"/>
      <c r="M279" s="512"/>
      <c r="N279" s="499" t="e">
        <f aca="false">L279/M279*100</f>
        <v>#DIV/0!</v>
      </c>
      <c r="O279" s="591"/>
      <c r="P279" s="591"/>
      <c r="Q279" s="493" t="e">
        <f aca="false">O279/P279*100</f>
        <v>#DIV/0!</v>
      </c>
      <c r="R279" s="591"/>
      <c r="S279" s="591"/>
      <c r="T279" s="189" t="e">
        <f aca="false">R279/S279*100</f>
        <v>#DIV/0!</v>
      </c>
      <c r="U279" s="591" t="n">
        <v>374</v>
      </c>
      <c r="V279" s="591" t="n">
        <v>281</v>
      </c>
    </row>
    <row r="280" customFormat="false" ht="17.25" hidden="false" customHeight="false" outlineLevel="0" collapsed="false">
      <c r="A280" s="546" t="n">
        <v>7</v>
      </c>
      <c r="B280" s="137" t="s">
        <v>276</v>
      </c>
      <c r="C280" s="591"/>
      <c r="D280" s="591"/>
      <c r="E280" s="496" t="e">
        <f aca="false">C280/D280*100</f>
        <v>#DIV/0!</v>
      </c>
      <c r="F280" s="591"/>
      <c r="G280" s="591"/>
      <c r="H280" s="496" t="e">
        <f aca="false">F280/G280*100</f>
        <v>#DIV/0!</v>
      </c>
      <c r="I280" s="591"/>
      <c r="J280" s="591"/>
      <c r="K280" s="496" t="e">
        <f aca="false">I280/J280*100</f>
        <v>#DIV/0!</v>
      </c>
      <c r="L280" s="512"/>
      <c r="M280" s="512"/>
      <c r="N280" s="499" t="e">
        <f aca="false">L280/M280*100</f>
        <v>#DIV/0!</v>
      </c>
      <c r="O280" s="591"/>
      <c r="P280" s="591"/>
      <c r="Q280" s="493" t="e">
        <f aca="false">O280/P280*100</f>
        <v>#DIV/0!</v>
      </c>
      <c r="R280" s="591"/>
      <c r="S280" s="591"/>
      <c r="T280" s="189" t="e">
        <f aca="false">R280/S280*100</f>
        <v>#DIV/0!</v>
      </c>
      <c r="U280" s="591" t="n">
        <v>1493</v>
      </c>
      <c r="V280" s="591" t="n">
        <v>112.5</v>
      </c>
    </row>
    <row r="281" customFormat="false" ht="17.25" hidden="false" customHeight="false" outlineLevel="0" collapsed="false">
      <c r="A281" s="546" t="n">
        <v>8</v>
      </c>
      <c r="B281" s="137" t="s">
        <v>277</v>
      </c>
      <c r="C281" s="591"/>
      <c r="D281" s="591"/>
      <c r="E281" s="496" t="e">
        <f aca="false">C281/D281*100</f>
        <v>#DIV/0!</v>
      </c>
      <c r="F281" s="591"/>
      <c r="G281" s="591"/>
      <c r="H281" s="496" t="e">
        <f aca="false">F281/G281*100</f>
        <v>#DIV/0!</v>
      </c>
      <c r="I281" s="591"/>
      <c r="J281" s="591"/>
      <c r="K281" s="496" t="e">
        <f aca="false">I281/J281*100</f>
        <v>#DIV/0!</v>
      </c>
      <c r="L281" s="512"/>
      <c r="M281" s="512"/>
      <c r="N281" s="499" t="e">
        <f aca="false">L281/M281*100</f>
        <v>#DIV/0!</v>
      </c>
      <c r="O281" s="591"/>
      <c r="P281" s="591"/>
      <c r="Q281" s="493" t="e">
        <f aca="false">O281/P281*100</f>
        <v>#DIV/0!</v>
      </c>
      <c r="R281" s="591"/>
      <c r="S281" s="591"/>
      <c r="T281" s="189" t="e">
        <f aca="false">R281/S281*100</f>
        <v>#DIV/0!</v>
      </c>
      <c r="U281" s="591" t="n">
        <v>785</v>
      </c>
      <c r="V281" s="591" t="n">
        <v>194</v>
      </c>
    </row>
    <row r="282" customFormat="false" ht="27" hidden="false" customHeight="true" outlineLevel="0" collapsed="false">
      <c r="A282" s="547" t="n">
        <v>9</v>
      </c>
      <c r="B282" s="152" t="s">
        <v>278</v>
      </c>
      <c r="C282" s="591"/>
      <c r="D282" s="591"/>
      <c r="E282" s="496" t="e">
        <f aca="false">C282/D282*100</f>
        <v>#DIV/0!</v>
      </c>
      <c r="F282" s="591"/>
      <c r="G282" s="591"/>
      <c r="H282" s="496" t="e">
        <f aca="false">F282/G282*100</f>
        <v>#DIV/0!</v>
      </c>
      <c r="I282" s="591"/>
      <c r="J282" s="591"/>
      <c r="K282" s="496" t="e">
        <f aca="false">I282/J282*100</f>
        <v>#DIV/0!</v>
      </c>
      <c r="L282" s="512"/>
      <c r="M282" s="512"/>
      <c r="N282" s="499" t="e">
        <f aca="false">L282/M282*100</f>
        <v>#DIV/0!</v>
      </c>
      <c r="O282" s="591"/>
      <c r="P282" s="591"/>
      <c r="Q282" s="493" t="e">
        <f aca="false">O282/P282*100</f>
        <v>#DIV/0!</v>
      </c>
      <c r="R282" s="591"/>
      <c r="S282" s="591"/>
      <c r="T282" s="189" t="e">
        <f aca="false">R282/S282*100</f>
        <v>#DIV/0!</v>
      </c>
      <c r="U282" s="591" t="n">
        <v>7759</v>
      </c>
      <c r="V282" s="591" t="n">
        <v>205.3</v>
      </c>
    </row>
    <row r="283" customFormat="false" ht="34.5" hidden="false" customHeight="false" outlineLevel="0" collapsed="false">
      <c r="A283" s="546" t="n">
        <v>10</v>
      </c>
      <c r="B283" s="124" t="s">
        <v>279</v>
      </c>
      <c r="C283" s="591"/>
      <c r="D283" s="591"/>
      <c r="E283" s="496" t="e">
        <f aca="false">C283/D283*100</f>
        <v>#DIV/0!</v>
      </c>
      <c r="F283" s="591"/>
      <c r="G283" s="591"/>
      <c r="H283" s="496" t="e">
        <f aca="false">F283/G283*100</f>
        <v>#DIV/0!</v>
      </c>
      <c r="I283" s="591"/>
      <c r="J283" s="591"/>
      <c r="K283" s="496" t="e">
        <f aca="false">I283/J283*100</f>
        <v>#DIV/0!</v>
      </c>
      <c r="L283" s="512"/>
      <c r="M283" s="512"/>
      <c r="N283" s="499" t="e">
        <f aca="false">L283/M283*100</f>
        <v>#DIV/0!</v>
      </c>
      <c r="O283" s="591"/>
      <c r="P283" s="591"/>
      <c r="Q283" s="493" t="e">
        <f aca="false">O283/P283*100</f>
        <v>#DIV/0!</v>
      </c>
      <c r="R283" s="591"/>
      <c r="S283" s="591"/>
      <c r="T283" s="189" t="e">
        <f aca="false">R283/S283*100</f>
        <v>#DIV/0!</v>
      </c>
      <c r="U283" s="591" t="n">
        <v>5070</v>
      </c>
      <c r="V283" s="591" t="n">
        <v>238</v>
      </c>
    </row>
    <row r="284" customFormat="false" ht="34.5" hidden="false" customHeight="false" outlineLevel="0" collapsed="false">
      <c r="A284" s="546" t="n">
        <v>11</v>
      </c>
      <c r="B284" s="124" t="s">
        <v>280</v>
      </c>
      <c r="C284" s="591"/>
      <c r="D284" s="591"/>
      <c r="E284" s="496" t="e">
        <f aca="false">C284/D284*100</f>
        <v>#DIV/0!</v>
      </c>
      <c r="F284" s="591"/>
      <c r="G284" s="591"/>
      <c r="H284" s="496" t="e">
        <f aca="false">F284/G284*100</f>
        <v>#DIV/0!</v>
      </c>
      <c r="I284" s="591"/>
      <c r="J284" s="591"/>
      <c r="K284" s="496" t="e">
        <f aca="false">I284/J284*100</f>
        <v>#DIV/0!</v>
      </c>
      <c r="L284" s="512"/>
      <c r="M284" s="512"/>
      <c r="N284" s="499" t="e">
        <f aca="false">L284/M284*100</f>
        <v>#DIV/0!</v>
      </c>
      <c r="O284" s="591"/>
      <c r="P284" s="591"/>
      <c r="Q284" s="493" t="e">
        <f aca="false">O284/P284*100</f>
        <v>#DIV/0!</v>
      </c>
      <c r="R284" s="591"/>
      <c r="S284" s="591"/>
      <c r="T284" s="189" t="e">
        <f aca="false">R284/S284*100</f>
        <v>#DIV/0!</v>
      </c>
      <c r="U284" s="591" t="n">
        <v>39</v>
      </c>
      <c r="V284" s="591" t="n">
        <v>283</v>
      </c>
    </row>
    <row r="285" customFormat="false" ht="46.5" hidden="false" customHeight="true" outlineLevel="0" collapsed="false">
      <c r="A285" s="546" t="n">
        <v>12</v>
      </c>
      <c r="B285" s="124" t="s">
        <v>281</v>
      </c>
      <c r="C285" s="591"/>
      <c r="D285" s="591"/>
      <c r="E285" s="496" t="e">
        <f aca="false">C285/D285*100</f>
        <v>#DIV/0!</v>
      </c>
      <c r="F285" s="591"/>
      <c r="G285" s="591"/>
      <c r="H285" s="496" t="e">
        <f aca="false">F285/G285*100</f>
        <v>#DIV/0!</v>
      </c>
      <c r="I285" s="591"/>
      <c r="J285" s="591"/>
      <c r="K285" s="496" t="e">
        <f aca="false">I285/J285*100</f>
        <v>#DIV/0!</v>
      </c>
      <c r="L285" s="512"/>
      <c r="M285" s="512"/>
      <c r="N285" s="499" t="e">
        <f aca="false">L285/M285*100</f>
        <v>#DIV/0!</v>
      </c>
      <c r="O285" s="591"/>
      <c r="P285" s="591"/>
      <c r="Q285" s="493" t="e">
        <f aca="false">O285/P285*100</f>
        <v>#DIV/0!</v>
      </c>
      <c r="R285" s="591"/>
      <c r="S285" s="591"/>
      <c r="T285" s="189" t="e">
        <f aca="false">R285/S285*100</f>
        <v>#DIV/0!</v>
      </c>
      <c r="U285" s="591" t="n">
        <v>197</v>
      </c>
      <c r="V285" s="591" t="n">
        <v>284.4</v>
      </c>
    </row>
    <row r="286" customFormat="false" ht="34.5" hidden="false" customHeight="false" outlineLevel="0" collapsed="false">
      <c r="A286" s="602" t="n">
        <v>13</v>
      </c>
      <c r="B286" s="124" t="s">
        <v>282</v>
      </c>
      <c r="C286" s="189"/>
      <c r="D286" s="189"/>
      <c r="E286" s="189" t="e">
        <f aca="false">C286/D286*100</f>
        <v>#DIV/0!</v>
      </c>
      <c r="F286" s="189"/>
      <c r="G286" s="189"/>
      <c r="H286" s="189" t="e">
        <f aca="false">F286/G286*100</f>
        <v>#DIV/0!</v>
      </c>
      <c r="I286" s="189"/>
      <c r="J286" s="189"/>
      <c r="K286" s="189" t="e">
        <f aca="false">I286/J286*100</f>
        <v>#DIV/0!</v>
      </c>
      <c r="L286" s="512"/>
      <c r="M286" s="512"/>
      <c r="N286" s="493" t="e">
        <f aca="false">L286/M286*100</f>
        <v>#DIV/0!</v>
      </c>
      <c r="O286" s="189"/>
      <c r="P286" s="189"/>
      <c r="Q286" s="493" t="e">
        <f aca="false">O286/P286*100</f>
        <v>#DIV/0!</v>
      </c>
      <c r="R286" s="189"/>
      <c r="S286" s="189"/>
      <c r="T286" s="189" t="e">
        <f aca="false">R286/S286*100</f>
        <v>#DIV/0!</v>
      </c>
      <c r="U286" s="85"/>
      <c r="V286" s="85"/>
    </row>
    <row r="287" customFormat="false" ht="17.25" hidden="false" customHeight="false" outlineLevel="0" collapsed="false">
      <c r="A287" s="602" t="n">
        <v>14</v>
      </c>
      <c r="B287" s="137" t="s">
        <v>283</v>
      </c>
      <c r="C287" s="189"/>
      <c r="D287" s="189"/>
      <c r="E287" s="189" t="e">
        <f aca="false">C287/D287*100</f>
        <v>#DIV/0!</v>
      </c>
      <c r="F287" s="189"/>
      <c r="G287" s="189"/>
      <c r="H287" s="189" t="e">
        <f aca="false">F287/G287*100</f>
        <v>#DIV/0!</v>
      </c>
      <c r="I287" s="189"/>
      <c r="J287" s="189"/>
      <c r="K287" s="189" t="e">
        <f aca="false">I287/J287*100</f>
        <v>#DIV/0!</v>
      </c>
      <c r="L287" s="512"/>
      <c r="M287" s="512"/>
      <c r="N287" s="493" t="e">
        <f aca="false">L287/M287*100</f>
        <v>#DIV/0!</v>
      </c>
      <c r="O287" s="189"/>
      <c r="P287" s="189"/>
      <c r="Q287" s="493" t="e">
        <f aca="false">O287/P287*100</f>
        <v>#DIV/0!</v>
      </c>
      <c r="R287" s="189"/>
      <c r="S287" s="189"/>
      <c r="T287" s="189" t="e">
        <f aca="false">R287/S287*100</f>
        <v>#DIV/0!</v>
      </c>
      <c r="U287" s="85"/>
      <c r="V287" s="85"/>
    </row>
    <row r="288" customFormat="false" ht="17.25" hidden="false" customHeight="false" outlineLevel="0" collapsed="false">
      <c r="A288" s="602" t="n">
        <v>15</v>
      </c>
      <c r="B288" s="137" t="s">
        <v>284</v>
      </c>
      <c r="C288" s="189"/>
      <c r="D288" s="189"/>
      <c r="E288" s="189" t="e">
        <f aca="false">C288/D288*100</f>
        <v>#DIV/0!</v>
      </c>
      <c r="F288" s="189"/>
      <c r="G288" s="189"/>
      <c r="H288" s="189" t="e">
        <f aca="false">F288/G288*100</f>
        <v>#DIV/0!</v>
      </c>
      <c r="I288" s="189"/>
      <c r="J288" s="189"/>
      <c r="K288" s="189" t="e">
        <f aca="false">I288/J288*100</f>
        <v>#DIV/0!</v>
      </c>
      <c r="L288" s="512"/>
      <c r="M288" s="512"/>
      <c r="N288" s="493" t="e">
        <f aca="false">L288/M288*100</f>
        <v>#DIV/0!</v>
      </c>
      <c r="O288" s="189"/>
      <c r="P288" s="189"/>
      <c r="Q288" s="493" t="e">
        <f aca="false">O288/P288*100</f>
        <v>#DIV/0!</v>
      </c>
      <c r="R288" s="189"/>
      <c r="S288" s="189"/>
      <c r="T288" s="189" t="e">
        <f aca="false">R288/S288*100</f>
        <v>#DIV/0!</v>
      </c>
      <c r="U288" s="85"/>
      <c r="V288" s="85"/>
    </row>
    <row r="289" customFormat="false" ht="51.75" hidden="false" customHeight="false" outlineLevel="0" collapsed="false">
      <c r="A289" s="602" t="n">
        <v>16</v>
      </c>
      <c r="B289" s="124" t="s">
        <v>285</v>
      </c>
      <c r="C289" s="189"/>
      <c r="D289" s="189"/>
      <c r="E289" s="189" t="e">
        <f aca="false">C289/D289*100</f>
        <v>#DIV/0!</v>
      </c>
      <c r="F289" s="189"/>
      <c r="G289" s="189"/>
      <c r="H289" s="189" t="e">
        <f aca="false">F289/G289*100</f>
        <v>#DIV/0!</v>
      </c>
      <c r="I289" s="189"/>
      <c r="J289" s="189"/>
      <c r="K289" s="189" t="e">
        <f aca="false">I289/J289*100</f>
        <v>#DIV/0!</v>
      </c>
      <c r="L289" s="512"/>
      <c r="M289" s="512"/>
      <c r="N289" s="493" t="e">
        <f aca="false">L289/M289*100</f>
        <v>#DIV/0!</v>
      </c>
      <c r="O289" s="189"/>
      <c r="P289" s="189"/>
      <c r="Q289" s="493" t="e">
        <f aca="false">O289/P289*100</f>
        <v>#DIV/0!</v>
      </c>
      <c r="R289" s="189"/>
      <c r="S289" s="189"/>
      <c r="T289" s="189" t="e">
        <f aca="false">R289/S289*100</f>
        <v>#DIV/0!</v>
      </c>
      <c r="U289" s="85"/>
      <c r="V289" s="85"/>
    </row>
    <row r="290" customFormat="false" ht="17.25" hidden="false" customHeight="false" outlineLevel="0" collapsed="false">
      <c r="A290" s="602" t="n">
        <v>17</v>
      </c>
      <c r="B290" s="137" t="s">
        <v>286</v>
      </c>
      <c r="C290" s="189"/>
      <c r="D290" s="189"/>
      <c r="E290" s="189" t="e">
        <f aca="false">C290/D290*100</f>
        <v>#DIV/0!</v>
      </c>
      <c r="F290" s="189"/>
      <c r="G290" s="189"/>
      <c r="H290" s="189" t="e">
        <f aca="false">F290/G290*100</f>
        <v>#DIV/0!</v>
      </c>
      <c r="I290" s="189"/>
      <c r="J290" s="189"/>
      <c r="K290" s="189" t="e">
        <f aca="false">I290/J290*100</f>
        <v>#DIV/0!</v>
      </c>
      <c r="L290" s="512"/>
      <c r="M290" s="512"/>
      <c r="N290" s="493" t="e">
        <f aca="false">L290/M290*100</f>
        <v>#DIV/0!</v>
      </c>
      <c r="O290" s="189"/>
      <c r="P290" s="189"/>
      <c r="Q290" s="493" t="e">
        <f aca="false">O290/P290*100</f>
        <v>#DIV/0!</v>
      </c>
      <c r="R290" s="189"/>
      <c r="S290" s="189"/>
      <c r="T290" s="189" t="e">
        <f aca="false">R290/S290*100</f>
        <v>#DIV/0!</v>
      </c>
      <c r="U290" s="85"/>
      <c r="V290" s="85"/>
    </row>
    <row r="291" customFormat="false" ht="16.5" hidden="false" customHeight="false" outlineLevel="0" collapsed="false">
      <c r="A291" s="603"/>
      <c r="B291" s="604"/>
      <c r="C291" s="605"/>
      <c r="D291" s="605"/>
      <c r="E291" s="605"/>
      <c r="F291" s="605"/>
      <c r="G291" s="605"/>
      <c r="H291" s="605"/>
      <c r="I291" s="606"/>
      <c r="J291" s="606"/>
      <c r="K291" s="605"/>
      <c r="L291" s="607"/>
      <c r="M291" s="607"/>
      <c r="N291" s="607"/>
      <c r="O291" s="605"/>
      <c r="P291" s="607"/>
      <c r="Q291" s="607"/>
      <c r="R291" s="607"/>
      <c r="S291" s="607"/>
      <c r="T291" s="608"/>
      <c r="U291" s="85"/>
      <c r="V291" s="85"/>
    </row>
    <row r="292" customFormat="false" ht="16.5" hidden="false" customHeight="false" outlineLevel="0" collapsed="false">
      <c r="A292" s="609" t="n">
        <v>3</v>
      </c>
      <c r="B292" s="607" t="s">
        <v>287</v>
      </c>
      <c r="C292" s="607"/>
      <c r="D292" s="215"/>
      <c r="E292" s="215"/>
      <c r="F292" s="607"/>
      <c r="G292" s="607"/>
      <c r="H292" s="607"/>
      <c r="I292" s="607"/>
      <c r="J292" s="607"/>
      <c r="K292" s="607"/>
      <c r="L292" s="607"/>
      <c r="M292" s="607"/>
      <c r="N292" s="607"/>
      <c r="O292" s="607"/>
      <c r="P292" s="607"/>
      <c r="Q292" s="607"/>
      <c r="R292" s="607"/>
      <c r="S292" s="607"/>
      <c r="T292" s="608"/>
      <c r="U292" s="215"/>
      <c r="V292" s="215"/>
    </row>
    <row r="293" customFormat="false" ht="16.5" hidden="false" customHeight="false" outlineLevel="0" collapsed="false">
      <c r="A293" s="610" t="s">
        <v>269</v>
      </c>
      <c r="B293" s="610"/>
      <c r="C293" s="611" t="n">
        <f aca="false">SUM(C294:C298)</f>
        <v>0</v>
      </c>
      <c r="D293" s="611" t="n">
        <f aca="false">SUM(D294:D298)</f>
        <v>0</v>
      </c>
      <c r="E293" s="612" t="e">
        <f aca="false">C293/D293*100</f>
        <v>#DIV/0!</v>
      </c>
      <c r="F293" s="611" t="n">
        <f aca="false">SUM(F294:F298)</f>
        <v>0</v>
      </c>
      <c r="G293" s="611" t="n">
        <f aca="false">SUM(G294:G298)</f>
        <v>0</v>
      </c>
      <c r="H293" s="612" t="e">
        <f aca="false">F293/G293*100</f>
        <v>#DIV/0!</v>
      </c>
      <c r="I293" s="611" t="n">
        <f aca="false">SUM(I294:I298)</f>
        <v>0</v>
      </c>
      <c r="J293" s="611" t="n">
        <f aca="false">SUM(J294:J298)</f>
        <v>0</v>
      </c>
      <c r="K293" s="612" t="e">
        <f aca="false">I293/J293*100</f>
        <v>#DIV/0!</v>
      </c>
      <c r="L293" s="531" t="n">
        <f aca="false">O293+R293</f>
        <v>0</v>
      </c>
      <c r="M293" s="531" t="n">
        <f aca="false">P293+S293</f>
        <v>0</v>
      </c>
      <c r="N293" s="612" t="e">
        <f aca="false">L293/M293*100</f>
        <v>#DIV/0!</v>
      </c>
      <c r="O293" s="611" t="n">
        <f aca="false">SUM(O294:O298)</f>
        <v>0</v>
      </c>
      <c r="P293" s="611" t="n">
        <f aca="false">SUM(P294:P298)</f>
        <v>0</v>
      </c>
      <c r="Q293" s="612" t="e">
        <f aca="false">O293/P293*100</f>
        <v>#DIV/0!</v>
      </c>
      <c r="R293" s="611" t="n">
        <f aca="false">SUM(R294:R298)</f>
        <v>0</v>
      </c>
      <c r="S293" s="611" t="n">
        <f aca="false">SUM(S294:S298)</f>
        <v>0</v>
      </c>
      <c r="T293" s="612" t="e">
        <f aca="false">R293/S293*100</f>
        <v>#DIV/0!</v>
      </c>
      <c r="U293" s="85"/>
      <c r="V293" s="85"/>
    </row>
    <row r="294" customFormat="false" ht="16.5" hidden="false" customHeight="false" outlineLevel="0" collapsed="false">
      <c r="A294" s="613" t="n">
        <v>1</v>
      </c>
      <c r="B294" s="614" t="s">
        <v>288</v>
      </c>
      <c r="C294" s="591"/>
      <c r="D294" s="591"/>
      <c r="E294" s="494" t="e">
        <f aca="false">C294/D294*100</f>
        <v>#DIV/0!</v>
      </c>
      <c r="F294" s="591"/>
      <c r="G294" s="591"/>
      <c r="H294" s="494" t="e">
        <f aca="false">F294/G294*100</f>
        <v>#DIV/0!</v>
      </c>
      <c r="I294" s="591"/>
      <c r="J294" s="591"/>
      <c r="K294" s="494" t="e">
        <f aca="false">I294/J294*100</f>
        <v>#DIV/0!</v>
      </c>
      <c r="L294" s="500"/>
      <c r="M294" s="500"/>
      <c r="N294" s="493" t="e">
        <f aca="false">L294/M294*100</f>
        <v>#DIV/0!</v>
      </c>
      <c r="O294" s="492"/>
      <c r="P294" s="492"/>
      <c r="Q294" s="493" t="e">
        <f aca="false">O294/P294*100</f>
        <v>#DIV/0!</v>
      </c>
      <c r="R294" s="492"/>
      <c r="S294" s="492"/>
      <c r="T294" s="615" t="e">
        <f aca="false">R294/S294*100</f>
        <v>#DIV/0!</v>
      </c>
      <c r="U294" s="591" t="n">
        <v>38</v>
      </c>
      <c r="V294" s="591" t="n">
        <v>88</v>
      </c>
    </row>
    <row r="295" customFormat="false" ht="16.5" hidden="false" customHeight="false" outlineLevel="0" collapsed="false">
      <c r="A295" s="613" t="n">
        <v>2</v>
      </c>
      <c r="B295" s="614" t="s">
        <v>289</v>
      </c>
      <c r="C295" s="591"/>
      <c r="D295" s="591"/>
      <c r="E295" s="494" t="e">
        <f aca="false">C295/D295*100</f>
        <v>#DIV/0!</v>
      </c>
      <c r="F295" s="591"/>
      <c r="G295" s="591"/>
      <c r="H295" s="494" t="e">
        <f aca="false">F295/G295*100</f>
        <v>#DIV/0!</v>
      </c>
      <c r="I295" s="591"/>
      <c r="J295" s="591"/>
      <c r="K295" s="494" t="e">
        <f aca="false">I295/J295*100</f>
        <v>#DIV/0!</v>
      </c>
      <c r="L295" s="500"/>
      <c r="M295" s="500"/>
      <c r="N295" s="493" t="e">
        <f aca="false">L295/M295*100</f>
        <v>#DIV/0!</v>
      </c>
      <c r="O295" s="492"/>
      <c r="P295" s="492"/>
      <c r="Q295" s="493" t="e">
        <f aca="false">O295/P295*100</f>
        <v>#DIV/0!</v>
      </c>
      <c r="R295" s="492"/>
      <c r="S295" s="492"/>
      <c r="T295" s="615" t="e">
        <f aca="false">R295/S295*100</f>
        <v>#DIV/0!</v>
      </c>
      <c r="U295" s="591" t="n">
        <v>190</v>
      </c>
      <c r="V295" s="591" t="n">
        <v>84</v>
      </c>
    </row>
    <row r="296" customFormat="false" ht="66" hidden="false" customHeight="false" outlineLevel="0" collapsed="false">
      <c r="A296" s="613" t="n">
        <v>3</v>
      </c>
      <c r="B296" s="614" t="s">
        <v>290</v>
      </c>
      <c r="C296" s="591"/>
      <c r="D296" s="591"/>
      <c r="E296" s="494" t="e">
        <f aca="false">C296/D296*100</f>
        <v>#DIV/0!</v>
      </c>
      <c r="F296" s="591"/>
      <c r="G296" s="591"/>
      <c r="H296" s="494" t="e">
        <f aca="false">F296/G296*100</f>
        <v>#DIV/0!</v>
      </c>
      <c r="I296" s="591"/>
      <c r="J296" s="591"/>
      <c r="K296" s="494" t="e">
        <f aca="false">I296/J296*100</f>
        <v>#DIV/0!</v>
      </c>
      <c r="L296" s="500"/>
      <c r="M296" s="500"/>
      <c r="N296" s="493" t="e">
        <f aca="false">L296/M296*100</f>
        <v>#DIV/0!</v>
      </c>
      <c r="O296" s="591"/>
      <c r="P296" s="591"/>
      <c r="Q296" s="493" t="e">
        <f aca="false">O296/P296*100</f>
        <v>#DIV/0!</v>
      </c>
      <c r="R296" s="492"/>
      <c r="S296" s="492"/>
      <c r="T296" s="615" t="e">
        <f aca="false">R296/S296*100</f>
        <v>#DIV/0!</v>
      </c>
      <c r="U296" s="591" t="n">
        <v>572</v>
      </c>
      <c r="V296" s="591" t="n">
        <v>131.5</v>
      </c>
    </row>
    <row r="297" customFormat="false" ht="16.5" hidden="false" customHeight="false" outlineLevel="0" collapsed="false">
      <c r="A297" s="613" t="n">
        <v>4</v>
      </c>
      <c r="B297" s="614" t="s">
        <v>291</v>
      </c>
      <c r="C297" s="591"/>
      <c r="D297" s="591"/>
      <c r="E297" s="494" t="e">
        <f aca="false">C297/D297*100</f>
        <v>#DIV/0!</v>
      </c>
      <c r="F297" s="591"/>
      <c r="G297" s="591"/>
      <c r="H297" s="494" t="e">
        <f aca="false">F297/G297*100</f>
        <v>#DIV/0!</v>
      </c>
      <c r="I297" s="591"/>
      <c r="J297" s="591"/>
      <c r="K297" s="494" t="e">
        <f aca="false">I297/J297*100</f>
        <v>#DIV/0!</v>
      </c>
      <c r="L297" s="500"/>
      <c r="M297" s="500"/>
      <c r="N297" s="493" t="e">
        <f aca="false">L297/M297*100</f>
        <v>#DIV/0!</v>
      </c>
      <c r="O297" s="492"/>
      <c r="P297" s="492"/>
      <c r="Q297" s="493" t="e">
        <f aca="false">O297/P297*100</f>
        <v>#DIV/0!</v>
      </c>
      <c r="R297" s="492"/>
      <c r="S297" s="492"/>
      <c r="T297" s="615" t="e">
        <f aca="false">R297/S297*100</f>
        <v>#DIV/0!</v>
      </c>
      <c r="U297" s="591" t="n">
        <v>35</v>
      </c>
      <c r="V297" s="591" t="n">
        <v>134.7</v>
      </c>
    </row>
    <row r="298" customFormat="false" ht="49.5" hidden="false" customHeight="false" outlineLevel="0" collapsed="false">
      <c r="A298" s="613" t="n">
        <v>5</v>
      </c>
      <c r="B298" s="614" t="s">
        <v>292</v>
      </c>
      <c r="C298" s="616"/>
      <c r="D298" s="616"/>
      <c r="E298" s="494" t="e">
        <f aca="false">C298/D298*100</f>
        <v>#DIV/0!</v>
      </c>
      <c r="F298" s="616"/>
      <c r="G298" s="616"/>
      <c r="H298" s="494" t="e">
        <f aca="false">F298/G298*100</f>
        <v>#DIV/0!</v>
      </c>
      <c r="I298" s="616"/>
      <c r="J298" s="616"/>
      <c r="K298" s="494" t="e">
        <f aca="false">I298/J298*100</f>
        <v>#DIV/0!</v>
      </c>
      <c r="L298" s="500"/>
      <c r="M298" s="500"/>
      <c r="N298" s="493" t="e">
        <f aca="false">L298/M298*100</f>
        <v>#DIV/0!</v>
      </c>
      <c r="O298" s="494"/>
      <c r="P298" s="494"/>
      <c r="Q298" s="493" t="e">
        <f aca="false">O298/P298*100</f>
        <v>#DIV/0!</v>
      </c>
      <c r="R298" s="616"/>
      <c r="S298" s="616"/>
      <c r="T298" s="615" t="e">
        <f aca="false">R298/S298*100</f>
        <v>#DIV/0!</v>
      </c>
      <c r="U298" s="1"/>
      <c r="V298" s="1"/>
    </row>
    <row r="299" customFormat="false" ht="16.5" hidden="false" customHeight="false" outlineLevel="0" collapsed="false">
      <c r="A299" s="617"/>
      <c r="B299" s="518"/>
      <c r="C299" s="518"/>
      <c r="D299" s="518"/>
      <c r="E299" s="518"/>
      <c r="F299" s="518"/>
      <c r="G299" s="518"/>
      <c r="H299" s="518"/>
      <c r="I299" s="518"/>
      <c r="J299" s="518"/>
      <c r="K299" s="518"/>
      <c r="L299" s="607"/>
      <c r="M299" s="607"/>
      <c r="N299" s="607"/>
      <c r="O299" s="518"/>
      <c r="P299" s="518"/>
      <c r="Q299" s="518"/>
      <c r="R299" s="518"/>
      <c r="S299" s="518"/>
      <c r="T299" s="608"/>
      <c r="U299" s="1"/>
      <c r="V299" s="1"/>
    </row>
    <row r="300" customFormat="false" ht="16.5" hidden="false" customHeight="false" outlineLevel="0" collapsed="false">
      <c r="A300" s="618" t="n">
        <v>4</v>
      </c>
      <c r="B300" s="227" t="s">
        <v>293</v>
      </c>
      <c r="C300" s="607"/>
      <c r="D300" s="607"/>
      <c r="E300" s="607"/>
      <c r="F300" s="607"/>
      <c r="G300" s="607"/>
      <c r="H300" s="607"/>
      <c r="I300" s="607"/>
      <c r="J300" s="607"/>
      <c r="K300" s="607"/>
      <c r="L300" s="607"/>
      <c r="M300" s="607"/>
      <c r="N300" s="607"/>
      <c r="O300" s="607"/>
      <c r="P300" s="607"/>
      <c r="Q300" s="607"/>
      <c r="R300" s="607"/>
      <c r="S300" s="607"/>
      <c r="T300" s="608"/>
      <c r="U300" s="1"/>
      <c r="V300" s="1"/>
    </row>
    <row r="301" customFormat="false" ht="16.5" hidden="false" customHeight="false" outlineLevel="0" collapsed="false">
      <c r="A301" s="611"/>
      <c r="B301" s="228" t="s">
        <v>269</v>
      </c>
      <c r="C301" s="611" t="n">
        <f aca="false">SUM(C302:C302)</f>
        <v>0</v>
      </c>
      <c r="D301" s="611" t="n">
        <f aca="false">SUM(D302:D302)</f>
        <v>0</v>
      </c>
      <c r="E301" s="612" t="e">
        <f aca="false">C301/D301*100</f>
        <v>#DIV/0!</v>
      </c>
      <c r="F301" s="611" t="n">
        <f aca="false">SUM(F302:F302)</f>
        <v>0</v>
      </c>
      <c r="G301" s="611" t="n">
        <f aca="false">SUM(G302:G302)</f>
        <v>0</v>
      </c>
      <c r="H301" s="612" t="e">
        <f aca="false">F301/G301*100</f>
        <v>#DIV/0!</v>
      </c>
      <c r="I301" s="611" t="n">
        <f aca="false">SUM(I302:I302)</f>
        <v>0</v>
      </c>
      <c r="J301" s="611" t="n">
        <f aca="false">SUM(J302:J302)</f>
        <v>0</v>
      </c>
      <c r="K301" s="612" t="e">
        <f aca="false">I301/J301*100</f>
        <v>#DIV/0!</v>
      </c>
      <c r="L301" s="84" t="n">
        <f aca="false">O301+R301</f>
        <v>0</v>
      </c>
      <c r="M301" s="84" t="n">
        <f aca="false">P301+S301</f>
        <v>0</v>
      </c>
      <c r="N301" s="612" t="e">
        <f aca="false">L301/M301*100</f>
        <v>#DIV/0!</v>
      </c>
      <c r="O301" s="611" t="n">
        <f aca="false">SUM(O302:O302)</f>
        <v>0</v>
      </c>
      <c r="P301" s="611" t="n">
        <f aca="false">SUM(P302:P302)</f>
        <v>0</v>
      </c>
      <c r="Q301" s="612" t="e">
        <f aca="false">O301/P301*100</f>
        <v>#DIV/0!</v>
      </c>
      <c r="R301" s="611" t="n">
        <f aca="false">SUM(R302:R302)</f>
        <v>0</v>
      </c>
      <c r="S301" s="611" t="n">
        <f aca="false">SUM(S302:S302)</f>
        <v>0</v>
      </c>
      <c r="T301" s="612" t="n">
        <v>0</v>
      </c>
      <c r="U301" s="1"/>
      <c r="V301" s="1"/>
    </row>
    <row r="302" customFormat="false" ht="16.5" hidden="false" customHeight="false" outlineLevel="0" collapsed="false">
      <c r="A302" s="619" t="n">
        <v>1</v>
      </c>
      <c r="B302" s="620" t="s">
        <v>294</v>
      </c>
      <c r="C302" s="621"/>
      <c r="D302" s="621"/>
      <c r="E302" s="622" t="e">
        <f aca="false">C302/D302*100</f>
        <v>#DIV/0!</v>
      </c>
      <c r="F302" s="621"/>
      <c r="G302" s="621"/>
      <c r="H302" s="622" t="e">
        <f aca="false">F302/G302*100</f>
        <v>#DIV/0!</v>
      </c>
      <c r="I302" s="621"/>
      <c r="J302" s="621"/>
      <c r="K302" s="622" t="e">
        <f aca="false">I302/J302*100</f>
        <v>#DIV/0!</v>
      </c>
      <c r="L302" s="622"/>
      <c r="M302" s="622"/>
      <c r="N302" s="493" t="e">
        <f aca="false">L302/M302*100</f>
        <v>#DIV/0!</v>
      </c>
      <c r="O302" s="622"/>
      <c r="P302" s="622"/>
      <c r="Q302" s="493" t="e">
        <f aca="false">O302/P302*100</f>
        <v>#DIV/0!</v>
      </c>
      <c r="R302" s="621"/>
      <c r="S302" s="621"/>
      <c r="T302" s="622" t="n">
        <v>0</v>
      </c>
      <c r="U302" s="1"/>
      <c r="V302" s="1"/>
    </row>
  </sheetData>
  <mergeCells count="45">
    <mergeCell ref="A1:T2"/>
    <mergeCell ref="A3:A8"/>
    <mergeCell ref="B3:B8"/>
    <mergeCell ref="C3:H3"/>
    <mergeCell ref="I3:K3"/>
    <mergeCell ref="L3:T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A31:A32"/>
    <mergeCell ref="B31:B32"/>
    <mergeCell ref="C31:H31"/>
    <mergeCell ref="I31:K31"/>
    <mergeCell ref="L31:T31"/>
    <mergeCell ref="A34:B34"/>
    <mergeCell ref="A35:B35"/>
    <mergeCell ref="A55:B55"/>
    <mergeCell ref="A69:B69"/>
    <mergeCell ref="A79:B79"/>
    <mergeCell ref="A95:B95"/>
    <mergeCell ref="A135:B135"/>
    <mergeCell ref="A136:B136"/>
    <mergeCell ref="A163:B163"/>
    <mergeCell ref="A164:B164"/>
    <mergeCell ref="A195:B195"/>
    <mergeCell ref="A201:B201"/>
    <mergeCell ref="A244:B244"/>
    <mergeCell ref="A254:B254"/>
    <mergeCell ref="A273:B273"/>
    <mergeCell ref="A293:B29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3"/>
  <sheetViews>
    <sheetView showFormulas="false" showGridLines="true" showRowColHeaders="true" showZeros="true" rightToLeft="false" tabSelected="true" showOutlineSymbols="true" defaultGridColor="true" view="normal" topLeftCell="A40" colorId="64" zoomScale="80" zoomScaleNormal="80" zoomScalePageLayoutView="100" workbookViewId="0">
      <selection pane="topLeft" activeCell="B47" activeCellId="0" sqref="B47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34.57"/>
    <col collapsed="false" customWidth="true" hidden="false" outlineLevel="0" max="3" min="3" style="0" width="18.57"/>
    <col collapsed="false" customWidth="true" hidden="false" outlineLevel="0" max="4" min="4" style="0" width="18"/>
    <col collapsed="false" customWidth="true" hidden="false" outlineLevel="0" max="5" min="5" style="0" width="11.28"/>
    <col collapsed="false" customWidth="true" hidden="false" outlineLevel="0" max="6" min="6" style="0" width="17.85"/>
    <col collapsed="false" customWidth="true" hidden="false" outlineLevel="0" max="7" min="7" style="0" width="17.14"/>
    <col collapsed="false" customWidth="true" hidden="false" outlineLevel="0" max="8" min="8" style="0" width="10.71"/>
    <col collapsed="false" customWidth="true" hidden="false" outlineLevel="0" max="9" min="9" style="0" width="15.85"/>
    <col collapsed="false" customWidth="true" hidden="false" outlineLevel="0" max="10" min="10" style="0" width="17"/>
    <col collapsed="false" customWidth="true" hidden="false" outlineLevel="0" max="11" min="11" style="0" width="11.28"/>
    <col collapsed="false" customWidth="true" hidden="false" outlineLevel="0" max="12" min="12" style="0" width="18"/>
    <col collapsed="false" customWidth="true" hidden="false" outlineLevel="0" max="13" min="13" style="0" width="18.85"/>
    <col collapsed="false" customWidth="true" hidden="false" outlineLevel="0" max="14" min="14" style="0" width="11.28"/>
    <col collapsed="false" customWidth="true" hidden="false" outlineLevel="0" max="15" min="15" style="0" width="13.71"/>
    <col collapsed="false" customWidth="true" hidden="false" outlineLevel="0" max="16" min="16" style="0" width="13.14"/>
    <col collapsed="false" customWidth="false" hidden="false" outlineLevel="0" max="17" min="17" style="0" width="11.43"/>
    <col collapsed="false" customWidth="true" hidden="false" outlineLevel="0" max="18" min="18" style="0" width="15.85"/>
    <col collapsed="false" customWidth="true" hidden="false" outlineLevel="0" max="19" min="19" style="0" width="15.43"/>
    <col collapsed="false" customWidth="true" hidden="false" outlineLevel="0" max="20" min="20" style="0" width="10.14"/>
    <col collapsed="false" customWidth="true" hidden="false" outlineLevel="0" max="1025" min="21" style="0" width="15.14"/>
  </cols>
  <sheetData>
    <row r="1" customFormat="false" ht="15" hidden="false" customHeight="true" outlineLevel="0" collapsed="false">
      <c r="A1" s="644" t="s">
        <v>449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</row>
    <row r="2" customFormat="false" ht="39.75" hidden="false" customHeight="true" outlineLevel="0" collapsed="false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</row>
    <row r="3" customFormat="false" ht="17.25" hidden="false" customHeight="true" outlineLevel="0" collapsed="false">
      <c r="A3" s="682" t="s">
        <v>1</v>
      </c>
      <c r="B3" s="683" t="s">
        <v>2</v>
      </c>
      <c r="C3" s="6" t="s">
        <v>3</v>
      </c>
      <c r="D3" s="6"/>
      <c r="E3" s="6"/>
      <c r="F3" s="6"/>
      <c r="G3" s="6"/>
      <c r="H3" s="6"/>
      <c r="I3" s="645" t="s">
        <v>4</v>
      </c>
      <c r="J3" s="645"/>
      <c r="K3" s="645"/>
      <c r="L3" s="646" t="s">
        <v>5</v>
      </c>
      <c r="M3" s="646"/>
      <c r="N3" s="646"/>
      <c r="O3" s="646"/>
      <c r="P3" s="646"/>
      <c r="Q3" s="646"/>
      <c r="R3" s="646"/>
      <c r="S3" s="646"/>
      <c r="T3" s="646"/>
    </row>
    <row r="4" customFormat="false" ht="16.5" hidden="false" customHeight="true" outlineLevel="0" collapsed="false">
      <c r="A4" s="682"/>
      <c r="B4" s="683"/>
      <c r="C4" s="647" t="s">
        <v>450</v>
      </c>
      <c r="D4" s="647" t="s">
        <v>451</v>
      </c>
      <c r="E4" s="9" t="s">
        <v>8</v>
      </c>
      <c r="F4" s="648" t="s">
        <v>452</v>
      </c>
      <c r="G4" s="647" t="s">
        <v>453</v>
      </c>
      <c r="H4" s="9" t="s">
        <v>8</v>
      </c>
      <c r="I4" s="647" t="s">
        <v>450</v>
      </c>
      <c r="J4" s="647" t="s">
        <v>451</v>
      </c>
      <c r="K4" s="354" t="s">
        <v>8</v>
      </c>
      <c r="L4" s="650" t="s">
        <v>454</v>
      </c>
      <c r="M4" s="647" t="s">
        <v>455</v>
      </c>
      <c r="N4" s="354" t="s">
        <v>8</v>
      </c>
      <c r="O4" s="650" t="s">
        <v>456</v>
      </c>
      <c r="P4" s="647" t="s">
        <v>457</v>
      </c>
      <c r="Q4" s="9" t="s">
        <v>8</v>
      </c>
      <c r="R4" s="647" t="s">
        <v>458</v>
      </c>
      <c r="S4" s="647" t="s">
        <v>459</v>
      </c>
      <c r="T4" s="354" t="s">
        <v>8</v>
      </c>
    </row>
    <row r="5" customFormat="false" ht="13.5" hidden="false" customHeight="true" outlineLevel="0" collapsed="false">
      <c r="A5" s="682"/>
      <c r="B5" s="683"/>
      <c r="C5" s="647"/>
      <c r="D5" s="647"/>
      <c r="E5" s="9"/>
      <c r="F5" s="648"/>
      <c r="G5" s="648"/>
      <c r="H5" s="9"/>
      <c r="I5" s="647"/>
      <c r="J5" s="647"/>
      <c r="K5" s="354"/>
      <c r="L5" s="650"/>
      <c r="M5" s="647"/>
      <c r="N5" s="354"/>
      <c r="O5" s="650"/>
      <c r="P5" s="647"/>
      <c r="Q5" s="9"/>
      <c r="R5" s="647"/>
      <c r="S5" s="647"/>
      <c r="T5" s="354"/>
    </row>
    <row r="6" customFormat="false" ht="17.25" hidden="false" customHeight="true" outlineLevel="0" collapsed="false">
      <c r="A6" s="682"/>
      <c r="B6" s="683"/>
      <c r="C6" s="647"/>
      <c r="D6" s="647"/>
      <c r="E6" s="9"/>
      <c r="F6" s="648"/>
      <c r="G6" s="648"/>
      <c r="H6" s="9"/>
      <c r="I6" s="647"/>
      <c r="J6" s="647"/>
      <c r="K6" s="354"/>
      <c r="L6" s="650"/>
      <c r="M6" s="647"/>
      <c r="N6" s="354"/>
      <c r="O6" s="650"/>
      <c r="P6" s="647"/>
      <c r="Q6" s="9"/>
      <c r="R6" s="647"/>
      <c r="S6" s="647"/>
      <c r="T6" s="354"/>
    </row>
    <row r="7" customFormat="false" ht="12" hidden="false" customHeight="true" outlineLevel="0" collapsed="false">
      <c r="A7" s="682"/>
      <c r="B7" s="683"/>
      <c r="C7" s="647"/>
      <c r="D7" s="647"/>
      <c r="E7" s="9"/>
      <c r="F7" s="648"/>
      <c r="G7" s="648"/>
      <c r="H7" s="9"/>
      <c r="I7" s="647"/>
      <c r="J7" s="647"/>
      <c r="K7" s="354"/>
      <c r="L7" s="650"/>
      <c r="M7" s="647"/>
      <c r="N7" s="354"/>
      <c r="O7" s="650"/>
      <c r="P7" s="647"/>
      <c r="Q7" s="9"/>
      <c r="R7" s="647"/>
      <c r="S7" s="647"/>
      <c r="T7" s="354"/>
    </row>
    <row r="8" customFormat="false" ht="24" hidden="false" customHeight="true" outlineLevel="0" collapsed="false">
      <c r="A8" s="682"/>
      <c r="B8" s="683"/>
      <c r="C8" s="647"/>
      <c r="D8" s="647"/>
      <c r="E8" s="9"/>
      <c r="F8" s="648"/>
      <c r="G8" s="647"/>
      <c r="H8" s="9"/>
      <c r="I8" s="647"/>
      <c r="J8" s="647"/>
      <c r="K8" s="354"/>
      <c r="L8" s="650"/>
      <c r="M8" s="647"/>
      <c r="N8" s="354"/>
      <c r="O8" s="650"/>
      <c r="P8" s="647"/>
      <c r="Q8" s="9"/>
      <c r="R8" s="647"/>
      <c r="S8" s="647"/>
      <c r="T8" s="354"/>
    </row>
    <row r="9" customFormat="false" ht="21" hidden="false" customHeight="false" outlineLevel="0" collapsed="false">
      <c r="A9" s="684" t="n">
        <v>1</v>
      </c>
      <c r="B9" s="434" t="n">
        <v>2</v>
      </c>
      <c r="C9" s="434" t="n">
        <v>3</v>
      </c>
      <c r="D9" s="434" t="n">
        <v>4</v>
      </c>
      <c r="E9" s="434" t="n">
        <v>5</v>
      </c>
      <c r="F9" s="434" t="n">
        <v>6</v>
      </c>
      <c r="G9" s="434" t="n">
        <v>7</v>
      </c>
      <c r="H9" s="434" t="n">
        <v>8</v>
      </c>
      <c r="I9" s="434" t="n">
        <v>9</v>
      </c>
      <c r="J9" s="434" t="n">
        <v>10</v>
      </c>
      <c r="K9" s="435" t="n">
        <v>11</v>
      </c>
      <c r="L9" s="434" t="n">
        <v>12</v>
      </c>
      <c r="M9" s="434" t="n">
        <v>13</v>
      </c>
      <c r="N9" s="434" t="n">
        <v>14</v>
      </c>
      <c r="O9" s="434" t="n">
        <v>15</v>
      </c>
      <c r="P9" s="434" t="n">
        <v>16</v>
      </c>
      <c r="Q9" s="434" t="n">
        <v>17</v>
      </c>
      <c r="R9" s="434" t="n">
        <v>18</v>
      </c>
      <c r="S9" s="434" t="n">
        <v>19</v>
      </c>
      <c r="T9" s="435" t="n">
        <v>20</v>
      </c>
    </row>
    <row r="10" s="691" customFormat="true" ht="43.5" hidden="false" customHeight="true" outlineLevel="0" collapsed="false">
      <c r="A10" s="685" t="s">
        <v>11</v>
      </c>
      <c r="B10" s="685"/>
      <c r="C10" s="686" t="n">
        <f aca="false">C11+C37</f>
        <v>676.2034061</v>
      </c>
      <c r="D10" s="686" t="n">
        <f aca="false">D11+D37</f>
        <v>629.1341392</v>
      </c>
      <c r="E10" s="687" t="n">
        <f aca="false">C10/D10*100</f>
        <v>107.481594777205</v>
      </c>
      <c r="F10" s="686" t="n">
        <f aca="false">F11+F37</f>
        <v>212.8093736</v>
      </c>
      <c r="G10" s="686" t="n">
        <f aca="false">G11+G37</f>
        <v>187.3059212</v>
      </c>
      <c r="H10" s="687" t="n">
        <f aca="false">F10/G10*100</f>
        <v>113.615934956358</v>
      </c>
      <c r="I10" s="686" t="n">
        <f aca="false">I11+I37</f>
        <v>676.9139161</v>
      </c>
      <c r="J10" s="686" t="n">
        <f aca="false">J11+J37</f>
        <v>619.8491547</v>
      </c>
      <c r="K10" s="688" t="n">
        <f aca="false">I10/J10*100</f>
        <v>109.206233640444</v>
      </c>
      <c r="L10" s="689" t="n">
        <f aca="false">L11+L37</f>
        <v>357.152206</v>
      </c>
      <c r="M10" s="686" t="n">
        <f aca="false">M11+M37</f>
        <v>316.804899</v>
      </c>
      <c r="N10" s="687" t="n">
        <f aca="false">L10/M10*100</f>
        <v>112.735695416124</v>
      </c>
      <c r="O10" s="687" t="n">
        <f aca="false">O11+O37</f>
        <v>44.418638</v>
      </c>
      <c r="P10" s="687" t="n">
        <f aca="false">P11+P37</f>
        <v>51.145968</v>
      </c>
      <c r="Q10" s="687" t="n">
        <f aca="false">O10/P10*100</f>
        <v>86.8468028603936</v>
      </c>
      <c r="R10" s="686" t="n">
        <f aca="false">R11+R37</f>
        <v>288.882799</v>
      </c>
      <c r="S10" s="686" t="n">
        <f aca="false">S11+S37</f>
        <v>242.88312</v>
      </c>
      <c r="T10" s="690" t="n">
        <f aca="false">R10/S10*100</f>
        <v>118.939018487575</v>
      </c>
    </row>
    <row r="11" customFormat="false" ht="38.25" hidden="false" customHeight="true" outlineLevel="0" collapsed="false">
      <c r="A11" s="692" t="s">
        <v>12</v>
      </c>
      <c r="B11" s="692"/>
      <c r="C11" s="693" t="n">
        <f aca="false">C12+C13</f>
        <v>503.582024</v>
      </c>
      <c r="D11" s="693" t="n">
        <f aca="false">D12+D13</f>
        <v>472.0743965</v>
      </c>
      <c r="E11" s="693" t="n">
        <f aca="false">C11/D11*100</f>
        <v>106.674292809269</v>
      </c>
      <c r="F11" s="693" t="n">
        <f aca="false">F12+F13</f>
        <v>59.9541615</v>
      </c>
      <c r="G11" s="693" t="n">
        <f aca="false">G12+G13</f>
        <v>56.2366715</v>
      </c>
      <c r="H11" s="693" t="n">
        <f aca="false">F11/G11*100</f>
        <v>106.610437461613</v>
      </c>
      <c r="I11" s="693" t="n">
        <f aca="false">I12+I13</f>
        <v>504.292534</v>
      </c>
      <c r="J11" s="693" t="n">
        <f aca="false">J12+J13</f>
        <v>462.789412</v>
      </c>
      <c r="K11" s="694" t="n">
        <f aca="false">I11/J11*100</f>
        <v>108.968036200448</v>
      </c>
      <c r="L11" s="695" t="n">
        <f aca="false">L12+L13</f>
        <v>334.597579</v>
      </c>
      <c r="M11" s="695" t="n">
        <f aca="false">M12+M13</f>
        <v>299.756665</v>
      </c>
      <c r="N11" s="696" t="n">
        <f aca="false">L11/M11*100</f>
        <v>111.623065662276</v>
      </c>
      <c r="O11" s="693" t="n">
        <f aca="false">O12+O13</f>
        <v>44.418638</v>
      </c>
      <c r="P11" s="693" t="n">
        <f aca="false">P12+P13</f>
        <v>51.145968</v>
      </c>
      <c r="Q11" s="696" t="n">
        <f aca="false">O11/P11*100</f>
        <v>86.8468028603936</v>
      </c>
      <c r="R11" s="693" t="n">
        <f aca="false">R12+R13</f>
        <v>288.882799</v>
      </c>
      <c r="S11" s="693" t="n">
        <f aca="false">S12+S13</f>
        <v>242.88312</v>
      </c>
      <c r="T11" s="697" t="n">
        <f aca="false">R11/S11*100</f>
        <v>118.939018487575</v>
      </c>
    </row>
    <row r="12" customFormat="false" ht="54.75" hidden="false" customHeight="true" outlineLevel="0" collapsed="false">
      <c r="A12" s="698" t="s">
        <v>460</v>
      </c>
      <c r="B12" s="698"/>
      <c r="C12" s="699" t="n">
        <f aca="false">C45/1000000</f>
        <v>150.653323</v>
      </c>
      <c r="D12" s="699" t="n">
        <f aca="false">D45/1000000</f>
        <v>132.811411</v>
      </c>
      <c r="E12" s="699" t="n">
        <f aca="false">C12/D12*100</f>
        <v>113.43402036441</v>
      </c>
      <c r="F12" s="700" t="n">
        <f aca="false">F45/1000000</f>
        <v>18.77902</v>
      </c>
      <c r="G12" s="700" t="n">
        <f aca="false">G45/1000000</f>
        <v>14.996951</v>
      </c>
      <c r="H12" s="699" t="n">
        <f aca="false">F12/G12*100</f>
        <v>125.218919499037</v>
      </c>
      <c r="I12" s="700" t="n">
        <f aca="false">I45/1000000</f>
        <v>146.959828</v>
      </c>
      <c r="J12" s="700" t="n">
        <f aca="false">J45/1000000</f>
        <v>126.335109</v>
      </c>
      <c r="K12" s="699" t="n">
        <f aca="false">I12/J12*100</f>
        <v>116.325405632096</v>
      </c>
      <c r="L12" s="700" t="n">
        <f aca="false">L45/1000000</f>
        <v>123.701182</v>
      </c>
      <c r="M12" s="700" t="n">
        <f aca="false">M45/1000000</f>
        <v>86.163524</v>
      </c>
      <c r="N12" s="699" t="n">
        <f aca="false">L12/M12*100</f>
        <v>143.565602075421</v>
      </c>
      <c r="O12" s="700" t="n">
        <f aca="false">O45/1000000</f>
        <v>0.126973</v>
      </c>
      <c r="P12" s="700" t="n">
        <f aca="false">P45/1000000</f>
        <v>0</v>
      </c>
      <c r="Q12" s="699" t="e">
        <f aca="false">O12/P12*100</f>
        <v>#DIV/0!</v>
      </c>
      <c r="R12" s="700" t="n">
        <f aca="false">R45/1000000</f>
        <v>123.574209</v>
      </c>
      <c r="S12" s="700" t="n">
        <f aca="false">S45/1000000</f>
        <v>86.163524</v>
      </c>
      <c r="T12" s="701" t="n">
        <f aca="false">R12/S12*100</f>
        <v>143.418239254003</v>
      </c>
    </row>
    <row r="13" customFormat="false" ht="54.75" hidden="false" customHeight="true" outlineLevel="0" collapsed="false">
      <c r="A13" s="698" t="s">
        <v>461</v>
      </c>
      <c r="B13" s="698"/>
      <c r="C13" s="702" t="n">
        <f aca="false">C14+C15+C16+C17+C18+C19+C20+C21+C22+C23+C24+C25+C26+C27+C28+C29+C30+C31+C32+C33+C36</f>
        <v>352.928701</v>
      </c>
      <c r="D13" s="702" t="n">
        <f aca="false">D14+D15+D16+D17+D18+D19+D20+D21+D22+D23+D24+D25+D26+D27+D28+D29+D30+D31+D32+D33+D36</f>
        <v>339.2629855</v>
      </c>
      <c r="E13" s="699" t="n">
        <f aca="false">C13/D13*100</f>
        <v>104.02805967172</v>
      </c>
      <c r="F13" s="702" t="n">
        <f aca="false">F14+F15+F16+F17+F18+F19+F20+F21+F22+F23+F24+F25+F26+F27+F28+F29+F30+F31+F32+F33+F36</f>
        <v>41.1751415</v>
      </c>
      <c r="G13" s="702" t="n">
        <f aca="false">G14+G15+G16+G17+G18+G19+G20+G21+G22+G23+G24+G25+G26+G27+G28+G29+G30+G31+G32+G33+G36</f>
        <v>41.2397205</v>
      </c>
      <c r="H13" s="699" t="n">
        <f aca="false">F13/G13*100</f>
        <v>99.8434058252165</v>
      </c>
      <c r="I13" s="702" t="n">
        <f aca="false">I14+I15+I16+I17+I18+I19+I20+I21+I22+I23+I24+I25+I26+I27+I28+I29+I30+I31+I32+I33+I36</f>
        <v>357.332706</v>
      </c>
      <c r="J13" s="702" t="n">
        <f aca="false">J14+J15+J16+J17+J18+J19+J20+J21+J22+J23+J24+J25+J26+J27+J28+J29+J30+J31+J32+J33+J36</f>
        <v>336.454303</v>
      </c>
      <c r="K13" s="699" t="n">
        <f aca="false">I13/J13*100</f>
        <v>106.205420116146</v>
      </c>
      <c r="L13" s="702" t="n">
        <f aca="false">L14+L15+L16+L17+L18+L19+L20+L21+L22+L23+L24+L25+L26+L27+L28+L29+L30+L31+L32+L33+L36</f>
        <v>210.896397</v>
      </c>
      <c r="M13" s="702" t="n">
        <f aca="false">M14+M15+M16+M17+M18+M19+M20+M21+M22+M23+M24+M25+M26+M27+M28+M29+M30+M31+M32+M33+M36</f>
        <v>213.593141</v>
      </c>
      <c r="N13" s="699" t="n">
        <f aca="false">L13/M13*100</f>
        <v>98.7374388581139</v>
      </c>
      <c r="O13" s="702" t="n">
        <f aca="false">O14+O15+O16+O17+O18+O19+O20+O21+O22+O23+O24+O25+O26+O27+O28+O29+O30+O31+O32+O33+O36</f>
        <v>44.291665</v>
      </c>
      <c r="P13" s="702" t="n">
        <f aca="false">P14+P15+P16+P17+P18+P19+P20+P21+P22+P23+P24+P25+P26+P27+P28+P29+P30+P31+P32+P33+P36</f>
        <v>51.145968</v>
      </c>
      <c r="Q13" s="699" t="n">
        <f aca="false">O13/P13*100</f>
        <v>86.5985467319731</v>
      </c>
      <c r="R13" s="702" t="n">
        <f aca="false">R14+R15+R16+R17+R18+R19+R20+R21+R22+R23+R24+R25+R26+R27+R28+R29+R30+R31+R32+R33+R36</f>
        <v>165.30859</v>
      </c>
      <c r="S13" s="702" t="n">
        <f aca="false">S14+S15+S16+S17+S18+S19+S20+S21+S22+S23+S24+S25+S26+S27+S28+S29+S30+S31+S32+S33+S36</f>
        <v>156.719596</v>
      </c>
      <c r="T13" s="701" t="n">
        <f aca="false">R13/S13*100</f>
        <v>105.480485031368</v>
      </c>
    </row>
    <row r="14" customFormat="false" ht="19.5" hidden="false" customHeight="true" outlineLevel="0" collapsed="false">
      <c r="A14" s="703" t="s">
        <v>462</v>
      </c>
      <c r="B14" s="703" t="s">
        <v>168</v>
      </c>
      <c r="C14" s="704" t="n">
        <f aca="false">C69/1000000</f>
        <v>76.482592</v>
      </c>
      <c r="D14" s="704" t="n">
        <f aca="false">D69/1000000</f>
        <v>74.697241</v>
      </c>
      <c r="E14" s="704" t="n">
        <f aca="false">C14/D14*100</f>
        <v>102.390116389975</v>
      </c>
      <c r="F14" s="704" t="n">
        <f aca="false">F69/1000000</f>
        <v>10.904873</v>
      </c>
      <c r="G14" s="704" t="n">
        <f aca="false">G69/1000000</f>
        <v>8.077336</v>
      </c>
      <c r="H14" s="704" t="n">
        <f aca="false">F14/G14*100</f>
        <v>135.005811321951</v>
      </c>
      <c r="I14" s="704" t="n">
        <f aca="false">I69/1000000</f>
        <v>76.313132</v>
      </c>
      <c r="J14" s="704" t="n">
        <f aca="false">J69/1000000</f>
        <v>71.343401</v>
      </c>
      <c r="K14" s="705" t="n">
        <f aca="false">I14/J14*100</f>
        <v>106.965929476785</v>
      </c>
      <c r="L14" s="704" t="n">
        <f aca="false">L69/1000000</f>
        <v>6.931321</v>
      </c>
      <c r="M14" s="704" t="n">
        <f aca="false">M69/1000000</f>
        <v>5.910487</v>
      </c>
      <c r="N14" s="704" t="n">
        <f aca="false">L14/M14*100</f>
        <v>117.271571699591</v>
      </c>
      <c r="O14" s="704" t="n">
        <f aca="false">O69/1000000</f>
        <v>4.514673</v>
      </c>
      <c r="P14" s="704" t="n">
        <f aca="false">P69/1000000</f>
        <v>4.069299</v>
      </c>
      <c r="Q14" s="704" t="n">
        <f aca="false">O14/P14*100</f>
        <v>110.944735198864</v>
      </c>
      <c r="R14" s="704" t="n">
        <f aca="false">R69/1000000</f>
        <v>2.416648</v>
      </c>
      <c r="S14" s="704" t="n">
        <f aca="false">S69/1000000</f>
        <v>1.841188</v>
      </c>
      <c r="T14" s="705" t="n">
        <f aca="false">R14/S14*100</f>
        <v>131.254820257356</v>
      </c>
    </row>
    <row r="15" customFormat="false" ht="19.5" hidden="false" customHeight="true" outlineLevel="0" collapsed="false">
      <c r="A15" s="706" t="s">
        <v>463</v>
      </c>
      <c r="B15" s="706" t="s">
        <v>168</v>
      </c>
      <c r="C15" s="704" t="n">
        <f aca="false">C112/1000000</f>
        <v>52.214225</v>
      </c>
      <c r="D15" s="704" t="n">
        <f aca="false">D112/1000000</f>
        <v>58.4671615</v>
      </c>
      <c r="E15" s="704" t="n">
        <f aca="false">C15/D15*100</f>
        <v>89.3052162280873</v>
      </c>
      <c r="F15" s="704" t="n">
        <f aca="false">F112/1000000</f>
        <v>7.410809</v>
      </c>
      <c r="G15" s="704" t="n">
        <f aca="false">G112/1000000</f>
        <v>7.7911445</v>
      </c>
      <c r="H15" s="704" t="n">
        <f aca="false">F15/G15*100</f>
        <v>95.1183616219671</v>
      </c>
      <c r="I15" s="704" t="n">
        <f aca="false">I112/1000000</f>
        <v>51.07475</v>
      </c>
      <c r="J15" s="704" t="n">
        <f aca="false">J112/1000000</f>
        <v>56.437184</v>
      </c>
      <c r="K15" s="705" t="n">
        <f aca="false">I15/J15*100</f>
        <v>90.4984026134259</v>
      </c>
      <c r="L15" s="704" t="n">
        <f aca="false">L112/1000000</f>
        <v>28.414484</v>
      </c>
      <c r="M15" s="704" t="n">
        <f aca="false">M112/1000000</f>
        <v>36.562174</v>
      </c>
      <c r="N15" s="704" t="n">
        <f aca="false">L15/M15*100</f>
        <v>77.7155209643716</v>
      </c>
      <c r="O15" s="704" t="n">
        <f aca="false">O112/1000000</f>
        <v>21.320791</v>
      </c>
      <c r="P15" s="704" t="n">
        <f aca="false">P112/1000000</f>
        <v>27.579046</v>
      </c>
      <c r="Q15" s="704" t="n">
        <f aca="false">O15/P15*100</f>
        <v>77.3079351620792</v>
      </c>
      <c r="R15" s="704" t="n">
        <f aca="false">R112/1000000</f>
        <v>5.906225</v>
      </c>
      <c r="S15" s="704" t="n">
        <f aca="false">S112/1000000</f>
        <v>3.359139</v>
      </c>
      <c r="T15" s="705" t="n">
        <f aca="false">R15/S15*100</f>
        <v>175.825561252452</v>
      </c>
    </row>
    <row r="16" customFormat="false" ht="19.5" hidden="false" customHeight="true" outlineLevel="0" collapsed="false">
      <c r="A16" s="703" t="s">
        <v>464</v>
      </c>
      <c r="B16" s="703" t="s">
        <v>197</v>
      </c>
      <c r="C16" s="704" t="n">
        <f aca="false">C142/1000000</f>
        <v>65.632268</v>
      </c>
      <c r="D16" s="704" t="n">
        <f aca="false">D142/1000000</f>
        <v>44.756645</v>
      </c>
      <c r="E16" s="704" t="n">
        <f aca="false">C16/D16*100</f>
        <v>146.642510849506</v>
      </c>
      <c r="F16" s="704" t="n">
        <f aca="false">F142/1000000</f>
        <v>7.308672</v>
      </c>
      <c r="G16" s="704" t="n">
        <f aca="false">G142/1000000</f>
        <v>6.312283</v>
      </c>
      <c r="H16" s="704" t="n">
        <f aca="false">F16/G16*100</f>
        <v>115.784922824278</v>
      </c>
      <c r="I16" s="704" t="n">
        <f aca="false">I142/1000000</f>
        <v>77.419603</v>
      </c>
      <c r="J16" s="704" t="n">
        <f aca="false">J142/1000000</f>
        <v>46.074411</v>
      </c>
      <c r="K16" s="705" t="n">
        <f aca="false">I16/J16*100</f>
        <v>168.031671636562</v>
      </c>
      <c r="L16" s="704" t="n">
        <f aca="false">L142/1000000</f>
        <v>56.140461</v>
      </c>
      <c r="M16" s="704" t="n">
        <f aca="false">M142/1000000</f>
        <v>33.132875</v>
      </c>
      <c r="N16" s="704" t="n">
        <f aca="false">L16/M16*100</f>
        <v>169.440354934487</v>
      </c>
      <c r="O16" s="704" t="n">
        <f aca="false">O142/1000000</f>
        <v>4.783509</v>
      </c>
      <c r="P16" s="704" t="n">
        <f aca="false">P142/1000000</f>
        <v>2.612837</v>
      </c>
      <c r="Q16" s="704" t="n">
        <f aca="false">O16/P16*100</f>
        <v>183.077206882787</v>
      </c>
      <c r="R16" s="704" t="n">
        <f aca="false">R142/1000000</f>
        <v>51.356952</v>
      </c>
      <c r="S16" s="704" t="n">
        <f aca="false">S142/1000000</f>
        <v>30.520638</v>
      </c>
      <c r="T16" s="705" t="n">
        <f aca="false">R16/S16*100</f>
        <v>168.269588597722</v>
      </c>
    </row>
    <row r="17" customFormat="false" ht="56.25" hidden="false" customHeight="true" outlineLevel="0" collapsed="false">
      <c r="A17" s="703" t="s">
        <v>465</v>
      </c>
      <c r="B17" s="703"/>
      <c r="C17" s="704" t="n">
        <f aca="false">C148/1000000</f>
        <v>0.38337</v>
      </c>
      <c r="D17" s="704" t="n">
        <f aca="false">D148/1000000</f>
        <v>0.256957</v>
      </c>
      <c r="E17" s="704" t="n">
        <f aca="false">C17/D17*100</f>
        <v>149.196169008823</v>
      </c>
      <c r="F17" s="704" t="n">
        <f aca="false">F148/1000000</f>
        <v>0.194805</v>
      </c>
      <c r="G17" s="704" t="n">
        <f aca="false">G148/1000000</f>
        <v>0.021538</v>
      </c>
      <c r="H17" s="704" t="n">
        <f aca="false">F17/G17*100</f>
        <v>904.471167239298</v>
      </c>
      <c r="I17" s="704" t="n">
        <f aca="false">I148/1000000</f>
        <v>0.358089</v>
      </c>
      <c r="J17" s="704" t="n">
        <f aca="false">J148/1000000</f>
        <v>0.297758</v>
      </c>
      <c r="K17" s="705" t="n">
        <f aca="false">I17/J17*100</f>
        <v>120.261756191269</v>
      </c>
      <c r="L17" s="704" t="n">
        <f aca="false">L148/1000000</f>
        <v>0.004323</v>
      </c>
      <c r="M17" s="704" t="n">
        <f aca="false">M148/1000000</f>
        <v>0.010883</v>
      </c>
      <c r="N17" s="704" t="n">
        <f aca="false">L17/M17*100</f>
        <v>39.7225029863089</v>
      </c>
      <c r="O17" s="704" t="n">
        <f aca="false">O148/1000000</f>
        <v>0</v>
      </c>
      <c r="P17" s="704" t="n">
        <f aca="false">P148/1000000</f>
        <v>0</v>
      </c>
      <c r="Q17" s="704" t="e">
        <f aca="false">O17/P17*100</f>
        <v>#DIV/0!</v>
      </c>
      <c r="R17" s="704" t="n">
        <f aca="false">R148/1000000</f>
        <v>0.004323</v>
      </c>
      <c r="S17" s="704" t="n">
        <f aca="false">S148/1000000</f>
        <v>0.010883</v>
      </c>
      <c r="T17" s="705" t="n">
        <f aca="false">R17/S17*100</f>
        <v>39.7225029863089</v>
      </c>
    </row>
    <row r="18" customFormat="false" ht="19.5" hidden="false" customHeight="true" outlineLevel="0" collapsed="false">
      <c r="A18" s="703" t="s">
        <v>466</v>
      </c>
      <c r="B18" s="703"/>
      <c r="C18" s="704" t="n">
        <f aca="false">C163/1000000</f>
        <v>3.300045</v>
      </c>
      <c r="D18" s="704" t="n">
        <f aca="false">D163/1000000</f>
        <v>2.941194</v>
      </c>
      <c r="E18" s="704" t="n">
        <f aca="false">C18/D18*100</f>
        <v>112.200861282867</v>
      </c>
      <c r="F18" s="704" t="n">
        <f aca="false">F163/1000000</f>
        <v>0.461119</v>
      </c>
      <c r="G18" s="704" t="n">
        <f aca="false">G163/1000000</f>
        <v>0.368793</v>
      </c>
      <c r="H18" s="704" t="n">
        <f aca="false">F18/G18*100</f>
        <v>125.034640028417</v>
      </c>
      <c r="I18" s="704" t="n">
        <f aca="false">I163/1000000</f>
        <v>3.343965</v>
      </c>
      <c r="J18" s="704" t="n">
        <f aca="false">J163/1000000</f>
        <v>3.030672</v>
      </c>
      <c r="K18" s="705" t="n">
        <f aca="false">I18/J18*100</f>
        <v>110.33741031692</v>
      </c>
      <c r="L18" s="704" t="n">
        <f aca="false">L163/1000000</f>
        <v>2.095486</v>
      </c>
      <c r="M18" s="704" t="n">
        <f aca="false">M163/1000000</f>
        <v>2.150318</v>
      </c>
      <c r="N18" s="704" t="n">
        <f aca="false">L18/M18*100</f>
        <v>97.4500515737672</v>
      </c>
      <c r="O18" s="704" t="n">
        <f aca="false">O163/1000000</f>
        <v>0.019212</v>
      </c>
      <c r="P18" s="704" t="n">
        <f aca="false">P163/1000000</f>
        <v>0.003169</v>
      </c>
      <c r="Q18" s="704" t="n">
        <f aca="false">O18/P18*100</f>
        <v>606.248027769012</v>
      </c>
      <c r="R18" s="704" t="n">
        <f aca="false">R163/1000000</f>
        <v>2.076274</v>
      </c>
      <c r="S18" s="704" t="n">
        <f aca="false">S163/1000000</f>
        <v>2.147149</v>
      </c>
      <c r="T18" s="705" t="n">
        <f aca="false">R18/S18*100</f>
        <v>96.6991112400677</v>
      </c>
    </row>
    <row r="19" customFormat="false" ht="63" hidden="false" customHeight="true" outlineLevel="0" collapsed="false">
      <c r="A19" s="703" t="s">
        <v>467</v>
      </c>
      <c r="B19" s="703"/>
      <c r="C19" s="707" t="n">
        <f aca="false">C176/1000000</f>
        <v>0.123218</v>
      </c>
      <c r="D19" s="707" t="n">
        <f aca="false">D176/1000000</f>
        <v>0.135572</v>
      </c>
      <c r="E19" s="704" t="n">
        <f aca="false">C19/D19*100</f>
        <v>90.8874988935769</v>
      </c>
      <c r="F19" s="708" t="n">
        <f aca="false">F176/1000000</f>
        <v>0.020472</v>
      </c>
      <c r="G19" s="708" t="n">
        <f aca="false">G176/1000000</f>
        <v>0.025333</v>
      </c>
      <c r="H19" s="704" t="n">
        <f aca="false">F19/G19*100</f>
        <v>80.8115896261793</v>
      </c>
      <c r="I19" s="707" t="n">
        <f aca="false">I176/1000000</f>
        <v>0.164337</v>
      </c>
      <c r="J19" s="707" t="n">
        <f aca="false">J176/1000000</f>
        <v>0.156757</v>
      </c>
      <c r="K19" s="705" t="n">
        <f aca="false">I19/J19*100</f>
        <v>104.835509738002</v>
      </c>
      <c r="L19" s="707" t="n">
        <f aca="false">L176/1000000</f>
        <v>0.037081</v>
      </c>
      <c r="M19" s="707" t="n">
        <f aca="false">M176/1000000</f>
        <v>0.04933</v>
      </c>
      <c r="N19" s="704" t="n">
        <f aca="false">L19/M19*100</f>
        <v>75.1692681937969</v>
      </c>
      <c r="O19" s="707" t="n">
        <f aca="false">O176/1000000</f>
        <v>0.037081</v>
      </c>
      <c r="P19" s="707" t="n">
        <f aca="false">P176/1000000</f>
        <v>0.04933</v>
      </c>
      <c r="Q19" s="704" t="n">
        <f aca="false">O19/P19*100</f>
        <v>75.1692681937969</v>
      </c>
      <c r="R19" s="707" t="n">
        <f aca="false">R176/1000000</f>
        <v>0</v>
      </c>
      <c r="S19" s="707" t="n">
        <f aca="false">S176/1000000</f>
        <v>0</v>
      </c>
      <c r="T19" s="705" t="e">
        <f aca="false">R19/S19*100</f>
        <v>#DIV/0!</v>
      </c>
    </row>
    <row r="20" customFormat="false" ht="74.25" hidden="false" customHeight="true" outlineLevel="0" collapsed="false">
      <c r="A20" s="703" t="s">
        <v>468</v>
      </c>
      <c r="B20" s="703"/>
      <c r="C20" s="704" t="n">
        <f aca="false">C185/1000000</f>
        <v>0</v>
      </c>
      <c r="D20" s="704" t="n">
        <f aca="false">D185/1000000</f>
        <v>0</v>
      </c>
      <c r="E20" s="704" t="e">
        <f aca="false">C20/D20*100</f>
        <v>#DIV/0!</v>
      </c>
      <c r="F20" s="704" t="n">
        <f aca="false">F185/1000000</f>
        <v>0</v>
      </c>
      <c r="G20" s="704" t="n">
        <f aca="false">G185/1000000</f>
        <v>0</v>
      </c>
      <c r="H20" s="704" t="e">
        <f aca="false">F20/G20*100</f>
        <v>#DIV/0!</v>
      </c>
      <c r="I20" s="704" t="n">
        <f aca="false">I185/1000000</f>
        <v>0</v>
      </c>
      <c r="J20" s="704" t="n">
        <f aca="false">J185/1000000</f>
        <v>0</v>
      </c>
      <c r="K20" s="705" t="e">
        <f aca="false">I20/J20*100</f>
        <v>#DIV/0!</v>
      </c>
      <c r="L20" s="704" t="n">
        <f aca="false">L185/1000000</f>
        <v>0</v>
      </c>
      <c r="M20" s="704" t="n">
        <f aca="false">M185/1000000</f>
        <v>0</v>
      </c>
      <c r="N20" s="704" t="e">
        <f aca="false">L20/M20*100</f>
        <v>#DIV/0!</v>
      </c>
      <c r="O20" s="704" t="n">
        <f aca="false">O185/1000000</f>
        <v>0</v>
      </c>
      <c r="P20" s="704" t="n">
        <f aca="false">P185/1000000</f>
        <v>0</v>
      </c>
      <c r="Q20" s="704" t="e">
        <f aca="false">O20/P20*100</f>
        <v>#DIV/0!</v>
      </c>
      <c r="R20" s="704" t="n">
        <f aca="false">R185/1000000</f>
        <v>0</v>
      </c>
      <c r="S20" s="704" t="n">
        <f aca="false">S185/1000000</f>
        <v>0</v>
      </c>
      <c r="T20" s="705" t="e">
        <f aca="false">R20/S20*100</f>
        <v>#DIV/0!</v>
      </c>
    </row>
    <row r="21" customFormat="false" ht="60" hidden="false" customHeight="true" outlineLevel="0" collapsed="false">
      <c r="A21" s="703" t="s">
        <v>469</v>
      </c>
      <c r="B21" s="703"/>
      <c r="C21" s="704" t="n">
        <f aca="false">C194/1000000</f>
        <v>0</v>
      </c>
      <c r="D21" s="704" t="n">
        <f aca="false">D194/1000000</f>
        <v>0</v>
      </c>
      <c r="E21" s="704" t="e">
        <f aca="false">C21/D21*100</f>
        <v>#DIV/0!</v>
      </c>
      <c r="F21" s="704" t="n">
        <f aca="false">F194/1000000</f>
        <v>0</v>
      </c>
      <c r="G21" s="704" t="n">
        <f aca="false">G194/1000000</f>
        <v>0</v>
      </c>
      <c r="H21" s="704" t="e">
        <f aca="false">F21/G21*100</f>
        <v>#DIV/0!</v>
      </c>
      <c r="I21" s="704" t="n">
        <f aca="false">I194/1000000</f>
        <v>0</v>
      </c>
      <c r="J21" s="704" t="n">
        <f aca="false">J194/1000000</f>
        <v>0</v>
      </c>
      <c r="K21" s="705" t="e">
        <f aca="false">I21/J21*100</f>
        <v>#DIV/0!</v>
      </c>
      <c r="L21" s="704" t="n">
        <f aca="false">L194/1000000</f>
        <v>0</v>
      </c>
      <c r="M21" s="704" t="n">
        <f aca="false">M194/1000000</f>
        <v>0</v>
      </c>
      <c r="N21" s="704" t="e">
        <f aca="false">L21/M21*100</f>
        <v>#DIV/0!</v>
      </c>
      <c r="O21" s="704" t="n">
        <f aca="false">O194/1000000</f>
        <v>0</v>
      </c>
      <c r="P21" s="704" t="n">
        <f aca="false">P194/1000000</f>
        <v>0</v>
      </c>
      <c r="Q21" s="704" t="e">
        <f aca="false">O21/P21*100</f>
        <v>#DIV/0!</v>
      </c>
      <c r="R21" s="704" t="n">
        <f aca="false">R194/1000000</f>
        <v>0</v>
      </c>
      <c r="S21" s="704" t="n">
        <f aca="false">S194/1000000</f>
        <v>0</v>
      </c>
      <c r="T21" s="705" t="e">
        <f aca="false">R21/S21*100</f>
        <v>#DIV/0!</v>
      </c>
    </row>
    <row r="22" customFormat="false" ht="51.75" hidden="false" customHeight="true" outlineLevel="0" collapsed="false">
      <c r="A22" s="703" t="s">
        <v>470</v>
      </c>
      <c r="B22" s="703"/>
      <c r="C22" s="704" t="n">
        <f aca="false">C200/1000000</f>
        <v>0</v>
      </c>
      <c r="D22" s="704" t="n">
        <f aca="false">D200/1000000</f>
        <v>0</v>
      </c>
      <c r="E22" s="704" t="e">
        <f aca="false">C22/D22*100</f>
        <v>#DIV/0!</v>
      </c>
      <c r="F22" s="704" t="n">
        <f aca="false">F200/1000000</f>
        <v>0</v>
      </c>
      <c r="G22" s="704" t="n">
        <f aca="false">G200/1000000</f>
        <v>0</v>
      </c>
      <c r="H22" s="704" t="e">
        <f aca="false">F22/G22*100</f>
        <v>#DIV/0!</v>
      </c>
      <c r="I22" s="704" t="n">
        <f aca="false">I200/1000000</f>
        <v>0</v>
      </c>
      <c r="J22" s="704" t="n">
        <f aca="false">J200/1000000</f>
        <v>0</v>
      </c>
      <c r="K22" s="705" t="e">
        <f aca="false">I22/J22*100</f>
        <v>#DIV/0!</v>
      </c>
      <c r="L22" s="704" t="n">
        <f aca="false">L200/1000000</f>
        <v>0</v>
      </c>
      <c r="M22" s="704" t="n">
        <f aca="false">M200/1000000</f>
        <v>0</v>
      </c>
      <c r="N22" s="704" t="e">
        <f aca="false">L22/M22*100</f>
        <v>#DIV/0!</v>
      </c>
      <c r="O22" s="704" t="n">
        <f aca="false">O200/1000000</f>
        <v>0</v>
      </c>
      <c r="P22" s="704" t="n">
        <f aca="false">P200/1000000</f>
        <v>0</v>
      </c>
      <c r="Q22" s="704" t="e">
        <f aca="false">O22/P22*100</f>
        <v>#DIV/0!</v>
      </c>
      <c r="R22" s="704" t="n">
        <f aca="false">R200/1000000</f>
        <v>0</v>
      </c>
      <c r="S22" s="704" t="n">
        <f aca="false">S200/1000000</f>
        <v>0</v>
      </c>
      <c r="T22" s="705" t="e">
        <f aca="false">R22/S22*100</f>
        <v>#DIV/0!</v>
      </c>
    </row>
    <row r="23" customFormat="false" ht="64.5" hidden="false" customHeight="true" outlineLevel="0" collapsed="false">
      <c r="A23" s="703" t="s">
        <v>471</v>
      </c>
      <c r="B23" s="703"/>
      <c r="C23" s="709" t="n">
        <f aca="false">C208/1000000</f>
        <v>1.53464</v>
      </c>
      <c r="D23" s="709" t="n">
        <f aca="false">D208/1000000</f>
        <v>1.991029</v>
      </c>
      <c r="E23" s="704" t="n">
        <f aca="false">C23/D23*100</f>
        <v>77.077732167638</v>
      </c>
      <c r="F23" s="709" t="n">
        <f aca="false">F208/1000000</f>
        <v>0.167029</v>
      </c>
      <c r="G23" s="709" t="n">
        <f aca="false">G208/1000000</f>
        <v>0.348437</v>
      </c>
      <c r="H23" s="704" t="n">
        <f aca="false">F23/G23*100</f>
        <v>47.936642779039</v>
      </c>
      <c r="I23" s="709" t="n">
        <f aca="false">I208/1000000</f>
        <v>1.803064</v>
      </c>
      <c r="J23" s="709" t="n">
        <f aca="false">J208/1000000</f>
        <v>2.29196</v>
      </c>
      <c r="K23" s="705" t="n">
        <f aca="false">I23/J23*100</f>
        <v>78.6690867205361</v>
      </c>
      <c r="L23" s="707" t="n">
        <f aca="false">L208/1000000</f>
        <v>0.295241</v>
      </c>
      <c r="M23" s="707" t="n">
        <f aca="false">M208/1000000</f>
        <v>0.470102</v>
      </c>
      <c r="N23" s="704" t="n">
        <f aca="false">L23/M23*100</f>
        <v>62.803604324168</v>
      </c>
      <c r="O23" s="707" t="n">
        <f aca="false">O208/1000000</f>
        <v>0.150021</v>
      </c>
      <c r="P23" s="707" t="n">
        <f aca="false">P208/1000000</f>
        <v>0.128777</v>
      </c>
      <c r="Q23" s="704" t="n">
        <f aca="false">O23/P23*100</f>
        <v>116.496734665352</v>
      </c>
      <c r="R23" s="707" t="n">
        <f aca="false">R208/1000000</f>
        <v>0.14322</v>
      </c>
      <c r="S23" s="707" t="n">
        <f aca="false">S208/1000000</f>
        <v>0.341325</v>
      </c>
      <c r="T23" s="705" t="n">
        <f aca="false">R23/S23*100</f>
        <v>41.9600087892771</v>
      </c>
    </row>
    <row r="24" customFormat="false" ht="47.25" hidden="false" customHeight="true" outlineLevel="0" collapsed="false">
      <c r="A24" s="703" t="s">
        <v>472</v>
      </c>
      <c r="B24" s="703"/>
      <c r="C24" s="709" t="n">
        <f aca="false">C217/1000000</f>
        <v>4.730086</v>
      </c>
      <c r="D24" s="709" t="n">
        <f aca="false">D217/1000000</f>
        <v>3.696611</v>
      </c>
      <c r="E24" s="704" t="n">
        <f aca="false">C24/D24*100</f>
        <v>127.957364191147</v>
      </c>
      <c r="F24" s="709" t="n">
        <f aca="false">F217/1000000</f>
        <v>0.712415</v>
      </c>
      <c r="G24" s="709" t="n">
        <f aca="false">G217/1000000</f>
        <v>0.51942</v>
      </c>
      <c r="H24" s="704" t="n">
        <f aca="false">F24/G24*100</f>
        <v>137.155866158407</v>
      </c>
      <c r="I24" s="709" t="n">
        <f aca="false">I217/1000000</f>
        <v>4.314584</v>
      </c>
      <c r="J24" s="709" t="n">
        <f aca="false">J217/1000000</f>
        <v>3.320842</v>
      </c>
      <c r="K24" s="705" t="n">
        <f aca="false">I24/J24*100</f>
        <v>129.924398691657</v>
      </c>
      <c r="L24" s="709" t="n">
        <f aca="false">L217/1000000</f>
        <v>2.269196</v>
      </c>
      <c r="M24" s="709" t="n">
        <f aca="false">M217/1000000</f>
        <v>1.840243</v>
      </c>
      <c r="N24" s="704" t="n">
        <f aca="false">L24/M24*100</f>
        <v>123.309584658113</v>
      </c>
      <c r="O24" s="709" t="n">
        <f aca="false">O217/1000000</f>
        <v>1.32937</v>
      </c>
      <c r="P24" s="709" t="n">
        <f aca="false">P217/1000000</f>
        <v>1.207803</v>
      </c>
      <c r="Q24" s="704" t="n">
        <f aca="false">O24/P24*100</f>
        <v>110.065134794333</v>
      </c>
      <c r="R24" s="707" t="n">
        <f aca="false">R217/1000000</f>
        <v>0.939826</v>
      </c>
      <c r="S24" s="707" t="n">
        <f aca="false">S217/1000000</f>
        <v>0.561609</v>
      </c>
      <c r="T24" s="705" t="n">
        <f aca="false">R24/S24*100</f>
        <v>167.345252657988</v>
      </c>
    </row>
    <row r="25" customFormat="false" ht="58.5" hidden="false" customHeight="true" outlineLevel="0" collapsed="false">
      <c r="A25" s="703" t="s">
        <v>473</v>
      </c>
      <c r="B25" s="703"/>
      <c r="C25" s="704" t="n">
        <f aca="false">C226/1000000</f>
        <v>0.162729</v>
      </c>
      <c r="D25" s="704" t="n">
        <f aca="false">D226/1000000</f>
        <v>0.124083</v>
      </c>
      <c r="E25" s="704" t="n">
        <f aca="false">C25/D25*100</f>
        <v>131.145281787191</v>
      </c>
      <c r="F25" s="704" t="n">
        <f aca="false">F226/1000000</f>
        <v>0.025149</v>
      </c>
      <c r="G25" s="704" t="n">
        <f aca="false">G226/1000000</f>
        <v>0.017418</v>
      </c>
      <c r="H25" s="704" t="n">
        <f aca="false">F25/G25*100</f>
        <v>144.385118842577</v>
      </c>
      <c r="I25" s="704" t="n">
        <f aca="false">I226/1000000</f>
        <v>0.167021</v>
      </c>
      <c r="J25" s="704" t="n">
        <f aca="false">J226/1000000</f>
        <v>0.123211</v>
      </c>
      <c r="K25" s="705" t="n">
        <f aca="false">I25/J25*100</f>
        <v>135.556890212725</v>
      </c>
      <c r="L25" s="704" t="n">
        <f aca="false">L226/1000000</f>
        <v>0.005476</v>
      </c>
      <c r="M25" s="704" t="n">
        <f aca="false">M226/1000000</f>
        <v>0</v>
      </c>
      <c r="N25" s="704" t="e">
        <f aca="false">L25/M25*100</f>
        <v>#DIV/0!</v>
      </c>
      <c r="O25" s="704" t="n">
        <f aca="false">O226/1000000</f>
        <v>0</v>
      </c>
      <c r="P25" s="704" t="n">
        <f aca="false">P226/1000000</f>
        <v>0</v>
      </c>
      <c r="Q25" s="704" t="e">
        <f aca="false">O25/P25*100</f>
        <v>#DIV/0!</v>
      </c>
      <c r="R25" s="704" t="n">
        <f aca="false">R226/1000000</f>
        <v>0.005476</v>
      </c>
      <c r="S25" s="704" t="n">
        <f aca="false">S226/1000000</f>
        <v>0</v>
      </c>
      <c r="T25" s="705" t="e">
        <f aca="false">R25/S25*100</f>
        <v>#DIV/0!</v>
      </c>
    </row>
    <row r="26" customFormat="false" ht="55.5" hidden="false" customHeight="true" outlineLevel="0" collapsed="false">
      <c r="A26" s="703" t="s">
        <v>474</v>
      </c>
      <c r="B26" s="703"/>
      <c r="C26" s="704" t="n">
        <f aca="false">C233/1000000</f>
        <v>11.496058</v>
      </c>
      <c r="D26" s="704" t="n">
        <f aca="false">D233/1000000</f>
        <v>11.012041</v>
      </c>
      <c r="E26" s="704" t="n">
        <f aca="false">C26/D26*100</f>
        <v>104.39534324291</v>
      </c>
      <c r="F26" s="704" t="n">
        <f aca="false">F233/1000000</f>
        <v>1.180943</v>
      </c>
      <c r="G26" s="704" t="n">
        <f aca="false">G233/1000000</f>
        <v>1.40432</v>
      </c>
      <c r="H26" s="704" t="n">
        <f aca="false">F26/G26*100</f>
        <v>84.093582659223</v>
      </c>
      <c r="I26" s="704" t="n">
        <f aca="false">I233/1000000</f>
        <v>10.835394</v>
      </c>
      <c r="J26" s="704" t="n">
        <f aca="false">J233/1000000</f>
        <v>11.612419</v>
      </c>
      <c r="K26" s="705" t="n">
        <f aca="false">I26/J26*100</f>
        <v>93.3086723791141</v>
      </c>
      <c r="L26" s="704" t="n">
        <f aca="false">L233/1000000</f>
        <v>2.557831</v>
      </c>
      <c r="M26" s="704" t="n">
        <f aca="false">M233/1000000</f>
        <v>4.620044</v>
      </c>
      <c r="N26" s="704" t="n">
        <f aca="false">L26/M26*100</f>
        <v>55.3637800852113</v>
      </c>
      <c r="O26" s="704" t="n">
        <f aca="false">O233/1000000</f>
        <v>2.526737</v>
      </c>
      <c r="P26" s="704" t="n">
        <f aca="false">P233/1000000</f>
        <v>4.580814</v>
      </c>
      <c r="Q26" s="704" t="n">
        <f aca="false">O26/P26*100</f>
        <v>55.1591267403566</v>
      </c>
      <c r="R26" s="704" t="n">
        <f aca="false">R233/1000000</f>
        <v>0.031094</v>
      </c>
      <c r="S26" s="704" t="n">
        <f aca="false">S233/1000000</f>
        <v>0.03923</v>
      </c>
      <c r="T26" s="705" t="n">
        <f aca="false">R26/S26*100</f>
        <v>79.260769819016</v>
      </c>
    </row>
    <row r="27" customFormat="false" ht="37.5" hidden="false" customHeight="true" outlineLevel="0" collapsed="false">
      <c r="A27" s="703" t="s">
        <v>475</v>
      </c>
      <c r="B27" s="703"/>
      <c r="C27" s="704" t="n">
        <f aca="false">C244/1000000</f>
        <v>120.773894</v>
      </c>
      <c r="D27" s="704" t="n">
        <f aca="false">D244/1000000</f>
        <v>124.425253</v>
      </c>
      <c r="E27" s="704" t="n">
        <f aca="false">C27/D27*100</f>
        <v>97.0654196700729</v>
      </c>
      <c r="F27" s="704" t="n">
        <f aca="false">F244/1000000</f>
        <v>10.833132</v>
      </c>
      <c r="G27" s="704" t="n">
        <f aca="false">G244/1000000</f>
        <v>14.548946</v>
      </c>
      <c r="H27" s="704" t="n">
        <f aca="false">F27/G27*100</f>
        <v>74.4599093295143</v>
      </c>
      <c r="I27" s="704" t="n">
        <f aca="false">I244/1000000</f>
        <v>115.540865</v>
      </c>
      <c r="J27" s="704" t="n">
        <f aca="false">J244/1000000</f>
        <v>125.10232</v>
      </c>
      <c r="K27" s="705" t="n">
        <f aca="false">I27/J27*100</f>
        <v>92.3570921786263</v>
      </c>
      <c r="L27" s="704" t="n">
        <f aca="false">L244/1000000</f>
        <v>100.343606</v>
      </c>
      <c r="M27" s="704" t="n">
        <f aca="false">M244/1000000</f>
        <v>115.560994</v>
      </c>
      <c r="N27" s="704" t="n">
        <f aca="false">L27/M27*100</f>
        <v>86.8317262830051</v>
      </c>
      <c r="O27" s="704" t="n">
        <f aca="false">O244/1000000</f>
        <v>0.02151</v>
      </c>
      <c r="P27" s="704" t="n">
        <f aca="false">P244/1000000</f>
        <v>0.037833</v>
      </c>
      <c r="Q27" s="704" t="n">
        <f aca="false">O27/P27*100</f>
        <v>56.8551264768853</v>
      </c>
      <c r="R27" s="704" t="n">
        <f aca="false">R244/1000000</f>
        <v>100.322096</v>
      </c>
      <c r="S27" s="704" t="n">
        <f aca="false">S244/1000000</f>
        <v>115.523157</v>
      </c>
      <c r="T27" s="705" t="n">
        <f aca="false">R27/S27*100</f>
        <v>86.8415464096086</v>
      </c>
    </row>
    <row r="28" customFormat="false" ht="75" hidden="false" customHeight="true" outlineLevel="0" collapsed="false">
      <c r="A28" s="703" t="s">
        <v>476</v>
      </c>
      <c r="B28" s="703"/>
      <c r="C28" s="704" t="n">
        <f aca="false">C254/1000000</f>
        <v>0.038663</v>
      </c>
      <c r="D28" s="704" t="n">
        <f aca="false">D254/1000000</f>
        <v>0.025402</v>
      </c>
      <c r="E28" s="704" t="n">
        <f aca="false">C28/D28*100</f>
        <v>152.20455082277</v>
      </c>
      <c r="F28" s="704" t="n">
        <f aca="false">F254/1000000</f>
        <v>0.012644</v>
      </c>
      <c r="G28" s="704" t="n">
        <f aca="false">G254/1000000</f>
        <v>0.002251</v>
      </c>
      <c r="H28" s="704" t="n">
        <f aca="false">F28/G28*100</f>
        <v>561.705908485118</v>
      </c>
      <c r="I28" s="704" t="n">
        <f aca="false">I254/1000000</f>
        <v>0.0382</v>
      </c>
      <c r="J28" s="704" t="n">
        <f aca="false">J254/1000000</f>
        <v>0.025413</v>
      </c>
      <c r="K28" s="705" t="n">
        <f aca="false">I28/J28*100</f>
        <v>150.316767009011</v>
      </c>
      <c r="L28" s="704" t="n">
        <f aca="false">L254/1000000</f>
        <v>0</v>
      </c>
      <c r="M28" s="704" t="n">
        <f aca="false">M254/1000000</f>
        <v>0</v>
      </c>
      <c r="N28" s="704" t="e">
        <f aca="false">L28/M28*100</f>
        <v>#DIV/0!</v>
      </c>
      <c r="O28" s="704" t="n">
        <f aca="false">O254/1000000</f>
        <v>0</v>
      </c>
      <c r="P28" s="704" t="n">
        <f aca="false">P254/1000000</f>
        <v>0</v>
      </c>
      <c r="Q28" s="704" t="e">
        <f aca="false">O28/P28*100</f>
        <v>#DIV/0!</v>
      </c>
      <c r="R28" s="704" t="n">
        <f aca="false">R254/1000000</f>
        <v>0</v>
      </c>
      <c r="S28" s="704" t="n">
        <f aca="false">S254/1000000</f>
        <v>0</v>
      </c>
      <c r="T28" s="705" t="e">
        <f aca="false">R28/S28*100</f>
        <v>#DIV/0!</v>
      </c>
    </row>
    <row r="29" customFormat="false" ht="60" hidden="false" customHeight="true" outlineLevel="0" collapsed="false">
      <c r="A29" s="703" t="s">
        <v>477</v>
      </c>
      <c r="B29" s="703"/>
      <c r="C29" s="704" t="n">
        <f aca="false">C260/1000000</f>
        <v>1.980483</v>
      </c>
      <c r="D29" s="704" t="n">
        <f aca="false">D260/1000000</f>
        <v>1.933498</v>
      </c>
      <c r="E29" s="704" t="n">
        <f aca="false">C29/D29*100</f>
        <v>102.430051647325</v>
      </c>
      <c r="F29" s="704" t="n">
        <f aca="false">F260/1000000</f>
        <v>0.405554</v>
      </c>
      <c r="G29" s="704" t="n">
        <f aca="false">G260/1000000</f>
        <v>0.226583</v>
      </c>
      <c r="H29" s="704" t="n">
        <f aca="false">F29/G29*100</f>
        <v>178.98694959463</v>
      </c>
      <c r="I29" s="704" t="n">
        <f aca="false">I260/1000000</f>
        <v>1.962652</v>
      </c>
      <c r="J29" s="704" t="n">
        <f aca="false">J260/1000000</f>
        <v>2.027333</v>
      </c>
      <c r="K29" s="705" t="n">
        <f aca="false">I29/J29*100</f>
        <v>96.8095522541191</v>
      </c>
      <c r="L29" s="704" t="n">
        <f aca="false">L260/1000000</f>
        <v>0.712769</v>
      </c>
      <c r="M29" s="704" t="n">
        <f aca="false">M260/1000000</f>
        <v>0.934283</v>
      </c>
      <c r="N29" s="704" t="n">
        <f aca="false">L29/M29*100</f>
        <v>76.2904815778517</v>
      </c>
      <c r="O29" s="704" t="n">
        <f aca="false">O260/1000000</f>
        <v>0.431536</v>
      </c>
      <c r="P29" s="704" t="n">
        <f aca="false">P260/1000000</f>
        <v>0.679848</v>
      </c>
      <c r="Q29" s="704" t="n">
        <f aca="false">O29/P29*100</f>
        <v>63.4753650816065</v>
      </c>
      <c r="R29" s="704" t="n">
        <f aca="false">R260/1000000</f>
        <v>0.174559</v>
      </c>
      <c r="S29" s="704" t="n">
        <f aca="false">S260/1000000</f>
        <v>0.254431</v>
      </c>
      <c r="T29" s="705" t="n">
        <f aca="false">R29/S29*100</f>
        <v>68.6075989167987</v>
      </c>
    </row>
    <row r="30" customFormat="false" ht="33" hidden="false" customHeight="true" outlineLevel="0" collapsed="false">
      <c r="A30" s="703" t="s">
        <v>478</v>
      </c>
      <c r="B30" s="703"/>
      <c r="C30" s="709" t="n">
        <f aca="false">C274/1000000</f>
        <v>0.815963</v>
      </c>
      <c r="D30" s="709" t="n">
        <f aca="false">D274/1000000</f>
        <v>1.036656</v>
      </c>
      <c r="E30" s="704" t="n">
        <f aca="false">C30/D30*100</f>
        <v>78.7110671235203</v>
      </c>
      <c r="F30" s="709" t="n">
        <f aca="false">F274/1000000</f>
        <v>0.149056</v>
      </c>
      <c r="G30" s="709" t="n">
        <f aca="false">G274/1000000</f>
        <v>0.06145</v>
      </c>
      <c r="H30" s="704" t="n">
        <f aca="false">F30/G30*100</f>
        <v>242.564686737185</v>
      </c>
      <c r="I30" s="709" t="n">
        <f aca="false">I274/1000000</f>
        <v>0.84272</v>
      </c>
      <c r="J30" s="709" t="n">
        <f aca="false">J274/1000000</f>
        <v>1.114843</v>
      </c>
      <c r="K30" s="705" t="n">
        <f aca="false">I30/J30*100</f>
        <v>75.5909128011747</v>
      </c>
      <c r="L30" s="709" t="n">
        <f aca="false">L274/1000000</f>
        <v>0.362232</v>
      </c>
      <c r="M30" s="709" t="n">
        <f aca="false">M274/1000000</f>
        <v>0.566268</v>
      </c>
      <c r="N30" s="704" t="n">
        <f aca="false">L30/M30*100</f>
        <v>63.9682976964971</v>
      </c>
      <c r="O30" s="709" t="n">
        <f aca="false">O274/1000000</f>
        <v>0.178942</v>
      </c>
      <c r="P30" s="709" t="n">
        <f aca="false">P274/1000000</f>
        <v>0.263901</v>
      </c>
      <c r="Q30" s="704" t="n">
        <f aca="false">O30/P30*100</f>
        <v>67.8064880390753</v>
      </c>
      <c r="R30" s="709" t="n">
        <f aca="false">R274/1000000</f>
        <v>0.18329</v>
      </c>
      <c r="S30" s="709" t="n">
        <f aca="false">S274/1000000</f>
        <v>0.261134</v>
      </c>
      <c r="T30" s="705" t="n">
        <f aca="false">R30/S30*100</f>
        <v>70.19001738571</v>
      </c>
    </row>
    <row r="31" customFormat="false" ht="55.5" hidden="false" customHeight="true" outlineLevel="0" collapsed="false">
      <c r="A31" s="703" t="s">
        <v>479</v>
      </c>
      <c r="B31" s="703"/>
      <c r="C31" s="709" t="n">
        <f aca="false">C284/1000000</f>
        <v>1.731443</v>
      </c>
      <c r="D31" s="709" t="n">
        <f aca="false">D284/1000000</f>
        <v>1.966614</v>
      </c>
      <c r="E31" s="704" t="n">
        <f aca="false">C31/D31*100</f>
        <v>88.0418323066957</v>
      </c>
      <c r="F31" s="709" t="n">
        <f aca="false">F284/1000000</f>
        <v>0.158309</v>
      </c>
      <c r="G31" s="709" t="n">
        <f aca="false">G284/1000000</f>
        <v>0.236729</v>
      </c>
      <c r="H31" s="704" t="n">
        <f aca="false">F31/G31*100</f>
        <v>66.8735135957149</v>
      </c>
      <c r="I31" s="709" t="n">
        <f aca="false">I284/1000000</f>
        <v>1.858232</v>
      </c>
      <c r="J31" s="709" t="n">
        <f aca="false">J284/1000000</f>
        <v>1.949489</v>
      </c>
      <c r="K31" s="705" t="n">
        <f aca="false">I31/J31*100</f>
        <v>95.3189271650161</v>
      </c>
      <c r="L31" s="707" t="n">
        <f aca="false">L284/1000000</f>
        <v>0.817335</v>
      </c>
      <c r="M31" s="707" t="n">
        <f aca="false">M284/1000000</f>
        <v>1.205179</v>
      </c>
      <c r="N31" s="704" t="n">
        <f aca="false">L31/M31*100</f>
        <v>67.8185564136116</v>
      </c>
      <c r="O31" s="709" t="n">
        <f aca="false">O284/1000000</f>
        <v>0.788192</v>
      </c>
      <c r="P31" s="709" t="n">
        <f aca="false">P284/1000000</f>
        <v>1.198781</v>
      </c>
      <c r="Q31" s="704" t="n">
        <f aca="false">O31/P31*100</f>
        <v>65.7494571568952</v>
      </c>
      <c r="R31" s="707" t="n">
        <f aca="false">R284/1000000</f>
        <v>0.029143</v>
      </c>
      <c r="S31" s="707" t="n">
        <f aca="false">S284/1000000</f>
        <v>0.014282</v>
      </c>
      <c r="T31" s="705" t="n">
        <f aca="false">R31/S31*100</f>
        <v>204.054054054054</v>
      </c>
    </row>
    <row r="32" customFormat="false" ht="53.25" hidden="false" customHeight="true" outlineLevel="0" collapsed="false">
      <c r="A32" s="703" t="s">
        <v>480</v>
      </c>
      <c r="B32" s="703"/>
      <c r="C32" s="704" t="n">
        <f aca="false">C304/1000000</f>
        <v>0</v>
      </c>
      <c r="D32" s="704" t="n">
        <f aca="false">D304/1000000</f>
        <v>0</v>
      </c>
      <c r="E32" s="704" t="e">
        <f aca="false">C32/D32*100</f>
        <v>#DIV/0!</v>
      </c>
      <c r="F32" s="704" t="n">
        <f aca="false">F304/1000000</f>
        <v>0</v>
      </c>
      <c r="G32" s="704" t="n">
        <f aca="false">G304/1000000</f>
        <v>0</v>
      </c>
      <c r="H32" s="704" t="e">
        <f aca="false">F32/G32*100</f>
        <v>#DIV/0!</v>
      </c>
      <c r="I32" s="704" t="n">
        <f aca="false">I304/1000000</f>
        <v>0</v>
      </c>
      <c r="J32" s="704" t="n">
        <f aca="false">J304/1000000</f>
        <v>0</v>
      </c>
      <c r="K32" s="705" t="e">
        <f aca="false">I32/J32*100</f>
        <v>#DIV/0!</v>
      </c>
      <c r="L32" s="704" t="n">
        <f aca="false">L304/1000000</f>
        <v>0</v>
      </c>
      <c r="M32" s="704" t="n">
        <f aca="false">M304/1000000</f>
        <v>0</v>
      </c>
      <c r="N32" s="704" t="e">
        <f aca="false">L32/M32*100</f>
        <v>#DIV/0!</v>
      </c>
      <c r="O32" s="704" t="n">
        <f aca="false">O304/1000000</f>
        <v>0</v>
      </c>
      <c r="P32" s="704" t="n">
        <f aca="false">P304/1000000</f>
        <v>0</v>
      </c>
      <c r="Q32" s="704" t="e">
        <f aca="false">O32/P32*100</f>
        <v>#DIV/0!</v>
      </c>
      <c r="R32" s="704" t="n">
        <f aca="false">R304/1000000</f>
        <v>0</v>
      </c>
      <c r="S32" s="704" t="n">
        <f aca="false">S304/1000000</f>
        <v>0</v>
      </c>
      <c r="T32" s="705" t="e">
        <f aca="false">R32/S32*100</f>
        <v>#DIV/0!</v>
      </c>
    </row>
    <row r="33" customFormat="false" ht="57" hidden="false" customHeight="true" outlineLevel="0" collapsed="false">
      <c r="A33" s="703" t="s">
        <v>481</v>
      </c>
      <c r="B33" s="703"/>
      <c r="C33" s="704" t="n">
        <f aca="false">C320/1000000</f>
        <v>11.524773</v>
      </c>
      <c r="D33" s="704" t="n">
        <f aca="false">D320/1000000</f>
        <v>11.793433</v>
      </c>
      <c r="E33" s="704" t="n">
        <f aca="false">C33/D33*100</f>
        <v>97.7219525476594</v>
      </c>
      <c r="F33" s="704" t="n">
        <f aca="false">F320/1000000</f>
        <v>1.2301605</v>
      </c>
      <c r="G33" s="704" t="n">
        <f aca="false">G320/1000000</f>
        <v>1.277739</v>
      </c>
      <c r="H33" s="704" t="n">
        <f aca="false">F33/G33*100</f>
        <v>96.2763522127758</v>
      </c>
      <c r="I33" s="704" t="n">
        <f aca="false">I320/1000000</f>
        <v>11.291847</v>
      </c>
      <c r="J33" s="704" t="n">
        <f aca="false">J320/1000000</f>
        <v>11.542695</v>
      </c>
      <c r="K33" s="705" t="n">
        <f aca="false">I33/J33*100</f>
        <v>97.8267813539213</v>
      </c>
      <c r="L33" s="704" t="n">
        <f aca="false">L320/1000000</f>
        <v>9.905304</v>
      </c>
      <c r="M33" s="704" t="n">
        <f aca="false">M320/1000000</f>
        <v>10.576366</v>
      </c>
      <c r="N33" s="704" t="n">
        <f aca="false">L33/M33*100</f>
        <v>93.6550796369944</v>
      </c>
      <c r="O33" s="704" t="n">
        <f aca="false">O320/1000000</f>
        <v>8.18584</v>
      </c>
      <c r="P33" s="704" t="n">
        <f aca="false">P320/1000000</f>
        <v>8.730935</v>
      </c>
      <c r="Q33" s="704" t="n">
        <f aca="false">O33/P33*100</f>
        <v>93.7567396848104</v>
      </c>
      <c r="R33" s="704" t="n">
        <f aca="false">R320/1000000</f>
        <v>1.719464</v>
      </c>
      <c r="S33" s="704" t="n">
        <f aca="false">S320/1000000</f>
        <v>1.845431</v>
      </c>
      <c r="T33" s="705" t="n">
        <f aca="false">R33/S33*100</f>
        <v>93.1741148815643</v>
      </c>
    </row>
    <row r="34" customFormat="false" ht="39" hidden="false" customHeight="true" outlineLevel="0" collapsed="false">
      <c r="A34" s="710" t="s">
        <v>482</v>
      </c>
      <c r="B34" s="710" t="s">
        <v>197</v>
      </c>
      <c r="C34" s="711" t="n">
        <f aca="false">C321/1000000</f>
        <v>1.919622</v>
      </c>
      <c r="D34" s="711" t="n">
        <f aca="false">D321/1000000</f>
        <v>2.764549</v>
      </c>
      <c r="E34" s="711" t="n">
        <f aca="false">C34/D34*100</f>
        <v>69.4370763549498</v>
      </c>
      <c r="F34" s="711" t="n">
        <f aca="false">F321/1000000</f>
        <v>0.148333</v>
      </c>
      <c r="G34" s="711" t="n">
        <f aca="false">G321/1000000</f>
        <v>0.443814</v>
      </c>
      <c r="H34" s="711" t="n">
        <f aca="false">F34/G34*100</f>
        <v>33.422334581604</v>
      </c>
      <c r="I34" s="711" t="n">
        <f aca="false">I321/1000000</f>
        <v>2.160853</v>
      </c>
      <c r="J34" s="711" t="n">
        <f aca="false">J321/1000000</f>
        <v>2.78257</v>
      </c>
      <c r="K34" s="712" t="n">
        <f aca="false">I34/J34*100</f>
        <v>77.6567346014655</v>
      </c>
      <c r="L34" s="711" t="n">
        <f aca="false">L321/1000000</f>
        <v>1.651238</v>
      </c>
      <c r="M34" s="711" t="n">
        <f aca="false">M321/1000000</f>
        <v>2.348797</v>
      </c>
      <c r="N34" s="711" t="n">
        <f aca="false">L34/M34*100</f>
        <v>70.3014351602118</v>
      </c>
      <c r="O34" s="711" t="n">
        <f aca="false">O321/1000000</f>
        <v>1.356881</v>
      </c>
      <c r="P34" s="711" t="n">
        <f aca="false">P321/1000000</f>
        <v>1.264662</v>
      </c>
      <c r="Q34" s="711" t="n">
        <f aca="false">O34/P34*100</f>
        <v>107.291987898743</v>
      </c>
      <c r="R34" s="711" t="n">
        <f aca="false">R321/1000000</f>
        <v>0.294357</v>
      </c>
      <c r="S34" s="711" t="n">
        <f aca="false">S321/1000000</f>
        <v>1.084135</v>
      </c>
      <c r="T34" s="712" t="n">
        <f aca="false">R34/S34*100</f>
        <v>27.1513234052955</v>
      </c>
    </row>
    <row r="35" customFormat="false" ht="21.75" hidden="false" customHeight="true" outlineLevel="0" collapsed="false">
      <c r="A35" s="713" t="s">
        <v>483</v>
      </c>
      <c r="B35" s="713" t="s">
        <v>197</v>
      </c>
      <c r="C35" s="711" t="n">
        <f aca="false">C329/1000000</f>
        <v>8.802408</v>
      </c>
      <c r="D35" s="711" t="n">
        <f aca="false">D329/1000000</f>
        <v>8.210012</v>
      </c>
      <c r="E35" s="711" t="n">
        <f aca="false">C35/D35*100</f>
        <v>107.215531475472</v>
      </c>
      <c r="F35" s="711" t="n">
        <f aca="false">F329/1000000</f>
        <v>0.999036</v>
      </c>
      <c r="G35" s="711" t="n">
        <f aca="false">G329/1000000</f>
        <v>0.755332</v>
      </c>
      <c r="H35" s="711" t="n">
        <f aca="false">F35/G35*100</f>
        <v>132.264487668999</v>
      </c>
      <c r="I35" s="711" t="n">
        <f aca="false">I329/1000000</f>
        <v>8.539551</v>
      </c>
      <c r="J35" s="711" t="n">
        <f aca="false">J329/1000000</f>
        <v>8.223974</v>
      </c>
      <c r="K35" s="712" t="n">
        <f aca="false">I35/J35*100</f>
        <v>103.837281100354</v>
      </c>
      <c r="L35" s="711" t="n">
        <f aca="false">L329/1000000</f>
        <v>8.249815</v>
      </c>
      <c r="M35" s="711" t="n">
        <f aca="false">M329/1000000</f>
        <v>8.223974</v>
      </c>
      <c r="N35" s="711" t="n">
        <f aca="false">L35/M35*100</f>
        <v>100.314215487549</v>
      </c>
      <c r="O35" s="711" t="n">
        <f aca="false">O329/1000000</f>
        <v>6.824708</v>
      </c>
      <c r="P35" s="711" t="n">
        <f aca="false">P329/1000000</f>
        <v>7.462678</v>
      </c>
      <c r="Q35" s="711" t="n">
        <f aca="false">O35/P35*100</f>
        <v>91.4511921859686</v>
      </c>
      <c r="R35" s="711" t="n">
        <f aca="false">R329/1000000</f>
        <v>1.425107</v>
      </c>
      <c r="S35" s="711" t="n">
        <f aca="false">S329/1000000</f>
        <v>0.761296</v>
      </c>
      <c r="T35" s="712" t="n">
        <f aca="false">R35/S35*100</f>
        <v>187.194862445094</v>
      </c>
    </row>
    <row r="36" customFormat="false" ht="45" hidden="false" customHeight="true" outlineLevel="0" collapsed="false">
      <c r="A36" s="703" t="s">
        <v>484</v>
      </c>
      <c r="B36" s="703"/>
      <c r="C36" s="704" t="n">
        <f aca="false">C346/1000000</f>
        <v>0.004251</v>
      </c>
      <c r="D36" s="704" t="n">
        <f aca="false">D346/1000000</f>
        <v>0.003595</v>
      </c>
      <c r="E36" s="704" t="n">
        <f aca="false">C36/D36*100</f>
        <v>118.247566063978</v>
      </c>
      <c r="F36" s="704" t="n">
        <f aca="false">F346/1000000</f>
        <v>0</v>
      </c>
      <c r="G36" s="704" t="n">
        <f aca="false">G346/1000000</f>
        <v>0</v>
      </c>
      <c r="H36" s="704" t="e">
        <f aca="false">F36/G36*100</f>
        <v>#DIV/0!</v>
      </c>
      <c r="I36" s="704" t="n">
        <f aca="false">I346/1000000</f>
        <v>0.004251</v>
      </c>
      <c r="J36" s="704" t="n">
        <f aca="false">J346/1000000</f>
        <v>0.003595</v>
      </c>
      <c r="K36" s="705" t="n">
        <f aca="false">I36/J36*100</f>
        <v>118.247566063978</v>
      </c>
      <c r="L36" s="704" t="n">
        <f aca="false">L346/1000000</f>
        <v>0.004251</v>
      </c>
      <c r="M36" s="704" t="n">
        <f aca="false">M346/1000000</f>
        <v>0.003595</v>
      </c>
      <c r="N36" s="704" t="n">
        <f aca="false">L36/M36*100</f>
        <v>118.247566063978</v>
      </c>
      <c r="O36" s="704" t="n">
        <f aca="false">O346/1000000</f>
        <v>0.004251</v>
      </c>
      <c r="P36" s="704" t="n">
        <f aca="false">P346/1000000</f>
        <v>0.003595</v>
      </c>
      <c r="Q36" s="704" t="n">
        <f aca="false">O36/P36*100</f>
        <v>118.247566063978</v>
      </c>
      <c r="R36" s="704" t="n">
        <f aca="false">R346/1000000</f>
        <v>0</v>
      </c>
      <c r="S36" s="704" t="n">
        <f aca="false">S346/1000000</f>
        <v>0</v>
      </c>
      <c r="T36" s="705" t="e">
        <f aca="false">R36/S36*100</f>
        <v>#DIV/0!</v>
      </c>
    </row>
    <row r="37" customFormat="false" ht="60" hidden="false" customHeight="true" outlineLevel="0" collapsed="false">
      <c r="A37" s="714" t="s">
        <v>485</v>
      </c>
      <c r="B37" s="714"/>
      <c r="C37" s="715" t="n">
        <f aca="false">C355/1000000</f>
        <v>172.6213821</v>
      </c>
      <c r="D37" s="715" t="n">
        <f aca="false">D355/1000000</f>
        <v>157.0597427</v>
      </c>
      <c r="E37" s="715" t="n">
        <f aca="false">C37/D37*100</f>
        <v>109.908101931457</v>
      </c>
      <c r="F37" s="715" t="n">
        <f aca="false">F355/1000000</f>
        <v>152.8552121</v>
      </c>
      <c r="G37" s="715" t="n">
        <f aca="false">G355/1000000</f>
        <v>131.0692497</v>
      </c>
      <c r="H37" s="715" t="n">
        <f aca="false">F37/G37*100</f>
        <v>116.621719014845</v>
      </c>
      <c r="I37" s="715" t="n">
        <f aca="false">I355/1000000</f>
        <v>172.6213821</v>
      </c>
      <c r="J37" s="715" t="n">
        <f aca="false">J355/1000000</f>
        <v>157.0597427</v>
      </c>
      <c r="K37" s="716" t="n">
        <f aca="false">I37/J37*100</f>
        <v>109.908101931457</v>
      </c>
      <c r="L37" s="715" t="n">
        <f aca="false">L355/1000000</f>
        <v>22.554627</v>
      </c>
      <c r="M37" s="715" t="n">
        <f aca="false">M355/1000000</f>
        <v>17.048234</v>
      </c>
      <c r="N37" s="715" t="n">
        <f aca="false">L37/M37*100</f>
        <v>132.29890556406</v>
      </c>
      <c r="O37" s="715" t="n">
        <f aca="false">O355/1000000</f>
        <v>0</v>
      </c>
      <c r="P37" s="715" t="n">
        <f aca="false">P355/1000000</f>
        <v>0</v>
      </c>
      <c r="Q37" s="715" t="e">
        <f aca="false">O37/P37*100</f>
        <v>#DIV/0!</v>
      </c>
      <c r="R37" s="715" t="n">
        <f aca="false">R355/1000000</f>
        <v>0</v>
      </c>
      <c r="S37" s="715" t="n">
        <f aca="false">S355/1000000</f>
        <v>0</v>
      </c>
      <c r="T37" s="716" t="e">
        <f aca="false">R37/S37*100</f>
        <v>#DIV/0!</v>
      </c>
      <c r="U37" s="308"/>
    </row>
    <row r="38" customFormat="false" ht="72.75" hidden="false" customHeight="true" outlineLevel="0" collapsed="false">
      <c r="A38" s="703" t="s">
        <v>486</v>
      </c>
      <c r="B38" s="703"/>
      <c r="C38" s="704" t="n">
        <f aca="false">C356/1000000</f>
        <v>151.9468371</v>
      </c>
      <c r="D38" s="704" t="n">
        <f aca="false">D356/1000000</f>
        <v>129.8888857</v>
      </c>
      <c r="E38" s="704" t="n">
        <f aca="false">C38/D38*100</f>
        <v>116.982170014874</v>
      </c>
      <c r="F38" s="704" t="n">
        <f aca="false">F356/1000000</f>
        <v>150.8188681</v>
      </c>
      <c r="G38" s="704" t="n">
        <f aca="false">G356/1000000</f>
        <v>128.8395777</v>
      </c>
      <c r="H38" s="704" t="n">
        <f aca="false">F38/G38*100</f>
        <v>117.059424434919</v>
      </c>
      <c r="I38" s="704" t="n">
        <f aca="false">I356/1000000</f>
        <v>151.9468371</v>
      </c>
      <c r="J38" s="704" t="n">
        <f aca="false">J356/1000000</f>
        <v>129.8888857</v>
      </c>
      <c r="K38" s="705" t="n">
        <f aca="false">I38/J38*100</f>
        <v>116.982170014874</v>
      </c>
      <c r="L38" s="704" t="n">
        <f aca="false">L356/1000000</f>
        <v>22.554627</v>
      </c>
      <c r="M38" s="704" t="n">
        <f aca="false">M356/1000000</f>
        <v>17.048234</v>
      </c>
      <c r="N38" s="704" t="n">
        <f aca="false">L38/M38*100</f>
        <v>132.29890556406</v>
      </c>
      <c r="O38" s="704" t="n">
        <f aca="false">O356/1000000</f>
        <v>0</v>
      </c>
      <c r="P38" s="704" t="n">
        <f aca="false">P356/1000000</f>
        <v>0</v>
      </c>
      <c r="Q38" s="704" t="e">
        <f aca="false">O38/P38*100</f>
        <v>#DIV/0!</v>
      </c>
      <c r="R38" s="704" t="n">
        <f aca="false">R356/1000000</f>
        <v>0</v>
      </c>
      <c r="S38" s="704" t="n">
        <f aca="false">S356/1000000</f>
        <v>0</v>
      </c>
      <c r="T38" s="705" t="e">
        <f aca="false">R38/S38*100</f>
        <v>#DIV/0!</v>
      </c>
    </row>
    <row r="39" customFormat="false" ht="78" hidden="false" customHeight="true" outlineLevel="0" collapsed="false">
      <c r="A39" s="717" t="s">
        <v>487</v>
      </c>
      <c r="B39" s="717"/>
      <c r="C39" s="704" t="n">
        <f aca="false">C373/1000000</f>
        <v>20.674545</v>
      </c>
      <c r="D39" s="704" t="n">
        <f aca="false">D373/1000000</f>
        <v>27.170857</v>
      </c>
      <c r="E39" s="704" t="n">
        <f aca="false">C39/D39*100</f>
        <v>76.0908829633162</v>
      </c>
      <c r="F39" s="704" t="n">
        <f aca="false">F373/1000000</f>
        <v>2.036344</v>
      </c>
      <c r="G39" s="704" t="n">
        <f aca="false">G373/1000000</f>
        <v>2.229672</v>
      </c>
      <c r="H39" s="704" t="n">
        <f aca="false">F39/G39*100</f>
        <v>91.3293076291042</v>
      </c>
      <c r="I39" s="704" t="n">
        <f aca="false">I373/1000000</f>
        <v>20.674545</v>
      </c>
      <c r="J39" s="704" t="n">
        <f aca="false">J373/1000000</f>
        <v>27.170857</v>
      </c>
      <c r="K39" s="705" t="n">
        <f aca="false">I39/J39*100</f>
        <v>76.0908829633162</v>
      </c>
      <c r="L39" s="704" t="n">
        <f aca="false">L373/1000000</f>
        <v>0</v>
      </c>
      <c r="M39" s="704" t="n">
        <f aca="false">M373/1000000</f>
        <v>0</v>
      </c>
      <c r="N39" s="704" t="e">
        <f aca="false">L39/M39*100</f>
        <v>#DIV/0!</v>
      </c>
      <c r="O39" s="704" t="n">
        <f aca="false">O373/1000000</f>
        <v>0</v>
      </c>
      <c r="P39" s="704" t="n">
        <f aca="false">P373/1000000</f>
        <v>0</v>
      </c>
      <c r="Q39" s="704" t="e">
        <f aca="false">O39/P39*100</f>
        <v>#DIV/0!</v>
      </c>
      <c r="R39" s="704" t="n">
        <f aca="false">R373/1000000</f>
        <v>0</v>
      </c>
      <c r="S39" s="704" t="n">
        <f aca="false">S373/1000000</f>
        <v>0</v>
      </c>
      <c r="T39" s="705" t="e">
        <f aca="false">R39/S39*100</f>
        <v>#DIV/0!</v>
      </c>
    </row>
    <row r="40" s="308" customFormat="true" ht="28.5" hidden="false" customHeight="true" outlineLevel="0" collapsed="false">
      <c r="A40" s="718"/>
      <c r="B40" s="718"/>
      <c r="C40" s="719"/>
      <c r="D40" s="719"/>
      <c r="E40" s="720"/>
      <c r="F40" s="721"/>
      <c r="G40" s="721"/>
      <c r="H40" s="720"/>
      <c r="I40" s="721"/>
      <c r="J40" s="721"/>
      <c r="K40" s="720"/>
      <c r="L40" s="722"/>
      <c r="M40" s="722"/>
      <c r="N40" s="722"/>
      <c r="O40" s="720"/>
      <c r="P40" s="720"/>
      <c r="Q40" s="720"/>
      <c r="R40" s="723"/>
      <c r="S40" s="723"/>
      <c r="T40" s="720"/>
    </row>
    <row r="41" customFormat="false" ht="17.25" hidden="false" customHeight="true" outlineLevel="0" collapsed="false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 t="s">
        <v>430</v>
      </c>
      <c r="L41" s="388"/>
      <c r="M41" s="388"/>
      <c r="N41" s="389"/>
      <c r="O41" s="388"/>
      <c r="P41" s="388"/>
      <c r="Q41" s="388"/>
      <c r="R41" s="388"/>
      <c r="S41" s="388"/>
      <c r="T41" s="388" t="s">
        <v>430</v>
      </c>
    </row>
    <row r="42" customFormat="false" ht="26.25" hidden="false" customHeight="true" outlineLevel="0" collapsed="false">
      <c r="A42" s="21"/>
      <c r="B42" s="467"/>
      <c r="C42" s="468" t="s">
        <v>42</v>
      </c>
      <c r="D42" s="468"/>
      <c r="E42" s="468"/>
      <c r="F42" s="468"/>
      <c r="G42" s="468"/>
      <c r="H42" s="468"/>
      <c r="I42" s="468" t="s">
        <v>318</v>
      </c>
      <c r="J42" s="468"/>
      <c r="K42" s="468"/>
      <c r="L42" s="469" t="s">
        <v>44</v>
      </c>
      <c r="M42" s="469"/>
      <c r="N42" s="469"/>
      <c r="O42" s="469"/>
      <c r="P42" s="469"/>
      <c r="Q42" s="469"/>
      <c r="R42" s="469"/>
      <c r="S42" s="469"/>
      <c r="T42" s="469"/>
    </row>
    <row r="43" customFormat="false" ht="87" hidden="false" customHeight="true" outlineLevel="0" collapsed="false">
      <c r="A43" s="21"/>
      <c r="B43" s="467"/>
      <c r="C43" s="470" t="s">
        <v>488</v>
      </c>
      <c r="D43" s="470" t="s">
        <v>489</v>
      </c>
      <c r="E43" s="470" t="s">
        <v>47</v>
      </c>
      <c r="F43" s="470" t="s">
        <v>452</v>
      </c>
      <c r="G43" s="470" t="s">
        <v>490</v>
      </c>
      <c r="H43" s="470" t="s">
        <v>47</v>
      </c>
      <c r="I43" s="470" t="s">
        <v>488</v>
      </c>
      <c r="J43" s="470" t="s">
        <v>489</v>
      </c>
      <c r="K43" s="470" t="s">
        <v>47</v>
      </c>
      <c r="L43" s="471" t="s">
        <v>491</v>
      </c>
      <c r="M43" s="472" t="s">
        <v>492</v>
      </c>
      <c r="N43" s="472" t="s">
        <v>47</v>
      </c>
      <c r="O43" s="473" t="s">
        <v>493</v>
      </c>
      <c r="P43" s="473" t="s">
        <v>457</v>
      </c>
      <c r="Q43" s="473" t="s">
        <v>8</v>
      </c>
      <c r="R43" s="473" t="s">
        <v>458</v>
      </c>
      <c r="S43" s="473" t="s">
        <v>494</v>
      </c>
      <c r="T43" s="473" t="s">
        <v>47</v>
      </c>
    </row>
    <row r="44" customFormat="false" ht="15.75" hidden="false" customHeight="true" outlineLevel="0" collapsed="false">
      <c r="A44" s="474" t="n">
        <v>1</v>
      </c>
      <c r="B44" s="474" t="n">
        <v>2</v>
      </c>
      <c r="C44" s="475" t="n">
        <v>3</v>
      </c>
      <c r="D44" s="475" t="n">
        <v>4</v>
      </c>
      <c r="E44" s="475" t="n">
        <v>5</v>
      </c>
      <c r="F44" s="475" t="n">
        <v>6</v>
      </c>
      <c r="G44" s="475" t="n">
        <v>7</v>
      </c>
      <c r="H44" s="475" t="n">
        <v>8</v>
      </c>
      <c r="I44" s="475" t="n">
        <v>9</v>
      </c>
      <c r="J44" s="475" t="n">
        <v>10</v>
      </c>
      <c r="K44" s="475" t="n">
        <v>11</v>
      </c>
      <c r="L44" s="476" t="n">
        <v>12</v>
      </c>
      <c r="M44" s="477" t="n">
        <v>13</v>
      </c>
      <c r="N44" s="477" t="n">
        <v>14</v>
      </c>
      <c r="O44" s="477" t="n">
        <v>15</v>
      </c>
      <c r="P44" s="477" t="n">
        <v>16</v>
      </c>
      <c r="Q44" s="477" t="n">
        <v>17</v>
      </c>
      <c r="R44" s="477" t="n">
        <v>18</v>
      </c>
      <c r="S44" s="477" t="n">
        <v>19</v>
      </c>
      <c r="T44" s="477" t="n">
        <v>20</v>
      </c>
    </row>
    <row r="45" customFormat="false" ht="81" hidden="false" customHeight="true" outlineLevel="0" collapsed="false">
      <c r="A45" s="714" t="s">
        <v>495</v>
      </c>
      <c r="B45" s="714" t="s">
        <v>51</v>
      </c>
      <c r="C45" s="724" t="n">
        <f aca="false">C46+C55</f>
        <v>150653323</v>
      </c>
      <c r="D45" s="724" t="n">
        <f aca="false">D46+D55</f>
        <v>132811411</v>
      </c>
      <c r="E45" s="725" t="n">
        <f aca="false">C45/D45*100</f>
        <v>113.43402036441</v>
      </c>
      <c r="F45" s="724" t="n">
        <f aca="false">F46+F55</f>
        <v>18779020</v>
      </c>
      <c r="G45" s="724" t="n">
        <f aca="false">G46+G55</f>
        <v>14996951</v>
      </c>
      <c r="H45" s="725" t="n">
        <f aca="false">F45/G45*100</f>
        <v>125.218919499037</v>
      </c>
      <c r="I45" s="724" t="n">
        <f aca="false">I46+I55</f>
        <v>146959828</v>
      </c>
      <c r="J45" s="724" t="n">
        <f aca="false">J46+J55</f>
        <v>126335109</v>
      </c>
      <c r="K45" s="725" t="n">
        <f aca="false">I45/J45*100</f>
        <v>116.325405632096</v>
      </c>
      <c r="L45" s="726" t="n">
        <f aca="false">L46+L55</f>
        <v>123701182</v>
      </c>
      <c r="M45" s="726" t="n">
        <f aca="false">M46+M55</f>
        <v>86163524</v>
      </c>
      <c r="N45" s="727" t="n">
        <f aca="false">L45/M45*100</f>
        <v>143.565602075421</v>
      </c>
      <c r="O45" s="728" t="n">
        <f aca="false">O46+O55</f>
        <v>126973</v>
      </c>
      <c r="P45" s="728" t="n">
        <f aca="false">P46+P55</f>
        <v>0</v>
      </c>
      <c r="Q45" s="728" t="e">
        <f aca="false">O45/P45*100</f>
        <v>#DIV/0!</v>
      </c>
      <c r="R45" s="728" t="n">
        <f aca="false">R46+R55</f>
        <v>123574209</v>
      </c>
      <c r="S45" s="728" t="n">
        <f aca="false">S46+S55</f>
        <v>86163524</v>
      </c>
      <c r="T45" s="727" t="n">
        <f aca="false">R45/S45*100</f>
        <v>143.418239254003</v>
      </c>
    </row>
    <row r="46" customFormat="false" ht="36.75" hidden="false" customHeight="true" outlineLevel="0" collapsed="false">
      <c r="A46" s="67" t="s">
        <v>496</v>
      </c>
      <c r="B46" s="67" t="s">
        <v>144</v>
      </c>
      <c r="C46" s="483" t="n">
        <f aca="false">SUM(C47:C53)</f>
        <v>150595917</v>
      </c>
      <c r="D46" s="483" t="n">
        <f aca="false">SUM(D47:D53)</f>
        <v>132772853</v>
      </c>
      <c r="E46" s="509" t="n">
        <f aca="false">C46/D46*100</f>
        <v>113.423726008207</v>
      </c>
      <c r="F46" s="483" t="n">
        <f aca="false">SUM(F47:F53)</f>
        <v>18776317</v>
      </c>
      <c r="G46" s="483" t="n">
        <f aca="false">SUM(G47:G53)</f>
        <v>14987494</v>
      </c>
      <c r="H46" s="509" t="n">
        <f aca="false">F46/G46*100</f>
        <v>125.279896692536</v>
      </c>
      <c r="I46" s="483" t="n">
        <f aca="false">SUM(I47:I53)</f>
        <v>146902422</v>
      </c>
      <c r="J46" s="483" t="n">
        <f aca="false">SUM(J47:J53)</f>
        <v>126296551</v>
      </c>
      <c r="K46" s="509" t="n">
        <f aca="false">I46/J46*100</f>
        <v>116.315466128604</v>
      </c>
      <c r="L46" s="483" t="n">
        <f aca="false">SUM(L47:L53)</f>
        <v>123701182</v>
      </c>
      <c r="M46" s="483" t="n">
        <f aca="false">SUM(M47:M53)</f>
        <v>86163524</v>
      </c>
      <c r="N46" s="84" t="n">
        <f aca="false">L46/M46*100</f>
        <v>143.565602075421</v>
      </c>
      <c r="O46" s="483" t="n">
        <f aca="false">SUM(O47:O53)</f>
        <v>126973</v>
      </c>
      <c r="P46" s="483" t="n">
        <f aca="false">SUM(P47:P53)</f>
        <v>0</v>
      </c>
      <c r="Q46" s="83" t="e">
        <f aca="false">O46/P46*100</f>
        <v>#DIV/0!</v>
      </c>
      <c r="R46" s="483" t="n">
        <f aca="false">SUM(R47:R53)</f>
        <v>123574209</v>
      </c>
      <c r="S46" s="483" t="n">
        <f aca="false">SUM(S47:S53)</f>
        <v>86163524</v>
      </c>
      <c r="T46" s="84" t="n">
        <f aca="false">R46/S46*100</f>
        <v>143.418239254003</v>
      </c>
    </row>
    <row r="47" customFormat="false" ht="24" hidden="false" customHeight="true" outlineLevel="0" collapsed="false">
      <c r="A47" s="546" t="n">
        <v>1</v>
      </c>
      <c r="B47" s="75" t="s">
        <v>145</v>
      </c>
      <c r="C47" s="487" t="n">
        <v>74459122</v>
      </c>
      <c r="D47" s="487" t="n">
        <v>92411577</v>
      </c>
      <c r="E47" s="489" t="n">
        <f aca="false">C47/D47*100</f>
        <v>80.5733701525297</v>
      </c>
      <c r="F47" s="487" t="n">
        <v>8969847</v>
      </c>
      <c r="G47" s="487" t="n">
        <v>9999930</v>
      </c>
      <c r="H47" s="489" t="n">
        <f aca="false">F47/G47*100</f>
        <v>89.6990978936853</v>
      </c>
      <c r="I47" s="487" t="n">
        <v>71945154</v>
      </c>
      <c r="J47" s="487" t="n">
        <v>91440108</v>
      </c>
      <c r="K47" s="489" t="n">
        <f aca="false">I47/J47*100</f>
        <v>78.680084236121</v>
      </c>
      <c r="L47" s="487" t="n">
        <v>60443664</v>
      </c>
      <c r="M47" s="487" t="n">
        <v>51307081</v>
      </c>
      <c r="N47" s="370" t="n">
        <f aca="false">L47/M47*100</f>
        <v>117.807645303384</v>
      </c>
      <c r="O47" s="487" t="n">
        <v>0</v>
      </c>
      <c r="P47" s="487" t="n">
        <v>0</v>
      </c>
      <c r="Q47" s="370" t="e">
        <f aca="false">O47/P47*100</f>
        <v>#DIV/0!</v>
      </c>
      <c r="R47" s="487" t="n">
        <v>60443664</v>
      </c>
      <c r="S47" s="487" t="n">
        <v>51307081</v>
      </c>
      <c r="T47" s="489" t="n">
        <f aca="false">R47/S47*100</f>
        <v>117.807645303384</v>
      </c>
    </row>
    <row r="48" customFormat="false" ht="19.5" hidden="false" customHeight="true" outlineLevel="0" collapsed="false">
      <c r="A48" s="546" t="n">
        <v>2</v>
      </c>
      <c r="B48" s="75" t="s">
        <v>146</v>
      </c>
      <c r="C48" s="487" t="n">
        <v>18799385</v>
      </c>
      <c r="D48" s="487" t="n">
        <v>20354618</v>
      </c>
      <c r="E48" s="489" t="n">
        <f aca="false">C48/D48*100</f>
        <v>92.3593112874926</v>
      </c>
      <c r="F48" s="487" t="n">
        <v>1911676</v>
      </c>
      <c r="G48" s="487" t="n">
        <v>2316537</v>
      </c>
      <c r="H48" s="489" t="n">
        <f aca="false">F48/G48*100</f>
        <v>82.5230074028604</v>
      </c>
      <c r="I48" s="487" t="n">
        <v>15227143</v>
      </c>
      <c r="J48" s="487" t="n">
        <v>16300191</v>
      </c>
      <c r="K48" s="489" t="n">
        <f aca="false">I48/J48*100</f>
        <v>93.4169605742657</v>
      </c>
      <c r="L48" s="487" t="n">
        <v>15227173</v>
      </c>
      <c r="M48" s="487" t="n">
        <v>16300191</v>
      </c>
      <c r="N48" s="370" t="n">
        <f aca="false">L48/M48*100</f>
        <v>93.4171446211888</v>
      </c>
      <c r="O48" s="487" t="n">
        <v>0</v>
      </c>
      <c r="P48" s="487" t="n">
        <v>0</v>
      </c>
      <c r="Q48" s="370" t="e">
        <f aca="false">O48/P48*100</f>
        <v>#DIV/0!</v>
      </c>
      <c r="R48" s="487" t="n">
        <v>15227173</v>
      </c>
      <c r="S48" s="487" t="n">
        <v>16300191</v>
      </c>
      <c r="T48" s="489" t="n">
        <f aca="false">R48/S48*100</f>
        <v>93.4171446211888</v>
      </c>
    </row>
    <row r="49" customFormat="false" ht="30.75" hidden="false" customHeight="true" outlineLevel="0" collapsed="false">
      <c r="A49" s="546" t="n">
        <v>3</v>
      </c>
      <c r="B49" s="75" t="s">
        <v>147</v>
      </c>
      <c r="C49" s="487" t="n">
        <v>15745598</v>
      </c>
      <c r="D49" s="487" t="n">
        <v>12589321</v>
      </c>
      <c r="E49" s="489" t="n">
        <f aca="false">C49/D49*100</f>
        <v>125.071066183792</v>
      </c>
      <c r="F49" s="487" t="n">
        <v>1650868</v>
      </c>
      <c r="G49" s="487" t="n">
        <v>1702524</v>
      </c>
      <c r="H49" s="489" t="n">
        <f aca="false">F49/G49*100</f>
        <v>96.9659164863462</v>
      </c>
      <c r="I49" s="487" t="n">
        <v>12138997</v>
      </c>
      <c r="J49" s="487" t="n">
        <v>11453096</v>
      </c>
      <c r="K49" s="489" t="n">
        <f aca="false">I49/J49*100</f>
        <v>105.988782421801</v>
      </c>
      <c r="L49" s="487" t="n">
        <v>12138997</v>
      </c>
      <c r="M49" s="487" t="n">
        <v>11453096</v>
      </c>
      <c r="N49" s="370" t="n">
        <f aca="false">L49/M49*100</f>
        <v>105.988782421801</v>
      </c>
      <c r="O49" s="487" t="n">
        <v>0</v>
      </c>
      <c r="P49" s="487" t="n">
        <v>0</v>
      </c>
      <c r="Q49" s="370" t="e">
        <f aca="false">O49/P49*100</f>
        <v>#DIV/0!</v>
      </c>
      <c r="R49" s="487" t="n">
        <v>12138997</v>
      </c>
      <c r="S49" s="487" t="n">
        <v>11453096</v>
      </c>
      <c r="T49" s="489" t="n">
        <f aca="false">R49/S49*100</f>
        <v>105.988782421801</v>
      </c>
    </row>
    <row r="50" customFormat="false" ht="21.75" hidden="false" customHeight="true" outlineLevel="0" collapsed="false">
      <c r="A50" s="546" t="n">
        <v>4</v>
      </c>
      <c r="B50" s="71" t="s">
        <v>148</v>
      </c>
      <c r="C50" s="487" t="n">
        <v>4834907</v>
      </c>
      <c r="D50" s="487" t="n">
        <v>4918064</v>
      </c>
      <c r="E50" s="489" t="n">
        <f aca="false">C50/D50*100</f>
        <v>98.3091517312503</v>
      </c>
      <c r="F50" s="487" t="n">
        <v>593693</v>
      </c>
      <c r="G50" s="487" t="n">
        <v>570175</v>
      </c>
      <c r="H50" s="489" t="n">
        <f aca="false">F50/G50*100</f>
        <v>104.12469855746</v>
      </c>
      <c r="I50" s="487" t="n">
        <v>4264582</v>
      </c>
      <c r="J50" s="487" t="n">
        <v>4483583</v>
      </c>
      <c r="K50" s="489" t="n">
        <f aca="false">I50/J50*100</f>
        <v>95.115491338066</v>
      </c>
      <c r="L50" s="487" t="n">
        <v>4264582</v>
      </c>
      <c r="M50" s="487" t="n">
        <v>4483583</v>
      </c>
      <c r="N50" s="370" t="n">
        <f aca="false">L50/M50*100</f>
        <v>95.115491338066</v>
      </c>
      <c r="O50" s="487" t="n">
        <v>0</v>
      </c>
      <c r="P50" s="487" t="n">
        <v>0</v>
      </c>
      <c r="Q50" s="370" t="e">
        <f aca="false">O50/P50*100</f>
        <v>#DIV/0!</v>
      </c>
      <c r="R50" s="487" t="n">
        <v>4264582</v>
      </c>
      <c r="S50" s="487" t="n">
        <v>4483583</v>
      </c>
      <c r="T50" s="489" t="n">
        <f aca="false">R50/S50*100</f>
        <v>95.115491338066</v>
      </c>
    </row>
    <row r="51" customFormat="false" ht="21" hidden="false" customHeight="true" outlineLevel="0" collapsed="false">
      <c r="A51" s="546" t="n">
        <v>5</v>
      </c>
      <c r="B51" s="114" t="s">
        <v>149</v>
      </c>
      <c r="C51" s="487" t="n">
        <v>2462359</v>
      </c>
      <c r="D51" s="487" t="n">
        <v>2499273</v>
      </c>
      <c r="E51" s="489" t="n">
        <f aca="false">C51/D51*100</f>
        <v>98.5230104914509</v>
      </c>
      <c r="F51" s="487" t="n">
        <v>0</v>
      </c>
      <c r="G51" s="487" t="n">
        <v>398328</v>
      </c>
      <c r="H51" s="489" t="n">
        <f aca="false">F51/G51*100</f>
        <v>0</v>
      </c>
      <c r="I51" s="487" t="n">
        <v>2376210</v>
      </c>
      <c r="J51" s="487" t="n">
        <v>2619573</v>
      </c>
      <c r="K51" s="489" t="n">
        <f aca="false">I51/J51*100</f>
        <v>90.7098217915668</v>
      </c>
      <c r="L51" s="487" t="n">
        <v>2376210</v>
      </c>
      <c r="M51" s="487" t="n">
        <v>2619573</v>
      </c>
      <c r="N51" s="370" t="n">
        <f aca="false">L51/M51*100</f>
        <v>90.7098217915668</v>
      </c>
      <c r="O51" s="487" t="n">
        <v>126973</v>
      </c>
      <c r="P51" s="487" t="n">
        <v>0</v>
      </c>
      <c r="Q51" s="370" t="e">
        <f aca="false">O51/P51*100</f>
        <v>#DIV/0!</v>
      </c>
      <c r="R51" s="487" t="n">
        <v>2249237</v>
      </c>
      <c r="S51" s="487" t="n">
        <v>2619573</v>
      </c>
      <c r="T51" s="489" t="n">
        <f aca="false">R51/S51*100</f>
        <v>85.8627341173543</v>
      </c>
    </row>
    <row r="52" s="334" customFormat="true" ht="18.75" hidden="false" customHeight="true" outlineLevel="0" collapsed="false">
      <c r="A52" s="546" t="n">
        <v>6</v>
      </c>
      <c r="B52" s="75" t="s">
        <v>336</v>
      </c>
      <c r="C52" s="487" t="n">
        <v>34294546</v>
      </c>
      <c r="D52" s="487" t="n">
        <v>0</v>
      </c>
      <c r="E52" s="370" t="e">
        <f aca="false">C52/D52*100</f>
        <v>#DIV/0!</v>
      </c>
      <c r="F52" s="487" t="n">
        <v>5650233</v>
      </c>
      <c r="G52" s="487" t="n">
        <v>0</v>
      </c>
      <c r="H52" s="370" t="e">
        <f aca="false">F52/G52*100</f>
        <v>#DIV/0!</v>
      </c>
      <c r="I52" s="487" t="n">
        <v>40950336</v>
      </c>
      <c r="J52" s="487" t="n">
        <v>0</v>
      </c>
      <c r="K52" s="370" t="e">
        <f aca="false">I52/J52*100</f>
        <v>#DIV/0!</v>
      </c>
      <c r="L52" s="487" t="n">
        <v>29250556</v>
      </c>
      <c r="M52" s="487" t="n">
        <v>0</v>
      </c>
      <c r="N52" s="370" t="e">
        <f aca="false">L52/M52*100</f>
        <v>#DIV/0!</v>
      </c>
      <c r="O52" s="487" t="n">
        <v>0</v>
      </c>
      <c r="P52" s="487" t="n">
        <v>0</v>
      </c>
      <c r="Q52" s="496" t="e">
        <f aca="false">O52/P52*100</f>
        <v>#DIV/0!</v>
      </c>
      <c r="R52" s="487" t="n">
        <v>29250556</v>
      </c>
      <c r="S52" s="487" t="n">
        <v>0</v>
      </c>
      <c r="T52" s="370" t="e">
        <f aca="false">R52/S52*100</f>
        <v>#DIV/0!</v>
      </c>
    </row>
    <row r="53" s="308" customFormat="true" ht="19.5" hidden="false" customHeight="true" outlineLevel="0" collapsed="false">
      <c r="A53" s="547" t="n">
        <v>7</v>
      </c>
      <c r="B53" s="114" t="s">
        <v>151</v>
      </c>
      <c r="C53" s="490"/>
      <c r="D53" s="490"/>
      <c r="E53" s="36" t="e">
        <f aca="false">C53/D53*100</f>
        <v>#DIV/0!</v>
      </c>
      <c r="F53" s="490"/>
      <c r="G53" s="490"/>
      <c r="H53" s="36" t="e">
        <f aca="false">F53/G53*100</f>
        <v>#DIV/0!</v>
      </c>
      <c r="I53" s="490"/>
      <c r="J53" s="490"/>
      <c r="K53" s="36" t="e">
        <f aca="false">I53/J53*100</f>
        <v>#DIV/0!</v>
      </c>
      <c r="L53" s="490"/>
      <c r="M53" s="490"/>
      <c r="N53" s="36" t="e">
        <f aca="false">L53/M53*100</f>
        <v>#DIV/0!</v>
      </c>
      <c r="O53" s="490" t="n">
        <v>0</v>
      </c>
      <c r="P53" s="490" t="n">
        <v>0</v>
      </c>
      <c r="Q53" s="36" t="e">
        <f aca="false">O53/P53*100</f>
        <v>#DIV/0!</v>
      </c>
      <c r="R53" s="490" t="n">
        <v>0</v>
      </c>
      <c r="S53" s="490" t="n">
        <v>0</v>
      </c>
      <c r="T53" s="36" t="e">
        <f aca="false">R53/S53*100</f>
        <v>#DIV/0!</v>
      </c>
    </row>
    <row r="55" customFormat="false" ht="88.5" hidden="false" customHeight="true" outlineLevel="0" collapsed="false">
      <c r="A55" s="67" t="s">
        <v>497</v>
      </c>
      <c r="B55" s="67" t="s">
        <v>144</v>
      </c>
      <c r="C55" s="483" t="n">
        <f aca="false">SUM(C56:C66)</f>
        <v>57406</v>
      </c>
      <c r="D55" s="483" t="n">
        <f aca="false">SUM(D56:D66)</f>
        <v>38558</v>
      </c>
      <c r="E55" s="509" t="n">
        <f aca="false">C55/D55*100</f>
        <v>148.882203433788</v>
      </c>
      <c r="F55" s="483" t="n">
        <f aca="false">SUM(F56:F66)</f>
        <v>2703</v>
      </c>
      <c r="G55" s="483" t="n">
        <f aca="false">SUM(G56:G66)</f>
        <v>9457</v>
      </c>
      <c r="H55" s="509" t="n">
        <f aca="false">F55/G55*100</f>
        <v>28.5820027492862</v>
      </c>
      <c r="I55" s="483" t="n">
        <f aca="false">SUM(I56:I66)</f>
        <v>57406</v>
      </c>
      <c r="J55" s="483" t="n">
        <f aca="false">SUM(J56:J66)</f>
        <v>38558</v>
      </c>
      <c r="K55" s="509" t="n">
        <f aca="false">I55/J55*100</f>
        <v>148.882203433788</v>
      </c>
      <c r="L55" s="483" t="n">
        <f aca="false">SUM(L56:L66)</f>
        <v>0</v>
      </c>
      <c r="M55" s="483" t="n">
        <f aca="false">SUM(M56:M66)</f>
        <v>0</v>
      </c>
      <c r="N55" s="84" t="e">
        <f aca="false">L55/M55*100</f>
        <v>#DIV/0!</v>
      </c>
      <c r="O55" s="483" t="n">
        <f aca="false">SUM(O56:O66)</f>
        <v>0</v>
      </c>
      <c r="P55" s="483" t="n">
        <f aca="false">SUM(P56:P66)</f>
        <v>0</v>
      </c>
      <c r="Q55" s="83" t="e">
        <f aca="false">O55/P55*100</f>
        <v>#DIV/0!</v>
      </c>
      <c r="R55" s="483" t="n">
        <f aca="false">SUM(R56:R66)</f>
        <v>0</v>
      </c>
      <c r="S55" s="483" t="n">
        <f aca="false">SUM(S56:S66)</f>
        <v>0</v>
      </c>
      <c r="T55" s="84" t="e">
        <f aca="false">R55/S55*100</f>
        <v>#DIV/0!</v>
      </c>
    </row>
    <row r="56" s="487" customFormat="true" ht="18.75" hidden="false" customHeight="true" outlineLevel="0" collapsed="false">
      <c r="A56" s="487" t="n">
        <v>1</v>
      </c>
      <c r="B56" s="71" t="s">
        <v>152</v>
      </c>
      <c r="C56" s="487" t="n">
        <v>57406</v>
      </c>
      <c r="D56" s="487" t="n">
        <v>38558</v>
      </c>
      <c r="E56" s="487" t="n">
        <f aca="false">C56/D56*100</f>
        <v>148.882203433788</v>
      </c>
      <c r="F56" s="487" t="n">
        <v>2703</v>
      </c>
      <c r="G56" s="487" t="n">
        <v>9457</v>
      </c>
      <c r="H56" s="487" t="n">
        <f aca="false">F56/G56*100</f>
        <v>28.5820027492862</v>
      </c>
      <c r="I56" s="487" t="n">
        <v>57406</v>
      </c>
      <c r="J56" s="487" t="n">
        <v>38558</v>
      </c>
      <c r="K56" s="487" t="n">
        <f aca="false">I56/J56*100</f>
        <v>148.882203433788</v>
      </c>
      <c r="L56" s="487" t="n">
        <v>0</v>
      </c>
      <c r="M56" s="487" t="n">
        <v>0</v>
      </c>
      <c r="N56" s="487" t="e">
        <f aca="false">L56/M56*100</f>
        <v>#DIV/0!</v>
      </c>
      <c r="O56" s="487" t="n">
        <v>0</v>
      </c>
      <c r="P56" s="487" t="n">
        <v>0</v>
      </c>
      <c r="Q56" s="487" t="e">
        <f aca="false">O56/P56*100</f>
        <v>#DIV/0!</v>
      </c>
      <c r="R56" s="487" t="n">
        <v>0</v>
      </c>
      <c r="T56" s="487" t="e">
        <f aca="false">R56/S56*100</f>
        <v>#DIV/0!</v>
      </c>
    </row>
    <row r="57" customFormat="false" ht="15" hidden="false" customHeight="false" outlineLevel="0" collapsed="false">
      <c r="A57" s="547" t="n">
        <v>2</v>
      </c>
      <c r="B57" s="468"/>
      <c r="C57" s="468"/>
      <c r="D57" s="468"/>
      <c r="E57" s="468"/>
      <c r="F57" s="468"/>
      <c r="G57" s="468"/>
      <c r="H57" s="468"/>
      <c r="I57" s="468"/>
      <c r="J57" s="468"/>
      <c r="K57" s="468"/>
      <c r="L57" s="729"/>
      <c r="M57" s="729"/>
      <c r="N57" s="729"/>
      <c r="O57" s="729"/>
      <c r="P57" s="729"/>
      <c r="Q57" s="729"/>
      <c r="R57" s="729"/>
      <c r="S57" s="729"/>
      <c r="T57" s="729"/>
    </row>
    <row r="58" customFormat="false" ht="15" hidden="false" customHeight="false" outlineLevel="0" collapsed="false">
      <c r="A58" s="547" t="n">
        <v>3</v>
      </c>
      <c r="B58" s="468"/>
      <c r="C58" s="468"/>
      <c r="D58" s="468"/>
      <c r="E58" s="468"/>
      <c r="F58" s="468"/>
      <c r="G58" s="468"/>
      <c r="H58" s="468"/>
      <c r="I58" s="468"/>
      <c r="J58" s="468"/>
      <c r="K58" s="468"/>
      <c r="L58" s="729"/>
      <c r="M58" s="729"/>
      <c r="N58" s="729"/>
      <c r="O58" s="729"/>
      <c r="P58" s="729"/>
      <c r="Q58" s="729"/>
      <c r="R58" s="729"/>
      <c r="S58" s="729"/>
      <c r="T58" s="729"/>
    </row>
    <row r="59" customFormat="false" ht="15" hidden="false" customHeight="false" outlineLevel="0" collapsed="false">
      <c r="A59" s="547" t="n">
        <v>4</v>
      </c>
      <c r="B59" s="468"/>
      <c r="C59" s="468"/>
      <c r="D59" s="468"/>
      <c r="E59" s="468"/>
      <c r="F59" s="468"/>
      <c r="G59" s="468"/>
      <c r="H59" s="468"/>
      <c r="I59" s="468"/>
      <c r="J59" s="468"/>
      <c r="K59" s="468"/>
      <c r="L59" s="729"/>
      <c r="M59" s="729"/>
      <c r="N59" s="729"/>
      <c r="O59" s="729"/>
      <c r="P59" s="729"/>
      <c r="Q59" s="729"/>
      <c r="R59" s="729"/>
      <c r="S59" s="729"/>
      <c r="T59" s="729"/>
    </row>
    <row r="60" customFormat="false" ht="15" hidden="false" customHeight="false" outlineLevel="0" collapsed="false">
      <c r="A60" s="547" t="n">
        <v>5</v>
      </c>
      <c r="B60" s="468"/>
      <c r="C60" s="468"/>
      <c r="D60" s="468"/>
      <c r="E60" s="468"/>
      <c r="F60" s="468"/>
      <c r="G60" s="468"/>
      <c r="H60" s="468"/>
      <c r="I60" s="468"/>
      <c r="J60" s="468"/>
      <c r="K60" s="468"/>
      <c r="L60" s="729"/>
      <c r="M60" s="729"/>
      <c r="N60" s="729"/>
      <c r="O60" s="729"/>
      <c r="P60" s="729"/>
      <c r="Q60" s="729"/>
      <c r="R60" s="729"/>
      <c r="S60" s="729"/>
      <c r="T60" s="729"/>
    </row>
    <row r="61" customFormat="false" ht="15" hidden="false" customHeight="false" outlineLevel="0" collapsed="false">
      <c r="A61" s="547" t="n">
        <v>6</v>
      </c>
      <c r="B61" s="468"/>
      <c r="C61" s="468"/>
      <c r="D61" s="468"/>
      <c r="E61" s="468"/>
      <c r="F61" s="468"/>
      <c r="G61" s="468"/>
      <c r="H61" s="468"/>
      <c r="I61" s="468"/>
      <c r="J61" s="468"/>
      <c r="K61" s="468"/>
      <c r="L61" s="729"/>
      <c r="M61" s="729"/>
      <c r="N61" s="729"/>
      <c r="O61" s="729"/>
      <c r="P61" s="729"/>
      <c r="Q61" s="729"/>
      <c r="R61" s="729"/>
      <c r="S61" s="729"/>
      <c r="T61" s="729"/>
    </row>
    <row r="62" customFormat="false" ht="15" hidden="false" customHeight="false" outlineLevel="0" collapsed="false">
      <c r="A62" s="547" t="n">
        <v>7</v>
      </c>
      <c r="B62" s="468"/>
      <c r="C62" s="468"/>
      <c r="D62" s="468"/>
      <c r="E62" s="468"/>
      <c r="F62" s="468"/>
      <c r="G62" s="468"/>
      <c r="H62" s="468"/>
      <c r="I62" s="468"/>
      <c r="J62" s="468"/>
      <c r="K62" s="468"/>
      <c r="L62" s="729"/>
      <c r="M62" s="729"/>
      <c r="N62" s="729"/>
      <c r="O62" s="729"/>
      <c r="P62" s="729"/>
      <c r="Q62" s="729"/>
      <c r="R62" s="729"/>
      <c r="S62" s="729"/>
      <c r="T62" s="729"/>
    </row>
    <row r="63" customFormat="false" ht="15" hidden="false" customHeight="false" outlineLevel="0" collapsed="false">
      <c r="A63" s="547" t="n">
        <v>8</v>
      </c>
      <c r="B63" s="468"/>
      <c r="C63" s="468"/>
      <c r="D63" s="468"/>
      <c r="E63" s="468"/>
      <c r="F63" s="468"/>
      <c r="G63" s="468"/>
      <c r="H63" s="468"/>
      <c r="I63" s="468"/>
      <c r="J63" s="468"/>
      <c r="K63" s="468"/>
      <c r="L63" s="729"/>
      <c r="M63" s="729"/>
      <c r="N63" s="729"/>
      <c r="O63" s="729"/>
      <c r="P63" s="729"/>
      <c r="Q63" s="729"/>
      <c r="R63" s="729"/>
      <c r="S63" s="729"/>
      <c r="T63" s="729"/>
    </row>
    <row r="64" customFormat="false" ht="15" hidden="false" customHeight="false" outlineLevel="0" collapsed="false">
      <c r="A64" s="547" t="n">
        <v>9</v>
      </c>
      <c r="B64" s="468"/>
      <c r="C64" s="468"/>
      <c r="D64" s="468"/>
      <c r="E64" s="468"/>
      <c r="F64" s="468"/>
      <c r="G64" s="468"/>
      <c r="H64" s="468"/>
      <c r="I64" s="468"/>
      <c r="J64" s="468"/>
      <c r="K64" s="468"/>
      <c r="L64" s="729"/>
      <c r="M64" s="729"/>
      <c r="N64" s="729"/>
      <c r="O64" s="729"/>
      <c r="P64" s="729"/>
      <c r="Q64" s="729"/>
      <c r="R64" s="729"/>
      <c r="S64" s="729"/>
      <c r="T64" s="729"/>
    </row>
    <row r="65" customFormat="false" ht="15" hidden="false" customHeight="false" outlineLevel="0" collapsed="false">
      <c r="A65" s="547" t="n">
        <v>10</v>
      </c>
      <c r="B65" s="468"/>
      <c r="C65" s="468"/>
      <c r="D65" s="468"/>
      <c r="E65" s="468"/>
      <c r="F65" s="468"/>
      <c r="G65" s="468"/>
      <c r="H65" s="468"/>
      <c r="I65" s="468"/>
      <c r="J65" s="468"/>
      <c r="K65" s="468"/>
      <c r="L65" s="729"/>
      <c r="M65" s="729"/>
      <c r="N65" s="729"/>
      <c r="O65" s="729"/>
      <c r="P65" s="729"/>
      <c r="Q65" s="729"/>
      <c r="R65" s="729"/>
      <c r="S65" s="729"/>
      <c r="T65" s="729"/>
    </row>
    <row r="66" customFormat="false" ht="15" hidden="false" customHeight="false" outlineLevel="0" collapsed="false">
      <c r="A66" s="547" t="n">
        <v>11</v>
      </c>
      <c r="B66" s="468"/>
      <c r="C66" s="468"/>
      <c r="D66" s="468"/>
      <c r="E66" s="468"/>
      <c r="F66" s="468"/>
      <c r="G66" s="468"/>
      <c r="H66" s="468"/>
      <c r="I66" s="468"/>
      <c r="J66" s="468"/>
      <c r="K66" s="468"/>
      <c r="L66" s="729"/>
      <c r="M66" s="729"/>
      <c r="N66" s="729"/>
      <c r="O66" s="729"/>
      <c r="P66" s="729"/>
      <c r="Q66" s="729"/>
      <c r="R66" s="729"/>
      <c r="S66" s="729"/>
      <c r="T66" s="729"/>
    </row>
    <row r="67" customFormat="false" ht="15" hidden="false" customHeight="false" outlineLevel="0" collapsed="false">
      <c r="A67" s="468"/>
      <c r="B67" s="468"/>
      <c r="C67" s="468"/>
      <c r="D67" s="468"/>
      <c r="E67" s="468"/>
      <c r="F67" s="468"/>
      <c r="G67" s="468"/>
      <c r="H67" s="468"/>
      <c r="I67" s="468"/>
      <c r="J67" s="468"/>
      <c r="K67" s="468"/>
      <c r="L67" s="468"/>
      <c r="M67" s="468"/>
      <c r="N67" s="468"/>
      <c r="O67" s="468"/>
      <c r="P67" s="468"/>
      <c r="Q67" s="468"/>
      <c r="R67" s="468"/>
      <c r="S67" s="468"/>
      <c r="T67" s="468"/>
    </row>
    <row r="68" customFormat="false" ht="59.25" hidden="false" customHeight="true" outlineLevel="0" collapsed="false">
      <c r="A68" s="714" t="s">
        <v>498</v>
      </c>
      <c r="B68" s="714" t="s">
        <v>51</v>
      </c>
      <c r="C68" s="724" t="n">
        <f aca="false">C69+C112+C142+C148+C163+C176+C185+C194+C200+C208+C217+C226+C233+C244+C254+C260+C274+C284+C304+C312+C320+C346</f>
        <v>353093000</v>
      </c>
      <c r="D68" s="724" t="n">
        <f aca="false">D69+D112+D142+D148+D163+D176+D185+D194+D200+D208+D217+D226+D233+D244+D254+D260+D274+D284+D304+D312+D320+D346</f>
        <v>339377877.5</v>
      </c>
      <c r="E68" s="725" t="n">
        <f aca="false">C68/D68*100</f>
        <v>104.041254132718</v>
      </c>
      <c r="F68" s="724" t="n">
        <f aca="false">F69+F112+F142+F148+F163+F176+F185+F194+F200+F208+F217+F226+F233+F244+F254+F260+F274+F284+F304+F312+F320+F346</f>
        <v>41196255.5</v>
      </c>
      <c r="G68" s="724" t="n">
        <f aca="false">G69+G112+G142+G148+G163+G176+G185+G194+G200+G208+G217+G226+G233+G244+G254+G260+G274+G284+G304+G312+G320+G346</f>
        <v>41247956.5</v>
      </c>
      <c r="H68" s="725" t="n">
        <f aca="false">F68/G68*100</f>
        <v>99.8746580330592</v>
      </c>
      <c r="I68" s="724" t="n">
        <f aca="false">I69+I112+I142+I148+I163+I176+I185+I194+I200+I208+I217+I226+I233+I244+I254+I260+I274+I284+I304+I312+I320+I346</f>
        <v>357464839</v>
      </c>
      <c r="J68" s="724" t="n">
        <f aca="false">J69+J112+J142+J148+J163+J176+J185+J194+J200+J208+J217+J226+J233+J244+J254+J260+J274+J284+J304+J312+J320+J346</f>
        <v>336573217</v>
      </c>
      <c r="K68" s="725" t="n">
        <f aca="false">I68/J68*100</f>
        <v>106.207155217582</v>
      </c>
      <c r="L68" s="724" t="n">
        <f aca="false">L69+L112+L142+L148+L163+L176+L185+L194+L200+L208+L217+L226+L233+L244+L254+L260+L274+L284+L304+L312+L320+L346</f>
        <v>210953660</v>
      </c>
      <c r="M68" s="724" t="n">
        <f aca="false">M69+M112+M142+M148+M163+M176+M185+M194+M200+M208+M217+M226+M233+M244+M254+M260+M274+M284+M304+M312+M320+M346</f>
        <v>213648287</v>
      </c>
      <c r="N68" s="727" t="n">
        <f aca="false">L68/M68*100</f>
        <v>98.7387556259695</v>
      </c>
      <c r="O68" s="724" t="n">
        <f aca="false">O69+O112+O142+O148+O163+O176+O185+O194+O200+O208+O217+O226+O233+O244+O254+O260+O274+O284+O304+O312+O320+O346</f>
        <v>44348928</v>
      </c>
      <c r="P68" s="724" t="n">
        <f aca="false">P69+P112+P142+P148+P163+P176+P185+P194+P200+P208+P217+P226+P233+P244+P254+P260+P274+P284+P304+P312+P320+P346</f>
        <v>51201114</v>
      </c>
      <c r="Q68" s="728" t="n">
        <f aca="false">O68/P68*100</f>
        <v>86.6171154010438</v>
      </c>
      <c r="R68" s="724" t="n">
        <f aca="false">R69+R112+R142+R148+R163+R176+R185+R194+R200+R208+R217+R226+R233+R244+R254+R260+R274+R284+R304+R312+R320+R346</f>
        <v>165308590</v>
      </c>
      <c r="S68" s="724" t="n">
        <f aca="false">S69+S112+S142+S148+S163+S176+S185+S194+S200+S208+S217+S226+S233+S244+S254+S260+S274+S284+S304+S312+S320+S346</f>
        <v>156719596</v>
      </c>
      <c r="T68" s="727" t="n">
        <f aca="false">R68/S68*100</f>
        <v>105.480485031368</v>
      </c>
    </row>
    <row r="69" customFormat="false" ht="25.5" hidden="false" customHeight="true" outlineLevel="0" collapsed="false">
      <c r="A69" s="67" t="s">
        <v>462</v>
      </c>
      <c r="B69" s="67" t="s">
        <v>168</v>
      </c>
      <c r="C69" s="483" t="n">
        <f aca="false">SUM(C70:C110)</f>
        <v>76482592</v>
      </c>
      <c r="D69" s="483" t="n">
        <f aca="false">SUM(D70:D110)</f>
        <v>74697241</v>
      </c>
      <c r="E69" s="509" t="n">
        <f aca="false">C69/D69*100</f>
        <v>102.390116389975</v>
      </c>
      <c r="F69" s="483" t="n">
        <f aca="false">SUM(F70:F110)</f>
        <v>10904873</v>
      </c>
      <c r="G69" s="483" t="n">
        <f aca="false">SUM(G70:G110)</f>
        <v>8077336</v>
      </c>
      <c r="H69" s="509" t="n">
        <f aca="false">F69/G69*100</f>
        <v>135.005811321951</v>
      </c>
      <c r="I69" s="483" t="n">
        <f aca="false">SUM(I70:I110)</f>
        <v>76313132</v>
      </c>
      <c r="J69" s="483" t="n">
        <f aca="false">SUM(J70:J110)</f>
        <v>71343401</v>
      </c>
      <c r="K69" s="509" t="n">
        <f aca="false">I69/J69*100</f>
        <v>106.965929476785</v>
      </c>
      <c r="L69" s="530" t="n">
        <f aca="false">SUM(L70:L110)</f>
        <v>6931321</v>
      </c>
      <c r="M69" s="530" t="n">
        <f aca="false">SUM(M70:M110)</f>
        <v>5910487</v>
      </c>
      <c r="N69" s="84" t="n">
        <f aca="false">L69/M69*100</f>
        <v>117.271571699591</v>
      </c>
      <c r="O69" s="83" t="n">
        <f aca="false">SUM(O70:O110)</f>
        <v>4514673</v>
      </c>
      <c r="P69" s="83" t="n">
        <f aca="false">SUM(P70:P110)</f>
        <v>4069299</v>
      </c>
      <c r="Q69" s="83" t="n">
        <f aca="false">O69/P69*100</f>
        <v>110.944735198864</v>
      </c>
      <c r="R69" s="83" t="n">
        <f aca="false">SUM(R70:R110)</f>
        <v>2416648</v>
      </c>
      <c r="S69" s="83" t="n">
        <f aca="false">SUM(S70:S110)</f>
        <v>1841188</v>
      </c>
      <c r="T69" s="84" t="n">
        <f aca="false">R69/S69*100</f>
        <v>131.254820257356</v>
      </c>
    </row>
    <row r="70" customFormat="false" ht="17.25" hidden="false" customHeight="false" outlineLevel="0" collapsed="false">
      <c r="A70" s="578" t="n">
        <v>1</v>
      </c>
      <c r="B70" s="124" t="s">
        <v>203</v>
      </c>
      <c r="C70" s="487" t="n">
        <v>79691</v>
      </c>
      <c r="D70" s="487" t="n">
        <v>69938</v>
      </c>
      <c r="E70" s="489" t="n">
        <f aca="false">C70/D70*100</f>
        <v>113.945208613343</v>
      </c>
      <c r="F70" s="487" t="n">
        <v>9631</v>
      </c>
      <c r="G70" s="487" t="n">
        <v>13262</v>
      </c>
      <c r="H70" s="489" t="n">
        <f aca="false">F70/G70*100</f>
        <v>72.6210224702157</v>
      </c>
      <c r="I70" s="487" t="n">
        <v>91821</v>
      </c>
      <c r="J70" s="487" t="n">
        <v>105274</v>
      </c>
      <c r="K70" s="489" t="n">
        <f aca="false">I70/J70*100</f>
        <v>87.2209662404772</v>
      </c>
      <c r="L70" s="730" t="n">
        <v>91607</v>
      </c>
      <c r="M70" s="490" t="n">
        <v>103879</v>
      </c>
      <c r="N70" s="370" t="n">
        <f aca="false">L70/M70*100</f>
        <v>88.1862551622561</v>
      </c>
      <c r="O70" s="558" t="n">
        <v>91607</v>
      </c>
      <c r="P70" s="487" t="n">
        <v>99980</v>
      </c>
      <c r="Q70" s="370" t="n">
        <f aca="false">O70/P70*100</f>
        <v>91.625325065013</v>
      </c>
      <c r="R70" s="487" t="n">
        <v>0</v>
      </c>
      <c r="S70" s="487" t="n">
        <v>3899</v>
      </c>
      <c r="T70" s="489" t="n">
        <f aca="false">R70/S70*100</f>
        <v>0</v>
      </c>
    </row>
    <row r="71" s="334" customFormat="true" ht="34.5" hidden="false" customHeight="false" outlineLevel="0" collapsed="false">
      <c r="A71" s="546" t="n">
        <v>2</v>
      </c>
      <c r="B71" s="124" t="s">
        <v>204</v>
      </c>
      <c r="C71" s="496" t="n">
        <v>1249176</v>
      </c>
      <c r="D71" s="496" t="n">
        <v>1018549</v>
      </c>
      <c r="E71" s="370" t="n">
        <f aca="false">C71/D71*100</f>
        <v>122.642700547544</v>
      </c>
      <c r="F71" s="496" t="n">
        <v>45786</v>
      </c>
      <c r="G71" s="496" t="n">
        <v>201826</v>
      </c>
      <c r="H71" s="370" t="n">
        <f aca="false">F71/G71*100</f>
        <v>22.6858779344584</v>
      </c>
      <c r="I71" s="496" t="n">
        <v>1241608</v>
      </c>
      <c r="J71" s="496" t="n">
        <v>1038880</v>
      </c>
      <c r="K71" s="370" t="n">
        <f aca="false">I71/J71*100</f>
        <v>119.514092099184</v>
      </c>
      <c r="L71" s="730" t="n">
        <v>776184</v>
      </c>
      <c r="M71" s="490" t="n">
        <v>522234</v>
      </c>
      <c r="N71" s="370" t="n">
        <f aca="false">L71/M71*100</f>
        <v>148.627626696079</v>
      </c>
      <c r="O71" s="487" t="n">
        <v>663144</v>
      </c>
      <c r="P71" s="487" t="n">
        <v>414874</v>
      </c>
      <c r="Q71" s="370" t="n">
        <f aca="false">O71/P71*100</f>
        <v>159.842265362496</v>
      </c>
      <c r="R71" s="487" t="n">
        <v>113040</v>
      </c>
      <c r="S71" s="487" t="n">
        <v>107360</v>
      </c>
      <c r="T71" s="370" t="n">
        <f aca="false">R71/S71*100</f>
        <v>105.290611028316</v>
      </c>
    </row>
    <row r="72" s="308" customFormat="true" ht="17.25" hidden="false" customHeight="false" outlineLevel="0" collapsed="false">
      <c r="A72" s="578" t="n">
        <v>3</v>
      </c>
      <c r="B72" s="152" t="s">
        <v>205</v>
      </c>
      <c r="C72" s="490" t="n">
        <v>259343</v>
      </c>
      <c r="D72" s="490" t="n">
        <v>382783</v>
      </c>
      <c r="E72" s="36" t="n">
        <f aca="false">C72/D72*100</f>
        <v>67.7519639064431</v>
      </c>
      <c r="F72" s="490" t="n">
        <v>10650</v>
      </c>
      <c r="G72" s="490" t="n">
        <v>95965</v>
      </c>
      <c r="H72" s="36" t="n">
        <f aca="false">F72/G72*100</f>
        <v>11.0977960714844</v>
      </c>
      <c r="I72" s="490" t="n">
        <v>637888</v>
      </c>
      <c r="J72" s="490" t="n">
        <v>565315</v>
      </c>
      <c r="K72" s="36" t="n">
        <f aca="false">I72/J72*100</f>
        <v>112.837621503056</v>
      </c>
      <c r="L72" s="730" t="n">
        <v>444855</v>
      </c>
      <c r="M72" s="490" t="n">
        <v>465206</v>
      </c>
      <c r="N72" s="36" t="n">
        <f aca="false">L72/M72*100</f>
        <v>95.6253788644171</v>
      </c>
      <c r="O72" s="490" t="n">
        <v>218220</v>
      </c>
      <c r="P72" s="490" t="n">
        <v>414124</v>
      </c>
      <c r="Q72" s="36" t="n">
        <f aca="false">O72/P72*100</f>
        <v>52.6943620751273</v>
      </c>
      <c r="R72" s="490" t="n">
        <v>226635</v>
      </c>
      <c r="S72" s="490" t="n">
        <v>51082</v>
      </c>
      <c r="T72" s="36" t="n">
        <f aca="false">R72/S72*100</f>
        <v>443.669002779844</v>
      </c>
    </row>
    <row r="73" s="308" customFormat="true" ht="17.25" hidden="false" customHeight="false" outlineLevel="0" collapsed="false">
      <c r="A73" s="546" t="n">
        <v>4</v>
      </c>
      <c r="B73" s="152" t="s">
        <v>206</v>
      </c>
      <c r="C73" s="490" t="n">
        <v>1973749</v>
      </c>
      <c r="D73" s="490" t="n">
        <v>2058975</v>
      </c>
      <c r="E73" s="36" t="n">
        <f aca="false">C73/D73*100</f>
        <v>95.8607559586688</v>
      </c>
      <c r="F73" s="490" t="n">
        <v>185690</v>
      </c>
      <c r="G73" s="490" t="n">
        <v>343712</v>
      </c>
      <c r="H73" s="36" t="n">
        <f aca="false">F73/G73*100</f>
        <v>54.0248812959687</v>
      </c>
      <c r="I73" s="490" t="n">
        <v>1984706</v>
      </c>
      <c r="J73" s="490" t="n">
        <v>2074209</v>
      </c>
      <c r="K73" s="36" t="n">
        <f aca="false">I73/J73*100</f>
        <v>95.6849574946401</v>
      </c>
      <c r="L73" s="730" t="n">
        <v>1445044</v>
      </c>
      <c r="M73" s="730" t="n">
        <v>1499013</v>
      </c>
      <c r="N73" s="36" t="n">
        <f aca="false">L73/M73*100</f>
        <v>96.399697667732</v>
      </c>
      <c r="O73" s="490" t="n">
        <v>1340944</v>
      </c>
      <c r="P73" s="490" t="n">
        <v>1049309</v>
      </c>
      <c r="Q73" s="36" t="n">
        <f aca="false">O73/P73*100</f>
        <v>127.793052380185</v>
      </c>
      <c r="R73" s="490" t="n">
        <v>104100</v>
      </c>
      <c r="S73" s="490" t="n">
        <v>449704</v>
      </c>
      <c r="T73" s="36" t="n">
        <f aca="false">R73/S73*100</f>
        <v>23.1485599416505</v>
      </c>
    </row>
    <row r="74" s="334" customFormat="true" ht="17.25" hidden="false" customHeight="false" outlineLevel="0" collapsed="false">
      <c r="A74" s="578" t="n">
        <v>5</v>
      </c>
      <c r="B74" s="124" t="s">
        <v>207</v>
      </c>
      <c r="C74" s="487" t="n">
        <v>31396687</v>
      </c>
      <c r="D74" s="487" t="n">
        <v>35866314</v>
      </c>
      <c r="E74" s="370" t="n">
        <f aca="false">C74/D74*100</f>
        <v>87.5380921496421</v>
      </c>
      <c r="F74" s="487" t="n">
        <v>5700271</v>
      </c>
      <c r="G74" s="487" t="n">
        <v>2611649</v>
      </c>
      <c r="H74" s="370" t="n">
        <f aca="false">F74/G74*100</f>
        <v>218.263288826332</v>
      </c>
      <c r="I74" s="487" t="n">
        <v>29787289</v>
      </c>
      <c r="J74" s="487" t="n">
        <v>32773961</v>
      </c>
      <c r="K74" s="370" t="n">
        <f aca="false">I74/J74*100</f>
        <v>90.8870581740181</v>
      </c>
      <c r="L74" s="730" t="n">
        <v>195530</v>
      </c>
      <c r="M74" s="490" t="n">
        <v>300795</v>
      </c>
      <c r="N74" s="370" t="n">
        <f aca="false">L74/M74*100</f>
        <v>65.0044049934341</v>
      </c>
      <c r="O74" s="487" t="n">
        <v>0</v>
      </c>
      <c r="P74" s="487" t="n">
        <v>300795</v>
      </c>
      <c r="Q74" s="370" t="n">
        <f aca="false">O74/P74*100</f>
        <v>0</v>
      </c>
      <c r="R74" s="487" t="n">
        <v>195530</v>
      </c>
      <c r="S74" s="487" t="n">
        <v>0</v>
      </c>
      <c r="T74" s="370" t="e">
        <f aca="false">R74/S74*100</f>
        <v>#DIV/0!</v>
      </c>
    </row>
    <row r="75" customFormat="false" ht="17.25" hidden="false" customHeight="false" outlineLevel="0" collapsed="false">
      <c r="A75" s="546" t="n">
        <v>6</v>
      </c>
      <c r="B75" s="124" t="s">
        <v>208</v>
      </c>
      <c r="C75" s="487" t="n">
        <v>5149328</v>
      </c>
      <c r="D75" s="72"/>
      <c r="E75" s="489" t="e">
        <f aca="false">C75/D75*100</f>
        <v>#DIV/0!</v>
      </c>
      <c r="F75" s="487" t="n">
        <v>434551</v>
      </c>
      <c r="G75" s="72"/>
      <c r="H75" s="489" t="e">
        <f aca="false">F75/G75*100</f>
        <v>#DIV/0!</v>
      </c>
      <c r="I75" s="487" t="n">
        <v>4908270</v>
      </c>
      <c r="J75" s="72"/>
      <c r="K75" s="489" t="e">
        <f aca="false">I75/J75*100</f>
        <v>#DIV/0!</v>
      </c>
      <c r="L75" s="730" t="n">
        <v>86556</v>
      </c>
      <c r="M75" s="72"/>
      <c r="N75" s="370" t="e">
        <f aca="false">L75/M75*100</f>
        <v>#DIV/0!</v>
      </c>
      <c r="O75" s="487" t="n">
        <v>56507</v>
      </c>
      <c r="P75" s="487"/>
      <c r="Q75" s="370" t="e">
        <f aca="false">O75/P75*100</f>
        <v>#DIV/0!</v>
      </c>
      <c r="R75" s="487" t="n">
        <v>30049</v>
      </c>
      <c r="S75" s="487"/>
      <c r="T75" s="489" t="e">
        <f aca="false">R75/S75*100</f>
        <v>#DIV/0!</v>
      </c>
    </row>
    <row r="76" s="334" customFormat="true" ht="17.25" hidden="false" customHeight="false" outlineLevel="0" collapsed="false">
      <c r="A76" s="578" t="n">
        <v>7</v>
      </c>
      <c r="B76" s="124" t="s">
        <v>209</v>
      </c>
      <c r="C76" s="487" t="n">
        <v>1263366</v>
      </c>
      <c r="D76" s="487" t="n">
        <v>1298775</v>
      </c>
      <c r="E76" s="370" t="n">
        <f aca="false">C76/D76*100</f>
        <v>97.2736617196974</v>
      </c>
      <c r="F76" s="487" t="n">
        <v>153103</v>
      </c>
      <c r="G76" s="487" t="n">
        <v>161396</v>
      </c>
      <c r="H76" s="370" t="n">
        <f aca="false">F76/G76*100</f>
        <v>94.8617066098293</v>
      </c>
      <c r="I76" s="487" t="n">
        <v>1168588</v>
      </c>
      <c r="J76" s="487" t="n">
        <v>1268339</v>
      </c>
      <c r="K76" s="370" t="n">
        <f aca="false">I76/J76*100</f>
        <v>92.1353045203215</v>
      </c>
      <c r="L76" s="730" t="n">
        <v>96668</v>
      </c>
      <c r="M76" s="490" t="n">
        <v>163774</v>
      </c>
      <c r="N76" s="370" t="n">
        <f aca="false">L76/M76*100</f>
        <v>59.0252421019209</v>
      </c>
      <c r="O76" s="487" t="n">
        <v>90645</v>
      </c>
      <c r="P76" s="487" t="n">
        <v>159506</v>
      </c>
      <c r="Q76" s="370" t="n">
        <f aca="false">O76/P76*100</f>
        <v>56.8285832507868</v>
      </c>
      <c r="R76" s="487" t="n">
        <v>6023</v>
      </c>
      <c r="S76" s="487" t="n">
        <v>4268</v>
      </c>
      <c r="T76" s="370" t="n">
        <f aca="false">R76/S76*100</f>
        <v>141.119962511715</v>
      </c>
    </row>
    <row r="77" s="308" customFormat="true" ht="17.25" hidden="false" customHeight="false" outlineLevel="0" collapsed="false">
      <c r="A77" s="546" t="n">
        <v>8</v>
      </c>
      <c r="B77" s="152" t="s">
        <v>210</v>
      </c>
      <c r="C77" s="490" t="n">
        <v>74462</v>
      </c>
      <c r="D77" s="490" t="n">
        <v>173855</v>
      </c>
      <c r="E77" s="36" t="n">
        <f aca="false">C77/D77*100</f>
        <v>42.8299444939749</v>
      </c>
      <c r="F77" s="490" t="n">
        <v>9245</v>
      </c>
      <c r="G77" s="490" t="n">
        <v>45651</v>
      </c>
      <c r="H77" s="36" t="n">
        <f aca="false">F77/G77*100</f>
        <v>20.2514731331187</v>
      </c>
      <c r="I77" s="490" t="n">
        <v>246338</v>
      </c>
      <c r="J77" s="490" t="n">
        <v>236658</v>
      </c>
      <c r="K77" s="36" t="n">
        <f aca="false">I77/J77*100</f>
        <v>104.090290630361</v>
      </c>
      <c r="L77" s="730" t="n">
        <v>37880</v>
      </c>
      <c r="M77" s="490" t="n">
        <v>161846</v>
      </c>
      <c r="N77" s="36" t="n">
        <f aca="false">L77/M77*100</f>
        <v>23.4049652138453</v>
      </c>
      <c r="O77" s="490" t="n">
        <v>0</v>
      </c>
      <c r="P77" s="490" t="n">
        <v>0</v>
      </c>
      <c r="Q77" s="36" t="e">
        <f aca="false">O77/P77*100</f>
        <v>#DIV/0!</v>
      </c>
      <c r="R77" s="490" t="n">
        <v>37880</v>
      </c>
      <c r="S77" s="490" t="n">
        <v>161846</v>
      </c>
      <c r="T77" s="36" t="n">
        <f aca="false">R77/S77*100</f>
        <v>23.4049652138453</v>
      </c>
    </row>
    <row r="78" s="334" customFormat="true" ht="17.25" hidden="false" customHeight="false" outlineLevel="0" collapsed="false">
      <c r="A78" s="578" t="n">
        <v>9</v>
      </c>
      <c r="B78" s="124" t="s">
        <v>211</v>
      </c>
      <c r="C78" s="487" t="n">
        <v>2316272</v>
      </c>
      <c r="D78" s="487" t="n">
        <v>2196938</v>
      </c>
      <c r="E78" s="370" t="n">
        <f aca="false">C78/D78*100</f>
        <v>105.431832850995</v>
      </c>
      <c r="F78" s="487" t="n">
        <v>369125</v>
      </c>
      <c r="G78" s="487" t="n">
        <v>354569</v>
      </c>
      <c r="H78" s="370" t="n">
        <f aca="false">F78/G78*100</f>
        <v>104.105265829782</v>
      </c>
      <c r="I78" s="487" t="n">
        <v>2313357</v>
      </c>
      <c r="J78" s="487" t="n">
        <v>2190726</v>
      </c>
      <c r="K78" s="370" t="n">
        <f aca="false">I78/J78*100</f>
        <v>105.597733354148</v>
      </c>
      <c r="L78" s="730" t="n">
        <v>95403</v>
      </c>
      <c r="M78" s="490" t="n">
        <v>41987</v>
      </c>
      <c r="N78" s="370" t="n">
        <f aca="false">L78/M78*100</f>
        <v>227.220330102174</v>
      </c>
      <c r="O78" s="487" t="n">
        <v>0</v>
      </c>
      <c r="P78" s="487" t="n">
        <v>41987</v>
      </c>
      <c r="Q78" s="370" t="n">
        <f aca="false">O78/P78*100</f>
        <v>0</v>
      </c>
      <c r="R78" s="487" t="n">
        <v>95403</v>
      </c>
      <c r="S78" s="487" t="n">
        <v>0</v>
      </c>
      <c r="T78" s="370" t="e">
        <f aca="false">R78/S78*100</f>
        <v>#DIV/0!</v>
      </c>
    </row>
    <row r="79" s="308" customFormat="true" ht="17.25" hidden="false" customHeight="false" outlineLevel="0" collapsed="false">
      <c r="A79" s="546" t="n">
        <v>10</v>
      </c>
      <c r="B79" s="124" t="s">
        <v>212</v>
      </c>
      <c r="C79" s="490" t="n">
        <v>1762516</v>
      </c>
      <c r="D79" s="490" t="n">
        <v>794823</v>
      </c>
      <c r="E79" s="36" t="n">
        <f aca="false">C79/D79*100</f>
        <v>221.749496428765</v>
      </c>
      <c r="F79" s="490" t="n">
        <v>171963</v>
      </c>
      <c r="G79" s="490" t="n">
        <v>139940</v>
      </c>
      <c r="H79" s="36" t="n">
        <f aca="false">F79/G79*100</f>
        <v>122.883378590825</v>
      </c>
      <c r="I79" s="490" t="n">
        <v>1762416</v>
      </c>
      <c r="J79" s="490" t="n">
        <v>794823</v>
      </c>
      <c r="K79" s="36" t="n">
        <f aca="false">I79/J79*100</f>
        <v>221.736915011267</v>
      </c>
      <c r="L79" s="730" t="n">
        <v>1137888</v>
      </c>
      <c r="M79" s="490" t="n">
        <v>489662</v>
      </c>
      <c r="N79" s="36" t="n">
        <f aca="false">L79/M79*100</f>
        <v>232.382337204031</v>
      </c>
      <c r="O79" s="490" t="n">
        <v>980526</v>
      </c>
      <c r="P79" s="490" t="n">
        <v>381508</v>
      </c>
      <c r="Q79" s="36" t="n">
        <f aca="false">O79/P79*100</f>
        <v>257.013221216855</v>
      </c>
      <c r="R79" s="490" t="n">
        <v>157362</v>
      </c>
      <c r="S79" s="490" t="n">
        <v>108154</v>
      </c>
      <c r="T79" s="36" t="n">
        <f aca="false">R79/S79*100</f>
        <v>145.498086062466</v>
      </c>
    </row>
    <row r="80" s="334" customFormat="true" ht="17.25" hidden="false" customHeight="false" outlineLevel="0" collapsed="false">
      <c r="A80" s="578" t="n">
        <v>11</v>
      </c>
      <c r="B80" s="124" t="s">
        <v>213</v>
      </c>
      <c r="C80" s="487" t="n">
        <v>189790</v>
      </c>
      <c r="D80" s="487" t="n">
        <v>190441</v>
      </c>
      <c r="E80" s="370" t="n">
        <f aca="false">C80/D80*100</f>
        <v>99.6581618454009</v>
      </c>
      <c r="F80" s="487" t="n">
        <v>26709</v>
      </c>
      <c r="G80" s="487" t="n">
        <v>28381</v>
      </c>
      <c r="H80" s="370" t="n">
        <f aca="false">F80/G80*100</f>
        <v>94.1087347168881</v>
      </c>
      <c r="I80" s="487" t="n">
        <v>189790</v>
      </c>
      <c r="J80" s="487" t="n">
        <v>190441</v>
      </c>
      <c r="K80" s="370" t="n">
        <f aca="false">I80/J80*100</f>
        <v>99.6581618454009</v>
      </c>
      <c r="L80" s="730" t="n">
        <v>0</v>
      </c>
      <c r="M80" s="490" t="n">
        <v>0</v>
      </c>
      <c r="N80" s="370" t="e">
        <f aca="false">L80/M80*100</f>
        <v>#DIV/0!</v>
      </c>
      <c r="O80" s="487" t="n">
        <v>0</v>
      </c>
      <c r="P80" s="487" t="n">
        <v>0</v>
      </c>
      <c r="Q80" s="370" t="e">
        <f aca="false">O80/P80*100</f>
        <v>#DIV/0!</v>
      </c>
      <c r="R80" s="487" t="n">
        <v>0</v>
      </c>
      <c r="S80" s="487" t="n">
        <v>0</v>
      </c>
      <c r="T80" s="370" t="e">
        <f aca="false">R80/S80*100</f>
        <v>#DIV/0!</v>
      </c>
    </row>
    <row r="81" s="334" customFormat="true" ht="24" hidden="false" customHeight="true" outlineLevel="0" collapsed="false">
      <c r="A81" s="546" t="n">
        <v>12</v>
      </c>
      <c r="B81" s="124" t="s">
        <v>214</v>
      </c>
      <c r="C81" s="496" t="n">
        <v>1161899</v>
      </c>
      <c r="D81" s="76" t="n">
        <v>1649433</v>
      </c>
      <c r="E81" s="370" t="n">
        <f aca="false">C81/D81*100</f>
        <v>70.4423277574779</v>
      </c>
      <c r="F81" s="496" t="n">
        <v>132247</v>
      </c>
      <c r="G81" s="76" t="n">
        <v>249439</v>
      </c>
      <c r="H81" s="370" t="n">
        <f aca="false">F81/G81*100</f>
        <v>53.0177718800989</v>
      </c>
      <c r="I81" s="496" t="n">
        <v>1542810</v>
      </c>
      <c r="J81" s="496" t="n">
        <v>1649433</v>
      </c>
      <c r="K81" s="370" t="n">
        <f aca="false">I81/J81*100</f>
        <v>93.5357786584845</v>
      </c>
      <c r="L81" s="731" t="n">
        <v>186322</v>
      </c>
      <c r="M81" s="496" t="n">
        <v>216188</v>
      </c>
      <c r="N81" s="370" t="n">
        <f aca="false">L81/M81*100</f>
        <v>86.1851721649675</v>
      </c>
      <c r="O81" s="496" t="n">
        <v>186322</v>
      </c>
      <c r="P81" s="496" t="n">
        <v>216188</v>
      </c>
      <c r="Q81" s="370" t="n">
        <f aca="false">O81/P81*100</f>
        <v>86.1851721649675</v>
      </c>
      <c r="R81" s="496" t="n">
        <v>0</v>
      </c>
      <c r="S81" s="496" t="n">
        <v>0</v>
      </c>
      <c r="T81" s="370" t="e">
        <f aca="false">R81/S81*100</f>
        <v>#DIV/0!</v>
      </c>
    </row>
    <row r="82" s="334" customFormat="true" ht="17.25" hidden="false" customHeight="false" outlineLevel="0" collapsed="false">
      <c r="A82" s="578" t="n">
        <v>13</v>
      </c>
      <c r="B82" s="124" t="s">
        <v>215</v>
      </c>
      <c r="C82" s="487" t="n">
        <v>586297</v>
      </c>
      <c r="D82" s="487" t="n">
        <v>378074</v>
      </c>
      <c r="E82" s="370" t="n">
        <f aca="false">C82/D82*100</f>
        <v>155.074667922153</v>
      </c>
      <c r="F82" s="487" t="n">
        <v>96520</v>
      </c>
      <c r="G82" s="487" t="n">
        <v>38654</v>
      </c>
      <c r="H82" s="370" t="n">
        <f aca="false">F82/G82*100</f>
        <v>249.702488746313</v>
      </c>
      <c r="I82" s="487" t="n">
        <v>581937</v>
      </c>
      <c r="J82" s="487" t="n">
        <v>392535</v>
      </c>
      <c r="K82" s="370" t="n">
        <f aca="false">I82/J82*100</f>
        <v>148.250983988689</v>
      </c>
      <c r="L82" s="730" t="n">
        <v>0</v>
      </c>
      <c r="M82" s="490" t="n">
        <v>0</v>
      </c>
      <c r="N82" s="370" t="e">
        <f aca="false">L82/M82*100</f>
        <v>#DIV/0!</v>
      </c>
      <c r="O82" s="487" t="n">
        <v>0</v>
      </c>
      <c r="P82" s="487" t="n">
        <v>0</v>
      </c>
      <c r="Q82" s="370" t="e">
        <f aca="false">O82/P82*100</f>
        <v>#DIV/0!</v>
      </c>
      <c r="R82" s="487" t="n">
        <v>0</v>
      </c>
      <c r="S82" s="487" t="n">
        <v>0</v>
      </c>
      <c r="T82" s="370" t="e">
        <f aca="false">R82/S82*100</f>
        <v>#DIV/0!</v>
      </c>
    </row>
    <row r="83" s="334" customFormat="true" ht="17.25" hidden="false" customHeight="false" outlineLevel="0" collapsed="false">
      <c r="A83" s="546" t="n">
        <v>14</v>
      </c>
      <c r="B83" s="124" t="s">
        <v>216</v>
      </c>
      <c r="C83" s="487" t="n">
        <v>53702</v>
      </c>
      <c r="D83" s="487" t="n">
        <v>5730</v>
      </c>
      <c r="E83" s="370" t="n">
        <f aca="false">C83/D83*100</f>
        <v>937.207678883072</v>
      </c>
      <c r="F83" s="487" t="n">
        <v>0</v>
      </c>
      <c r="G83" s="487" t="n">
        <v>0</v>
      </c>
      <c r="H83" s="370" t="e">
        <f aca="false">F83/G83*100</f>
        <v>#DIV/0!</v>
      </c>
      <c r="I83" s="487" t="n">
        <v>67322</v>
      </c>
      <c r="J83" s="487" t="n">
        <v>15016</v>
      </c>
      <c r="K83" s="370" t="n">
        <f aca="false">I83/J83*100</f>
        <v>448.335109216835</v>
      </c>
      <c r="L83" s="730" t="n">
        <v>0</v>
      </c>
      <c r="M83" s="490" t="n">
        <v>0</v>
      </c>
      <c r="N83" s="370" t="e">
        <f aca="false">L83/M83*100</f>
        <v>#DIV/0!</v>
      </c>
      <c r="O83" s="487" t="n">
        <v>0</v>
      </c>
      <c r="P83" s="487" t="n">
        <v>0</v>
      </c>
      <c r="Q83" s="370" t="e">
        <f aca="false">O83/P83*100</f>
        <v>#DIV/0!</v>
      </c>
      <c r="R83" s="487" t="n">
        <v>0</v>
      </c>
      <c r="S83" s="487" t="n">
        <v>0</v>
      </c>
      <c r="T83" s="370" t="e">
        <f aca="false">R83/S83*100</f>
        <v>#DIV/0!</v>
      </c>
    </row>
    <row r="84" customFormat="false" ht="30.75" hidden="false" customHeight="true" outlineLevel="0" collapsed="false">
      <c r="A84" s="578" t="n">
        <v>15</v>
      </c>
      <c r="B84" s="124" t="s">
        <v>217</v>
      </c>
      <c r="C84" s="487" t="n">
        <v>1266513</v>
      </c>
      <c r="D84" s="487" t="n">
        <v>3055686</v>
      </c>
      <c r="E84" s="489" t="n">
        <f aca="false">C84/D84*100</f>
        <v>41.4477469216405</v>
      </c>
      <c r="F84" s="487" t="n">
        <v>120560</v>
      </c>
      <c r="G84" s="487" t="n">
        <v>323183</v>
      </c>
      <c r="H84" s="489" t="n">
        <f aca="false">F84/G84*100</f>
        <v>37.3039423484527</v>
      </c>
      <c r="I84" s="487" t="n">
        <v>1518059</v>
      </c>
      <c r="J84" s="487" t="n">
        <v>2240138</v>
      </c>
      <c r="K84" s="489" t="n">
        <f aca="false">I84/J84*100</f>
        <v>67.7663161823066</v>
      </c>
      <c r="L84" s="730" t="n">
        <v>0</v>
      </c>
      <c r="M84" s="490" t="n">
        <v>0</v>
      </c>
      <c r="N84" s="370" t="e">
        <f aca="false">L84/M84*100</f>
        <v>#DIV/0!</v>
      </c>
      <c r="O84" s="487" t="n">
        <v>0</v>
      </c>
      <c r="P84" s="487" t="n">
        <v>0</v>
      </c>
      <c r="Q84" s="370" t="e">
        <f aca="false">O84/P84*100</f>
        <v>#DIV/0!</v>
      </c>
      <c r="R84" s="487" t="n">
        <v>0</v>
      </c>
      <c r="S84" s="487" t="n">
        <v>0</v>
      </c>
      <c r="T84" s="489" t="e">
        <f aca="false">R84/S84*100</f>
        <v>#DIV/0!</v>
      </c>
    </row>
    <row r="85" customFormat="false" ht="17.25" hidden="false" customHeight="false" outlineLevel="0" collapsed="false">
      <c r="A85" s="546" t="n">
        <v>16</v>
      </c>
      <c r="B85" s="124" t="s">
        <v>218</v>
      </c>
      <c r="C85" s="487" t="n">
        <v>15008189</v>
      </c>
      <c r="D85" s="487" t="n">
        <v>15687409</v>
      </c>
      <c r="E85" s="489" t="n">
        <f aca="false">C85/D85*100</f>
        <v>95.6702856411789</v>
      </c>
      <c r="F85" s="487" t="n">
        <v>1871096</v>
      </c>
      <c r="G85" s="487" t="n">
        <v>1857836</v>
      </c>
      <c r="H85" s="489" t="n">
        <f aca="false">F85/G85*100</f>
        <v>100.713733612655</v>
      </c>
      <c r="I85" s="487" t="n">
        <v>16125770</v>
      </c>
      <c r="J85" s="487" t="n">
        <v>16239552</v>
      </c>
      <c r="K85" s="489" t="n">
        <f aca="false">I85/J85*100</f>
        <v>99.2993525929779</v>
      </c>
      <c r="L85" s="730" t="n">
        <v>941401</v>
      </c>
      <c r="M85" s="490" t="n">
        <v>840858</v>
      </c>
      <c r="N85" s="370" t="n">
        <f aca="false">L85/M85*100</f>
        <v>111.957191345031</v>
      </c>
      <c r="O85" s="487" t="n">
        <v>0</v>
      </c>
      <c r="P85" s="487" t="n">
        <v>382</v>
      </c>
      <c r="Q85" s="370" t="n">
        <f aca="false">O85/P85*100</f>
        <v>0</v>
      </c>
      <c r="R85" s="487" t="n">
        <v>941401</v>
      </c>
      <c r="S85" s="487" t="n">
        <v>840476</v>
      </c>
      <c r="T85" s="489" t="n">
        <f aca="false">R85/S85*100</f>
        <v>112.008076375768</v>
      </c>
    </row>
    <row r="86" s="308" customFormat="true" ht="17.25" hidden="false" customHeight="false" outlineLevel="0" collapsed="false">
      <c r="A86" s="578" t="n">
        <v>17</v>
      </c>
      <c r="B86" s="152" t="s">
        <v>499</v>
      </c>
      <c r="C86" s="490" t="n">
        <v>72902</v>
      </c>
      <c r="D86" s="490" t="n">
        <v>68800</v>
      </c>
      <c r="E86" s="36" t="n">
        <f aca="false">C86/D86*100</f>
        <v>105.962209302326</v>
      </c>
      <c r="F86" s="490" t="n">
        <v>6758</v>
      </c>
      <c r="G86" s="490" t="n">
        <v>9100</v>
      </c>
      <c r="H86" s="36" t="n">
        <f aca="false">F86/G86*100</f>
        <v>74.2637362637363</v>
      </c>
      <c r="I86" s="490" t="n">
        <v>57200</v>
      </c>
      <c r="J86" s="490" t="n">
        <v>43770</v>
      </c>
      <c r="K86" s="36" t="n">
        <f aca="false">I86/J86*100</f>
        <v>130.683116289696</v>
      </c>
      <c r="L86" s="730" t="n">
        <v>0</v>
      </c>
      <c r="M86" s="490" t="n">
        <v>0</v>
      </c>
      <c r="N86" s="36" t="e">
        <f aca="false">L86/M86*100</f>
        <v>#DIV/0!</v>
      </c>
      <c r="O86" s="490" t="n">
        <v>0</v>
      </c>
      <c r="P86" s="490" t="n">
        <v>0</v>
      </c>
      <c r="Q86" s="36" t="e">
        <f aca="false">O86/P86*100</f>
        <v>#DIV/0!</v>
      </c>
      <c r="R86" s="490" t="n">
        <v>0</v>
      </c>
      <c r="S86" s="490" t="n">
        <v>0</v>
      </c>
      <c r="T86" s="36" t="e">
        <f aca="false">R86/S86*100</f>
        <v>#DIV/0!</v>
      </c>
    </row>
    <row r="87" s="308" customFormat="true" ht="17.25" hidden="false" customHeight="false" outlineLevel="0" collapsed="false">
      <c r="A87" s="546" t="n">
        <v>18</v>
      </c>
      <c r="B87" s="152" t="s">
        <v>220</v>
      </c>
      <c r="C87" s="490"/>
      <c r="D87" s="490"/>
      <c r="E87" s="36" t="e">
        <f aca="false">C87/D87*100</f>
        <v>#DIV/0!</v>
      </c>
      <c r="F87" s="490"/>
      <c r="G87" s="490"/>
      <c r="H87" s="36" t="e">
        <f aca="false">F87/G87*100</f>
        <v>#DIV/0!</v>
      </c>
      <c r="I87" s="490"/>
      <c r="J87" s="490"/>
      <c r="K87" s="36" t="e">
        <f aca="false">I87/J87*100</f>
        <v>#DIV/0!</v>
      </c>
      <c r="L87" s="730"/>
      <c r="M87" s="490"/>
      <c r="N87" s="36" t="e">
        <f aca="false">L87/M87*100</f>
        <v>#DIV/0!</v>
      </c>
      <c r="O87" s="490"/>
      <c r="P87" s="490"/>
      <c r="Q87" s="36" t="e">
        <f aca="false">O87/P87*100</f>
        <v>#DIV/0!</v>
      </c>
      <c r="R87" s="490"/>
      <c r="S87" s="490"/>
      <c r="T87" s="36" t="e">
        <f aca="false">R87/S87*100</f>
        <v>#DIV/0!</v>
      </c>
    </row>
    <row r="88" s="308" customFormat="true" ht="17.25" hidden="false" customHeight="false" outlineLevel="0" collapsed="false">
      <c r="A88" s="578" t="n">
        <v>19</v>
      </c>
      <c r="B88" s="152" t="s">
        <v>221</v>
      </c>
      <c r="C88" s="490"/>
      <c r="D88" s="490" t="n">
        <v>10182</v>
      </c>
      <c r="E88" s="36" t="n">
        <f aca="false">C88/D88*100</f>
        <v>0</v>
      </c>
      <c r="F88" s="490"/>
      <c r="G88" s="490" t="n">
        <v>1189</v>
      </c>
      <c r="H88" s="36" t="n">
        <f aca="false">F88/G88*100</f>
        <v>0</v>
      </c>
      <c r="I88" s="490"/>
      <c r="J88" s="490" t="n">
        <v>14588</v>
      </c>
      <c r="K88" s="36" t="n">
        <f aca="false">I88/J88*100</f>
        <v>0</v>
      </c>
      <c r="L88" s="730"/>
      <c r="M88" s="490" t="n">
        <v>0</v>
      </c>
      <c r="N88" s="36" t="e">
        <f aca="false">L88/M88*100</f>
        <v>#DIV/0!</v>
      </c>
      <c r="O88" s="490"/>
      <c r="P88" s="490" t="n">
        <v>0</v>
      </c>
      <c r="Q88" s="36" t="e">
        <f aca="false">O88/P88*100</f>
        <v>#DIV/0!</v>
      </c>
      <c r="R88" s="490"/>
      <c r="S88" s="490" t="n">
        <v>0</v>
      </c>
      <c r="T88" s="36" t="e">
        <f aca="false">R88/S88*100</f>
        <v>#DIV/0!</v>
      </c>
    </row>
    <row r="89" s="334" customFormat="true" ht="17.25" hidden="false" customHeight="false" outlineLevel="0" collapsed="false">
      <c r="A89" s="546" t="n">
        <v>20</v>
      </c>
      <c r="B89" s="152" t="s">
        <v>222</v>
      </c>
      <c r="C89" s="487" t="n">
        <v>1073757</v>
      </c>
      <c r="D89" s="487" t="n">
        <v>999556</v>
      </c>
      <c r="E89" s="370" t="n">
        <f aca="false">C89/D89*100</f>
        <v>107.423395987819</v>
      </c>
      <c r="F89" s="487" t="n">
        <v>138153</v>
      </c>
      <c r="G89" s="487" t="n">
        <v>131199</v>
      </c>
      <c r="H89" s="370" t="n">
        <f aca="false">F89/G89*100</f>
        <v>105.300345277022</v>
      </c>
      <c r="I89" s="487" t="n">
        <v>1144639</v>
      </c>
      <c r="J89" s="487" t="n">
        <v>952001</v>
      </c>
      <c r="K89" s="370" t="n">
        <f aca="false">I89/J89*100</f>
        <v>120.235062778295</v>
      </c>
      <c r="L89" s="730" t="n">
        <v>0</v>
      </c>
      <c r="M89" s="490" t="n">
        <v>14005</v>
      </c>
      <c r="N89" s="370" t="n">
        <f aca="false">L89/M89*100</f>
        <v>0</v>
      </c>
      <c r="O89" s="496" t="n">
        <v>0</v>
      </c>
      <c r="P89" s="487" t="n">
        <v>14005</v>
      </c>
      <c r="Q89" s="370" t="n">
        <f aca="false">O89/P89*100</f>
        <v>0</v>
      </c>
      <c r="R89" s="487" t="n">
        <v>0</v>
      </c>
      <c r="S89" s="487" t="n">
        <v>0</v>
      </c>
      <c r="T89" s="370" t="e">
        <f aca="false">R89/S89*100</f>
        <v>#DIV/0!</v>
      </c>
    </row>
    <row r="90" s="308" customFormat="true" ht="17.25" hidden="false" customHeight="false" outlineLevel="0" collapsed="false">
      <c r="A90" s="578" t="n">
        <v>21</v>
      </c>
      <c r="B90" s="152" t="s">
        <v>223</v>
      </c>
      <c r="C90" s="490" t="n">
        <v>415349</v>
      </c>
      <c r="D90" s="490"/>
      <c r="E90" s="36" t="e">
        <f aca="false">C90/D90*100</f>
        <v>#DIV/0!</v>
      </c>
      <c r="F90" s="490" t="n">
        <v>69987</v>
      </c>
      <c r="G90" s="490"/>
      <c r="H90" s="36" t="e">
        <f aca="false">F90/G90*100</f>
        <v>#DIV/0!</v>
      </c>
      <c r="I90" s="496" t="n">
        <v>396802</v>
      </c>
      <c r="J90" s="496"/>
      <c r="K90" s="36" t="e">
        <f aca="false">I90/J90*100</f>
        <v>#DIV/0!</v>
      </c>
      <c r="L90" s="730" t="n">
        <v>64740</v>
      </c>
      <c r="M90" s="490"/>
      <c r="N90" s="36" t="e">
        <f aca="false">L90/M90*100</f>
        <v>#DIV/0!</v>
      </c>
      <c r="O90" s="490" t="n">
        <v>64740</v>
      </c>
      <c r="P90" s="490"/>
      <c r="Q90" s="36" t="e">
        <f aca="false">O90/P90*100</f>
        <v>#DIV/0!</v>
      </c>
      <c r="R90" s="490" t="n">
        <v>0</v>
      </c>
      <c r="S90" s="490"/>
      <c r="T90" s="36" t="e">
        <f aca="false">R90/S90*100</f>
        <v>#DIV/0!</v>
      </c>
    </row>
    <row r="91" s="334" customFormat="true" ht="17.25" hidden="false" customHeight="false" outlineLevel="0" collapsed="false">
      <c r="A91" s="546" t="n">
        <v>22</v>
      </c>
      <c r="B91" s="152" t="s">
        <v>224</v>
      </c>
      <c r="C91" s="496" t="n">
        <v>3619767</v>
      </c>
      <c r="D91" s="496" t="n">
        <v>2990222</v>
      </c>
      <c r="E91" s="370" t="n">
        <f aca="false">C91/D91*100</f>
        <v>121.053453556291</v>
      </c>
      <c r="F91" s="487" t="n">
        <v>516552</v>
      </c>
      <c r="G91" s="487" t="n">
        <v>792314</v>
      </c>
      <c r="H91" s="370" t="n">
        <f aca="false">F91/G91*100</f>
        <v>65.1953644640887</v>
      </c>
      <c r="I91" s="496" t="n">
        <v>3619767</v>
      </c>
      <c r="J91" s="496" t="n">
        <v>2990222</v>
      </c>
      <c r="K91" s="370" t="n">
        <f aca="false">I91/J91*100</f>
        <v>121.053453556291</v>
      </c>
      <c r="L91" s="496" t="n">
        <v>335038</v>
      </c>
      <c r="M91" s="496" t="n">
        <v>511455</v>
      </c>
      <c r="N91" s="370" t="n">
        <f aca="false">L91/M91*100</f>
        <v>65.5068383337733</v>
      </c>
      <c r="O91" s="496" t="n">
        <v>0</v>
      </c>
      <c r="P91" s="496" t="n">
        <v>507321</v>
      </c>
      <c r="Q91" s="370" t="n">
        <f aca="false">O91/P91*100</f>
        <v>0</v>
      </c>
      <c r="R91" s="487" t="n">
        <v>335038</v>
      </c>
      <c r="S91" s="487" t="n">
        <v>4134</v>
      </c>
      <c r="T91" s="370" t="n">
        <f aca="false">R91/S91*100</f>
        <v>8104.45089501693</v>
      </c>
      <c r="U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308" customFormat="true" ht="17.25" hidden="false" customHeight="false" outlineLevel="0" collapsed="false">
      <c r="A92" s="578" t="n">
        <v>23</v>
      </c>
      <c r="B92" s="152" t="s">
        <v>225</v>
      </c>
      <c r="C92" s="496"/>
      <c r="D92" s="496"/>
      <c r="E92" s="36" t="e">
        <f aca="false">C92/D92*100</f>
        <v>#DIV/0!</v>
      </c>
      <c r="F92" s="487"/>
      <c r="G92" s="487"/>
      <c r="H92" s="36" t="e">
        <f aca="false">F92/G92*100</f>
        <v>#DIV/0!</v>
      </c>
      <c r="I92" s="496"/>
      <c r="J92" s="496"/>
      <c r="K92" s="36" t="e">
        <f aca="false">I92/J92*100</f>
        <v>#DIV/0!</v>
      </c>
      <c r="L92" s="496"/>
      <c r="M92" s="496"/>
      <c r="N92" s="36" t="e">
        <f aca="false">L92/M92*100</f>
        <v>#DIV/0!</v>
      </c>
      <c r="O92" s="490"/>
      <c r="P92" s="490"/>
      <c r="Q92" s="36" t="e">
        <f aca="false">O92/P92*100</f>
        <v>#DIV/0!</v>
      </c>
      <c r="R92" s="490"/>
      <c r="S92" s="490"/>
      <c r="T92" s="36" t="e">
        <f aca="false">R92/S92*100</f>
        <v>#DIV/0!</v>
      </c>
    </row>
    <row r="93" s="308" customFormat="true" ht="17.25" hidden="false" customHeight="false" outlineLevel="0" collapsed="false">
      <c r="A93" s="546" t="n">
        <v>24</v>
      </c>
      <c r="B93" s="152" t="s">
        <v>226</v>
      </c>
      <c r="C93" s="490" t="n">
        <v>484211</v>
      </c>
      <c r="D93" s="490" t="n">
        <v>429048</v>
      </c>
      <c r="E93" s="36" t="n">
        <f aca="false">C93/D93*100</f>
        <v>112.857069605266</v>
      </c>
      <c r="F93" s="490" t="n">
        <v>34700</v>
      </c>
      <c r="G93" s="490" t="n">
        <v>37885</v>
      </c>
      <c r="H93" s="36" t="n">
        <f aca="false">F93/G93*100</f>
        <v>91.5929787514848</v>
      </c>
      <c r="I93" s="490" t="n">
        <v>460480</v>
      </c>
      <c r="J93" s="490" t="n">
        <v>427353</v>
      </c>
      <c r="K93" s="36" t="n">
        <f aca="false">I93/J93*100</f>
        <v>107.751671334939</v>
      </c>
      <c r="L93" s="490" t="n">
        <v>282565</v>
      </c>
      <c r="M93" s="490" t="n">
        <v>270695</v>
      </c>
      <c r="N93" s="36" t="n">
        <f aca="false">L93/M93*100</f>
        <v>104.385008958422</v>
      </c>
      <c r="O93" s="490" t="n">
        <v>234355</v>
      </c>
      <c r="P93" s="490" t="n">
        <v>270695</v>
      </c>
      <c r="Q93" s="36" t="n">
        <f aca="false">O93/P93*100</f>
        <v>86.5752969208888</v>
      </c>
      <c r="R93" s="490" t="n">
        <v>48210</v>
      </c>
      <c r="S93" s="490" t="n">
        <v>0</v>
      </c>
      <c r="T93" s="36" t="e">
        <f aca="false">R93/S93*100</f>
        <v>#DIV/0!</v>
      </c>
    </row>
    <row r="94" s="308" customFormat="true" ht="34.5" hidden="false" customHeight="false" outlineLevel="0" collapsed="false">
      <c r="A94" s="578" t="n">
        <v>25</v>
      </c>
      <c r="B94" s="152" t="s">
        <v>227</v>
      </c>
      <c r="C94" s="490" t="n">
        <v>453929</v>
      </c>
      <c r="D94" s="72" t="n">
        <v>613253</v>
      </c>
      <c r="E94" s="36" t="n">
        <f aca="false">C94/D94*100</f>
        <v>74.0198580357536</v>
      </c>
      <c r="F94" s="490" t="n">
        <v>60817</v>
      </c>
      <c r="G94" s="72" t="n">
        <v>43809</v>
      </c>
      <c r="H94" s="36" t="n">
        <f aca="false">F94/G94*100</f>
        <v>138.823072884567</v>
      </c>
      <c r="I94" s="490" t="n">
        <v>548177</v>
      </c>
      <c r="J94" s="72" t="n">
        <v>670795</v>
      </c>
      <c r="K94" s="36" t="n">
        <f aca="false">I94/J94*100</f>
        <v>81.7204958295754</v>
      </c>
      <c r="L94" s="490" t="n">
        <v>114777</v>
      </c>
      <c r="M94" s="72" t="n">
        <v>16532</v>
      </c>
      <c r="N94" s="36" t="n">
        <f aca="false">L94/M94*100</f>
        <v>694.271715460924</v>
      </c>
      <c r="O94" s="490" t="n">
        <v>66783</v>
      </c>
      <c r="P94" s="72" t="n">
        <v>16532</v>
      </c>
      <c r="Q94" s="36" t="n">
        <f aca="false">O94/P94*100</f>
        <v>403.96201306557</v>
      </c>
      <c r="R94" s="490" t="n">
        <v>47994</v>
      </c>
      <c r="S94" s="490" t="n">
        <v>0</v>
      </c>
      <c r="T94" s="36" t="e">
        <f aca="false">R94/S94*100</f>
        <v>#DIV/0!</v>
      </c>
    </row>
    <row r="95" s="308" customFormat="true" ht="17.25" hidden="false" customHeight="false" outlineLevel="0" collapsed="false">
      <c r="A95" s="546" t="n">
        <v>26</v>
      </c>
      <c r="B95" s="152" t="s">
        <v>228</v>
      </c>
      <c r="C95" s="490"/>
      <c r="D95" s="490"/>
      <c r="E95" s="36" t="e">
        <f aca="false">C95/D95*100</f>
        <v>#DIV/0!</v>
      </c>
      <c r="F95" s="490"/>
      <c r="G95" s="490"/>
      <c r="H95" s="36" t="e">
        <f aca="false">F95/G95*100</f>
        <v>#DIV/0!</v>
      </c>
      <c r="I95" s="490"/>
      <c r="J95" s="490"/>
      <c r="K95" s="36" t="e">
        <f aca="false">I95/J95*100</f>
        <v>#DIV/0!</v>
      </c>
      <c r="L95" s="490"/>
      <c r="M95" s="490"/>
      <c r="N95" s="36" t="e">
        <f aca="false">L95/M95*100</f>
        <v>#DIV/0!</v>
      </c>
      <c r="O95" s="490"/>
      <c r="P95" s="490"/>
      <c r="Q95" s="36" t="e">
        <f aca="false">O95/P95*100</f>
        <v>#DIV/0!</v>
      </c>
      <c r="R95" s="490"/>
      <c r="S95" s="490"/>
      <c r="T95" s="36" t="e">
        <f aca="false">R95/S95*100</f>
        <v>#DIV/0!</v>
      </c>
    </row>
    <row r="96" s="308" customFormat="true" ht="17.25" hidden="false" customHeight="false" outlineLevel="0" collapsed="false">
      <c r="A96" s="578" t="n">
        <v>27</v>
      </c>
      <c r="B96" s="152" t="s">
        <v>229</v>
      </c>
      <c r="C96" s="496"/>
      <c r="D96" s="496"/>
      <c r="E96" s="36" t="e">
        <f aca="false">C96/D96*100</f>
        <v>#DIV/0!</v>
      </c>
      <c r="F96" s="487"/>
      <c r="G96" s="487"/>
      <c r="H96" s="36" t="e">
        <f aca="false">F96/G96*100</f>
        <v>#DIV/0!</v>
      </c>
      <c r="I96" s="496"/>
      <c r="J96" s="496"/>
      <c r="K96" s="36" t="e">
        <f aca="false">I96/J96*100</f>
        <v>#DIV/0!</v>
      </c>
      <c r="L96" s="496"/>
      <c r="M96" s="496"/>
      <c r="N96" s="36" t="e">
        <f aca="false">L96/M96*100</f>
        <v>#DIV/0!</v>
      </c>
      <c r="O96" s="490"/>
      <c r="P96" s="490"/>
      <c r="Q96" s="36" t="e">
        <f aca="false">O96/P96*100</f>
        <v>#DIV/0!</v>
      </c>
      <c r="R96" s="490"/>
      <c r="S96" s="490"/>
      <c r="T96" s="36" t="e">
        <f aca="false">R96/S96*100</f>
        <v>#DIV/0!</v>
      </c>
    </row>
    <row r="97" s="308" customFormat="true" ht="17.25" hidden="false" customHeight="false" outlineLevel="0" collapsed="false">
      <c r="A97" s="546" t="n">
        <v>28</v>
      </c>
      <c r="B97" s="152" t="s">
        <v>230</v>
      </c>
      <c r="C97" s="490" t="n">
        <v>1548733</v>
      </c>
      <c r="D97" s="490" t="n">
        <v>1631633</v>
      </c>
      <c r="E97" s="36" t="n">
        <f aca="false">C97/D97*100</f>
        <v>94.9192005800324</v>
      </c>
      <c r="F97" s="490" t="n">
        <v>216801</v>
      </c>
      <c r="G97" s="490" t="n">
        <v>216297</v>
      </c>
      <c r="H97" s="36" t="n">
        <f aca="false">F97/G97*100</f>
        <v>100.23301294054</v>
      </c>
      <c r="I97" s="490" t="n">
        <v>1560134</v>
      </c>
      <c r="J97" s="490" t="n">
        <v>1688703</v>
      </c>
      <c r="K97" s="36" t="n">
        <f aca="false">I97/J97*100</f>
        <v>92.3865238588432</v>
      </c>
      <c r="L97" s="490" t="n">
        <v>3478</v>
      </c>
      <c r="M97" s="490" t="n">
        <v>14455</v>
      </c>
      <c r="N97" s="36" t="n">
        <f aca="false">L97/M97*100</f>
        <v>24.0608785887236</v>
      </c>
      <c r="O97" s="490" t="n">
        <v>0</v>
      </c>
      <c r="P97" s="490" t="n">
        <v>0</v>
      </c>
      <c r="Q97" s="36" t="e">
        <f aca="false">O97/P97*100</f>
        <v>#DIV/0!</v>
      </c>
      <c r="R97" s="490" t="n">
        <v>3478</v>
      </c>
      <c r="S97" s="490" t="n">
        <v>14455</v>
      </c>
      <c r="T97" s="36" t="n">
        <f aca="false">R97/S97*100</f>
        <v>24.0608785887236</v>
      </c>
    </row>
    <row r="98" s="334" customFormat="true" ht="24" hidden="false" customHeight="true" outlineLevel="0" collapsed="false">
      <c r="A98" s="578" t="n">
        <v>29</v>
      </c>
      <c r="B98" s="152" t="s">
        <v>231</v>
      </c>
      <c r="C98" s="496" t="n">
        <v>68229</v>
      </c>
      <c r="D98" s="496" t="n">
        <v>48951</v>
      </c>
      <c r="E98" s="489" t="n">
        <f aca="false">C98/D98*100</f>
        <v>139.382239382239</v>
      </c>
      <c r="F98" s="487" t="n">
        <v>4041</v>
      </c>
      <c r="G98" s="487" t="n">
        <v>8686</v>
      </c>
      <c r="H98" s="489" t="n">
        <f aca="false">F98/G98*100</f>
        <v>46.5231406861616</v>
      </c>
      <c r="I98" s="496" t="n">
        <v>68229</v>
      </c>
      <c r="J98" s="496" t="n">
        <v>48951</v>
      </c>
      <c r="K98" s="489" t="n">
        <f aca="false">I98/J98*100</f>
        <v>139.382239382239</v>
      </c>
      <c r="L98" s="496" t="n">
        <v>0</v>
      </c>
      <c r="M98" s="496"/>
      <c r="N98" s="370" t="e">
        <f aca="false">L98/M98*100</f>
        <v>#DIV/0!</v>
      </c>
      <c r="O98" s="496" t="n">
        <v>0</v>
      </c>
      <c r="P98" s="496"/>
      <c r="Q98" s="370" t="e">
        <f aca="false">O98/P98*100</f>
        <v>#DIV/0!</v>
      </c>
      <c r="R98" s="487" t="n">
        <v>0</v>
      </c>
      <c r="S98" s="487"/>
      <c r="T98" s="489" t="e">
        <f aca="false">R98/S98*100</f>
        <v>#DIV/0!</v>
      </c>
      <c r="U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334" customFormat="true" ht="17.25" hidden="false" customHeight="false" outlineLevel="0" collapsed="false">
      <c r="A99" s="546" t="n">
        <v>30</v>
      </c>
      <c r="B99" s="152" t="s">
        <v>232</v>
      </c>
      <c r="C99" s="496" t="n">
        <v>112385</v>
      </c>
      <c r="D99" s="487" t="n">
        <v>205482</v>
      </c>
      <c r="E99" s="489" t="n">
        <f aca="false">C99/D99*100</f>
        <v>54.6933551357296</v>
      </c>
      <c r="F99" s="487" t="n">
        <v>12978</v>
      </c>
      <c r="G99" s="487" t="n">
        <v>25097</v>
      </c>
      <c r="H99" s="489" t="n">
        <f aca="false">F99/G99*100</f>
        <v>51.7113599234968</v>
      </c>
      <c r="I99" s="496" t="n">
        <v>112385</v>
      </c>
      <c r="J99" s="487" t="n">
        <v>205482</v>
      </c>
      <c r="K99" s="489" t="n">
        <f aca="false">I99/J99*100</f>
        <v>54.6933551357296</v>
      </c>
      <c r="L99" s="496" t="n">
        <v>0</v>
      </c>
      <c r="M99" s="496" t="n">
        <v>0</v>
      </c>
      <c r="N99" s="370" t="e">
        <f aca="false">L99/M99*100</f>
        <v>#DIV/0!</v>
      </c>
      <c r="O99" s="496" t="n">
        <v>0</v>
      </c>
      <c r="P99" s="496" t="n">
        <v>0</v>
      </c>
      <c r="Q99" s="370" t="e">
        <f aca="false">O99/P99*100</f>
        <v>#DIV/0!</v>
      </c>
      <c r="R99" s="487" t="n">
        <v>0</v>
      </c>
      <c r="S99" s="487" t="n">
        <v>0</v>
      </c>
      <c r="T99" s="489" t="e">
        <f aca="false">R99/S99*100</f>
        <v>#DIV/0!</v>
      </c>
      <c r="U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308" customFormat="true" ht="34.5" hidden="false" customHeight="false" outlineLevel="0" collapsed="false">
      <c r="A100" s="578" t="n">
        <v>31</v>
      </c>
      <c r="B100" s="152" t="s">
        <v>233</v>
      </c>
      <c r="C100" s="496" t="n">
        <v>35537</v>
      </c>
      <c r="D100" s="496" t="n">
        <v>28370</v>
      </c>
      <c r="E100" s="36" t="n">
        <f aca="false">C100/D100*100</f>
        <v>125.262601339443</v>
      </c>
      <c r="F100" s="490" t="n">
        <v>4334</v>
      </c>
      <c r="G100" s="490" t="n">
        <v>3677</v>
      </c>
      <c r="H100" s="36" t="n">
        <f aca="false">F100/G100*100</f>
        <v>117.867827032907</v>
      </c>
      <c r="I100" s="490" t="n">
        <v>35523</v>
      </c>
      <c r="J100" s="490" t="n">
        <v>33642</v>
      </c>
      <c r="K100" s="36" t="n">
        <f aca="false">I100/J100*100</f>
        <v>105.591225254147</v>
      </c>
      <c r="L100" s="496" t="n">
        <v>0</v>
      </c>
      <c r="M100" s="496" t="n">
        <v>0</v>
      </c>
      <c r="N100" s="36" t="e">
        <f aca="false">L100/M100*100</f>
        <v>#DIV/0!</v>
      </c>
      <c r="O100" s="490" t="n">
        <v>0</v>
      </c>
      <c r="P100" s="490" t="n">
        <v>0</v>
      </c>
      <c r="Q100" s="36" t="e">
        <f aca="false">O100/P100*100</f>
        <v>#DIV/0!</v>
      </c>
      <c r="R100" s="490" t="n">
        <v>0</v>
      </c>
      <c r="S100" s="490" t="n">
        <v>0</v>
      </c>
      <c r="T100" s="36" t="e">
        <f aca="false">R100/S100*100</f>
        <v>#DIV/0!</v>
      </c>
    </row>
    <row r="101" s="334" customFormat="true" ht="17.25" hidden="false" customHeight="false" outlineLevel="0" collapsed="false">
      <c r="A101" s="546" t="n">
        <v>32</v>
      </c>
      <c r="B101" s="152" t="s">
        <v>234</v>
      </c>
      <c r="C101" s="496" t="n">
        <v>337268</v>
      </c>
      <c r="D101" s="496"/>
      <c r="E101" s="489" t="e">
        <f aca="false">C101/D101*100</f>
        <v>#DIV/0!</v>
      </c>
      <c r="F101" s="487" t="n">
        <v>8350</v>
      </c>
      <c r="G101" s="487"/>
      <c r="H101" s="489" t="e">
        <f aca="false">F101/G101*100</f>
        <v>#DIV/0!</v>
      </c>
      <c r="I101" s="487" t="n">
        <v>329962</v>
      </c>
      <c r="J101" s="487"/>
      <c r="K101" s="489" t="e">
        <f aca="false">I101/J101*100</f>
        <v>#DIV/0!</v>
      </c>
      <c r="L101" s="496" t="n">
        <v>0</v>
      </c>
      <c r="M101" s="496"/>
      <c r="N101" s="370" t="e">
        <f aca="false">L101/M101*100</f>
        <v>#DIV/0!</v>
      </c>
      <c r="O101" s="496" t="n">
        <v>0</v>
      </c>
      <c r="P101" s="496"/>
      <c r="Q101" s="370" t="e">
        <f aca="false">O101/P101*100</f>
        <v>#DIV/0!</v>
      </c>
      <c r="R101" s="487" t="n">
        <v>0</v>
      </c>
      <c r="S101" s="487"/>
      <c r="T101" s="489" t="e">
        <f aca="false">R101/S101*100</f>
        <v>#DIV/0!</v>
      </c>
      <c r="U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308" customFormat="true" ht="17.25" hidden="false" customHeight="false" outlineLevel="0" collapsed="false">
      <c r="A102" s="578" t="n">
        <v>33</v>
      </c>
      <c r="B102" s="152" t="s">
        <v>448</v>
      </c>
      <c r="C102" s="490" t="n">
        <v>163493</v>
      </c>
      <c r="D102" s="490" t="n">
        <v>56074</v>
      </c>
      <c r="E102" s="36" t="n">
        <f aca="false">C102/D102*100</f>
        <v>291.566501408853</v>
      </c>
      <c r="F102" s="490" t="n">
        <v>22276</v>
      </c>
      <c r="G102" s="490" t="n">
        <v>2773</v>
      </c>
      <c r="H102" s="36" t="n">
        <f aca="false">F102/G102*100</f>
        <v>803.317706455103</v>
      </c>
      <c r="I102" s="490" t="n">
        <v>91634</v>
      </c>
      <c r="J102" s="490" t="n">
        <v>14512</v>
      </c>
      <c r="K102" s="36" t="n">
        <f aca="false">I102/J102*100</f>
        <v>631.43605292172</v>
      </c>
      <c r="L102" s="730" t="n">
        <v>58998</v>
      </c>
      <c r="M102" s="490" t="n">
        <v>0</v>
      </c>
      <c r="N102" s="36" t="e">
        <f aca="false">L102/M102*100</f>
        <v>#DIV/0!</v>
      </c>
      <c r="O102" s="490" t="n">
        <v>58998</v>
      </c>
      <c r="P102" s="490" t="n">
        <v>0</v>
      </c>
      <c r="Q102" s="36" t="e">
        <f aca="false">O102/P102*100</f>
        <v>#DIV/0!</v>
      </c>
      <c r="R102" s="490" t="n">
        <v>0</v>
      </c>
      <c r="S102" s="490" t="n">
        <v>0</v>
      </c>
      <c r="T102" s="36" t="e">
        <f aca="false">R102/S102*100</f>
        <v>#DIV/0!</v>
      </c>
    </row>
    <row r="103" s="308" customFormat="true" ht="17.25" hidden="false" customHeight="false" outlineLevel="0" collapsed="false">
      <c r="A103" s="546" t="n">
        <v>34</v>
      </c>
      <c r="B103" s="152" t="s">
        <v>236</v>
      </c>
      <c r="C103" s="487" t="n">
        <v>438581</v>
      </c>
      <c r="D103" s="72" t="n">
        <v>229884</v>
      </c>
      <c r="E103" s="36" t="n">
        <f aca="false">C103/D103*100</f>
        <v>190.783612604618</v>
      </c>
      <c r="F103" s="490" t="n">
        <v>17094</v>
      </c>
      <c r="G103" s="490" t="n">
        <v>10341</v>
      </c>
      <c r="H103" s="36" t="n">
        <f aca="false">F103/G103*100</f>
        <v>165.303162170003</v>
      </c>
      <c r="I103" s="490" t="n">
        <v>33363</v>
      </c>
      <c r="J103" s="490" t="n">
        <v>25556</v>
      </c>
      <c r="K103" s="36" t="n">
        <f aca="false">I103/J103*100</f>
        <v>130.548599154797</v>
      </c>
      <c r="L103" s="730" t="n">
        <v>457339</v>
      </c>
      <c r="M103" s="490" t="n">
        <v>175643</v>
      </c>
      <c r="N103" s="36" t="n">
        <f aca="false">L103/M103*100</f>
        <v>260.379861423456</v>
      </c>
      <c r="O103" s="730" t="n">
        <v>457339</v>
      </c>
      <c r="P103" s="490" t="n">
        <v>175643</v>
      </c>
      <c r="Q103" s="490" t="n">
        <f aca="false">O103/P103*100</f>
        <v>260.379861423456</v>
      </c>
      <c r="R103" s="490" t="n">
        <v>0</v>
      </c>
      <c r="S103" s="490" t="n">
        <v>0</v>
      </c>
      <c r="T103" s="36" t="e">
        <f aca="false">R103/S103*100</f>
        <v>#DIV/0!</v>
      </c>
    </row>
    <row r="104" s="334" customFormat="true" ht="17.25" hidden="false" customHeight="false" outlineLevel="0" collapsed="false">
      <c r="A104" s="578" t="n">
        <v>35</v>
      </c>
      <c r="B104" s="152" t="s">
        <v>237</v>
      </c>
      <c r="C104" s="487" t="n">
        <v>63920</v>
      </c>
      <c r="D104" s="487" t="n">
        <v>36222</v>
      </c>
      <c r="E104" s="489" t="n">
        <f aca="false">C104/D104*100</f>
        <v>176.467340290431</v>
      </c>
      <c r="F104" s="487" t="n">
        <v>2221</v>
      </c>
      <c r="G104" s="487" t="n">
        <v>3437</v>
      </c>
      <c r="H104" s="489" t="n">
        <f aca="false">F104/G104*100</f>
        <v>64.6203084084958</v>
      </c>
      <c r="I104" s="487" t="n">
        <v>53220</v>
      </c>
      <c r="J104" s="487" t="n">
        <v>30413</v>
      </c>
      <c r="K104" s="489" t="n">
        <f aca="false">I104/J104*100</f>
        <v>174.990957814093</v>
      </c>
      <c r="L104" s="730" t="n">
        <v>0</v>
      </c>
      <c r="M104" s="490" t="n">
        <v>0</v>
      </c>
      <c r="N104" s="370" t="e">
        <f aca="false">L104/M104*100</f>
        <v>#DIV/0!</v>
      </c>
      <c r="O104" s="496" t="n">
        <v>0</v>
      </c>
      <c r="P104" s="496" t="n">
        <v>0</v>
      </c>
      <c r="Q104" s="370" t="e">
        <f aca="false">O104/P104*100</f>
        <v>#DIV/0!</v>
      </c>
      <c r="R104" s="487" t="n">
        <v>0</v>
      </c>
      <c r="S104" s="487" t="n">
        <v>0</v>
      </c>
      <c r="T104" s="489" t="e">
        <f aca="false">R104/S104*100</f>
        <v>#DIV/0!</v>
      </c>
      <c r="U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308" customFormat="true" ht="34.5" hidden="false" customHeight="false" outlineLevel="0" collapsed="false">
      <c r="A105" s="546" t="n">
        <v>36</v>
      </c>
      <c r="B105" s="152" t="s">
        <v>238</v>
      </c>
      <c r="C105" s="490" t="n">
        <v>145786</v>
      </c>
      <c r="D105" s="490" t="n">
        <v>162268</v>
      </c>
      <c r="E105" s="36" t="n">
        <f aca="false">C105/D105*100</f>
        <v>89.8427293120024</v>
      </c>
      <c r="F105" s="490" t="n">
        <v>23980</v>
      </c>
      <c r="G105" s="490" t="n">
        <v>14993</v>
      </c>
      <c r="H105" s="36" t="n">
        <f aca="false">F105/G105*100</f>
        <v>159.941305942773</v>
      </c>
      <c r="I105" s="490" t="n">
        <v>145786</v>
      </c>
      <c r="J105" s="490" t="n">
        <v>162268</v>
      </c>
      <c r="K105" s="36" t="n">
        <f aca="false">I105/J105*100</f>
        <v>89.8427293120024</v>
      </c>
      <c r="L105" s="730" t="n">
        <v>0</v>
      </c>
      <c r="M105" s="490" t="n">
        <v>0</v>
      </c>
      <c r="N105" s="36" t="e">
        <f aca="false">L105/M105*100</f>
        <v>#DIV/0!</v>
      </c>
      <c r="O105" s="490" t="n">
        <v>0</v>
      </c>
      <c r="P105" s="490" t="n">
        <v>0</v>
      </c>
      <c r="Q105" s="36" t="e">
        <f aca="false">O105/P105*100</f>
        <v>#DIV/0!</v>
      </c>
      <c r="R105" s="490" t="n">
        <v>0</v>
      </c>
      <c r="S105" s="490" t="n">
        <v>0</v>
      </c>
      <c r="T105" s="36" t="e">
        <f aca="false">R105/S105*100</f>
        <v>#DIV/0!</v>
      </c>
    </row>
    <row r="106" s="334" customFormat="true" ht="17.25" hidden="false" customHeight="false" outlineLevel="0" collapsed="false">
      <c r="A106" s="578" t="n">
        <v>37</v>
      </c>
      <c r="B106" s="152" t="s">
        <v>239</v>
      </c>
      <c r="C106" s="487" t="n">
        <v>1832500</v>
      </c>
      <c r="D106" s="487"/>
      <c r="E106" s="489" t="e">
        <f aca="false">C106/D106*100</f>
        <v>#DIV/0!</v>
      </c>
      <c r="F106" s="490" t="n">
        <v>210439</v>
      </c>
      <c r="G106" s="490"/>
      <c r="H106" s="36" t="e">
        <f aca="false">F106/G106*100</f>
        <v>#DIV/0!</v>
      </c>
      <c r="I106" s="490" t="n">
        <v>1711747</v>
      </c>
      <c r="J106" s="490"/>
      <c r="K106" s="36" t="e">
        <f aca="false">I106/J106*100</f>
        <v>#DIV/0!</v>
      </c>
      <c r="L106" s="730" t="n">
        <v>0</v>
      </c>
      <c r="M106" s="490"/>
      <c r="N106" s="370" t="e">
        <f aca="false">L106/M106*100</f>
        <v>#DIV/0!</v>
      </c>
      <c r="O106" s="496" t="n">
        <v>0</v>
      </c>
      <c r="P106" s="496"/>
      <c r="Q106" s="370" t="e">
        <f aca="false">O106/P106*100</f>
        <v>#DIV/0!</v>
      </c>
      <c r="R106" s="490" t="n">
        <v>0</v>
      </c>
      <c r="S106" s="490"/>
      <c r="T106" s="36" t="e">
        <f aca="false">R106/S106*100</f>
        <v>#DIV/0!</v>
      </c>
      <c r="U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490" customFormat="true" ht="28.5" hidden="false" customHeight="true" outlineLevel="0" collapsed="false">
      <c r="A107" s="490" t="n">
        <v>38</v>
      </c>
      <c r="B107" s="152" t="s">
        <v>240</v>
      </c>
      <c r="C107" s="490" t="n">
        <v>971343</v>
      </c>
      <c r="D107" s="490" t="n">
        <v>816348</v>
      </c>
      <c r="E107" s="490" t="n">
        <f aca="false">C107/D107*100</f>
        <v>118.986388157991</v>
      </c>
      <c r="F107" s="490" t="n">
        <v>66232</v>
      </c>
      <c r="G107" s="490" t="n">
        <v>118378</v>
      </c>
      <c r="H107" s="490" t="n">
        <f aca="false">F107/G107*100</f>
        <v>55.9495852269848</v>
      </c>
      <c r="I107" s="490" t="n">
        <v>913440</v>
      </c>
      <c r="J107" s="490" t="n">
        <v>740870</v>
      </c>
      <c r="K107" s="490" t="n">
        <f aca="false">I107/J107*100</f>
        <v>123.292885391499</v>
      </c>
      <c r="L107" s="490" t="n">
        <v>79048</v>
      </c>
      <c r="M107" s="490" t="n">
        <v>102260</v>
      </c>
      <c r="N107" s="490" t="n">
        <f aca="false">L107/M107*100</f>
        <v>77.3009974574614</v>
      </c>
      <c r="O107" s="490" t="n">
        <v>4543</v>
      </c>
      <c r="P107" s="490" t="n">
        <v>6450</v>
      </c>
      <c r="Q107" s="490" t="n">
        <f aca="false">O107/P107*100</f>
        <v>70.4341085271318</v>
      </c>
      <c r="R107" s="490" t="n">
        <v>74505</v>
      </c>
      <c r="S107" s="490" t="n">
        <v>95810</v>
      </c>
      <c r="T107" s="490" t="n">
        <f aca="false">R107/S107*100</f>
        <v>77.7632814946248</v>
      </c>
    </row>
    <row r="108" s="334" customFormat="true" ht="17.25" hidden="false" customHeight="false" outlineLevel="0" collapsed="false">
      <c r="A108" s="578" t="n">
        <v>39</v>
      </c>
      <c r="B108" s="124" t="s">
        <v>241</v>
      </c>
      <c r="C108" s="487" t="n">
        <v>43448</v>
      </c>
      <c r="D108" s="487"/>
      <c r="E108" s="370" t="e">
        <f aca="false">C108/D108*100</f>
        <v>#DIV/0!</v>
      </c>
      <c r="F108" s="496" t="n">
        <v>5925</v>
      </c>
      <c r="G108" s="496"/>
      <c r="H108" s="370" t="e">
        <f aca="false">F108/G108*100</f>
        <v>#DIV/0!</v>
      </c>
      <c r="I108" s="496" t="n">
        <v>43448</v>
      </c>
      <c r="J108" s="496"/>
      <c r="K108" s="370" t="e">
        <f aca="false">I108/J108*100</f>
        <v>#DIV/0!</v>
      </c>
      <c r="L108" s="730" t="n">
        <v>0</v>
      </c>
      <c r="M108" s="490"/>
      <c r="N108" s="370" t="e">
        <f aca="false">L108/M108*100</f>
        <v>#DIV/0!</v>
      </c>
      <c r="O108" s="496" t="n">
        <v>0</v>
      </c>
      <c r="P108" s="496"/>
      <c r="Q108" s="370" t="e">
        <f aca="false">O108/P108*100</f>
        <v>#DIV/0!</v>
      </c>
      <c r="R108" s="496" t="n">
        <v>0</v>
      </c>
      <c r="S108" s="496"/>
      <c r="T108" s="370" t="e">
        <f aca="false">R108/S108*100</f>
        <v>#DIV/0!</v>
      </c>
    </row>
    <row r="109" s="308" customFormat="true" ht="17.25" hidden="false" customHeight="false" outlineLevel="0" collapsed="false">
      <c r="A109" s="490" t="n">
        <v>40</v>
      </c>
      <c r="B109" s="732" t="s">
        <v>190</v>
      </c>
      <c r="C109" s="490" t="n">
        <v>149849</v>
      </c>
      <c r="D109" s="79" t="n">
        <v>94973</v>
      </c>
      <c r="E109" s="36" t="n">
        <f aca="false">C109/D109*100</f>
        <v>157.780632390258</v>
      </c>
      <c r="F109" s="490" t="n">
        <v>13553</v>
      </c>
      <c r="G109" s="79" t="n">
        <v>14986</v>
      </c>
      <c r="H109" s="36" t="n">
        <f aca="false">F109/G109*100</f>
        <v>90.4377418924329</v>
      </c>
      <c r="I109" s="490" t="n">
        <v>160748</v>
      </c>
      <c r="J109" s="79" t="n">
        <v>70723</v>
      </c>
      <c r="K109" s="36" t="n">
        <f aca="false">I109/J109*100</f>
        <v>227.292394270605</v>
      </c>
      <c r="L109" s="730" t="n">
        <v>0</v>
      </c>
      <c r="M109" s="490" t="n">
        <v>0</v>
      </c>
      <c r="N109" s="36" t="e">
        <f aca="false">L109/M109*100</f>
        <v>#DIV/0!</v>
      </c>
      <c r="O109" s="490" t="n">
        <v>0</v>
      </c>
      <c r="P109" s="490" t="n">
        <v>0</v>
      </c>
      <c r="Q109" s="36" t="e">
        <f aca="false">O109/P109*100</f>
        <v>#DIV/0!</v>
      </c>
      <c r="R109" s="490" t="n">
        <v>0</v>
      </c>
      <c r="S109" s="490" t="n">
        <v>0</v>
      </c>
      <c r="T109" s="36" t="e">
        <f aca="false">R109/S109*100</f>
        <v>#DIV/0!</v>
      </c>
    </row>
    <row r="110" s="308" customFormat="true" ht="17.25" hidden="false" customHeight="false" outlineLevel="0" collapsed="false">
      <c r="A110" s="578" t="n">
        <v>41</v>
      </c>
      <c r="B110" s="152" t="s">
        <v>392</v>
      </c>
      <c r="C110" s="490" t="n">
        <v>660625</v>
      </c>
      <c r="D110" s="490" t="n">
        <v>1448252</v>
      </c>
      <c r="E110" s="36" t="n">
        <f aca="false">C110/D110*100</f>
        <v>45.6153349002798</v>
      </c>
      <c r="F110" s="490" t="n">
        <v>132535</v>
      </c>
      <c r="G110" s="490" t="n">
        <v>177712</v>
      </c>
      <c r="H110" s="36" t="n">
        <f aca="false">F110/G110*100</f>
        <v>74.578531556676</v>
      </c>
      <c r="I110" s="490" t="n">
        <v>658479</v>
      </c>
      <c r="J110" s="490" t="n">
        <v>1448252</v>
      </c>
      <c r="K110" s="36" t="n">
        <f aca="false">I110/J110*100</f>
        <v>45.4671562683842</v>
      </c>
      <c r="L110" s="730" t="n">
        <v>0</v>
      </c>
      <c r="M110" s="490" t="n">
        <v>0</v>
      </c>
      <c r="N110" s="36" t="e">
        <f aca="false">L110/M110*100</f>
        <v>#DIV/0!</v>
      </c>
      <c r="O110" s="490" t="n">
        <v>0</v>
      </c>
      <c r="P110" s="490" t="n">
        <v>0</v>
      </c>
      <c r="Q110" s="36" t="e">
        <f aca="false">O110/P110*100</f>
        <v>#DIV/0!</v>
      </c>
      <c r="R110" s="490" t="n">
        <v>0</v>
      </c>
      <c r="S110" s="490" t="n">
        <v>0</v>
      </c>
      <c r="T110" s="36" t="e">
        <f aca="false">R110/S110*100</f>
        <v>#DIV/0!</v>
      </c>
    </row>
    <row r="111" s="308" customFormat="true" ht="17.25" hidden="false" customHeight="true" outlineLevel="0" collapsed="false">
      <c r="A111" s="547"/>
      <c r="B111" s="547"/>
      <c r="C111" s="547"/>
      <c r="D111" s="547"/>
      <c r="E111" s="547"/>
      <c r="F111" s="547"/>
      <c r="G111" s="547"/>
      <c r="H111" s="547"/>
      <c r="I111" s="547"/>
      <c r="J111" s="547"/>
      <c r="K111" s="547"/>
      <c r="L111" s="547"/>
      <c r="M111" s="547"/>
      <c r="N111" s="547"/>
      <c r="O111" s="547"/>
      <c r="P111" s="547"/>
      <c r="Q111" s="547"/>
      <c r="R111" s="547"/>
      <c r="S111" s="547"/>
      <c r="T111" s="547"/>
    </row>
    <row r="112" customFormat="false" ht="29.25" hidden="false" customHeight="true" outlineLevel="0" collapsed="false">
      <c r="A112" s="132" t="s">
        <v>463</v>
      </c>
      <c r="B112" s="132" t="s">
        <v>168</v>
      </c>
      <c r="C112" s="483" t="n">
        <f aca="false">SUM(C113:C140)</f>
        <v>52214225</v>
      </c>
      <c r="D112" s="483" t="n">
        <f aca="false">SUM(D113:D140)</f>
        <v>58467161.5</v>
      </c>
      <c r="E112" s="509" t="n">
        <f aca="false">C112/D112*100</f>
        <v>89.3052162280873</v>
      </c>
      <c r="F112" s="483" t="n">
        <f aca="false">SUM(F113:F140)</f>
        <v>7410809</v>
      </c>
      <c r="G112" s="483" t="n">
        <f aca="false">SUM(G113:G140)</f>
        <v>7791144.5</v>
      </c>
      <c r="H112" s="509" t="n">
        <f aca="false">F112/G112*100</f>
        <v>95.1183616219671</v>
      </c>
      <c r="I112" s="483" t="n">
        <f aca="false">SUM(I113:I140)</f>
        <v>51074750</v>
      </c>
      <c r="J112" s="483" t="n">
        <f aca="false">SUM(J113:J140)</f>
        <v>56437184</v>
      </c>
      <c r="K112" s="509" t="n">
        <f aca="false">I112/J112*100</f>
        <v>90.4984026134259</v>
      </c>
      <c r="L112" s="483" t="n">
        <f aca="false">SUM(L113:L140)</f>
        <v>28414484</v>
      </c>
      <c r="M112" s="483" t="n">
        <f aca="false">SUM(M113:M140)</f>
        <v>36562174</v>
      </c>
      <c r="N112" s="84" t="n">
        <f aca="false">L112/M112*100</f>
        <v>77.7155209643716</v>
      </c>
      <c r="O112" s="483" t="n">
        <f aca="false">SUM(O113:O140)</f>
        <v>21320791</v>
      </c>
      <c r="P112" s="483" t="n">
        <f aca="false">SUM(P113:P140)</f>
        <v>27579046</v>
      </c>
      <c r="Q112" s="83" t="n">
        <f aca="false">O112/P112*100</f>
        <v>77.3079351620792</v>
      </c>
      <c r="R112" s="483" t="n">
        <f aca="false">SUM(R113:R140)</f>
        <v>5906225</v>
      </c>
      <c r="S112" s="483" t="n">
        <f aca="false">SUM(S113:S140)</f>
        <v>3359139</v>
      </c>
      <c r="T112" s="84" t="n">
        <f aca="false">R112/S112*100</f>
        <v>175.825561252452</v>
      </c>
    </row>
    <row r="113" customFormat="false" ht="36.75" hidden="false" customHeight="true" outlineLevel="0" collapsed="false">
      <c r="A113" s="37" t="n">
        <v>1</v>
      </c>
      <c r="B113" s="134" t="s">
        <v>169</v>
      </c>
      <c r="C113" s="490" t="n">
        <v>14313537</v>
      </c>
      <c r="D113" s="490" t="n">
        <v>16494645</v>
      </c>
      <c r="E113" s="489" t="n">
        <f aca="false">C113/D113*100</f>
        <v>86.7768721303187</v>
      </c>
      <c r="F113" s="490" t="n">
        <v>1998927</v>
      </c>
      <c r="G113" s="490" t="n">
        <v>2297965</v>
      </c>
      <c r="H113" s="489" t="n">
        <f aca="false">F113/G113*100</f>
        <v>86.9868340031288</v>
      </c>
      <c r="I113" s="490" t="n">
        <v>14484367</v>
      </c>
      <c r="J113" s="490" t="n">
        <v>16057272</v>
      </c>
      <c r="K113" s="489" t="n">
        <f aca="false">I113/J113*100</f>
        <v>90.2044070748755</v>
      </c>
      <c r="L113" s="490" t="n">
        <v>12392646</v>
      </c>
      <c r="M113" s="490" t="n">
        <v>13680607</v>
      </c>
      <c r="N113" s="370" t="n">
        <f aca="false">L113/M113*100</f>
        <v>90.5854981434669</v>
      </c>
      <c r="O113" s="487" t="n">
        <v>10885658</v>
      </c>
      <c r="P113" s="487" t="n">
        <v>12625773</v>
      </c>
      <c r="Q113" s="370" t="n">
        <f aca="false">O113/P113*100</f>
        <v>86.2177547465807</v>
      </c>
      <c r="R113" s="487" t="n">
        <v>1506988</v>
      </c>
      <c r="S113" s="487" t="n">
        <v>1054834</v>
      </c>
      <c r="T113" s="489" t="n">
        <f aca="false">R113/S113*100</f>
        <v>142.864943678342</v>
      </c>
    </row>
    <row r="114" customFormat="false" ht="17.25" hidden="false" customHeight="false" outlineLevel="0" collapsed="false">
      <c r="A114" s="37" t="n">
        <v>2</v>
      </c>
      <c r="B114" s="123" t="s">
        <v>170</v>
      </c>
      <c r="C114" s="490" t="n">
        <v>1125836</v>
      </c>
      <c r="D114" s="490" t="n">
        <v>2151707.5</v>
      </c>
      <c r="E114" s="36" t="n">
        <f aca="false">C114/D114*100</f>
        <v>52.3229109904576</v>
      </c>
      <c r="F114" s="490" t="n">
        <v>103385</v>
      </c>
      <c r="G114" s="490" t="n">
        <v>498323.5</v>
      </c>
      <c r="H114" s="36" t="n">
        <f aca="false">F114/G114*100</f>
        <v>20.7465632264984</v>
      </c>
      <c r="I114" s="490" t="n">
        <v>1146342</v>
      </c>
      <c r="J114" s="490" t="n">
        <v>2100396</v>
      </c>
      <c r="K114" s="36" t="n">
        <f aca="false">I114/J114*100</f>
        <v>54.5774225431776</v>
      </c>
      <c r="L114" s="490" t="n">
        <v>575747</v>
      </c>
      <c r="M114" s="490" t="n">
        <v>1630607</v>
      </c>
      <c r="N114" s="370" t="n">
        <f aca="false">L114/M114*100</f>
        <v>35.3087531207704</v>
      </c>
      <c r="O114" s="490" t="n">
        <v>452354</v>
      </c>
      <c r="P114" s="490" t="n">
        <v>43200</v>
      </c>
      <c r="Q114" s="370" t="n">
        <f aca="false">O114/P114*100</f>
        <v>1047.11574074074</v>
      </c>
      <c r="R114" s="490" t="n">
        <v>123393</v>
      </c>
      <c r="S114" s="490" t="n">
        <v>0</v>
      </c>
      <c r="T114" s="36" t="e">
        <f aca="false">R114/S114*100</f>
        <v>#DIV/0!</v>
      </c>
    </row>
    <row r="115" s="334" customFormat="true" ht="21.75" hidden="false" customHeight="true" outlineLevel="0" collapsed="false">
      <c r="A115" s="37" t="n">
        <v>3</v>
      </c>
      <c r="B115" s="137" t="s">
        <v>171</v>
      </c>
      <c r="C115" s="490" t="n">
        <v>682506</v>
      </c>
      <c r="D115" s="487" t="n">
        <v>482253</v>
      </c>
      <c r="E115" s="370" t="n">
        <f aca="false">C115/D115*100</f>
        <v>141.524469521185</v>
      </c>
      <c r="F115" s="490" t="n">
        <v>116555</v>
      </c>
      <c r="G115" s="487" t="n">
        <v>125325</v>
      </c>
      <c r="H115" s="370" t="n">
        <f aca="false">F115/G115*100</f>
        <v>93.0021942948334</v>
      </c>
      <c r="I115" s="490" t="n">
        <v>927911</v>
      </c>
      <c r="J115" s="487" t="n">
        <v>597765</v>
      </c>
      <c r="K115" s="370" t="n">
        <f aca="false">I115/J115*100</f>
        <v>155.230065326675</v>
      </c>
      <c r="L115" s="490" t="n">
        <v>916566</v>
      </c>
      <c r="M115" s="490" t="n">
        <v>532308</v>
      </c>
      <c r="N115" s="370" t="n">
        <f aca="false">L115/M115*100</f>
        <v>172.187154805113</v>
      </c>
      <c r="O115" s="496" t="n">
        <v>0</v>
      </c>
      <c r="P115" s="487" t="n">
        <v>493193</v>
      </c>
      <c r="Q115" s="370" t="n">
        <f aca="false">O115/P115*100</f>
        <v>0</v>
      </c>
      <c r="R115" s="496" t="n">
        <v>0</v>
      </c>
      <c r="S115" s="496" t="n">
        <v>39115</v>
      </c>
      <c r="T115" s="370" t="n">
        <f aca="false">R115/S115*100</f>
        <v>0</v>
      </c>
    </row>
    <row r="116" s="308" customFormat="true" ht="17.25" hidden="false" customHeight="false" outlineLevel="0" collapsed="false">
      <c r="A116" s="37" t="n">
        <v>4</v>
      </c>
      <c r="B116" s="123" t="s">
        <v>172</v>
      </c>
      <c r="C116" s="490" t="n">
        <v>1255331</v>
      </c>
      <c r="D116" s="490" t="n">
        <v>1320256</v>
      </c>
      <c r="E116" s="36" t="n">
        <f aca="false">C116/D116*100</f>
        <v>95.0823931116389</v>
      </c>
      <c r="F116" s="490" t="n">
        <v>704609</v>
      </c>
      <c r="G116" s="490" t="n">
        <v>325849</v>
      </c>
      <c r="H116" s="36" t="n">
        <f aca="false">F116/G116*100</f>
        <v>216.237889329106</v>
      </c>
      <c r="I116" s="490" t="n">
        <v>1123443</v>
      </c>
      <c r="J116" s="490" t="n">
        <v>1684948</v>
      </c>
      <c r="K116" s="36" t="n">
        <f aca="false">I116/J116*100</f>
        <v>66.6752327074782</v>
      </c>
      <c r="L116" s="490" t="n">
        <v>358269</v>
      </c>
      <c r="M116" s="490" t="n">
        <v>1022003</v>
      </c>
      <c r="N116" s="36" t="n">
        <f aca="false">L116/M116*100</f>
        <v>35.0555722439171</v>
      </c>
      <c r="O116" s="490" t="n">
        <v>216169</v>
      </c>
      <c r="P116" s="490" t="n">
        <v>541122</v>
      </c>
      <c r="Q116" s="36" t="n">
        <f aca="false">O116/P116*100</f>
        <v>39.9482926216269</v>
      </c>
      <c r="R116" s="490" t="n">
        <v>142100</v>
      </c>
      <c r="S116" s="668" t="n">
        <v>480881</v>
      </c>
      <c r="T116" s="36" t="n">
        <f aca="false">R116/S116*100</f>
        <v>29.5499302322196</v>
      </c>
    </row>
    <row r="117" s="334" customFormat="true" ht="33.75" hidden="false" customHeight="true" outlineLevel="0" collapsed="false">
      <c r="A117" s="37" t="n">
        <v>5</v>
      </c>
      <c r="B117" s="124" t="s">
        <v>173</v>
      </c>
      <c r="C117" s="490"/>
      <c r="D117" s="487"/>
      <c r="E117" s="370" t="e">
        <f aca="false">C117/D117*100</f>
        <v>#DIV/0!</v>
      </c>
      <c r="F117" s="490"/>
      <c r="G117" s="487"/>
      <c r="H117" s="370" t="e">
        <f aca="false">F117/G117*100</f>
        <v>#DIV/0!</v>
      </c>
      <c r="I117" s="490"/>
      <c r="J117" s="487"/>
      <c r="K117" s="370" t="e">
        <f aca="false">I117/J117*100</f>
        <v>#DIV/0!</v>
      </c>
      <c r="L117" s="490"/>
      <c r="M117" s="490"/>
      <c r="N117" s="370" t="e">
        <f aca="false">L117/M117*100</f>
        <v>#DIV/0!</v>
      </c>
      <c r="O117" s="496"/>
      <c r="P117" s="496"/>
      <c r="Q117" s="370" t="e">
        <f aca="false">O117/P117*100</f>
        <v>#DIV/0!</v>
      </c>
      <c r="R117" s="496"/>
      <c r="S117" s="496"/>
      <c r="T117" s="370" t="e">
        <f aca="false">R117/S117*100</f>
        <v>#DIV/0!</v>
      </c>
    </row>
    <row r="118" customFormat="false" ht="50.25" hidden="false" customHeight="true" outlineLevel="0" collapsed="false">
      <c r="A118" s="37" t="n">
        <v>6</v>
      </c>
      <c r="B118" s="124" t="s">
        <v>174</v>
      </c>
      <c r="C118" s="490" t="n">
        <v>5218474</v>
      </c>
      <c r="D118" s="487" t="n">
        <v>6282301</v>
      </c>
      <c r="E118" s="370" t="n">
        <f aca="false">C118/D118*100</f>
        <v>83.0662841528924</v>
      </c>
      <c r="F118" s="490" t="n">
        <v>699613</v>
      </c>
      <c r="G118" s="487" t="n">
        <v>811495</v>
      </c>
      <c r="H118" s="370" t="n">
        <f aca="false">F118/G118*100</f>
        <v>86.2128540533213</v>
      </c>
      <c r="I118" s="490" t="n">
        <v>5218474</v>
      </c>
      <c r="J118" s="487" t="n">
        <v>5964795</v>
      </c>
      <c r="K118" s="370" t="n">
        <f aca="false">I118/J118*100</f>
        <v>87.4879019312483</v>
      </c>
      <c r="L118" s="490" t="n">
        <v>3833746</v>
      </c>
      <c r="M118" s="490" t="n">
        <v>0</v>
      </c>
      <c r="N118" s="370" t="e">
        <f aca="false">L118/M118*100</f>
        <v>#DIV/0!</v>
      </c>
      <c r="O118" s="496" t="n">
        <v>2509206</v>
      </c>
      <c r="P118" s="496"/>
      <c r="Q118" s="370" t="e">
        <f aca="false">O118/P118*100</f>
        <v>#DIV/0!</v>
      </c>
      <c r="R118" s="496" t="n">
        <v>1324540</v>
      </c>
      <c r="S118" s="496"/>
      <c r="T118" s="370" t="e">
        <f aca="false">R118/S118*100</f>
        <v>#DIV/0!</v>
      </c>
    </row>
    <row r="119" s="733" customFormat="true" ht="35.25" hidden="false" customHeight="true" outlineLevel="0" collapsed="false">
      <c r="A119" s="733" t="n">
        <v>7</v>
      </c>
      <c r="B119" s="124" t="s">
        <v>175</v>
      </c>
      <c r="C119" s="490" t="n">
        <v>3515331</v>
      </c>
      <c r="D119" s="490" t="n">
        <v>2555605</v>
      </c>
      <c r="E119" s="490" t="n">
        <f aca="false">C119/D119*100</f>
        <v>137.553769068381</v>
      </c>
      <c r="F119" s="490" t="n">
        <v>273625</v>
      </c>
      <c r="G119" s="490" t="n">
        <v>178480</v>
      </c>
      <c r="H119" s="490" t="n">
        <f aca="false">F119/G119*100</f>
        <v>153.308493948902</v>
      </c>
      <c r="I119" s="490" t="n">
        <v>3473436</v>
      </c>
      <c r="J119" s="490" t="n">
        <v>3238100</v>
      </c>
      <c r="K119" s="490" t="n">
        <f aca="false">I119/J119*100</f>
        <v>107.267718723943</v>
      </c>
      <c r="L119" s="490" t="n">
        <v>2010277</v>
      </c>
      <c r="M119" s="490" t="n">
        <v>1587201</v>
      </c>
      <c r="N119" s="490" t="n">
        <f aca="false">L119/M119*100</f>
        <v>126.655477157587</v>
      </c>
      <c r="O119" s="490" t="n">
        <v>0</v>
      </c>
      <c r="P119" s="490" t="n">
        <v>0</v>
      </c>
      <c r="Q119" s="490" t="e">
        <f aca="false">O119/P119*100</f>
        <v>#DIV/0!</v>
      </c>
      <c r="R119" s="490" t="n">
        <v>2010277</v>
      </c>
      <c r="S119" s="490" t="n">
        <v>1587201</v>
      </c>
      <c r="T119" s="490" t="n">
        <f aca="false">R119/S119*100</f>
        <v>126.655477157587</v>
      </c>
    </row>
    <row r="120" customFormat="false" ht="21.75" hidden="false" customHeight="true" outlineLevel="0" collapsed="false">
      <c r="A120" s="37" t="n">
        <v>8</v>
      </c>
      <c r="B120" s="140" t="s">
        <v>176</v>
      </c>
      <c r="C120" s="490" t="n">
        <v>2318676</v>
      </c>
      <c r="D120" s="490" t="n">
        <v>2865423</v>
      </c>
      <c r="E120" s="370" t="n">
        <f aca="false">C120/D120*100</f>
        <v>80.9191522508195</v>
      </c>
      <c r="F120" s="490" t="n">
        <v>237754</v>
      </c>
      <c r="G120" s="490" t="n">
        <v>322263</v>
      </c>
      <c r="H120" s="370" t="n">
        <f aca="false">F120/G120*100</f>
        <v>73.7763876088785</v>
      </c>
      <c r="I120" s="490" t="n">
        <v>2338493</v>
      </c>
      <c r="J120" s="490" t="n">
        <v>2827791</v>
      </c>
      <c r="K120" s="370" t="n">
        <f aca="false">I120/J120*100</f>
        <v>82.6968117516464</v>
      </c>
      <c r="L120" s="490" t="n">
        <v>54152</v>
      </c>
      <c r="M120" s="490" t="n">
        <v>6598</v>
      </c>
      <c r="N120" s="370" t="n">
        <f aca="false">L120/M120*100</f>
        <v>820.733555622916</v>
      </c>
      <c r="O120" s="496" t="n">
        <v>47282</v>
      </c>
      <c r="P120" s="496" t="n">
        <v>6598</v>
      </c>
      <c r="Q120" s="370" t="n">
        <f aca="false">O120/P120*100</f>
        <v>716.611094270991</v>
      </c>
      <c r="R120" s="496" t="n">
        <v>6870</v>
      </c>
      <c r="S120" s="487" t="n">
        <v>0</v>
      </c>
      <c r="T120" s="370" t="e">
        <f aca="false">R120/S120*100</f>
        <v>#DIV/0!</v>
      </c>
    </row>
    <row r="121" customFormat="false" ht="35.25" hidden="false" customHeight="true" outlineLevel="0" collapsed="false">
      <c r="A121" s="37" t="n">
        <v>9</v>
      </c>
      <c r="B121" s="144" t="s">
        <v>177</v>
      </c>
      <c r="C121" s="490" t="n">
        <v>1659598</v>
      </c>
      <c r="D121" s="72" t="n">
        <v>9545802</v>
      </c>
      <c r="E121" s="489" t="n">
        <f aca="false">C121/D121*100</f>
        <v>17.3856319249027</v>
      </c>
      <c r="F121" s="490" t="n">
        <v>211567</v>
      </c>
      <c r="G121" s="72" t="n">
        <v>837933</v>
      </c>
      <c r="H121" s="489" t="n">
        <f aca="false">F121/G121*100</f>
        <v>25.2486774002217</v>
      </c>
      <c r="I121" s="490" t="n">
        <v>1659598</v>
      </c>
      <c r="J121" s="72" t="n">
        <v>9545802</v>
      </c>
      <c r="K121" s="489" t="n">
        <f aca="false">I121/J121*100</f>
        <v>17.3856319249027</v>
      </c>
      <c r="L121" s="490" t="n">
        <v>1372051</v>
      </c>
      <c r="M121" s="72" t="n">
        <v>9544898</v>
      </c>
      <c r="N121" s="370" t="n">
        <f aca="false">L121/M121*100</f>
        <v>14.3747057328428</v>
      </c>
      <c r="O121" s="487" t="n">
        <v>1372051</v>
      </c>
      <c r="P121" s="72" t="n">
        <v>9544898</v>
      </c>
      <c r="Q121" s="370" t="n">
        <f aca="false">O121/P121*100</f>
        <v>14.3747057328428</v>
      </c>
      <c r="R121" s="487" t="n">
        <v>0</v>
      </c>
      <c r="S121" s="487" t="n">
        <v>0</v>
      </c>
      <c r="T121" s="489" t="e">
        <f aca="false">R121/S121*100</f>
        <v>#DIV/0!</v>
      </c>
    </row>
    <row r="122" customFormat="false" ht="31.5" hidden="false" customHeight="true" outlineLevel="0" collapsed="false">
      <c r="A122" s="37" t="n">
        <v>10</v>
      </c>
      <c r="B122" s="144" t="s">
        <v>178</v>
      </c>
      <c r="C122" s="490" t="n">
        <v>611344</v>
      </c>
      <c r="D122" s="487" t="n">
        <v>650555</v>
      </c>
      <c r="E122" s="489" t="n">
        <f aca="false">C122/D122*100</f>
        <v>93.9726848613876</v>
      </c>
      <c r="F122" s="490" t="n">
        <v>100640</v>
      </c>
      <c r="G122" s="487" t="n">
        <v>109140</v>
      </c>
      <c r="H122" s="489" t="n">
        <f aca="false">F122/G122*100</f>
        <v>92.2118380062305</v>
      </c>
      <c r="I122" s="490" t="n">
        <v>635750</v>
      </c>
      <c r="J122" s="487" t="n">
        <v>652703</v>
      </c>
      <c r="K122" s="489" t="n">
        <f aca="false">I122/J122*100</f>
        <v>97.4026471457922</v>
      </c>
      <c r="L122" s="730" t="n">
        <v>327595</v>
      </c>
      <c r="M122" s="490" t="n">
        <v>336044</v>
      </c>
      <c r="N122" s="370" t="n">
        <f aca="false">L122/M122*100</f>
        <v>97.4857459142255</v>
      </c>
      <c r="O122" s="487" t="n">
        <v>327595</v>
      </c>
      <c r="P122" s="487" t="n">
        <v>330461</v>
      </c>
      <c r="Q122" s="370" t="n">
        <f aca="false">O122/P122*100</f>
        <v>99.1327267060258</v>
      </c>
      <c r="R122" s="487" t="n">
        <v>0</v>
      </c>
      <c r="S122" s="487" t="n">
        <v>5583</v>
      </c>
      <c r="T122" s="489" t="n">
        <f aca="false">R122/S122*100</f>
        <v>0</v>
      </c>
    </row>
    <row r="123" s="334" customFormat="true" ht="34.5" hidden="false" customHeight="false" outlineLevel="0" collapsed="false">
      <c r="A123" s="37" t="n">
        <v>11</v>
      </c>
      <c r="B123" s="144" t="s">
        <v>179</v>
      </c>
      <c r="C123" s="490" t="n">
        <v>47768</v>
      </c>
      <c r="D123" s="487" t="n">
        <v>53816</v>
      </c>
      <c r="E123" s="370" t="n">
        <f aca="false">C123/D123*100</f>
        <v>88.7617065556712</v>
      </c>
      <c r="F123" s="490" t="n">
        <v>4658</v>
      </c>
      <c r="G123" s="487" t="n">
        <v>13209</v>
      </c>
      <c r="H123" s="370" t="n">
        <f aca="false">F123/G123*100</f>
        <v>35.2638352638353</v>
      </c>
      <c r="I123" s="490" t="n">
        <v>47768</v>
      </c>
      <c r="J123" s="487" t="n">
        <v>53816</v>
      </c>
      <c r="K123" s="370" t="n">
        <f aca="false">I123/J123*100</f>
        <v>88.7617065556712</v>
      </c>
      <c r="L123" s="730" t="n">
        <v>19210</v>
      </c>
      <c r="M123" s="490" t="n">
        <v>25507</v>
      </c>
      <c r="N123" s="370" t="n">
        <f aca="false">L123/M123*100</f>
        <v>75.3126592700043</v>
      </c>
      <c r="O123" s="487" t="n">
        <v>19210</v>
      </c>
      <c r="P123" s="487" t="n">
        <v>25507</v>
      </c>
      <c r="Q123" s="370" t="n">
        <f aca="false">O123/P123*100</f>
        <v>75.3126592700043</v>
      </c>
      <c r="R123" s="487" t="n">
        <v>0</v>
      </c>
      <c r="S123" s="487" t="n">
        <v>0</v>
      </c>
      <c r="T123" s="370" t="e">
        <f aca="false">R123/S123*100</f>
        <v>#DIV/0!</v>
      </c>
    </row>
    <row r="124" s="334" customFormat="true" ht="29.25" hidden="false" customHeight="true" outlineLevel="0" collapsed="false">
      <c r="A124" s="37" t="n">
        <v>12</v>
      </c>
      <c r="B124" s="140" t="s">
        <v>180</v>
      </c>
      <c r="C124" s="490" t="n">
        <v>3937350</v>
      </c>
      <c r="D124" s="487" t="n">
        <v>4072558</v>
      </c>
      <c r="E124" s="370" t="n">
        <f aca="false">C124/D124*100</f>
        <v>96.6800227277303</v>
      </c>
      <c r="F124" s="490" t="n">
        <v>457436</v>
      </c>
      <c r="G124" s="487" t="n">
        <v>485839</v>
      </c>
      <c r="H124" s="370" t="n">
        <f aca="false">F124/G124*100</f>
        <v>94.1538246209135</v>
      </c>
      <c r="I124" s="490" t="n">
        <v>3918702</v>
      </c>
      <c r="J124" s="487" t="n">
        <v>3921792</v>
      </c>
      <c r="K124" s="370" t="n">
        <f aca="false">I124/J124*100</f>
        <v>99.9212094879076</v>
      </c>
      <c r="L124" s="730" t="n">
        <v>555385</v>
      </c>
      <c r="M124" s="487" t="n">
        <v>4363912</v>
      </c>
      <c r="N124" s="370" t="n">
        <f aca="false">L124/M124*100</f>
        <v>12.7267690090909</v>
      </c>
      <c r="O124" s="487" t="n">
        <v>442950</v>
      </c>
      <c r="P124" s="487" t="n">
        <v>442120</v>
      </c>
      <c r="Q124" s="370" t="n">
        <f aca="false">O124/P124*100</f>
        <v>100.18773183751</v>
      </c>
      <c r="R124" s="487" t="n">
        <v>112435</v>
      </c>
      <c r="S124" s="487" t="n">
        <v>55441</v>
      </c>
      <c r="T124" s="370" t="n">
        <f aca="false">R124/S124*100</f>
        <v>202.801176024963</v>
      </c>
    </row>
    <row r="125" s="308" customFormat="true" ht="34.5" hidden="false" customHeight="false" outlineLevel="0" collapsed="false">
      <c r="A125" s="37" t="n">
        <v>13</v>
      </c>
      <c r="B125" s="144" t="s">
        <v>181</v>
      </c>
      <c r="C125" s="490" t="n">
        <v>29069</v>
      </c>
      <c r="D125" s="72"/>
      <c r="E125" s="36" t="e">
        <f aca="false">C125/D125*100</f>
        <v>#DIV/0!</v>
      </c>
      <c r="F125" s="490" t="n">
        <v>3008</v>
      </c>
      <c r="G125" s="72"/>
      <c r="H125" s="36" t="e">
        <f aca="false">F125/G125*100</f>
        <v>#DIV/0!</v>
      </c>
      <c r="I125" s="490" t="n">
        <v>29069</v>
      </c>
      <c r="J125" s="72"/>
      <c r="K125" s="36" t="e">
        <f aca="false">I125/J125*100</f>
        <v>#DIV/0!</v>
      </c>
      <c r="L125" s="730" t="n">
        <v>5418</v>
      </c>
      <c r="M125" s="72"/>
      <c r="N125" s="36" t="e">
        <f aca="false">L125/M125*100</f>
        <v>#DIV/0!</v>
      </c>
      <c r="O125" s="487" t="n">
        <v>0</v>
      </c>
      <c r="P125" s="487"/>
      <c r="Q125" s="36" t="e">
        <f aca="false">O125/P125*100</f>
        <v>#DIV/0!</v>
      </c>
      <c r="R125" s="487" t="n">
        <v>5418</v>
      </c>
      <c r="S125" s="487"/>
      <c r="T125" s="36" t="e">
        <f aca="false">R125/S125*100</f>
        <v>#DIV/0!</v>
      </c>
    </row>
    <row r="126" s="334" customFormat="true" ht="24.75" hidden="false" customHeight="true" outlineLevel="0" collapsed="false">
      <c r="A126" s="37" t="n">
        <v>14</v>
      </c>
      <c r="B126" s="140" t="s">
        <v>182</v>
      </c>
      <c r="C126" s="490" t="n">
        <v>720249</v>
      </c>
      <c r="D126" s="487"/>
      <c r="E126" s="370" t="e">
        <f aca="false">C126/D126*100</f>
        <v>#DIV/0!</v>
      </c>
      <c r="F126" s="490" t="n">
        <v>128166</v>
      </c>
      <c r="G126" s="487"/>
      <c r="H126" s="370" t="e">
        <f aca="false">F126/G126*100</f>
        <v>#DIV/0!</v>
      </c>
      <c r="I126" s="490" t="n">
        <v>720249</v>
      </c>
      <c r="J126" s="487"/>
      <c r="K126" s="370" t="e">
        <f aca="false">I126/J126*100</f>
        <v>#DIV/0!</v>
      </c>
      <c r="L126" s="730" t="n">
        <v>617724</v>
      </c>
      <c r="M126" s="487"/>
      <c r="N126" s="370" t="e">
        <f aca="false">L126/M126*100</f>
        <v>#DIV/0!</v>
      </c>
      <c r="O126" s="487" t="n">
        <v>500180</v>
      </c>
      <c r="P126" s="487"/>
      <c r="Q126" s="370" t="e">
        <f aca="false">O126/P126*100</f>
        <v>#DIV/0!</v>
      </c>
      <c r="R126" s="487" t="n">
        <v>117544</v>
      </c>
      <c r="S126" s="487"/>
      <c r="T126" s="370" t="e">
        <f aca="false">R126/S126*100</f>
        <v>#DIV/0!</v>
      </c>
    </row>
    <row r="127" customFormat="false" ht="27" hidden="false" customHeight="true" outlineLevel="0" collapsed="false">
      <c r="A127" s="37" t="n">
        <v>15</v>
      </c>
      <c r="B127" s="150" t="s">
        <v>183</v>
      </c>
      <c r="C127" s="490" t="n">
        <v>5045973</v>
      </c>
      <c r="D127" s="490" t="n">
        <v>5400375</v>
      </c>
      <c r="E127" s="370" t="n">
        <f aca="false">C127/D127*100</f>
        <v>93.4374557322408</v>
      </c>
      <c r="F127" s="487" t="n">
        <v>587795</v>
      </c>
      <c r="G127" s="487" t="n">
        <v>742208</v>
      </c>
      <c r="H127" s="370" t="n">
        <f aca="false">F127/G127*100</f>
        <v>79.1954546434423</v>
      </c>
      <c r="I127" s="490" t="n">
        <v>5127405</v>
      </c>
      <c r="J127" s="490" t="n">
        <v>5177883</v>
      </c>
      <c r="K127" s="370" t="n">
        <f aca="false">I127/J127*100</f>
        <v>99.0251228156372</v>
      </c>
      <c r="L127" s="730" t="n">
        <v>1382393</v>
      </c>
      <c r="M127" s="490" t="n">
        <v>1512560</v>
      </c>
      <c r="N127" s="370" t="n">
        <f aca="false">L127/M127*100</f>
        <v>91.3942587401492</v>
      </c>
      <c r="O127" s="487" t="n">
        <v>1192209</v>
      </c>
      <c r="P127" s="487" t="n">
        <v>1464144</v>
      </c>
      <c r="Q127" s="370" t="n">
        <f aca="false">O127/P127*100</f>
        <v>81.4270317673671</v>
      </c>
      <c r="R127" s="487" t="n">
        <v>190184</v>
      </c>
      <c r="S127" s="487" t="n">
        <v>48416</v>
      </c>
      <c r="T127" s="370" t="n">
        <f aca="false">R127/S127*100</f>
        <v>392.812293456709</v>
      </c>
    </row>
    <row r="128" customFormat="false" ht="34.5" hidden="false" customHeight="false" outlineLevel="0" collapsed="false">
      <c r="A128" s="37" t="n">
        <v>16</v>
      </c>
      <c r="B128" s="152" t="s">
        <v>184</v>
      </c>
      <c r="C128" s="487" t="n">
        <v>1866240</v>
      </c>
      <c r="D128" s="487" t="n">
        <v>1824256</v>
      </c>
      <c r="E128" s="489" t="n">
        <f aca="false">C128/D128*100</f>
        <v>102.301431378052</v>
      </c>
      <c r="F128" s="487" t="n">
        <v>288929</v>
      </c>
      <c r="G128" s="487" t="n">
        <v>293933</v>
      </c>
      <c r="H128" s="489" t="n">
        <f aca="false">F128/G128*100</f>
        <v>98.2975712152089</v>
      </c>
      <c r="I128" s="490" t="n">
        <v>1984989</v>
      </c>
      <c r="J128" s="487" t="n">
        <v>1755</v>
      </c>
      <c r="K128" s="489" t="n">
        <f aca="false">I128/J128*100</f>
        <v>113104.786324786</v>
      </c>
      <c r="L128" s="730" t="n">
        <v>3693</v>
      </c>
      <c r="M128" s="490" t="n">
        <v>5218</v>
      </c>
      <c r="N128" s="370" t="n">
        <f aca="false">L128/M128*100</f>
        <v>70.7742430049828</v>
      </c>
      <c r="O128" s="487" t="n">
        <v>0</v>
      </c>
      <c r="P128" s="487" t="n">
        <v>0</v>
      </c>
      <c r="Q128" s="370" t="e">
        <f aca="false">O128/P128*100</f>
        <v>#DIV/0!</v>
      </c>
      <c r="R128" s="487" t="n">
        <v>3693</v>
      </c>
      <c r="S128" s="487" t="n">
        <v>5218</v>
      </c>
      <c r="T128" s="489" t="n">
        <f aca="false">R128/S128*100</f>
        <v>70.7742430049828</v>
      </c>
    </row>
    <row r="129" s="308" customFormat="true" ht="17.25" hidden="false" customHeight="false" outlineLevel="0" collapsed="false">
      <c r="A129" s="37" t="n">
        <v>17</v>
      </c>
      <c r="B129" s="123" t="s">
        <v>185</v>
      </c>
      <c r="C129" s="490" t="n">
        <v>148193</v>
      </c>
      <c r="D129" s="490" t="n">
        <v>107421</v>
      </c>
      <c r="E129" s="36" t="n">
        <f aca="false">C129/D129*100</f>
        <v>137.955334617998</v>
      </c>
      <c r="F129" s="490" t="n">
        <v>20840</v>
      </c>
      <c r="G129" s="490" t="n">
        <v>0</v>
      </c>
      <c r="H129" s="36" t="e">
        <f aca="false">F129/G129*100</f>
        <v>#DIV/0!</v>
      </c>
      <c r="I129" s="490" t="n">
        <v>148193</v>
      </c>
      <c r="J129" s="490" t="n">
        <v>107421</v>
      </c>
      <c r="K129" s="36" t="n">
        <f aca="false">I129/J129*100</f>
        <v>137.955334617998</v>
      </c>
      <c r="L129" s="730" t="n">
        <v>181193</v>
      </c>
      <c r="M129" s="490" t="n">
        <v>65142</v>
      </c>
      <c r="N129" s="36" t="n">
        <f aca="false">L129/M129*100</f>
        <v>278.150809001873</v>
      </c>
      <c r="O129" s="490" t="n">
        <v>136845</v>
      </c>
      <c r="P129" s="490" t="n">
        <v>35981</v>
      </c>
      <c r="Q129" s="36" t="n">
        <f aca="false">O129/P129*100</f>
        <v>380.325727467274</v>
      </c>
      <c r="R129" s="730" t="n">
        <v>44348</v>
      </c>
      <c r="S129" s="490" t="n">
        <v>29161</v>
      </c>
      <c r="T129" s="36" t="n">
        <f aca="false">R129/S129*100</f>
        <v>152.079832653201</v>
      </c>
    </row>
    <row r="130" s="308" customFormat="true" ht="34.5" hidden="false" customHeight="false" outlineLevel="0" collapsed="false">
      <c r="A130" s="37" t="n">
        <v>18</v>
      </c>
      <c r="B130" s="152" t="s">
        <v>186</v>
      </c>
      <c r="C130" s="490" t="n">
        <v>2472777</v>
      </c>
      <c r="D130" s="490" t="n">
        <v>2429918</v>
      </c>
      <c r="E130" s="36" t="n">
        <f aca="false">C130/D130*100</f>
        <v>101.763804375292</v>
      </c>
      <c r="F130" s="490" t="n">
        <v>437885</v>
      </c>
      <c r="G130" s="490" t="n">
        <v>356779</v>
      </c>
      <c r="H130" s="36" t="n">
        <f aca="false">F130/G130*100</f>
        <v>122.732840217614</v>
      </c>
      <c r="I130" s="490" t="n">
        <v>2168882</v>
      </c>
      <c r="J130" s="490" t="n">
        <v>2274675</v>
      </c>
      <c r="K130" s="36" t="n">
        <f aca="false">I130/J130*100</f>
        <v>95.3490938265906</v>
      </c>
      <c r="L130" s="730" t="n">
        <v>222768</v>
      </c>
      <c r="M130" s="490" t="n">
        <v>213272</v>
      </c>
      <c r="N130" s="36" t="n">
        <f aca="false">L130/M130*100</f>
        <v>104.452530102404</v>
      </c>
      <c r="O130" s="490" t="n">
        <v>169328</v>
      </c>
      <c r="P130" s="490" t="n">
        <v>171200</v>
      </c>
      <c r="Q130" s="36" t="n">
        <f aca="false">O130/P130*100</f>
        <v>98.9065420560748</v>
      </c>
      <c r="R130" s="490" t="n">
        <v>53440</v>
      </c>
      <c r="S130" s="490" t="n">
        <v>42072</v>
      </c>
      <c r="T130" s="36" t="n">
        <f aca="false">R130/S130*100</f>
        <v>127.020346073398</v>
      </c>
    </row>
    <row r="131" s="308" customFormat="true" ht="34.5" hidden="false" customHeight="false" outlineLevel="0" collapsed="false">
      <c r="A131" s="37" t="n">
        <v>19</v>
      </c>
      <c r="B131" s="156" t="s">
        <v>187</v>
      </c>
      <c r="C131" s="490"/>
      <c r="D131" s="490"/>
      <c r="E131" s="36" t="e">
        <f aca="false">C131/D131*100</f>
        <v>#DIV/0!</v>
      </c>
      <c r="F131" s="490"/>
      <c r="G131" s="490"/>
      <c r="H131" s="36" t="e">
        <f aca="false">F131/G131*100</f>
        <v>#DIV/0!</v>
      </c>
      <c r="I131" s="490"/>
      <c r="J131" s="490"/>
      <c r="K131" s="36" t="e">
        <f aca="false">I131/J131*100</f>
        <v>#DIV/0!</v>
      </c>
      <c r="L131" s="730"/>
      <c r="M131" s="490"/>
      <c r="N131" s="36" t="e">
        <f aca="false">L131/M131*100</f>
        <v>#DIV/0!</v>
      </c>
      <c r="O131" s="490"/>
      <c r="P131" s="490"/>
      <c r="Q131" s="36" t="e">
        <f aca="false">O131/P131*100</f>
        <v>#DIV/0!</v>
      </c>
      <c r="R131" s="490"/>
      <c r="S131" s="490"/>
      <c r="T131" s="36" t="e">
        <f aca="false">R131/S131*100</f>
        <v>#DIV/0!</v>
      </c>
    </row>
    <row r="132" s="308" customFormat="true" ht="34.5" hidden="false" customHeight="false" outlineLevel="0" collapsed="false">
      <c r="A132" s="37" t="n">
        <v>20</v>
      </c>
      <c r="B132" s="156" t="s">
        <v>188</v>
      </c>
      <c r="C132" s="490" t="n">
        <v>215656</v>
      </c>
      <c r="D132" s="490" t="n">
        <v>329706</v>
      </c>
      <c r="E132" s="36" t="n">
        <f aca="false">C132/D132*100</f>
        <v>65.4085761253966</v>
      </c>
      <c r="F132" s="490" t="n">
        <v>0</v>
      </c>
      <c r="G132" s="490" t="n">
        <v>37193</v>
      </c>
      <c r="H132" s="36" t="n">
        <f aca="false">F132/G132*100</f>
        <v>0</v>
      </c>
      <c r="I132" s="490" t="n">
        <v>215656</v>
      </c>
      <c r="J132" s="490" t="n">
        <v>329706</v>
      </c>
      <c r="K132" s="36" t="n">
        <f aca="false">I132/J132*100</f>
        <v>65.4085761253966</v>
      </c>
      <c r="L132" s="730" t="n">
        <v>215656</v>
      </c>
      <c r="M132" s="490" t="n">
        <v>329706</v>
      </c>
      <c r="N132" s="36" t="n">
        <f aca="false">L132/M132*100</f>
        <v>65.4085761253966</v>
      </c>
      <c r="O132" s="490" t="n">
        <v>215656</v>
      </c>
      <c r="P132" s="490" t="n">
        <v>329706</v>
      </c>
      <c r="Q132" s="36" t="n">
        <f aca="false">O132/P132*100</f>
        <v>65.4085761253966</v>
      </c>
      <c r="R132" s="490" t="n">
        <v>0</v>
      </c>
      <c r="S132" s="490" t="n">
        <v>0</v>
      </c>
      <c r="T132" s="36" t="e">
        <f aca="false">R132/S132*100</f>
        <v>#DIV/0!</v>
      </c>
    </row>
    <row r="133" s="308" customFormat="true" ht="17.25" hidden="false" customHeight="false" outlineLevel="0" collapsed="false">
      <c r="A133" s="37" t="n">
        <v>21</v>
      </c>
      <c r="B133" s="156" t="s">
        <v>189</v>
      </c>
      <c r="C133" s="487" t="n">
        <v>1422896</v>
      </c>
      <c r="D133" s="487"/>
      <c r="E133" s="370" t="e">
        <f aca="false">C133/D133*100</f>
        <v>#DIV/0!</v>
      </c>
      <c r="F133" s="487" t="n">
        <v>30200</v>
      </c>
      <c r="G133" s="487"/>
      <c r="H133" s="370" t="e">
        <f aca="false">F133/G133*100</f>
        <v>#DIV/0!</v>
      </c>
      <c r="I133" s="487" t="n">
        <v>142896</v>
      </c>
      <c r="J133" s="487"/>
      <c r="K133" s="370" t="e">
        <f aca="false">I133/J133*100</f>
        <v>#DIV/0!</v>
      </c>
      <c r="L133" s="730" t="n">
        <v>108460</v>
      </c>
      <c r="M133" s="490"/>
      <c r="N133" s="370" t="e">
        <f aca="false">L133/M133*100</f>
        <v>#DIV/0!</v>
      </c>
      <c r="O133" s="487" t="n">
        <v>108460</v>
      </c>
      <c r="P133" s="487"/>
      <c r="Q133" s="370" t="e">
        <f aca="false">O133/P133*100</f>
        <v>#DIV/0!</v>
      </c>
      <c r="R133" s="487" t="n">
        <v>0</v>
      </c>
      <c r="S133" s="487"/>
      <c r="T133" s="370" t="e">
        <f aca="false">R133/S133*100</f>
        <v>#DIV/0!</v>
      </c>
    </row>
    <row r="134" customFormat="false" ht="34.5" hidden="false" customHeight="false" outlineLevel="0" collapsed="false">
      <c r="A134" s="37" t="n">
        <v>22</v>
      </c>
      <c r="B134" s="156" t="s">
        <v>191</v>
      </c>
      <c r="C134" s="487" t="n">
        <v>2618309</v>
      </c>
      <c r="D134" s="487" t="n">
        <v>1564746</v>
      </c>
      <c r="E134" s="489" t="n">
        <f aca="false">C134/D134*100</f>
        <v>167.331247371778</v>
      </c>
      <c r="F134" s="487" t="n">
        <v>399524</v>
      </c>
      <c r="G134" s="487" t="n">
        <v>310694</v>
      </c>
      <c r="H134" s="489" t="n">
        <f aca="false">F134/G134*100</f>
        <v>128.590832137087</v>
      </c>
      <c r="I134" s="487" t="n">
        <v>2618309</v>
      </c>
      <c r="J134" s="487" t="n">
        <v>1564746</v>
      </c>
      <c r="K134" s="489" t="n">
        <f aca="false">I134/J134*100</f>
        <v>167.331247371778</v>
      </c>
      <c r="L134" s="730" t="n">
        <v>2605972</v>
      </c>
      <c r="M134" s="490" t="n">
        <v>1536360</v>
      </c>
      <c r="N134" s="370" t="n">
        <f aca="false">L134/M134*100</f>
        <v>169.619880757114</v>
      </c>
      <c r="O134" s="487" t="n">
        <v>2605972</v>
      </c>
      <c r="P134" s="487" t="n">
        <v>1525143</v>
      </c>
      <c r="Q134" s="370" t="n">
        <f aca="false">O134/P134*100</f>
        <v>170.867387517105</v>
      </c>
      <c r="R134" s="487" t="n">
        <v>0</v>
      </c>
      <c r="S134" s="487" t="n">
        <v>11217</v>
      </c>
      <c r="T134" s="489" t="n">
        <f aca="false">R134/S134*100</f>
        <v>0</v>
      </c>
    </row>
    <row r="135" customFormat="false" ht="34.5" hidden="false" customHeight="false" outlineLevel="0" collapsed="false">
      <c r="A135" s="37" t="n">
        <v>23</v>
      </c>
      <c r="B135" s="156" t="s">
        <v>192</v>
      </c>
      <c r="C135" s="487" t="n">
        <v>278591</v>
      </c>
      <c r="D135" s="487" t="n">
        <v>219420</v>
      </c>
      <c r="E135" s="370" t="n">
        <f aca="false">C135/D135*100</f>
        <v>126.967003919424</v>
      </c>
      <c r="F135" s="487" t="n">
        <v>26278</v>
      </c>
      <c r="G135" s="487" t="n">
        <v>33973</v>
      </c>
      <c r="H135" s="370" t="n">
        <f aca="false">F135/G135*100</f>
        <v>77.3496600241368</v>
      </c>
      <c r="I135" s="487" t="n">
        <v>278591</v>
      </c>
      <c r="J135" s="487" t="n">
        <v>219420</v>
      </c>
      <c r="K135" s="370" t="n">
        <f aca="false">I135/J135*100</f>
        <v>126.967003919424</v>
      </c>
      <c r="L135" s="730" t="n">
        <v>270902</v>
      </c>
      <c r="M135" s="490" t="n">
        <v>170231</v>
      </c>
      <c r="N135" s="370" t="n">
        <f aca="false">L135/M135*100</f>
        <v>159.137877354888</v>
      </c>
      <c r="O135" s="487" t="n">
        <v>0</v>
      </c>
      <c r="P135" s="487" t="n">
        <v>0</v>
      </c>
      <c r="Q135" s="370" t="e">
        <f aca="false">O135/P135*100</f>
        <v>#DIV/0!</v>
      </c>
      <c r="R135" s="487" t="n">
        <v>0</v>
      </c>
      <c r="S135" s="487" t="n">
        <v>0</v>
      </c>
      <c r="T135" s="370" t="e">
        <f aca="false">R135/S135*100</f>
        <v>#DIV/0!</v>
      </c>
    </row>
    <row r="136" customFormat="false" ht="17.25" hidden="false" customHeight="false" outlineLevel="0" collapsed="false">
      <c r="A136" s="37" t="n">
        <v>24</v>
      </c>
      <c r="B136" s="156" t="s">
        <v>193</v>
      </c>
      <c r="C136" s="487" t="n">
        <v>109000</v>
      </c>
      <c r="D136" s="487" t="n">
        <v>116398</v>
      </c>
      <c r="E136" s="370" t="n">
        <f aca="false">C136/D136*100</f>
        <v>93.6442206910772</v>
      </c>
      <c r="F136" s="487" t="n">
        <v>11807</v>
      </c>
      <c r="G136" s="487" t="n">
        <v>10543</v>
      </c>
      <c r="H136" s="370" t="n">
        <f aca="false">F136/G136*100</f>
        <v>111.988997439059</v>
      </c>
      <c r="I136" s="487" t="n">
        <v>109000</v>
      </c>
      <c r="J136" s="487" t="n">
        <v>116398</v>
      </c>
      <c r="K136" s="370" t="n">
        <f aca="false">I136/J136*100</f>
        <v>93.6442206910772</v>
      </c>
      <c r="L136" s="730" t="n">
        <v>0</v>
      </c>
      <c r="M136" s="490" t="n">
        <v>0</v>
      </c>
      <c r="N136" s="370" t="e">
        <f aca="false">L136/M136*100</f>
        <v>#DIV/0!</v>
      </c>
      <c r="O136" s="487" t="n">
        <v>0</v>
      </c>
      <c r="P136" s="487" t="n">
        <v>0</v>
      </c>
      <c r="Q136" s="370" t="e">
        <f aca="false">O136/P136*100</f>
        <v>#DIV/0!</v>
      </c>
      <c r="R136" s="487" t="n">
        <v>0</v>
      </c>
      <c r="S136" s="487" t="n">
        <v>0</v>
      </c>
      <c r="T136" s="370" t="e">
        <f aca="false">R136/S136*100</f>
        <v>#DIV/0!</v>
      </c>
    </row>
    <row r="137" s="308" customFormat="true" ht="17.25" hidden="false" customHeight="false" outlineLevel="0" collapsed="false">
      <c r="A137" s="37" t="n">
        <v>25</v>
      </c>
      <c r="B137" s="156" t="s">
        <v>194</v>
      </c>
      <c r="C137" s="487" t="n">
        <v>2041373</v>
      </c>
      <c r="D137" s="487"/>
      <c r="E137" s="36" t="e">
        <f aca="false">C137/D137*100</f>
        <v>#DIV/0!</v>
      </c>
      <c r="F137" s="487" t="n">
        <v>533312</v>
      </c>
      <c r="G137" s="487"/>
      <c r="H137" s="36" t="e">
        <f aca="false">F137/G137*100</f>
        <v>#DIV/0!</v>
      </c>
      <c r="I137" s="487" t="n">
        <v>2041373</v>
      </c>
      <c r="J137" s="487"/>
      <c r="K137" s="36" t="e">
        <f aca="false">I137/J137*100</f>
        <v>#DIV/0!</v>
      </c>
      <c r="L137" s="730" t="n">
        <v>221818</v>
      </c>
      <c r="M137" s="490"/>
      <c r="N137" s="36" t="e">
        <f aca="false">L137/M137*100</f>
        <v>#DIV/0!</v>
      </c>
      <c r="O137" s="487" t="n">
        <v>0</v>
      </c>
      <c r="P137" s="487"/>
      <c r="Q137" s="36" t="e">
        <f aca="false">O137/P137*100</f>
        <v>#DIV/0!</v>
      </c>
      <c r="R137" s="487" t="n">
        <v>221818</v>
      </c>
      <c r="S137" s="487"/>
      <c r="T137" s="36" t="e">
        <f aca="false">R137/S137*100</f>
        <v>#DIV/0!</v>
      </c>
    </row>
    <row r="138" s="308" customFormat="true" ht="17.25" hidden="false" customHeight="false" outlineLevel="0" collapsed="false">
      <c r="A138" s="37" t="n">
        <v>26</v>
      </c>
      <c r="B138" s="152" t="s">
        <v>195</v>
      </c>
      <c r="C138" s="490" t="n">
        <v>82970</v>
      </c>
      <c r="D138" s="490"/>
      <c r="E138" s="36" t="e">
        <f aca="false">C138/D138*100</f>
        <v>#DIV/0!</v>
      </c>
      <c r="F138" s="490" t="n">
        <v>6913</v>
      </c>
      <c r="G138" s="490"/>
      <c r="H138" s="36" t="e">
        <f aca="false">F138/G138*100</f>
        <v>#DIV/0!</v>
      </c>
      <c r="I138" s="490" t="n">
        <v>33625</v>
      </c>
      <c r="J138" s="490"/>
      <c r="K138" s="36" t="e">
        <f aca="false">I138/J138*100</f>
        <v>#DIV/0!</v>
      </c>
      <c r="L138" s="730" t="n">
        <v>33625</v>
      </c>
      <c r="M138" s="490"/>
      <c r="N138" s="36" t="e">
        <f aca="false">L138/M138*100</f>
        <v>#DIV/0!</v>
      </c>
      <c r="O138" s="490" t="n">
        <v>33625</v>
      </c>
      <c r="P138" s="490"/>
      <c r="Q138" s="36" t="e">
        <f aca="false">O138/P138*100</f>
        <v>#DIV/0!</v>
      </c>
      <c r="R138" s="490" t="n">
        <v>0</v>
      </c>
      <c r="S138" s="490"/>
      <c r="T138" s="36" t="e">
        <f aca="false">R138/S138*100</f>
        <v>#DIV/0!</v>
      </c>
    </row>
    <row r="139" customFormat="false" ht="17.25" hidden="false" customHeight="false" outlineLevel="0" collapsed="false">
      <c r="A139" s="37" t="n">
        <v>27</v>
      </c>
      <c r="B139" s="124" t="s">
        <v>389</v>
      </c>
      <c r="C139" s="487" t="n">
        <v>11798</v>
      </c>
      <c r="D139" s="487"/>
      <c r="E139" s="370" t="e">
        <f aca="false">C139/D139*100</f>
        <v>#DIV/0!</v>
      </c>
      <c r="F139" s="487" t="n">
        <v>0</v>
      </c>
      <c r="G139" s="487"/>
      <c r="H139" s="370" t="e">
        <f aca="false">F139/G139*100</f>
        <v>#DIV/0!</v>
      </c>
      <c r="I139" s="487" t="n">
        <v>11798</v>
      </c>
      <c r="J139" s="487"/>
      <c r="K139" s="370" t="e">
        <f aca="false">I139/J139*100</f>
        <v>#DIV/0!</v>
      </c>
      <c r="L139" s="730" t="n">
        <v>0</v>
      </c>
      <c r="M139" s="490"/>
      <c r="N139" s="370" t="e">
        <f aca="false">L139/M139*100</f>
        <v>#DIV/0!</v>
      </c>
      <c r="O139" s="487" t="n">
        <v>0</v>
      </c>
      <c r="P139" s="487"/>
      <c r="Q139" s="370" t="e">
        <f aca="false">O139/P139*100</f>
        <v>#DIV/0!</v>
      </c>
      <c r="R139" s="487" t="n">
        <v>0</v>
      </c>
      <c r="S139" s="487"/>
      <c r="T139" s="370" t="e">
        <f aca="false">R139/S139*100</f>
        <v>#DIV/0!</v>
      </c>
    </row>
    <row r="140" s="308" customFormat="true" ht="34.5" hidden="false" customHeight="false" outlineLevel="0" collapsed="false">
      <c r="A140" s="37" t="n">
        <v>28</v>
      </c>
      <c r="B140" s="152" t="s">
        <v>413</v>
      </c>
      <c r="C140" s="490" t="n">
        <v>465380</v>
      </c>
      <c r="D140" s="490"/>
      <c r="E140" s="36" t="e">
        <f aca="false">C140/D140*100</f>
        <v>#DIV/0!</v>
      </c>
      <c r="F140" s="490" t="n">
        <v>27383</v>
      </c>
      <c r="G140" s="490"/>
      <c r="H140" s="36" t="e">
        <f aca="false">F140/G140*100</f>
        <v>#DIV/0!</v>
      </c>
      <c r="I140" s="490" t="n">
        <v>470431</v>
      </c>
      <c r="J140" s="490"/>
      <c r="K140" s="36" t="e">
        <f aca="false">I140/J140*100</f>
        <v>#DIV/0!</v>
      </c>
      <c r="L140" s="730" t="n">
        <v>129218</v>
      </c>
      <c r="M140" s="490"/>
      <c r="N140" s="36" t="e">
        <f aca="false">L140/M140*100</f>
        <v>#DIV/0!</v>
      </c>
      <c r="O140" s="490" t="n">
        <v>86041</v>
      </c>
      <c r="P140" s="490"/>
      <c r="Q140" s="36" t="e">
        <f aca="false">O140/P140*100</f>
        <v>#DIV/0!</v>
      </c>
      <c r="R140" s="490" t="n">
        <v>43177</v>
      </c>
      <c r="S140" s="490"/>
      <c r="T140" s="36" t="e">
        <f aca="false">R140/S140*100</f>
        <v>#DIV/0!</v>
      </c>
    </row>
    <row r="141" s="308" customFormat="true" ht="17.25" hidden="false" customHeight="true" outlineLevel="0" collapsed="false">
      <c r="A141" s="547"/>
      <c r="B141" s="547"/>
      <c r="C141" s="547"/>
      <c r="D141" s="547"/>
      <c r="E141" s="547"/>
      <c r="F141" s="547"/>
      <c r="G141" s="547"/>
      <c r="H141" s="547"/>
      <c r="I141" s="547"/>
      <c r="J141" s="547"/>
      <c r="K141" s="547"/>
      <c r="L141" s="547"/>
      <c r="M141" s="547"/>
      <c r="N141" s="547"/>
      <c r="O141" s="547"/>
      <c r="P141" s="547"/>
      <c r="Q141" s="547"/>
      <c r="R141" s="547"/>
      <c r="S141" s="547"/>
      <c r="T141" s="547"/>
    </row>
    <row r="142" customFormat="false" ht="24" hidden="false" customHeight="true" outlineLevel="0" collapsed="false">
      <c r="A142" s="67" t="s">
        <v>464</v>
      </c>
      <c r="B142" s="67" t="s">
        <v>197</v>
      </c>
      <c r="C142" s="483" t="n">
        <f aca="false">SUM(C143:C146)</f>
        <v>65632268</v>
      </c>
      <c r="D142" s="483" t="n">
        <f aca="false">SUM(D143:D146)</f>
        <v>44756645</v>
      </c>
      <c r="E142" s="509" t="n">
        <f aca="false">C142/D142*100</f>
        <v>146.642510849506</v>
      </c>
      <c r="F142" s="483" t="n">
        <f aca="false">SUM(F143:F146)</f>
        <v>7308672</v>
      </c>
      <c r="G142" s="483" t="n">
        <f aca="false">SUM(G143:G146)</f>
        <v>6312283</v>
      </c>
      <c r="H142" s="509" t="n">
        <f aca="false">F142/G142*100</f>
        <v>115.784922824278</v>
      </c>
      <c r="I142" s="483" t="n">
        <f aca="false">SUM(I143:I146)</f>
        <v>77419603</v>
      </c>
      <c r="J142" s="483" t="n">
        <f aca="false">SUM(J143:J146)</f>
        <v>46074411</v>
      </c>
      <c r="K142" s="509" t="n">
        <f aca="false">I142/J142*100</f>
        <v>168.031671636562</v>
      </c>
      <c r="L142" s="530" t="n">
        <f aca="false">SUM(L143:L146)</f>
        <v>56140461</v>
      </c>
      <c r="M142" s="530" t="n">
        <f aca="false">SUM(M143:M146)</f>
        <v>33132875</v>
      </c>
      <c r="N142" s="84" t="n">
        <f aca="false">L142/M142*100</f>
        <v>169.440354934487</v>
      </c>
      <c r="O142" s="83" t="n">
        <f aca="false">SUM(O143:O146)</f>
        <v>4783509</v>
      </c>
      <c r="P142" s="83" t="n">
        <f aca="false">SUM(P143:P146)</f>
        <v>2612837</v>
      </c>
      <c r="Q142" s="83" t="n">
        <f aca="false">O142/P142*100</f>
        <v>183.077206882787</v>
      </c>
      <c r="R142" s="83" t="n">
        <f aca="false">SUM(R143:R146)</f>
        <v>51356952</v>
      </c>
      <c r="S142" s="83" t="n">
        <f aca="false">SUM(S143:S146)</f>
        <v>30520638</v>
      </c>
      <c r="T142" s="84" t="n">
        <f aca="false">R142/S142*100</f>
        <v>168.269588597722</v>
      </c>
    </row>
    <row r="143" s="334" customFormat="true" ht="17.25" hidden="false" customHeight="false" outlineLevel="0" collapsed="false">
      <c r="A143" s="546" t="n">
        <v>1</v>
      </c>
      <c r="B143" s="157" t="s">
        <v>198</v>
      </c>
      <c r="C143" s="496" t="n">
        <v>36229701</v>
      </c>
      <c r="D143" s="496" t="n">
        <v>21699608</v>
      </c>
      <c r="E143" s="370" t="n">
        <f aca="false">C143/D143*100</f>
        <v>166.960163520005</v>
      </c>
      <c r="F143" s="496" t="n">
        <v>3896744</v>
      </c>
      <c r="G143" s="496" t="n">
        <v>3121179</v>
      </c>
      <c r="H143" s="370" t="n">
        <f aca="false">F143/G143*100</f>
        <v>124.848462712328</v>
      </c>
      <c r="I143" s="496" t="n">
        <v>36260073</v>
      </c>
      <c r="J143" s="496" t="n">
        <v>18131185</v>
      </c>
      <c r="K143" s="370" t="n">
        <f aca="false">I143/J143*100</f>
        <v>199.987331219664</v>
      </c>
      <c r="L143" s="730" t="n">
        <v>21867771</v>
      </c>
      <c r="M143" s="490" t="n">
        <v>9147371</v>
      </c>
      <c r="N143" s="370" t="n">
        <f aca="false">L143/M143*100</f>
        <v>239.060720287829</v>
      </c>
      <c r="O143" s="496" t="n">
        <v>3719726</v>
      </c>
      <c r="P143" s="496" t="n">
        <v>1809615</v>
      </c>
      <c r="Q143" s="370" t="n">
        <f aca="false">O143/P143*100</f>
        <v>205.553446451317</v>
      </c>
      <c r="R143" s="496" t="n">
        <v>18148045</v>
      </c>
      <c r="S143" s="496" t="n">
        <v>7337756</v>
      </c>
      <c r="T143" s="370" t="n">
        <f aca="false">R143/S143*100</f>
        <v>247.324181943363</v>
      </c>
    </row>
    <row r="144" s="334" customFormat="true" ht="17.25" hidden="false" customHeight="false" outlineLevel="0" collapsed="false">
      <c r="A144" s="546" t="n">
        <v>2</v>
      </c>
      <c r="B144" s="157" t="s">
        <v>199</v>
      </c>
      <c r="C144" s="496" t="n">
        <v>1963124</v>
      </c>
      <c r="D144" s="496" t="n">
        <v>731</v>
      </c>
      <c r="E144" s="370" t="n">
        <f aca="false">C144/D144*100</f>
        <v>268553.214774282</v>
      </c>
      <c r="F144" s="496" t="n">
        <v>0</v>
      </c>
      <c r="G144" s="496" t="n">
        <v>0</v>
      </c>
      <c r="H144" s="370" t="e">
        <f aca="false">F144/G144*100</f>
        <v>#DIV/0!</v>
      </c>
      <c r="I144" s="496" t="n">
        <v>2026565</v>
      </c>
      <c r="J144" s="496" t="n">
        <v>1059212</v>
      </c>
      <c r="K144" s="370" t="n">
        <f aca="false">I144/J144*100</f>
        <v>191.327609581462</v>
      </c>
      <c r="L144" s="730" t="n">
        <v>0</v>
      </c>
      <c r="M144" s="490" t="n">
        <v>0</v>
      </c>
      <c r="N144" s="370" t="e">
        <f aca="false">L144/M144*100</f>
        <v>#DIV/0!</v>
      </c>
      <c r="O144" s="496" t="n">
        <v>0</v>
      </c>
      <c r="P144" s="496" t="n">
        <v>0</v>
      </c>
      <c r="Q144" s="370" t="e">
        <f aca="false">O144/P144*100</f>
        <v>#DIV/0!</v>
      </c>
      <c r="R144" s="496" t="n">
        <v>0</v>
      </c>
      <c r="S144" s="496" t="n">
        <v>0</v>
      </c>
      <c r="T144" s="370" t="e">
        <f aca="false">R144/S144*100</f>
        <v>#DIV/0!</v>
      </c>
    </row>
    <row r="145" s="334" customFormat="true" ht="17.25" hidden="false" customHeight="false" outlineLevel="0" collapsed="false">
      <c r="A145" s="546" t="n">
        <v>3</v>
      </c>
      <c r="B145" s="157" t="s">
        <v>200</v>
      </c>
      <c r="C145" s="496" t="n">
        <v>1142721</v>
      </c>
      <c r="D145" s="490" t="n">
        <v>237722</v>
      </c>
      <c r="E145" s="370" t="n">
        <f aca="false">C145/D145*100</f>
        <v>480.69635961333</v>
      </c>
      <c r="F145" s="496" t="n">
        <v>144383</v>
      </c>
      <c r="G145" s="490" t="n">
        <v>35813</v>
      </c>
      <c r="H145" s="370" t="n">
        <f aca="false">F145/G145*100</f>
        <v>403.158071091503</v>
      </c>
      <c r="I145" s="496" t="n">
        <v>1164849</v>
      </c>
      <c r="J145" s="490" t="n">
        <v>245565</v>
      </c>
      <c r="K145" s="370" t="n">
        <f aca="false">I145/J145*100</f>
        <v>474.354651517928</v>
      </c>
      <c r="L145" s="730" t="n">
        <v>363945</v>
      </c>
      <c r="M145" s="730" t="n">
        <v>237451</v>
      </c>
      <c r="N145" s="370" t="n">
        <f aca="false">L145/M145*100</f>
        <v>153.27162235577</v>
      </c>
      <c r="O145" s="496" t="n">
        <v>298292</v>
      </c>
      <c r="P145" s="496" t="n">
        <v>69549</v>
      </c>
      <c r="Q145" s="370" t="n">
        <f aca="false">O145/P145*100</f>
        <v>428.89473608535</v>
      </c>
      <c r="R145" s="496" t="n">
        <v>65653</v>
      </c>
      <c r="S145" s="496" t="n">
        <v>167902</v>
      </c>
      <c r="T145" s="370" t="n">
        <f aca="false">R145/S145*100</f>
        <v>39.1019761527558</v>
      </c>
    </row>
    <row r="146" customFormat="false" ht="34.5" hidden="false" customHeight="false" outlineLevel="0" collapsed="false">
      <c r="A146" s="546" t="n">
        <v>4</v>
      </c>
      <c r="B146" s="158" t="s">
        <v>201</v>
      </c>
      <c r="C146" s="490" t="n">
        <v>26296722</v>
      </c>
      <c r="D146" s="490" t="n">
        <v>22818584</v>
      </c>
      <c r="E146" s="489" t="n">
        <f aca="false">C146/D146*100</f>
        <v>115.242567198736</v>
      </c>
      <c r="F146" s="490" t="n">
        <v>3267545</v>
      </c>
      <c r="G146" s="490" t="n">
        <v>3155291</v>
      </c>
      <c r="H146" s="489" t="n">
        <f aca="false">F146/G146*100</f>
        <v>103.557643336225</v>
      </c>
      <c r="I146" s="490" t="n">
        <v>37968116</v>
      </c>
      <c r="J146" s="490" t="n">
        <v>26638449</v>
      </c>
      <c r="K146" s="489" t="n">
        <f aca="false">I146/J146*100</f>
        <v>142.531256230421</v>
      </c>
      <c r="L146" s="730" t="n">
        <v>33908745</v>
      </c>
      <c r="M146" s="730" t="n">
        <v>23748053</v>
      </c>
      <c r="N146" s="370" t="n">
        <f aca="false">L146/M146*100</f>
        <v>142.785368552108</v>
      </c>
      <c r="O146" s="487" t="n">
        <v>765491</v>
      </c>
      <c r="P146" s="487" t="n">
        <v>733673</v>
      </c>
      <c r="Q146" s="370" t="n">
        <f aca="false">O146/P146*100</f>
        <v>104.336809450532</v>
      </c>
      <c r="R146" s="490" t="n">
        <v>33143254</v>
      </c>
      <c r="S146" s="490" t="n">
        <v>23014980</v>
      </c>
      <c r="T146" s="489" t="n">
        <f aca="false">R146/S146*100</f>
        <v>144.007311759558</v>
      </c>
    </row>
    <row r="147" s="308" customFormat="true" ht="17.25" hidden="false" customHeight="true" outlineLevel="0" collapsed="false">
      <c r="A147" s="547"/>
      <c r="B147" s="547"/>
      <c r="C147" s="547"/>
      <c r="D147" s="547"/>
      <c r="E147" s="547"/>
      <c r="F147" s="547"/>
      <c r="G147" s="547"/>
      <c r="H147" s="547"/>
      <c r="I147" s="547"/>
      <c r="J147" s="547"/>
      <c r="K147" s="547"/>
      <c r="L147" s="547"/>
      <c r="M147" s="547"/>
      <c r="N147" s="547"/>
      <c r="O147" s="547"/>
      <c r="P147" s="547"/>
      <c r="Q147" s="547"/>
      <c r="R147" s="547"/>
      <c r="S147" s="547"/>
      <c r="T147" s="547"/>
    </row>
    <row r="148" customFormat="false" ht="54.75" hidden="false" customHeight="true" outlineLevel="0" collapsed="false">
      <c r="A148" s="67" t="s">
        <v>465</v>
      </c>
      <c r="B148" s="67"/>
      <c r="C148" s="483" t="n">
        <f aca="false">SUM(C149:C161)</f>
        <v>383370</v>
      </c>
      <c r="D148" s="483" t="n">
        <f aca="false">SUM(D149:D161)</f>
        <v>256957</v>
      </c>
      <c r="E148" s="509" t="n">
        <f aca="false">C148/D148*100</f>
        <v>149.196169008822</v>
      </c>
      <c r="F148" s="483" t="n">
        <f aca="false">SUM(F149:F161)</f>
        <v>194805</v>
      </c>
      <c r="G148" s="483" t="n">
        <f aca="false">SUM(G149:G161)</f>
        <v>21538</v>
      </c>
      <c r="H148" s="509" t="n">
        <f aca="false">F148/G148*100</f>
        <v>904.471167239298</v>
      </c>
      <c r="I148" s="483" t="n">
        <f aca="false">SUM(I149:I161)</f>
        <v>358089</v>
      </c>
      <c r="J148" s="483" t="n">
        <f aca="false">SUM(J149:J161)</f>
        <v>297758</v>
      </c>
      <c r="K148" s="509" t="n">
        <f aca="false">I148/J148*100</f>
        <v>120.261756191269</v>
      </c>
      <c r="L148" s="510" t="n">
        <f aca="false">SUM(L149:L161)</f>
        <v>4323</v>
      </c>
      <c r="M148" s="510" t="n">
        <f aca="false">SUM(M149:M161)</f>
        <v>10883</v>
      </c>
      <c r="N148" s="84" t="n">
        <f aca="false">L148/M148*100</f>
        <v>39.7225029863089</v>
      </c>
      <c r="O148" s="83" t="n">
        <f aca="false">SUM(O149:O161)</f>
        <v>0</v>
      </c>
      <c r="P148" s="83" t="n">
        <f aca="false">SUM(P149:P161)</f>
        <v>0</v>
      </c>
      <c r="Q148" s="83" t="e">
        <f aca="false">O148/P148*100</f>
        <v>#DIV/0!</v>
      </c>
      <c r="R148" s="83" t="n">
        <f aca="false">SUM(R149:R161)</f>
        <v>4323</v>
      </c>
      <c r="S148" s="83" t="n">
        <f aca="false">SUM(S149:S161)</f>
        <v>10883</v>
      </c>
      <c r="T148" s="84" t="n">
        <f aca="false">R148/S148*100</f>
        <v>39.7225029863089</v>
      </c>
    </row>
    <row r="150" customFormat="false" ht="20.25" hidden="false" customHeight="true" outlineLevel="0" collapsed="false">
      <c r="A150" s="532" t="n">
        <v>1</v>
      </c>
      <c r="B150" s="71" t="s">
        <v>109</v>
      </c>
      <c r="C150" s="487" t="n">
        <v>0</v>
      </c>
      <c r="D150" s="487" t="n">
        <v>0</v>
      </c>
      <c r="E150" s="489" t="e">
        <f aca="false">C150/D150*100</f>
        <v>#DIV/0!</v>
      </c>
      <c r="F150" s="487" t="n">
        <v>0</v>
      </c>
      <c r="G150" s="487" t="n">
        <v>0</v>
      </c>
      <c r="H150" s="489" t="e">
        <f aca="false">F150/G150*100</f>
        <v>#DIV/0!</v>
      </c>
      <c r="I150" s="487" t="n">
        <v>0</v>
      </c>
      <c r="J150" s="487" t="n">
        <v>0</v>
      </c>
      <c r="K150" s="489" t="e">
        <f aca="false">I150/J150*100</f>
        <v>#DIV/0!</v>
      </c>
      <c r="L150" s="730" t="n">
        <v>0</v>
      </c>
      <c r="M150" s="490" t="n">
        <v>0</v>
      </c>
      <c r="N150" s="370" t="e">
        <f aca="false">L150/M150*100</f>
        <v>#DIV/0!</v>
      </c>
      <c r="O150" s="487" t="n">
        <v>0</v>
      </c>
      <c r="P150" s="487" t="n">
        <v>0</v>
      </c>
      <c r="Q150" s="370" t="e">
        <f aca="false">O150/P150*100</f>
        <v>#DIV/0!</v>
      </c>
      <c r="R150" s="487" t="n">
        <v>0</v>
      </c>
      <c r="S150" s="487" t="n">
        <v>0</v>
      </c>
      <c r="T150" s="489" t="e">
        <f aca="false">R150/S150*100</f>
        <v>#DIV/0!</v>
      </c>
    </row>
    <row r="151" customFormat="false" ht="19.5" hidden="false" customHeight="true" outlineLevel="0" collapsed="false">
      <c r="A151" s="532" t="n">
        <v>2</v>
      </c>
      <c r="B151" s="71" t="s">
        <v>110</v>
      </c>
      <c r="C151" s="487" t="n">
        <v>0</v>
      </c>
      <c r="D151" s="487" t="n">
        <v>0</v>
      </c>
      <c r="E151" s="489" t="e">
        <f aca="false">C151/D151*100</f>
        <v>#DIV/0!</v>
      </c>
      <c r="F151" s="487" t="n">
        <v>0</v>
      </c>
      <c r="G151" s="487" t="n">
        <v>0</v>
      </c>
      <c r="H151" s="489" t="e">
        <f aca="false">F151/G151*100</f>
        <v>#DIV/0!</v>
      </c>
      <c r="I151" s="487" t="n">
        <v>0</v>
      </c>
      <c r="J151" s="487" t="n">
        <v>0</v>
      </c>
      <c r="K151" s="489" t="e">
        <f aca="false">I151/J151*100</f>
        <v>#DIV/0!</v>
      </c>
      <c r="L151" s="730" t="n">
        <v>0</v>
      </c>
      <c r="M151" s="490" t="n">
        <v>0</v>
      </c>
      <c r="N151" s="370" t="e">
        <f aca="false">L151/M151*100</f>
        <v>#DIV/0!</v>
      </c>
      <c r="O151" s="487" t="n">
        <v>0</v>
      </c>
      <c r="P151" s="487" t="n">
        <v>0</v>
      </c>
      <c r="Q151" s="370" t="e">
        <f aca="false">O151/P151*100</f>
        <v>#DIV/0!</v>
      </c>
      <c r="R151" s="487" t="n">
        <v>0</v>
      </c>
      <c r="S151" s="487" t="n">
        <v>0</v>
      </c>
      <c r="T151" s="489" t="e">
        <f aca="false">R151/S151*100</f>
        <v>#DIV/0!</v>
      </c>
    </row>
    <row r="152" customFormat="false" ht="20.25" hidden="false" customHeight="true" outlineLevel="0" collapsed="false">
      <c r="A152" s="532" t="n">
        <v>3</v>
      </c>
      <c r="B152" s="71" t="s">
        <v>111</v>
      </c>
      <c r="C152" s="487" t="n">
        <v>60171</v>
      </c>
      <c r="D152" s="487" t="n">
        <v>50871</v>
      </c>
      <c r="E152" s="489" t="n">
        <f aca="false">C152/D152*100</f>
        <v>118.281535648995</v>
      </c>
      <c r="F152" s="487" t="n">
        <v>4923</v>
      </c>
      <c r="G152" s="487" t="n">
        <v>3718</v>
      </c>
      <c r="H152" s="489" t="n">
        <f aca="false">F152/G152*100</f>
        <v>132.409897794513</v>
      </c>
      <c r="I152" s="487" t="n">
        <v>83489</v>
      </c>
      <c r="J152" s="487" t="n">
        <v>24179</v>
      </c>
      <c r="K152" s="489" t="n">
        <f aca="false">I152/J152*100</f>
        <v>345.29550436329</v>
      </c>
      <c r="L152" s="730" t="n">
        <v>0</v>
      </c>
      <c r="M152" s="490" t="n">
        <v>0</v>
      </c>
      <c r="N152" s="370" t="e">
        <f aca="false">L152/M152*100</f>
        <v>#DIV/0!</v>
      </c>
      <c r="O152" s="487" t="n">
        <v>0</v>
      </c>
      <c r="P152" s="487" t="n">
        <v>0</v>
      </c>
      <c r="Q152" s="370" t="e">
        <f aca="false">O152/P152*100</f>
        <v>#DIV/0!</v>
      </c>
      <c r="R152" s="487" t="n">
        <v>0</v>
      </c>
      <c r="S152" s="487" t="n">
        <v>0</v>
      </c>
      <c r="T152" s="489" t="e">
        <f aca="false">R152/S152*100</f>
        <v>#DIV/0!</v>
      </c>
    </row>
    <row r="153" customFormat="false" ht="21.75" hidden="false" customHeight="true" outlineLevel="0" collapsed="false">
      <c r="A153" s="532" t="n">
        <v>4</v>
      </c>
      <c r="B153" s="71" t="s">
        <v>113</v>
      </c>
      <c r="C153" s="487" t="n">
        <v>0</v>
      </c>
      <c r="D153" s="487" t="n">
        <v>0</v>
      </c>
      <c r="E153" s="489" t="e">
        <f aca="false">C153/D153*100</f>
        <v>#DIV/0!</v>
      </c>
      <c r="F153" s="487" t="n">
        <v>0</v>
      </c>
      <c r="G153" s="487" t="n">
        <v>0</v>
      </c>
      <c r="H153" s="489" t="e">
        <f aca="false">F153/G153*100</f>
        <v>#DIV/0!</v>
      </c>
      <c r="I153" s="487" t="n">
        <v>0</v>
      </c>
      <c r="J153" s="487" t="n">
        <v>0</v>
      </c>
      <c r="K153" s="489" t="e">
        <f aca="false">I153/J153*100</f>
        <v>#DIV/0!</v>
      </c>
      <c r="L153" s="730" t="n">
        <v>0</v>
      </c>
      <c r="M153" s="490" t="n">
        <v>0</v>
      </c>
      <c r="N153" s="370" t="e">
        <f aca="false">L153/M153*100</f>
        <v>#DIV/0!</v>
      </c>
      <c r="O153" s="487" t="n">
        <v>0</v>
      </c>
      <c r="P153" s="487" t="n">
        <v>0</v>
      </c>
      <c r="Q153" s="370" t="e">
        <f aca="false">O153/P153*100</f>
        <v>#DIV/0!</v>
      </c>
      <c r="R153" s="487" t="n">
        <v>0</v>
      </c>
      <c r="S153" s="487" t="n">
        <v>0</v>
      </c>
      <c r="T153" s="489" t="e">
        <f aca="false">R153/S153*100</f>
        <v>#DIV/0!</v>
      </c>
    </row>
    <row r="154" customFormat="false" ht="19.5" hidden="false" customHeight="true" outlineLevel="0" collapsed="false">
      <c r="A154" s="532" t="n">
        <v>5</v>
      </c>
      <c r="B154" s="71" t="s">
        <v>114</v>
      </c>
      <c r="C154" s="487" t="n">
        <v>0</v>
      </c>
      <c r="D154" s="487" t="n">
        <v>0</v>
      </c>
      <c r="E154" s="489" t="e">
        <f aca="false">C154/D154*100</f>
        <v>#DIV/0!</v>
      </c>
      <c r="F154" s="487" t="n">
        <v>0</v>
      </c>
      <c r="G154" s="487" t="n">
        <v>0</v>
      </c>
      <c r="H154" s="489" t="e">
        <f aca="false">F154/G154*100</f>
        <v>#DIV/0!</v>
      </c>
      <c r="I154" s="487" t="n">
        <v>0</v>
      </c>
      <c r="J154" s="487" t="n">
        <v>0</v>
      </c>
      <c r="K154" s="489" t="e">
        <f aca="false">I154/J154*100</f>
        <v>#DIV/0!</v>
      </c>
      <c r="L154" s="730" t="n">
        <v>0</v>
      </c>
      <c r="M154" s="490" t="n">
        <v>0</v>
      </c>
      <c r="N154" s="370" t="e">
        <f aca="false">L154/M154*100</f>
        <v>#DIV/0!</v>
      </c>
      <c r="O154" s="487" t="n">
        <v>0</v>
      </c>
      <c r="P154" s="487" t="n">
        <v>0</v>
      </c>
      <c r="Q154" s="370" t="e">
        <f aca="false">O154/P154*100</f>
        <v>#DIV/0!</v>
      </c>
      <c r="R154" s="487" t="n">
        <v>0</v>
      </c>
      <c r="S154" s="487" t="n">
        <v>0</v>
      </c>
      <c r="T154" s="489" t="e">
        <f aca="false">R154/S154*100</f>
        <v>#DIV/0!</v>
      </c>
    </row>
    <row r="155" customFormat="false" ht="20.25" hidden="false" customHeight="true" outlineLevel="0" collapsed="false">
      <c r="A155" s="532" t="n">
        <v>6</v>
      </c>
      <c r="B155" s="75" t="s">
        <v>116</v>
      </c>
      <c r="C155" s="496" t="n">
        <v>9457</v>
      </c>
      <c r="D155" s="496" t="n">
        <v>17561</v>
      </c>
      <c r="E155" s="370" t="n">
        <f aca="false">C155/D155*100</f>
        <v>53.852286316269</v>
      </c>
      <c r="F155" s="496" t="n">
        <v>1779</v>
      </c>
      <c r="G155" s="496" t="n">
        <v>3435</v>
      </c>
      <c r="H155" s="370" t="n">
        <f aca="false">F155/G155*100</f>
        <v>51.7903930131004</v>
      </c>
      <c r="I155" s="496" t="n">
        <v>9007</v>
      </c>
      <c r="J155" s="496" t="n">
        <v>11299</v>
      </c>
      <c r="K155" s="370" t="n">
        <f aca="false">I155/J155*100</f>
        <v>79.7150190282326</v>
      </c>
      <c r="L155" s="730" t="n">
        <v>4323</v>
      </c>
      <c r="M155" s="490" t="n">
        <v>10883</v>
      </c>
      <c r="N155" s="370" t="n">
        <f aca="false">L155/M155*100</f>
        <v>39.7225029863089</v>
      </c>
      <c r="O155" s="496" t="n">
        <v>0</v>
      </c>
      <c r="P155" s="496" t="n">
        <v>0</v>
      </c>
      <c r="Q155" s="370" t="e">
        <f aca="false">O155/P155*100</f>
        <v>#DIV/0!</v>
      </c>
      <c r="R155" s="496" t="n">
        <v>4323</v>
      </c>
      <c r="S155" s="496" t="n">
        <v>10883</v>
      </c>
      <c r="T155" s="370" t="n">
        <f aca="false">R155/S155*100</f>
        <v>39.7225029863089</v>
      </c>
    </row>
    <row r="156" s="308" customFormat="true" ht="33" hidden="false" customHeight="true" outlineLevel="0" collapsed="false">
      <c r="A156" s="533" t="n">
        <v>7</v>
      </c>
      <c r="B156" s="114" t="s">
        <v>118</v>
      </c>
      <c r="C156" s="490" t="n">
        <v>0</v>
      </c>
      <c r="D156" s="490" t="n">
        <v>0</v>
      </c>
      <c r="E156" s="36" t="e">
        <f aca="false">C156/D156*100</f>
        <v>#DIV/0!</v>
      </c>
      <c r="F156" s="490" t="n">
        <v>0</v>
      </c>
      <c r="G156" s="490" t="n">
        <v>0</v>
      </c>
      <c r="H156" s="36" t="e">
        <f aca="false">F156/G156*100</f>
        <v>#DIV/0!</v>
      </c>
      <c r="I156" s="490" t="n">
        <v>0</v>
      </c>
      <c r="J156" s="490" t="n">
        <v>0</v>
      </c>
      <c r="K156" s="36" t="e">
        <f aca="false">I156/J156*100</f>
        <v>#DIV/0!</v>
      </c>
      <c r="L156" s="730" t="n">
        <v>0</v>
      </c>
      <c r="M156" s="490" t="n">
        <v>0</v>
      </c>
      <c r="N156" s="36" t="e">
        <f aca="false">L156/M156*100</f>
        <v>#DIV/0!</v>
      </c>
      <c r="O156" s="490" t="n">
        <v>0</v>
      </c>
      <c r="P156" s="490" t="n">
        <v>0</v>
      </c>
      <c r="Q156" s="36" t="e">
        <f aca="false">O156/P156*100</f>
        <v>#DIV/0!</v>
      </c>
      <c r="R156" s="490" t="n">
        <v>0</v>
      </c>
      <c r="S156" s="490" t="n">
        <v>0</v>
      </c>
      <c r="T156" s="36" t="e">
        <f aca="false">R156/S156*100</f>
        <v>#DIV/0!</v>
      </c>
    </row>
    <row r="157" customFormat="false" ht="18.75" hidden="false" customHeight="true" outlineLevel="0" collapsed="false">
      <c r="A157" s="532" t="n">
        <v>8</v>
      </c>
      <c r="B157" s="75" t="s">
        <v>121</v>
      </c>
      <c r="C157" s="487" t="n">
        <v>0</v>
      </c>
      <c r="D157" s="487" t="n">
        <v>0</v>
      </c>
      <c r="E157" s="489" t="e">
        <f aca="false">C157/D157*100</f>
        <v>#DIV/0!</v>
      </c>
      <c r="F157" s="487" t="n">
        <v>0</v>
      </c>
      <c r="G157" s="487" t="n">
        <v>0</v>
      </c>
      <c r="H157" s="489" t="e">
        <f aca="false">F157/G157*100</f>
        <v>#DIV/0!</v>
      </c>
      <c r="I157" s="487" t="n">
        <v>0</v>
      </c>
      <c r="J157" s="487" t="n">
        <v>0</v>
      </c>
      <c r="K157" s="489" t="e">
        <f aca="false">I157/J157*100</f>
        <v>#DIV/0!</v>
      </c>
      <c r="L157" s="730" t="n">
        <v>0</v>
      </c>
      <c r="M157" s="490" t="n">
        <v>0</v>
      </c>
      <c r="N157" s="370" t="e">
        <f aca="false">L157/M157*100</f>
        <v>#DIV/0!</v>
      </c>
      <c r="O157" s="487" t="n">
        <v>0</v>
      </c>
      <c r="P157" s="487" t="n">
        <v>0</v>
      </c>
      <c r="Q157" s="370" t="e">
        <f aca="false">O157/P157*100</f>
        <v>#DIV/0!</v>
      </c>
      <c r="R157" s="487" t="n">
        <v>0</v>
      </c>
      <c r="S157" s="487" t="n">
        <v>0</v>
      </c>
      <c r="T157" s="489" t="e">
        <f aca="false">R157/S157*100</f>
        <v>#DIV/0!</v>
      </c>
    </row>
    <row r="158" s="308" customFormat="true" ht="16.5" hidden="false" customHeight="true" outlineLevel="0" collapsed="false">
      <c r="A158" s="532" t="n">
        <v>9</v>
      </c>
      <c r="B158" s="114" t="s">
        <v>123</v>
      </c>
      <c r="C158" s="490" t="n">
        <v>53688</v>
      </c>
      <c r="D158" s="490" t="n">
        <v>139909</v>
      </c>
      <c r="E158" s="36" t="n">
        <f aca="false">C158/D158*100</f>
        <v>38.3735142128098</v>
      </c>
      <c r="F158" s="490" t="n">
        <v>17332</v>
      </c>
      <c r="G158" s="490" t="n">
        <v>10656</v>
      </c>
      <c r="H158" s="36" t="n">
        <f aca="false">F158/G158*100</f>
        <v>162.65015015015</v>
      </c>
      <c r="I158" s="490" t="n">
        <v>53688</v>
      </c>
      <c r="J158" s="490" t="n">
        <v>134250</v>
      </c>
      <c r="K158" s="36" t="n">
        <f aca="false">I158/J158*100</f>
        <v>39.991061452514</v>
      </c>
      <c r="L158" s="730" t="n">
        <v>0</v>
      </c>
      <c r="M158" s="490" t="n">
        <v>0</v>
      </c>
      <c r="N158" s="36" t="e">
        <f aca="false">L158/M158*100</f>
        <v>#DIV/0!</v>
      </c>
      <c r="O158" s="490" t="n">
        <v>0</v>
      </c>
      <c r="P158" s="490" t="n">
        <v>0</v>
      </c>
      <c r="Q158" s="36" t="e">
        <f aca="false">O158/P158*100</f>
        <v>#DIV/0!</v>
      </c>
      <c r="R158" s="490" t="n">
        <v>0</v>
      </c>
      <c r="S158" s="490" t="n">
        <v>0</v>
      </c>
      <c r="T158" s="36" t="e">
        <f aca="false">R158/S158*100</f>
        <v>#DIV/0!</v>
      </c>
    </row>
    <row r="159" customFormat="false" ht="35.25" hidden="false" customHeight="true" outlineLevel="0" collapsed="false">
      <c r="A159" s="532" t="n">
        <v>10</v>
      </c>
      <c r="B159" s="71" t="s">
        <v>131</v>
      </c>
      <c r="C159" s="487" t="n">
        <v>51906</v>
      </c>
      <c r="D159" s="487" t="n">
        <v>48616</v>
      </c>
      <c r="E159" s="489" t="n">
        <f aca="false">C159/D159*100</f>
        <v>106.76731940102</v>
      </c>
      <c r="F159" s="487" t="n">
        <v>4221</v>
      </c>
      <c r="G159" s="487" t="n">
        <v>3729</v>
      </c>
      <c r="H159" s="489" t="n">
        <f aca="false">F159/G159*100</f>
        <v>113.193885760257</v>
      </c>
      <c r="I159" s="487" t="n">
        <v>191680</v>
      </c>
      <c r="J159" s="487" t="n">
        <v>128030</v>
      </c>
      <c r="K159" s="489" t="n">
        <f aca="false">I159/J159*100</f>
        <v>149.714910567836</v>
      </c>
      <c r="L159" s="730" t="n">
        <v>0</v>
      </c>
      <c r="M159" s="490" t="n">
        <v>0</v>
      </c>
      <c r="N159" s="370" t="e">
        <f aca="false">L159/M159*100</f>
        <v>#DIV/0!</v>
      </c>
      <c r="O159" s="487" t="n">
        <v>0</v>
      </c>
      <c r="P159" s="487" t="n">
        <v>0</v>
      </c>
      <c r="Q159" s="370" t="e">
        <f aca="false">O159/P159*100</f>
        <v>#DIV/0!</v>
      </c>
      <c r="R159" s="487" t="n">
        <v>0</v>
      </c>
      <c r="S159" s="487" t="n">
        <v>0</v>
      </c>
      <c r="T159" s="489" t="e">
        <f aca="false">R159/S159*100</f>
        <v>#DIV/0!</v>
      </c>
    </row>
    <row r="160" s="308" customFormat="true" ht="33" hidden="false" customHeight="true" outlineLevel="0" collapsed="false">
      <c r="A160" s="532" t="n">
        <v>11</v>
      </c>
      <c r="B160" s="75" t="s">
        <v>500</v>
      </c>
      <c r="C160" s="490" t="n">
        <v>144000</v>
      </c>
      <c r="D160" s="490" t="n">
        <v>0</v>
      </c>
      <c r="E160" s="489" t="e">
        <f aca="false">C160/D160*100</f>
        <v>#DIV/0!</v>
      </c>
      <c r="F160" s="490" t="n">
        <v>144000</v>
      </c>
      <c r="G160" s="490" t="n">
        <v>0</v>
      </c>
      <c r="H160" s="489" t="e">
        <f aca="false">F160/G160*100</f>
        <v>#DIV/0!</v>
      </c>
      <c r="I160" s="490" t="n">
        <v>0</v>
      </c>
      <c r="J160" s="490" t="n">
        <v>0</v>
      </c>
      <c r="K160" s="489" t="e">
        <f aca="false">I160/J160*100</f>
        <v>#DIV/0!</v>
      </c>
      <c r="L160" s="730" t="n">
        <v>0</v>
      </c>
      <c r="M160" s="490" t="n">
        <v>0</v>
      </c>
      <c r="N160" s="370" t="e">
        <f aca="false">L160/M160*100</f>
        <v>#DIV/0!</v>
      </c>
      <c r="O160" s="490" t="n">
        <v>0</v>
      </c>
      <c r="P160" s="490" t="n">
        <v>0</v>
      </c>
      <c r="Q160" s="370" t="e">
        <f aca="false">O160/P160*100</f>
        <v>#DIV/0!</v>
      </c>
      <c r="R160" s="490" t="n">
        <v>0</v>
      </c>
      <c r="S160" s="490" t="n">
        <v>0</v>
      </c>
      <c r="T160" s="489" t="e">
        <f aca="false">R160/S160*100</f>
        <v>#DIV/0!</v>
      </c>
    </row>
    <row r="161" s="334" customFormat="true" ht="24.75" hidden="false" customHeight="true" outlineLevel="0" collapsed="false">
      <c r="A161" s="532" t="n">
        <v>12</v>
      </c>
      <c r="B161" s="75" t="s">
        <v>382</v>
      </c>
      <c r="C161" s="496" t="n">
        <v>64148</v>
      </c>
      <c r="D161" s="496"/>
      <c r="E161" s="370" t="e">
        <f aca="false">C161/D161*100</f>
        <v>#DIV/0!</v>
      </c>
      <c r="F161" s="496" t="n">
        <v>22550</v>
      </c>
      <c r="G161" s="496"/>
      <c r="H161" s="370" t="e">
        <f aca="false">F161/G161*100</f>
        <v>#DIV/0!</v>
      </c>
      <c r="I161" s="496" t="n">
        <v>20225</v>
      </c>
      <c r="J161" s="496"/>
      <c r="K161" s="370" t="e">
        <f aca="false">I161/J161*100</f>
        <v>#DIV/0!</v>
      </c>
      <c r="L161" s="730" t="n">
        <v>0</v>
      </c>
      <c r="M161" s="490"/>
      <c r="N161" s="370" t="e">
        <f aca="false">L161/M161*100</f>
        <v>#DIV/0!</v>
      </c>
      <c r="O161" s="496" t="n">
        <v>0</v>
      </c>
      <c r="P161" s="496"/>
      <c r="Q161" s="370" t="e">
        <f aca="false">O161/P161*100</f>
        <v>#DIV/0!</v>
      </c>
      <c r="R161" s="496" t="n">
        <v>0</v>
      </c>
      <c r="S161" s="496"/>
      <c r="T161" s="370" t="e">
        <f aca="false">R161/S161*100</f>
        <v>#DIV/0!</v>
      </c>
    </row>
    <row r="162" s="308" customFormat="true" ht="17.25" hidden="false" customHeight="true" outlineLevel="0" collapsed="false">
      <c r="A162" s="547"/>
      <c r="B162" s="547"/>
      <c r="C162" s="547"/>
      <c r="D162" s="547"/>
      <c r="E162" s="547"/>
      <c r="F162" s="547"/>
      <c r="G162" s="547"/>
      <c r="H162" s="547"/>
      <c r="I162" s="547"/>
      <c r="J162" s="547"/>
      <c r="K162" s="547"/>
      <c r="L162" s="547"/>
      <c r="M162" s="547"/>
      <c r="N162" s="547"/>
      <c r="O162" s="547"/>
      <c r="P162" s="547"/>
      <c r="Q162" s="547"/>
      <c r="R162" s="547"/>
      <c r="S162" s="547"/>
      <c r="T162" s="547"/>
    </row>
    <row r="163" s="308" customFormat="true" ht="32.25" hidden="false" customHeight="true" outlineLevel="0" collapsed="false">
      <c r="A163" s="67" t="s">
        <v>466</v>
      </c>
      <c r="B163" s="67"/>
      <c r="C163" s="483" t="n">
        <f aca="false">SUM(C164:C174)</f>
        <v>3300045</v>
      </c>
      <c r="D163" s="483" t="n">
        <f aca="false">SUM(D164:D174)</f>
        <v>2941194</v>
      </c>
      <c r="E163" s="509" t="n">
        <f aca="false">C163/D163*100</f>
        <v>112.200861282867</v>
      </c>
      <c r="F163" s="483" t="n">
        <f aca="false">SUM(F164:F174)</f>
        <v>461119</v>
      </c>
      <c r="G163" s="483" t="n">
        <f aca="false">SUM(G164:G174)</f>
        <v>368793</v>
      </c>
      <c r="H163" s="509" t="n">
        <f aca="false">F163/G163*100</f>
        <v>125.034640028417</v>
      </c>
      <c r="I163" s="483" t="n">
        <f aca="false">SUM(I164:I174)</f>
        <v>3343965</v>
      </c>
      <c r="J163" s="483" t="n">
        <f aca="false">SUM(J164:J174)</f>
        <v>3030672</v>
      </c>
      <c r="K163" s="509" t="n">
        <f aca="false">I163/J163*100</f>
        <v>110.33741031692</v>
      </c>
      <c r="L163" s="483" t="n">
        <f aca="false">SUM(L164:L174)</f>
        <v>2095486</v>
      </c>
      <c r="M163" s="483" t="n">
        <f aca="false">SUM(M164:M174)</f>
        <v>2150318</v>
      </c>
      <c r="N163" s="84" t="n">
        <f aca="false">L163/M163*100</f>
        <v>97.4500515737672</v>
      </c>
      <c r="O163" s="483" t="n">
        <f aca="false">SUM(O164:O174)</f>
        <v>19212</v>
      </c>
      <c r="P163" s="483" t="n">
        <f aca="false">SUM(P164:P174)</f>
        <v>3169</v>
      </c>
      <c r="Q163" s="83" t="n">
        <f aca="false">O163/P163*100</f>
        <v>606.248027769012</v>
      </c>
      <c r="R163" s="483" t="n">
        <f aca="false">SUM(R164:R174)</f>
        <v>2076274</v>
      </c>
      <c r="S163" s="483" t="n">
        <f aca="false">SUM(S164:S174)</f>
        <v>2147149</v>
      </c>
      <c r="T163" s="84" t="n">
        <f aca="false">R163/S163*100</f>
        <v>96.6991112400677</v>
      </c>
    </row>
    <row r="164" customFormat="false" ht="20.25" hidden="false" customHeight="true" outlineLevel="0" collapsed="false">
      <c r="A164" s="532" t="n">
        <v>1</v>
      </c>
      <c r="B164" s="71" t="s">
        <v>108</v>
      </c>
      <c r="C164" s="487" t="n">
        <v>394627</v>
      </c>
      <c r="D164" s="487" t="n">
        <v>447015</v>
      </c>
      <c r="E164" s="489" t="n">
        <f aca="false">C164/D164*100</f>
        <v>88.2804827578493</v>
      </c>
      <c r="F164" s="487" t="n">
        <v>57094</v>
      </c>
      <c r="G164" s="487" t="n">
        <v>57444</v>
      </c>
      <c r="H164" s="489" t="n">
        <f aca="false">F164/G164*100</f>
        <v>99.3907109532762</v>
      </c>
      <c r="I164" s="487" t="n">
        <v>373663</v>
      </c>
      <c r="J164" s="487" t="n">
        <v>418832</v>
      </c>
      <c r="K164" s="489" t="n">
        <f aca="false">I164/J164*100</f>
        <v>89.2154849677197</v>
      </c>
      <c r="L164" s="730" t="n">
        <v>363996</v>
      </c>
      <c r="M164" s="490" t="n">
        <v>410906</v>
      </c>
      <c r="N164" s="370" t="n">
        <f aca="false">L164/M164*100</f>
        <v>88.5837636831782</v>
      </c>
      <c r="O164" s="487" t="n">
        <v>0</v>
      </c>
      <c r="P164" s="487" t="n">
        <v>0</v>
      </c>
      <c r="Q164" s="370" t="e">
        <f aca="false">O164/P164*100</f>
        <v>#DIV/0!</v>
      </c>
      <c r="R164" s="558" t="n">
        <v>363996</v>
      </c>
      <c r="S164" s="487" t="n">
        <v>410906</v>
      </c>
      <c r="T164" s="489" t="n">
        <f aca="false">R164/S164*100</f>
        <v>88.5837636831782</v>
      </c>
    </row>
    <row r="165" s="308" customFormat="true" ht="18.75" hidden="false" customHeight="true" outlineLevel="0" collapsed="false">
      <c r="A165" s="533" t="n">
        <v>2</v>
      </c>
      <c r="B165" s="75" t="s">
        <v>112</v>
      </c>
      <c r="C165" s="490" t="n">
        <v>227304</v>
      </c>
      <c r="D165" s="490" t="n">
        <v>339275</v>
      </c>
      <c r="E165" s="36" t="n">
        <f aca="false">C165/D165*100</f>
        <v>66.9969788519637</v>
      </c>
      <c r="F165" s="490" t="n">
        <v>31080</v>
      </c>
      <c r="G165" s="490" t="n">
        <v>44630</v>
      </c>
      <c r="H165" s="36" t="n">
        <f aca="false">F165/G165*100</f>
        <v>69.6392561057585</v>
      </c>
      <c r="I165" s="490" t="n">
        <v>238238</v>
      </c>
      <c r="J165" s="490" t="n">
        <v>379362</v>
      </c>
      <c r="K165" s="36" t="n">
        <f aca="false">I165/J165*100</f>
        <v>62.7996478297774</v>
      </c>
      <c r="L165" s="730" t="n">
        <v>238238</v>
      </c>
      <c r="M165" s="490" t="n">
        <v>372362</v>
      </c>
      <c r="N165" s="36" t="n">
        <f aca="false">L165/M165*100</f>
        <v>63.9802128036695</v>
      </c>
      <c r="O165" s="490" t="n">
        <v>0</v>
      </c>
      <c r="P165" s="490" t="n">
        <v>3169</v>
      </c>
      <c r="Q165" s="36" t="n">
        <f aca="false">O165/P165*100</f>
        <v>0</v>
      </c>
      <c r="R165" s="490" t="n">
        <v>238238</v>
      </c>
      <c r="S165" s="490" t="n">
        <v>369193</v>
      </c>
      <c r="T165" s="36" t="n">
        <f aca="false">R165/S165*100</f>
        <v>64.529392485773</v>
      </c>
    </row>
    <row r="166" customFormat="false" ht="20.25" hidden="false" customHeight="true" outlineLevel="0" collapsed="false">
      <c r="A166" s="532" t="n">
        <v>3</v>
      </c>
      <c r="B166" s="75" t="s">
        <v>115</v>
      </c>
      <c r="C166" s="496" t="n">
        <v>134951</v>
      </c>
      <c r="D166" s="487" t="n">
        <v>138643</v>
      </c>
      <c r="E166" s="370" t="n">
        <f aca="false">C166/D166*100</f>
        <v>97.3370455053627</v>
      </c>
      <c r="F166" s="496" t="n">
        <v>25508</v>
      </c>
      <c r="G166" s="487" t="n">
        <v>14951</v>
      </c>
      <c r="H166" s="370" t="n">
        <f aca="false">F166/G166*100</f>
        <v>170.610661494214</v>
      </c>
      <c r="I166" s="496" t="n">
        <v>168644</v>
      </c>
      <c r="J166" s="487" t="n">
        <v>187672</v>
      </c>
      <c r="K166" s="370" t="n">
        <f aca="false">I166/J166*100</f>
        <v>89.861034144678</v>
      </c>
      <c r="L166" s="730" t="n">
        <v>35210</v>
      </c>
      <c r="M166" s="490" t="n">
        <v>10196</v>
      </c>
      <c r="N166" s="370" t="n">
        <f aca="false">L166/M166*100</f>
        <v>345.33150255002</v>
      </c>
      <c r="O166" s="496" t="n">
        <v>0</v>
      </c>
      <c r="P166" s="496" t="n">
        <v>0</v>
      </c>
      <c r="Q166" s="370" t="e">
        <f aca="false">O166/P166*100</f>
        <v>#DIV/0!</v>
      </c>
      <c r="R166" s="496" t="n">
        <v>35210</v>
      </c>
      <c r="S166" s="487" t="n">
        <v>10196</v>
      </c>
      <c r="T166" s="370" t="n">
        <f aca="false">R166/S166*100</f>
        <v>345.33150255002</v>
      </c>
    </row>
    <row r="167" customFormat="false" ht="18.75" hidden="false" customHeight="true" outlineLevel="0" collapsed="false">
      <c r="A167" s="533" t="n">
        <v>4</v>
      </c>
      <c r="B167" s="114" t="s">
        <v>117</v>
      </c>
      <c r="C167" s="490" t="n">
        <v>158169</v>
      </c>
      <c r="D167" s="490" t="n">
        <v>0</v>
      </c>
      <c r="E167" s="370" t="e">
        <f aca="false">C167/D167*100</f>
        <v>#DIV/0!</v>
      </c>
      <c r="F167" s="496" t="n">
        <v>0</v>
      </c>
      <c r="G167" s="496" t="n">
        <v>0</v>
      </c>
      <c r="H167" s="370" t="e">
        <f aca="false">F167/G167*100</f>
        <v>#DIV/0!</v>
      </c>
      <c r="I167" s="487" t="n">
        <v>158169</v>
      </c>
      <c r="J167" s="487" t="n">
        <v>0</v>
      </c>
      <c r="K167" s="370" t="e">
        <f aca="false">I167/J167*100</f>
        <v>#DIV/0!</v>
      </c>
      <c r="L167" s="730" t="n">
        <v>158169</v>
      </c>
      <c r="M167" s="490" t="n">
        <v>0</v>
      </c>
      <c r="N167" s="370" t="e">
        <f aca="false">L167/M167*100</f>
        <v>#DIV/0!</v>
      </c>
      <c r="O167" s="496" t="n">
        <v>0</v>
      </c>
      <c r="P167" s="496" t="n">
        <v>0</v>
      </c>
      <c r="Q167" s="370" t="e">
        <f aca="false">O167/P167*100</f>
        <v>#DIV/0!</v>
      </c>
      <c r="R167" s="487" t="n">
        <v>158169</v>
      </c>
      <c r="S167" s="487" t="n">
        <v>0</v>
      </c>
      <c r="T167" s="370" t="e">
        <f aca="false">R167/S167*100</f>
        <v>#DIV/0!</v>
      </c>
    </row>
    <row r="168" customFormat="false" ht="18.75" hidden="false" customHeight="true" outlineLevel="0" collapsed="false">
      <c r="A168" s="532" t="n">
        <v>5</v>
      </c>
      <c r="B168" s="114" t="s">
        <v>321</v>
      </c>
      <c r="C168" s="490" t="n">
        <v>0</v>
      </c>
      <c r="D168" s="490" t="n">
        <v>0</v>
      </c>
      <c r="E168" s="370" t="e">
        <f aca="false">C168/D168*100</f>
        <v>#DIV/0!</v>
      </c>
      <c r="F168" s="496" t="n">
        <v>0</v>
      </c>
      <c r="G168" s="496" t="n">
        <v>0</v>
      </c>
      <c r="H168" s="370" t="e">
        <f aca="false">F168/G168*100</f>
        <v>#DIV/0!</v>
      </c>
      <c r="I168" s="487" t="n">
        <v>0</v>
      </c>
      <c r="J168" s="487" t="n">
        <v>0</v>
      </c>
      <c r="K168" s="370" t="e">
        <f aca="false">I168/J168*100</f>
        <v>#DIV/0!</v>
      </c>
      <c r="L168" s="730" t="n">
        <v>0</v>
      </c>
      <c r="M168" s="490" t="n">
        <v>0</v>
      </c>
      <c r="N168" s="370" t="e">
        <f aca="false">L168/M168*100</f>
        <v>#DIV/0!</v>
      </c>
      <c r="O168" s="496" t="n">
        <v>0</v>
      </c>
      <c r="P168" s="496" t="n">
        <v>0</v>
      </c>
      <c r="Q168" s="370" t="e">
        <f aca="false">O168/P168*100</f>
        <v>#DIV/0!</v>
      </c>
      <c r="R168" s="487" t="n">
        <v>0</v>
      </c>
      <c r="S168" s="487" t="n">
        <v>0</v>
      </c>
      <c r="T168" s="370" t="e">
        <f aca="false">R168/S168*100</f>
        <v>#DIV/0!</v>
      </c>
    </row>
    <row r="169" customFormat="false" ht="22.5" hidden="false" customHeight="true" outlineLevel="0" collapsed="false">
      <c r="A169" s="533" t="n">
        <v>6</v>
      </c>
      <c r="B169" s="71" t="s">
        <v>120</v>
      </c>
      <c r="C169" s="487" t="n">
        <v>31725</v>
      </c>
      <c r="D169" s="487" t="n">
        <v>49703</v>
      </c>
      <c r="E169" s="489" t="n">
        <f aca="false">C169/D169*100</f>
        <v>63.8291451220248</v>
      </c>
      <c r="F169" s="487" t="n">
        <v>0</v>
      </c>
      <c r="G169" s="487" t="n">
        <v>4796</v>
      </c>
      <c r="H169" s="489" t="n">
        <f aca="false">F169/G169*100</f>
        <v>0</v>
      </c>
      <c r="I169" s="487" t="n">
        <v>38946</v>
      </c>
      <c r="J169" s="487" t="n">
        <v>58275</v>
      </c>
      <c r="K169" s="489" t="n">
        <f aca="false">I169/J169*100</f>
        <v>66.8314028314028</v>
      </c>
      <c r="L169" s="730" t="n">
        <v>36940</v>
      </c>
      <c r="M169" s="490" t="n">
        <v>55053</v>
      </c>
      <c r="N169" s="370" t="n">
        <f aca="false">L169/M169*100</f>
        <v>67.0989773491</v>
      </c>
      <c r="O169" s="487" t="n">
        <v>0</v>
      </c>
      <c r="P169" s="487" t="n">
        <v>0</v>
      </c>
      <c r="Q169" s="370" t="e">
        <f aca="false">O169/P169*100</f>
        <v>#DIV/0!</v>
      </c>
      <c r="R169" s="487" t="n">
        <v>36940</v>
      </c>
      <c r="S169" s="487" t="n">
        <v>55053</v>
      </c>
      <c r="T169" s="489" t="n">
        <f aca="false">R169/S169*100</f>
        <v>67.0989773491</v>
      </c>
    </row>
    <row r="170" s="308" customFormat="true" ht="19.5" hidden="false" customHeight="true" outlineLevel="0" collapsed="false">
      <c r="A170" s="532" t="n">
        <v>7</v>
      </c>
      <c r="B170" s="114" t="s">
        <v>122</v>
      </c>
      <c r="C170" s="490" t="n">
        <v>9065</v>
      </c>
      <c r="D170" s="487" t="n">
        <v>90873</v>
      </c>
      <c r="E170" s="36" t="n">
        <f aca="false">C170/D170*100</f>
        <v>9.97546025772232</v>
      </c>
      <c r="F170" s="490" t="n">
        <v>0</v>
      </c>
      <c r="G170" s="487" t="n">
        <v>10230</v>
      </c>
      <c r="H170" s="36" t="n">
        <f aca="false">F170/G170*100</f>
        <v>0</v>
      </c>
      <c r="I170" s="490" t="n">
        <v>9065</v>
      </c>
      <c r="J170" s="487" t="n">
        <v>90873</v>
      </c>
      <c r="K170" s="36" t="n">
        <f aca="false">I170/J170*100</f>
        <v>9.97546025772232</v>
      </c>
      <c r="L170" s="730" t="n">
        <v>9065</v>
      </c>
      <c r="M170" s="490" t="n">
        <v>90873</v>
      </c>
      <c r="N170" s="36" t="n">
        <f aca="false">L170/M170*100</f>
        <v>9.97546025772232</v>
      </c>
      <c r="O170" s="490" t="n">
        <v>0</v>
      </c>
      <c r="P170" s="490" t="n">
        <v>0</v>
      </c>
      <c r="Q170" s="36" t="e">
        <f aca="false">O170/P170*100</f>
        <v>#DIV/0!</v>
      </c>
      <c r="R170" s="490" t="n">
        <v>9065</v>
      </c>
      <c r="S170" s="487" t="n">
        <v>90873</v>
      </c>
      <c r="T170" s="36" t="n">
        <f aca="false">R170/S170*100</f>
        <v>9.97546025772232</v>
      </c>
    </row>
    <row r="171" customFormat="false" ht="33" hidden="false" customHeight="true" outlineLevel="0" collapsed="false">
      <c r="A171" s="533" t="n">
        <v>8</v>
      </c>
      <c r="B171" s="71" t="s">
        <v>125</v>
      </c>
      <c r="C171" s="490" t="n">
        <v>1253868</v>
      </c>
      <c r="D171" s="490" t="n">
        <v>1210928</v>
      </c>
      <c r="E171" s="36" t="n">
        <f aca="false">C171/D171*100</f>
        <v>103.546040722487</v>
      </c>
      <c r="F171" s="487" t="n">
        <v>237296</v>
      </c>
      <c r="G171" s="487" t="n">
        <v>110734</v>
      </c>
      <c r="H171" s="489" t="n">
        <f aca="false">F171/G171*100</f>
        <v>214.293712861452</v>
      </c>
      <c r="I171" s="487" t="n">
        <v>1253868</v>
      </c>
      <c r="J171" s="487" t="n">
        <v>1210928</v>
      </c>
      <c r="K171" s="489" t="n">
        <f aca="false">I171/J171*100</f>
        <v>103.546040722487</v>
      </c>
      <c r="L171" s="730" t="n">
        <v>1253868</v>
      </c>
      <c r="M171" s="490" t="n">
        <v>1210928</v>
      </c>
      <c r="N171" s="370" t="n">
        <f aca="false">L171/M171*100</f>
        <v>103.546040722487</v>
      </c>
      <c r="O171" s="487" t="n">
        <v>19212</v>
      </c>
      <c r="P171" s="487" t="n">
        <v>0</v>
      </c>
      <c r="Q171" s="370" t="e">
        <f aca="false">O171/P171*100</f>
        <v>#DIV/0!</v>
      </c>
      <c r="R171" s="487" t="n">
        <v>1234656</v>
      </c>
      <c r="S171" s="487" t="n">
        <v>1210928</v>
      </c>
      <c r="T171" s="489" t="n">
        <f aca="false">R171/S171*100</f>
        <v>101.959488920894</v>
      </c>
    </row>
    <row r="172" customFormat="false" ht="34.5" hidden="false" customHeight="true" outlineLevel="0" collapsed="false">
      <c r="A172" s="532" t="n">
        <v>9</v>
      </c>
      <c r="B172" s="75" t="s">
        <v>133</v>
      </c>
      <c r="C172" s="487" t="n">
        <v>0</v>
      </c>
      <c r="D172" s="487" t="n">
        <v>31627</v>
      </c>
      <c r="E172" s="370" t="n">
        <f aca="false">C172/D172*100</f>
        <v>0</v>
      </c>
      <c r="F172" s="487" t="n">
        <v>0</v>
      </c>
      <c r="G172" s="487" t="n">
        <v>3977</v>
      </c>
      <c r="H172" s="370" t="n">
        <f aca="false">F172/G172*100</f>
        <v>0</v>
      </c>
      <c r="I172" s="487" t="n">
        <v>11669</v>
      </c>
      <c r="J172" s="487" t="n">
        <v>27184</v>
      </c>
      <c r="K172" s="370" t="n">
        <f aca="false">I172/J172*100</f>
        <v>42.9259858740436</v>
      </c>
      <c r="L172" s="730" t="n">
        <v>0</v>
      </c>
      <c r="M172" s="490" t="n">
        <v>0</v>
      </c>
      <c r="N172" s="370" t="e">
        <f aca="false">L172/M172*100</f>
        <v>#DIV/0!</v>
      </c>
      <c r="O172" s="496" t="n">
        <v>0</v>
      </c>
      <c r="P172" s="496" t="n">
        <v>0</v>
      </c>
      <c r="Q172" s="370" t="e">
        <f aca="false">O172/P172*100</f>
        <v>#DIV/0!</v>
      </c>
      <c r="R172" s="496" t="n">
        <v>0</v>
      </c>
      <c r="S172" s="496" t="n">
        <v>0</v>
      </c>
      <c r="T172" s="370" t="e">
        <f aca="false">R172/S172*100</f>
        <v>#DIV/0!</v>
      </c>
    </row>
    <row r="173" s="334" customFormat="true" ht="30" hidden="false" customHeight="true" outlineLevel="0" collapsed="false">
      <c r="A173" s="533" t="n">
        <v>10</v>
      </c>
      <c r="B173" s="75" t="s">
        <v>135</v>
      </c>
      <c r="C173" s="496" t="n">
        <v>84264</v>
      </c>
      <c r="D173" s="487" t="n">
        <v>70765</v>
      </c>
      <c r="E173" s="370" t="n">
        <f aca="false">C173/D173*100</f>
        <v>119.075814314986</v>
      </c>
      <c r="F173" s="496" t="n">
        <v>10876</v>
      </c>
      <c r="G173" s="487" t="n">
        <v>9225</v>
      </c>
      <c r="H173" s="370" t="n">
        <f aca="false">F173/G173*100</f>
        <v>117.89701897019</v>
      </c>
      <c r="I173" s="496" t="n">
        <v>84264</v>
      </c>
      <c r="J173" s="487" t="n">
        <v>70765</v>
      </c>
      <c r="K173" s="370" t="n">
        <f aca="false">I173/J173*100</f>
        <v>119.075814314986</v>
      </c>
      <c r="L173" s="730" t="n">
        <v>0</v>
      </c>
      <c r="M173" s="490" t="n">
        <v>0</v>
      </c>
      <c r="N173" s="370" t="e">
        <f aca="false">L173/M173*100</f>
        <v>#DIV/0!</v>
      </c>
      <c r="O173" s="496" t="n">
        <v>0</v>
      </c>
      <c r="P173" s="496" t="n">
        <v>0</v>
      </c>
      <c r="Q173" s="370" t="e">
        <f aca="false">O173/P173*100</f>
        <v>#DIV/0!</v>
      </c>
      <c r="R173" s="496" t="n">
        <v>0</v>
      </c>
      <c r="S173" s="496" t="n">
        <v>0</v>
      </c>
      <c r="T173" s="370" t="e">
        <f aca="false">R173/S173*100</f>
        <v>#DIV/0!</v>
      </c>
    </row>
    <row r="174" customFormat="false" ht="34.5" hidden="false" customHeight="true" outlineLevel="0" collapsed="false">
      <c r="A174" s="532" t="n">
        <v>11</v>
      </c>
      <c r="B174" s="71" t="s">
        <v>322</v>
      </c>
      <c r="C174" s="487" t="n">
        <v>1006072</v>
      </c>
      <c r="D174" s="487" t="n">
        <v>562365</v>
      </c>
      <c r="E174" s="489" t="n">
        <f aca="false">C174/D174*100</f>
        <v>178.900180487762</v>
      </c>
      <c r="F174" s="487" t="n">
        <v>99265</v>
      </c>
      <c r="G174" s="487" t="n">
        <v>112806</v>
      </c>
      <c r="H174" s="489" t="n">
        <f aca="false">F174/G174*100</f>
        <v>87.996205875574</v>
      </c>
      <c r="I174" s="487" t="n">
        <v>1007439</v>
      </c>
      <c r="J174" s="487" t="n">
        <v>586781</v>
      </c>
      <c r="K174" s="489" t="n">
        <f aca="false">I174/J174*100</f>
        <v>171.6890969544</v>
      </c>
      <c r="L174" s="730" t="n">
        <v>0</v>
      </c>
      <c r="M174" s="490" t="n">
        <v>0</v>
      </c>
      <c r="N174" s="370" t="e">
        <f aca="false">L174/M174*100</f>
        <v>#DIV/0!</v>
      </c>
      <c r="O174" s="487" t="n">
        <v>0</v>
      </c>
      <c r="P174" s="487" t="n">
        <v>0</v>
      </c>
      <c r="Q174" s="370" t="e">
        <f aca="false">O174/P174*100</f>
        <v>#DIV/0!</v>
      </c>
      <c r="R174" s="487" t="n">
        <v>0</v>
      </c>
      <c r="S174" s="487" t="n">
        <v>0</v>
      </c>
      <c r="T174" s="489" t="e">
        <f aca="false">R174/S174*100</f>
        <v>#DIV/0!</v>
      </c>
    </row>
    <row r="175" s="308" customFormat="true" ht="17.25" hidden="false" customHeight="true" outlineLevel="0" collapsed="false">
      <c r="A175" s="547"/>
      <c r="B175" s="547"/>
      <c r="C175" s="547"/>
      <c r="D175" s="547"/>
      <c r="E175" s="547"/>
      <c r="F175" s="547"/>
      <c r="G175" s="547"/>
      <c r="H175" s="547"/>
      <c r="I175" s="547"/>
      <c r="J175" s="547"/>
      <c r="K175" s="547"/>
      <c r="L175" s="547"/>
      <c r="M175" s="547"/>
      <c r="N175" s="547"/>
      <c r="O175" s="547"/>
      <c r="P175" s="547"/>
      <c r="Q175" s="547"/>
      <c r="R175" s="547"/>
      <c r="S175" s="547"/>
      <c r="T175" s="547"/>
    </row>
    <row r="176" s="308" customFormat="true" ht="57.75" hidden="false" customHeight="true" outlineLevel="0" collapsed="false">
      <c r="A176" s="67" t="s">
        <v>467</v>
      </c>
      <c r="B176" s="67"/>
      <c r="C176" s="483" t="n">
        <f aca="false">SUM(C177:C183)</f>
        <v>123218</v>
      </c>
      <c r="D176" s="483" t="n">
        <f aca="false">SUM(D177:D183)</f>
        <v>135572</v>
      </c>
      <c r="E176" s="509" t="n">
        <f aca="false">C176/D176*100</f>
        <v>90.8874988935768</v>
      </c>
      <c r="F176" s="483" t="n">
        <f aca="false">SUM(F177:F183)</f>
        <v>20472</v>
      </c>
      <c r="G176" s="483" t="n">
        <f aca="false">SUM(G177:G183)</f>
        <v>25333</v>
      </c>
      <c r="H176" s="509" t="n">
        <f aca="false">F176/G176*100</f>
        <v>80.8115896261793</v>
      </c>
      <c r="I176" s="483" t="n">
        <f aca="false">SUM(I177:I183)</f>
        <v>164337</v>
      </c>
      <c r="J176" s="483" t="n">
        <f aca="false">SUM(J177:J183)</f>
        <v>156757</v>
      </c>
      <c r="K176" s="509" t="n">
        <f aca="false">I176/J176*100</f>
        <v>104.835509738002</v>
      </c>
      <c r="L176" s="483" t="n">
        <f aca="false">SUM(L177:L183)</f>
        <v>37081</v>
      </c>
      <c r="M176" s="483" t="n">
        <f aca="false">SUM(M177:M183)</f>
        <v>49330</v>
      </c>
      <c r="N176" s="84" t="n">
        <f aca="false">L176/M176*100</f>
        <v>75.1692681937969</v>
      </c>
      <c r="O176" s="483" t="n">
        <f aca="false">SUM(O177:O183)</f>
        <v>37081</v>
      </c>
      <c r="P176" s="483" t="n">
        <f aca="false">SUM(P177:P183)</f>
        <v>49330</v>
      </c>
      <c r="Q176" s="83" t="n">
        <f aca="false">O176/P176*100</f>
        <v>75.1692681937969</v>
      </c>
      <c r="R176" s="483" t="n">
        <f aca="false">SUM(R177:R183)</f>
        <v>0</v>
      </c>
      <c r="S176" s="483" t="n">
        <f aca="false">SUM(S177:S183)</f>
        <v>0</v>
      </c>
      <c r="T176" s="84" t="e">
        <f aca="false">R176/S176*100</f>
        <v>#DIV/0!</v>
      </c>
    </row>
    <row r="177" s="334" customFormat="true" ht="19.5" hidden="false" customHeight="true" outlineLevel="0" collapsed="false">
      <c r="A177" s="535" t="n">
        <v>1</v>
      </c>
      <c r="B177" s="75" t="s">
        <v>126</v>
      </c>
      <c r="C177" s="496" t="n">
        <v>0</v>
      </c>
      <c r="D177" s="496" t="n">
        <v>8942</v>
      </c>
      <c r="E177" s="370" t="n">
        <f aca="false">C177/D177*100</f>
        <v>0</v>
      </c>
      <c r="F177" s="496" t="n">
        <v>0</v>
      </c>
      <c r="G177" s="496" t="n">
        <v>7684</v>
      </c>
      <c r="H177" s="370" t="n">
        <f aca="false">F177/G177*100</f>
        <v>0</v>
      </c>
      <c r="I177" s="496" t="n">
        <v>31810</v>
      </c>
      <c r="J177" s="496" t="n">
        <v>4174</v>
      </c>
      <c r="K177" s="370" t="n">
        <f aca="false">I177/J177*100</f>
        <v>762.098706276953</v>
      </c>
      <c r="L177" s="730" t="n">
        <v>0</v>
      </c>
      <c r="M177" s="490" t="n">
        <v>0</v>
      </c>
      <c r="N177" s="370" t="e">
        <f aca="false">L177/M177*100</f>
        <v>#DIV/0!</v>
      </c>
      <c r="O177" s="496" t="n">
        <v>0</v>
      </c>
      <c r="P177" s="496" t="n">
        <v>0</v>
      </c>
      <c r="Q177" s="370" t="e">
        <f aca="false">O177/P177*100</f>
        <v>#DIV/0!</v>
      </c>
      <c r="R177" s="496" t="n">
        <v>0</v>
      </c>
      <c r="S177" s="496" t="n">
        <v>0</v>
      </c>
      <c r="T177" s="370" t="e">
        <f aca="false">R177/S177*100</f>
        <v>#DIV/0!</v>
      </c>
    </row>
    <row r="178" customFormat="false" ht="30" hidden="false" customHeight="true" outlineLevel="0" collapsed="false">
      <c r="A178" s="532" t="n">
        <v>2</v>
      </c>
      <c r="B178" s="71" t="s">
        <v>127</v>
      </c>
      <c r="C178" s="487" t="n">
        <v>0</v>
      </c>
      <c r="D178" s="487" t="n">
        <v>0</v>
      </c>
      <c r="E178" s="489" t="e">
        <f aca="false">C178/D178*100</f>
        <v>#DIV/0!</v>
      </c>
      <c r="F178" s="487" t="n">
        <v>0</v>
      </c>
      <c r="G178" s="487" t="n">
        <v>0</v>
      </c>
      <c r="H178" s="489" t="e">
        <f aca="false">F178/G178*100</f>
        <v>#DIV/0!</v>
      </c>
      <c r="I178" s="487" t="n">
        <v>0</v>
      </c>
      <c r="J178" s="487" t="n">
        <v>0</v>
      </c>
      <c r="K178" s="489" t="e">
        <f aca="false">I178/J178*100</f>
        <v>#DIV/0!</v>
      </c>
      <c r="L178" s="730" t="n">
        <v>0</v>
      </c>
      <c r="M178" s="490" t="n">
        <v>0</v>
      </c>
      <c r="N178" s="370" t="e">
        <f aca="false">L178/M178*100</f>
        <v>#DIV/0!</v>
      </c>
      <c r="O178" s="487" t="n">
        <v>0</v>
      </c>
      <c r="P178" s="487" t="n">
        <v>0</v>
      </c>
      <c r="Q178" s="370" t="e">
        <f aca="false">O178/P178*100</f>
        <v>#DIV/0!</v>
      </c>
      <c r="R178" s="487" t="n">
        <v>0</v>
      </c>
      <c r="S178" s="487" t="n">
        <v>0</v>
      </c>
      <c r="T178" s="489" t="e">
        <f aca="false">R178/S178*100</f>
        <v>#DIV/0!</v>
      </c>
    </row>
    <row r="179" customFormat="false" ht="18.75" hidden="false" customHeight="true" outlineLevel="0" collapsed="false">
      <c r="A179" s="535" t="n">
        <v>3</v>
      </c>
      <c r="B179" s="71" t="s">
        <v>128</v>
      </c>
      <c r="C179" s="487" t="n">
        <v>26070</v>
      </c>
      <c r="D179" s="487" t="n">
        <v>51503</v>
      </c>
      <c r="E179" s="489" t="n">
        <f aca="false">C179/D179*100</f>
        <v>50.6184105780246</v>
      </c>
      <c r="F179" s="487" t="n">
        <v>2587</v>
      </c>
      <c r="G179" s="487" t="n">
        <v>10879</v>
      </c>
      <c r="H179" s="489" t="n">
        <f aca="false">F179/G179*100</f>
        <v>23.7797591690413</v>
      </c>
      <c r="I179" s="487" t="n">
        <v>28165</v>
      </c>
      <c r="J179" s="487" t="n">
        <v>51503</v>
      </c>
      <c r="K179" s="489" t="n">
        <f aca="false">I179/J179*100</f>
        <v>54.6861347882648</v>
      </c>
      <c r="L179" s="730" t="n">
        <v>26070</v>
      </c>
      <c r="M179" s="490" t="n">
        <v>49330</v>
      </c>
      <c r="N179" s="370" t="n">
        <f aca="false">L179/M179*100</f>
        <v>52.8481654165822</v>
      </c>
      <c r="O179" s="558" t="n">
        <v>26070</v>
      </c>
      <c r="P179" s="487" t="n">
        <v>49330</v>
      </c>
      <c r="Q179" s="370" t="n">
        <f aca="false">O179/P179*100</f>
        <v>52.8481654165822</v>
      </c>
      <c r="R179" s="487" t="n">
        <v>0</v>
      </c>
      <c r="S179" s="487" t="n">
        <v>0</v>
      </c>
      <c r="T179" s="489" t="e">
        <f aca="false">R179/S179*100</f>
        <v>#DIV/0!</v>
      </c>
    </row>
    <row r="180" customFormat="false" ht="24.75" hidden="false" customHeight="true" outlineLevel="0" collapsed="false">
      <c r="A180" s="532" t="n">
        <v>4</v>
      </c>
      <c r="B180" s="71" t="s">
        <v>129</v>
      </c>
      <c r="C180" s="487" t="n">
        <v>14140</v>
      </c>
      <c r="D180" s="487" t="n">
        <v>22820</v>
      </c>
      <c r="E180" s="489" t="n">
        <f aca="false">C180/D180*100</f>
        <v>61.9631901840491</v>
      </c>
      <c r="F180" s="487" t="n">
        <v>1540</v>
      </c>
      <c r="G180" s="487" t="n">
        <v>3290</v>
      </c>
      <c r="H180" s="489" t="n">
        <f aca="false">F180/G180*100</f>
        <v>46.8085106382979</v>
      </c>
      <c r="I180" s="487" t="n">
        <v>19338</v>
      </c>
      <c r="J180" s="487" t="n">
        <v>30234</v>
      </c>
      <c r="K180" s="489" t="n">
        <f aca="false">I180/J180*100</f>
        <v>63.9611033935305</v>
      </c>
      <c r="L180" s="730" t="n">
        <v>0</v>
      </c>
      <c r="M180" s="490" t="n">
        <v>0</v>
      </c>
      <c r="N180" s="370" t="e">
        <f aca="false">L180/M180*100</f>
        <v>#DIV/0!</v>
      </c>
      <c r="O180" s="487" t="n">
        <v>0</v>
      </c>
      <c r="P180" s="487" t="n">
        <v>0</v>
      </c>
      <c r="Q180" s="370" t="e">
        <f aca="false">O180/P180*100</f>
        <v>#DIV/0!</v>
      </c>
      <c r="R180" s="487" t="n">
        <v>0</v>
      </c>
      <c r="S180" s="487" t="n">
        <v>0</v>
      </c>
      <c r="T180" s="489" t="e">
        <f aca="false">R180/S180*100</f>
        <v>#DIV/0!</v>
      </c>
    </row>
    <row r="181" customFormat="false" ht="48" hidden="false" customHeight="true" outlineLevel="0" collapsed="false">
      <c r="A181" s="535" t="n">
        <v>5</v>
      </c>
      <c r="B181" s="75" t="s">
        <v>134</v>
      </c>
      <c r="C181" s="496" t="n">
        <v>53885</v>
      </c>
      <c r="D181" s="496" t="n">
        <v>52307</v>
      </c>
      <c r="E181" s="370" t="n">
        <f aca="false">C181/D181*100</f>
        <v>103.016804634179</v>
      </c>
      <c r="F181" s="487" t="n">
        <v>0</v>
      </c>
      <c r="G181" s="487" t="n">
        <v>3480</v>
      </c>
      <c r="H181" s="370" t="n">
        <f aca="false">F181/G181*100</f>
        <v>0</v>
      </c>
      <c r="I181" s="487" t="n">
        <v>55901</v>
      </c>
      <c r="J181" s="487" t="n">
        <v>70846</v>
      </c>
      <c r="K181" s="370" t="n">
        <f aca="false">I181/J181*100</f>
        <v>78.9049487621037</v>
      </c>
      <c r="L181" s="730" t="n">
        <v>11011</v>
      </c>
      <c r="M181" s="490" t="n">
        <v>0</v>
      </c>
      <c r="N181" s="370" t="e">
        <f aca="false">L181/M181*100</f>
        <v>#DIV/0!</v>
      </c>
      <c r="O181" s="496" t="n">
        <v>11011</v>
      </c>
      <c r="P181" s="496" t="n">
        <v>0</v>
      </c>
      <c r="Q181" s="370" t="e">
        <f aca="false">O181/P181*100</f>
        <v>#DIV/0!</v>
      </c>
      <c r="R181" s="496" t="n">
        <v>0</v>
      </c>
      <c r="S181" s="496" t="n">
        <v>0</v>
      </c>
      <c r="T181" s="370" t="e">
        <f aca="false">R181/S181*100</f>
        <v>#DIV/0!</v>
      </c>
    </row>
    <row r="182" customFormat="false" ht="30.75" hidden="false" customHeight="true" outlineLevel="0" collapsed="false">
      <c r="A182" s="535" t="n">
        <v>6</v>
      </c>
      <c r="B182" s="75" t="s">
        <v>501</v>
      </c>
      <c r="C182" s="496" t="n">
        <v>29123</v>
      </c>
      <c r="D182" s="496"/>
      <c r="E182" s="370" t="e">
        <f aca="false">C182/D182*100</f>
        <v>#DIV/0!</v>
      </c>
      <c r="F182" s="487" t="n">
        <v>16345</v>
      </c>
      <c r="G182" s="487"/>
      <c r="H182" s="370" t="e">
        <f aca="false">F182/G182*100</f>
        <v>#DIV/0!</v>
      </c>
      <c r="I182" s="487" t="n">
        <v>29123</v>
      </c>
      <c r="J182" s="487"/>
      <c r="K182" s="370" t="e">
        <f aca="false">I182/J182*100</f>
        <v>#DIV/0!</v>
      </c>
      <c r="L182" s="730" t="n">
        <v>0</v>
      </c>
      <c r="M182" s="490"/>
      <c r="N182" s="370" t="e">
        <f aca="false">L182/M182*100</f>
        <v>#DIV/0!</v>
      </c>
      <c r="O182" s="496" t="n">
        <v>0</v>
      </c>
      <c r="P182" s="496"/>
      <c r="Q182" s="370" t="e">
        <f aca="false">O182/P182*100</f>
        <v>#DIV/0!</v>
      </c>
      <c r="R182" s="496" t="n">
        <v>0</v>
      </c>
      <c r="S182" s="496"/>
      <c r="T182" s="370" t="e">
        <f aca="false">R182/S182*100</f>
        <v>#DIV/0!</v>
      </c>
    </row>
    <row r="183" s="308" customFormat="true" ht="21" hidden="false" customHeight="true" outlineLevel="0" collapsed="false">
      <c r="A183" s="533" t="n">
        <v>7</v>
      </c>
      <c r="B183" s="114" t="s">
        <v>119</v>
      </c>
      <c r="C183" s="490" t="n">
        <v>0</v>
      </c>
      <c r="D183" s="490" t="n">
        <v>0</v>
      </c>
      <c r="E183" s="36" t="e">
        <f aca="false">C183/D183*100</f>
        <v>#DIV/0!</v>
      </c>
      <c r="F183" s="490" t="n">
        <v>0</v>
      </c>
      <c r="G183" s="490" t="n">
        <v>0</v>
      </c>
      <c r="H183" s="36" t="e">
        <f aca="false">F183/G183*100</f>
        <v>#DIV/0!</v>
      </c>
      <c r="I183" s="490" t="n">
        <v>0</v>
      </c>
      <c r="J183" s="490" t="n">
        <v>0</v>
      </c>
      <c r="K183" s="36" t="e">
        <f aca="false">I183/J183*100</f>
        <v>#DIV/0!</v>
      </c>
      <c r="L183" s="730" t="n">
        <v>0</v>
      </c>
      <c r="M183" s="490" t="n">
        <v>0</v>
      </c>
      <c r="N183" s="36" t="e">
        <f aca="false">L183/M183*100</f>
        <v>#DIV/0!</v>
      </c>
      <c r="O183" s="490" t="n">
        <v>0</v>
      </c>
      <c r="P183" s="490" t="n">
        <v>0</v>
      </c>
      <c r="Q183" s="36" t="e">
        <f aca="false">O183/P183*100</f>
        <v>#DIV/0!</v>
      </c>
      <c r="R183" s="490" t="n">
        <v>0</v>
      </c>
      <c r="S183" s="490" t="n">
        <v>0</v>
      </c>
      <c r="T183" s="36" t="e">
        <f aca="false">R183/S183*100</f>
        <v>#DIV/0!</v>
      </c>
    </row>
    <row r="184" s="308" customFormat="true" ht="17.25" hidden="false" customHeight="false" outlineLevel="0" collapsed="false">
      <c r="A184" s="734"/>
      <c r="B184" s="735"/>
      <c r="C184" s="735"/>
      <c r="D184" s="735"/>
      <c r="E184" s="735"/>
      <c r="F184" s="735"/>
      <c r="G184" s="735"/>
      <c r="H184" s="735"/>
      <c r="I184" s="735"/>
      <c r="J184" s="735"/>
      <c r="K184" s="735"/>
      <c r="L184" s="735"/>
      <c r="M184" s="735"/>
      <c r="N184" s="735"/>
      <c r="O184" s="735"/>
      <c r="P184" s="735"/>
      <c r="Q184" s="735"/>
      <c r="R184" s="735"/>
      <c r="S184" s="735"/>
      <c r="T184" s="736"/>
    </row>
    <row r="185" s="308" customFormat="true" ht="102" hidden="false" customHeight="true" outlineLevel="0" collapsed="false">
      <c r="A185" s="67" t="s">
        <v>468</v>
      </c>
      <c r="B185" s="67"/>
      <c r="C185" s="483" t="n">
        <f aca="false">SUM(C186:C192)</f>
        <v>0</v>
      </c>
      <c r="D185" s="483" t="n">
        <f aca="false">SUM(D186:D192)</f>
        <v>0</v>
      </c>
      <c r="E185" s="509" t="e">
        <f aca="false">C185/D185*100</f>
        <v>#DIV/0!</v>
      </c>
      <c r="F185" s="483" t="n">
        <f aca="false">SUM(F186:F192)</f>
        <v>0</v>
      </c>
      <c r="G185" s="483" t="n">
        <f aca="false">SUM(G186:G192)</f>
        <v>0</v>
      </c>
      <c r="H185" s="509" t="e">
        <f aca="false">F185/G185*100</f>
        <v>#DIV/0!</v>
      </c>
      <c r="I185" s="483" t="n">
        <f aca="false">SUM(I186:I192)</f>
        <v>0</v>
      </c>
      <c r="J185" s="483" t="n">
        <f aca="false">SUM(J186:J192)</f>
        <v>0</v>
      </c>
      <c r="K185" s="509" t="e">
        <f aca="false">I185/J185*100</f>
        <v>#DIV/0!</v>
      </c>
      <c r="L185" s="483" t="n">
        <f aca="false">SUM(L186:L192)</f>
        <v>0</v>
      </c>
      <c r="M185" s="483" t="n">
        <f aca="false">SUM(M186:M192)</f>
        <v>0</v>
      </c>
      <c r="N185" s="84" t="e">
        <f aca="false">L185/M185*100</f>
        <v>#DIV/0!</v>
      </c>
      <c r="O185" s="483" t="n">
        <f aca="false">SUM(O186:O192)</f>
        <v>0</v>
      </c>
      <c r="P185" s="483" t="n">
        <f aca="false">SUM(P186:P192)</f>
        <v>0</v>
      </c>
      <c r="Q185" s="83" t="e">
        <f aca="false">O185/P185*100</f>
        <v>#DIV/0!</v>
      </c>
      <c r="R185" s="483" t="n">
        <f aca="false">SUM(R186:R192)</f>
        <v>0</v>
      </c>
      <c r="S185" s="483" t="n">
        <f aca="false">SUM(S186:S192)</f>
        <v>0</v>
      </c>
      <c r="T185" s="84" t="e">
        <f aca="false">R185/S185*100</f>
        <v>#DIV/0!</v>
      </c>
    </row>
    <row r="186" s="308" customFormat="true" ht="17.25" hidden="false" customHeight="false" outlineLevel="0" collapsed="false">
      <c r="A186" s="547"/>
      <c r="B186" s="152"/>
      <c r="C186" s="490"/>
      <c r="D186" s="490"/>
      <c r="E186" s="36"/>
      <c r="F186" s="490"/>
      <c r="G186" s="490"/>
      <c r="H186" s="36"/>
      <c r="I186" s="490"/>
      <c r="J186" s="490"/>
      <c r="K186" s="36"/>
      <c r="L186" s="490"/>
      <c r="M186" s="490"/>
      <c r="N186" s="36"/>
      <c r="O186" s="490"/>
      <c r="P186" s="490"/>
      <c r="Q186" s="36"/>
      <c r="R186" s="490"/>
      <c r="S186" s="490"/>
      <c r="T186" s="36"/>
    </row>
    <row r="187" s="308" customFormat="true" ht="17.25" hidden="false" customHeight="false" outlineLevel="0" collapsed="false">
      <c r="A187" s="547"/>
      <c r="B187" s="152"/>
      <c r="C187" s="490"/>
      <c r="D187" s="490"/>
      <c r="E187" s="36"/>
      <c r="F187" s="490"/>
      <c r="G187" s="490"/>
      <c r="H187" s="36"/>
      <c r="I187" s="490"/>
      <c r="J187" s="490"/>
      <c r="K187" s="36"/>
      <c r="L187" s="490"/>
      <c r="M187" s="490"/>
      <c r="N187" s="36"/>
      <c r="O187" s="490"/>
      <c r="P187" s="490"/>
      <c r="Q187" s="36"/>
      <c r="R187" s="490"/>
      <c r="S187" s="490"/>
      <c r="T187" s="36"/>
    </row>
    <row r="188" s="308" customFormat="true" ht="17.25" hidden="false" customHeight="false" outlineLevel="0" collapsed="false">
      <c r="A188" s="547"/>
      <c r="B188" s="152"/>
      <c r="C188" s="490"/>
      <c r="D188" s="490"/>
      <c r="E188" s="36"/>
      <c r="F188" s="490"/>
      <c r="G188" s="490"/>
      <c r="H188" s="36"/>
      <c r="I188" s="490"/>
      <c r="J188" s="490"/>
      <c r="K188" s="36"/>
      <c r="L188" s="490"/>
      <c r="M188" s="490"/>
      <c r="N188" s="36"/>
      <c r="O188" s="490"/>
      <c r="P188" s="490"/>
      <c r="Q188" s="36"/>
      <c r="R188" s="490"/>
      <c r="S188" s="490"/>
      <c r="T188" s="36"/>
    </row>
    <row r="189" s="308" customFormat="true" ht="17.25" hidden="false" customHeight="false" outlineLevel="0" collapsed="false">
      <c r="A189" s="547"/>
      <c r="B189" s="152"/>
      <c r="C189" s="490"/>
      <c r="D189" s="490"/>
      <c r="E189" s="36"/>
      <c r="F189" s="490"/>
      <c r="G189" s="490"/>
      <c r="H189" s="36"/>
      <c r="I189" s="490"/>
      <c r="J189" s="490"/>
      <c r="K189" s="36"/>
      <c r="L189" s="490"/>
      <c r="M189" s="490"/>
      <c r="N189" s="36"/>
      <c r="O189" s="490"/>
      <c r="P189" s="490"/>
      <c r="Q189" s="36"/>
      <c r="R189" s="490"/>
      <c r="S189" s="490"/>
      <c r="T189" s="36"/>
    </row>
    <row r="190" s="308" customFormat="true" ht="17.25" hidden="false" customHeight="false" outlineLevel="0" collapsed="false">
      <c r="A190" s="547"/>
      <c r="B190" s="152"/>
      <c r="C190" s="490"/>
      <c r="D190" s="490"/>
      <c r="E190" s="36"/>
      <c r="F190" s="490"/>
      <c r="G190" s="490"/>
      <c r="H190" s="36"/>
      <c r="I190" s="490"/>
      <c r="J190" s="490"/>
      <c r="K190" s="36"/>
      <c r="L190" s="490"/>
      <c r="M190" s="490"/>
      <c r="N190" s="36"/>
      <c r="O190" s="490"/>
      <c r="P190" s="490"/>
      <c r="Q190" s="36"/>
      <c r="R190" s="490"/>
      <c r="S190" s="490"/>
      <c r="T190" s="36"/>
    </row>
    <row r="191" s="308" customFormat="true" ht="17.25" hidden="false" customHeight="false" outlineLevel="0" collapsed="false">
      <c r="A191" s="547"/>
      <c r="B191" s="152"/>
      <c r="C191" s="490"/>
      <c r="D191" s="490"/>
      <c r="E191" s="36"/>
      <c r="F191" s="490"/>
      <c r="G191" s="490"/>
      <c r="H191" s="36"/>
      <c r="I191" s="490"/>
      <c r="J191" s="490"/>
      <c r="K191" s="36"/>
      <c r="L191" s="490"/>
      <c r="M191" s="490"/>
      <c r="N191" s="36"/>
      <c r="O191" s="490"/>
      <c r="P191" s="490"/>
      <c r="Q191" s="36"/>
      <c r="R191" s="490"/>
      <c r="S191" s="490"/>
      <c r="T191" s="36"/>
    </row>
    <row r="192" s="308" customFormat="true" ht="17.25" hidden="false" customHeight="false" outlineLevel="0" collapsed="false">
      <c r="A192" s="547"/>
      <c r="B192" s="152"/>
      <c r="C192" s="490"/>
      <c r="D192" s="490"/>
      <c r="E192" s="36"/>
      <c r="F192" s="490"/>
      <c r="G192" s="490"/>
      <c r="H192" s="36"/>
      <c r="I192" s="490"/>
      <c r="J192" s="490"/>
      <c r="K192" s="36"/>
      <c r="L192" s="490"/>
      <c r="M192" s="490"/>
      <c r="N192" s="36"/>
      <c r="O192" s="490"/>
      <c r="P192" s="490"/>
      <c r="Q192" s="36"/>
      <c r="R192" s="490"/>
      <c r="S192" s="490"/>
      <c r="T192" s="36"/>
    </row>
    <row r="193" s="308" customFormat="true" ht="17.25" hidden="false" customHeight="true" outlineLevel="0" collapsed="false">
      <c r="A193" s="737"/>
      <c r="B193" s="737"/>
      <c r="C193" s="737"/>
      <c r="D193" s="737"/>
      <c r="E193" s="737"/>
      <c r="F193" s="737"/>
      <c r="G193" s="737"/>
      <c r="H193" s="737"/>
      <c r="I193" s="737"/>
      <c r="J193" s="737"/>
      <c r="K193" s="737"/>
      <c r="L193" s="737"/>
      <c r="M193" s="737"/>
      <c r="N193" s="737"/>
      <c r="O193" s="737"/>
      <c r="P193" s="737"/>
      <c r="Q193" s="737"/>
      <c r="R193" s="737"/>
      <c r="S193" s="737"/>
      <c r="T193" s="737"/>
    </row>
    <row r="194" s="308" customFormat="true" ht="118.5" hidden="false" customHeight="true" outlineLevel="0" collapsed="false">
      <c r="A194" s="67" t="s">
        <v>469</v>
      </c>
      <c r="B194" s="67"/>
      <c r="C194" s="483" t="n">
        <f aca="false">SUM(C195:C198)</f>
        <v>0</v>
      </c>
      <c r="D194" s="483" t="n">
        <f aca="false">SUM(D195:D198)</f>
        <v>0</v>
      </c>
      <c r="E194" s="509" t="e">
        <f aca="false">C194/D194*100</f>
        <v>#DIV/0!</v>
      </c>
      <c r="F194" s="483" t="n">
        <f aca="false">SUM(F195:F198)</f>
        <v>0</v>
      </c>
      <c r="G194" s="483" t="n">
        <f aca="false">SUM(G195:G198)</f>
        <v>0</v>
      </c>
      <c r="H194" s="509" t="e">
        <f aca="false">F194/G194*100</f>
        <v>#DIV/0!</v>
      </c>
      <c r="I194" s="483" t="n">
        <f aca="false">SUM(I195:I198)</f>
        <v>0</v>
      </c>
      <c r="J194" s="483" t="n">
        <f aca="false">SUM(J195:J198)</f>
        <v>0</v>
      </c>
      <c r="K194" s="509" t="e">
        <f aca="false">I194/J194*100</f>
        <v>#DIV/0!</v>
      </c>
      <c r="L194" s="483" t="n">
        <f aca="false">SUM(L195:L198)</f>
        <v>0</v>
      </c>
      <c r="M194" s="483" t="n">
        <f aca="false">SUM(M195:M198)</f>
        <v>0</v>
      </c>
      <c r="N194" s="84" t="e">
        <f aca="false">L194/M194*100</f>
        <v>#DIV/0!</v>
      </c>
      <c r="O194" s="483" t="n">
        <f aca="false">SUM(O195:O198)</f>
        <v>0</v>
      </c>
      <c r="P194" s="483" t="n">
        <f aca="false">SUM(P195:P198)</f>
        <v>0</v>
      </c>
      <c r="Q194" s="83" t="e">
        <f aca="false">O194/P194*100</f>
        <v>#DIV/0!</v>
      </c>
      <c r="R194" s="483" t="n">
        <f aca="false">SUM(R195:R198)</f>
        <v>0</v>
      </c>
      <c r="S194" s="483" t="n">
        <f aca="false">SUM(S195:S198)</f>
        <v>0</v>
      </c>
      <c r="T194" s="84" t="e">
        <f aca="false">R194/S194*100</f>
        <v>#DIV/0!</v>
      </c>
    </row>
    <row r="195" s="308" customFormat="true" ht="17.25" hidden="false" customHeight="false" outlineLevel="0" collapsed="false">
      <c r="A195" s="547"/>
      <c r="B195" s="152"/>
      <c r="C195" s="490"/>
      <c r="D195" s="490"/>
      <c r="E195" s="36"/>
      <c r="F195" s="490"/>
      <c r="G195" s="490"/>
      <c r="H195" s="36"/>
      <c r="I195" s="490"/>
      <c r="J195" s="490"/>
      <c r="K195" s="36"/>
      <c r="L195" s="490"/>
      <c r="M195" s="490"/>
      <c r="N195" s="36"/>
      <c r="O195" s="490"/>
      <c r="P195" s="490"/>
      <c r="Q195" s="36"/>
      <c r="R195" s="490"/>
      <c r="S195" s="490"/>
      <c r="T195" s="36"/>
    </row>
    <row r="196" s="308" customFormat="true" ht="17.25" hidden="false" customHeight="false" outlineLevel="0" collapsed="false">
      <c r="A196" s="547"/>
      <c r="B196" s="152"/>
      <c r="C196" s="490"/>
      <c r="D196" s="490"/>
      <c r="E196" s="36"/>
      <c r="F196" s="490"/>
      <c r="G196" s="490"/>
      <c r="H196" s="36"/>
      <c r="I196" s="490"/>
      <c r="J196" s="490"/>
      <c r="K196" s="36"/>
      <c r="L196" s="490"/>
      <c r="M196" s="490"/>
      <c r="N196" s="36"/>
      <c r="O196" s="490"/>
      <c r="P196" s="490"/>
      <c r="Q196" s="36"/>
      <c r="R196" s="490"/>
      <c r="S196" s="490"/>
      <c r="T196" s="36"/>
    </row>
    <row r="197" s="308" customFormat="true" ht="17.25" hidden="false" customHeight="false" outlineLevel="0" collapsed="false">
      <c r="A197" s="547"/>
      <c r="B197" s="152"/>
      <c r="C197" s="490"/>
      <c r="D197" s="490"/>
      <c r="E197" s="36"/>
      <c r="F197" s="490"/>
      <c r="G197" s="490"/>
      <c r="H197" s="36"/>
      <c r="I197" s="490"/>
      <c r="J197" s="490"/>
      <c r="K197" s="36"/>
      <c r="L197" s="490"/>
      <c r="M197" s="490"/>
      <c r="N197" s="36"/>
      <c r="O197" s="490"/>
      <c r="P197" s="490"/>
      <c r="Q197" s="36"/>
      <c r="R197" s="490"/>
      <c r="S197" s="490"/>
      <c r="T197" s="36"/>
    </row>
    <row r="198" s="308" customFormat="true" ht="17.25" hidden="false" customHeight="false" outlineLevel="0" collapsed="false">
      <c r="A198" s="547"/>
      <c r="B198" s="152"/>
      <c r="C198" s="490"/>
      <c r="D198" s="490"/>
      <c r="E198" s="36"/>
      <c r="F198" s="490"/>
      <c r="G198" s="490"/>
      <c r="H198" s="36"/>
      <c r="I198" s="490"/>
      <c r="J198" s="490"/>
      <c r="K198" s="36"/>
      <c r="L198" s="490"/>
      <c r="M198" s="490"/>
      <c r="N198" s="36"/>
      <c r="O198" s="490"/>
      <c r="P198" s="490"/>
      <c r="Q198" s="36"/>
      <c r="R198" s="490"/>
      <c r="S198" s="490"/>
      <c r="T198" s="36"/>
    </row>
    <row r="199" s="308" customFormat="true" ht="17.25" hidden="false" customHeight="true" outlineLevel="0" collapsed="false">
      <c r="A199" s="737"/>
      <c r="B199" s="737"/>
      <c r="C199" s="737"/>
      <c r="D199" s="737"/>
      <c r="E199" s="737"/>
      <c r="F199" s="737"/>
      <c r="G199" s="737"/>
      <c r="H199" s="737"/>
      <c r="I199" s="737"/>
      <c r="J199" s="737"/>
      <c r="K199" s="737"/>
      <c r="L199" s="737"/>
      <c r="M199" s="737"/>
      <c r="N199" s="737"/>
      <c r="O199" s="737"/>
      <c r="P199" s="737"/>
      <c r="Q199" s="737"/>
      <c r="R199" s="737"/>
      <c r="S199" s="737"/>
      <c r="T199" s="737"/>
    </row>
    <row r="200" s="308" customFormat="true" ht="69" hidden="false" customHeight="true" outlineLevel="0" collapsed="false">
      <c r="A200" s="67" t="s">
        <v>470</v>
      </c>
      <c r="B200" s="67"/>
      <c r="C200" s="483" t="n">
        <f aca="false">SUM(C201:C206)</f>
        <v>0</v>
      </c>
      <c r="D200" s="483" t="n">
        <f aca="false">SUM(D201:D206)</f>
        <v>0</v>
      </c>
      <c r="E200" s="509" t="e">
        <f aca="false">C200/D200*100</f>
        <v>#DIV/0!</v>
      </c>
      <c r="F200" s="483" t="n">
        <f aca="false">SUM(F201:F206)</f>
        <v>0</v>
      </c>
      <c r="G200" s="483" t="n">
        <f aca="false">SUM(G201:G206)</f>
        <v>0</v>
      </c>
      <c r="H200" s="509" t="e">
        <f aca="false">F200/G200*100</f>
        <v>#DIV/0!</v>
      </c>
      <c r="I200" s="483" t="n">
        <f aca="false">SUM(I201:I206)</f>
        <v>0</v>
      </c>
      <c r="J200" s="483" t="n">
        <f aca="false">SUM(J201:J206)</f>
        <v>0</v>
      </c>
      <c r="K200" s="509" t="e">
        <f aca="false">I200/J200*100</f>
        <v>#DIV/0!</v>
      </c>
      <c r="L200" s="483" t="n">
        <f aca="false">SUM(L201:L206)</f>
        <v>0</v>
      </c>
      <c r="M200" s="483" t="n">
        <f aca="false">SUM(M201:M206)</f>
        <v>0</v>
      </c>
      <c r="N200" s="84" t="e">
        <f aca="false">L200/M200*100</f>
        <v>#DIV/0!</v>
      </c>
      <c r="O200" s="483" t="n">
        <f aca="false">SUM(O201:O206)</f>
        <v>0</v>
      </c>
      <c r="P200" s="483" t="n">
        <f aca="false">SUM(P201:P206)</f>
        <v>0</v>
      </c>
      <c r="Q200" s="83" t="e">
        <f aca="false">O200/P200*100</f>
        <v>#DIV/0!</v>
      </c>
      <c r="R200" s="483" t="n">
        <f aca="false">SUM(R201:R206)</f>
        <v>0</v>
      </c>
      <c r="S200" s="483" t="n">
        <f aca="false">SUM(S201:S206)</f>
        <v>0</v>
      </c>
      <c r="T200" s="84" t="e">
        <f aca="false">R200/S200*100</f>
        <v>#DIV/0!</v>
      </c>
    </row>
    <row r="201" s="308" customFormat="true" ht="17.25" hidden="false" customHeight="false" outlineLevel="0" collapsed="false">
      <c r="A201" s="547"/>
      <c r="B201" s="152"/>
      <c r="C201" s="490"/>
      <c r="D201" s="490"/>
      <c r="E201" s="36"/>
      <c r="F201" s="490"/>
      <c r="G201" s="490"/>
      <c r="H201" s="36"/>
      <c r="I201" s="490"/>
      <c r="J201" s="490"/>
      <c r="K201" s="36"/>
      <c r="L201" s="490"/>
      <c r="M201" s="490"/>
      <c r="N201" s="36"/>
      <c r="O201" s="490"/>
      <c r="P201" s="490"/>
      <c r="Q201" s="36"/>
      <c r="R201" s="490"/>
      <c r="S201" s="490"/>
      <c r="T201" s="36"/>
    </row>
    <row r="202" s="308" customFormat="true" ht="17.25" hidden="false" customHeight="false" outlineLevel="0" collapsed="false">
      <c r="A202" s="547"/>
      <c r="B202" s="152"/>
      <c r="C202" s="490"/>
      <c r="D202" s="490"/>
      <c r="E202" s="36"/>
      <c r="F202" s="490"/>
      <c r="G202" s="490"/>
      <c r="H202" s="36"/>
      <c r="I202" s="490"/>
      <c r="J202" s="490"/>
      <c r="K202" s="36"/>
      <c r="L202" s="490"/>
      <c r="M202" s="490"/>
      <c r="N202" s="36"/>
      <c r="O202" s="490"/>
      <c r="P202" s="490"/>
      <c r="Q202" s="36"/>
      <c r="R202" s="490"/>
      <c r="S202" s="490"/>
      <c r="T202" s="36"/>
    </row>
    <row r="203" s="308" customFormat="true" ht="17.25" hidden="false" customHeight="false" outlineLevel="0" collapsed="false">
      <c r="A203" s="547"/>
      <c r="B203" s="152"/>
      <c r="C203" s="490"/>
      <c r="D203" s="490"/>
      <c r="E203" s="36"/>
      <c r="F203" s="490"/>
      <c r="G203" s="490"/>
      <c r="H203" s="36"/>
      <c r="I203" s="490"/>
      <c r="J203" s="490"/>
      <c r="K203" s="36"/>
      <c r="L203" s="490"/>
      <c r="M203" s="490"/>
      <c r="N203" s="36"/>
      <c r="O203" s="490"/>
      <c r="P203" s="490"/>
      <c r="Q203" s="36"/>
      <c r="R203" s="490"/>
      <c r="S203" s="490"/>
      <c r="T203" s="36"/>
    </row>
    <row r="204" s="308" customFormat="true" ht="17.25" hidden="false" customHeight="false" outlineLevel="0" collapsed="false">
      <c r="A204" s="547"/>
      <c r="B204" s="152"/>
      <c r="C204" s="490"/>
      <c r="D204" s="490"/>
      <c r="E204" s="36"/>
      <c r="F204" s="490"/>
      <c r="G204" s="490"/>
      <c r="H204" s="36"/>
      <c r="I204" s="490"/>
      <c r="J204" s="490"/>
      <c r="K204" s="36"/>
      <c r="L204" s="490"/>
      <c r="M204" s="490"/>
      <c r="N204" s="36"/>
      <c r="O204" s="490"/>
      <c r="P204" s="490"/>
      <c r="Q204" s="36"/>
      <c r="R204" s="490"/>
      <c r="S204" s="490"/>
      <c r="T204" s="36"/>
    </row>
    <row r="205" s="308" customFormat="true" ht="17.25" hidden="false" customHeight="false" outlineLevel="0" collapsed="false">
      <c r="A205" s="547"/>
      <c r="B205" s="152"/>
      <c r="C205" s="490"/>
      <c r="D205" s="490"/>
      <c r="E205" s="36"/>
      <c r="F205" s="490"/>
      <c r="G205" s="490"/>
      <c r="H205" s="36"/>
      <c r="I205" s="490"/>
      <c r="J205" s="490"/>
      <c r="K205" s="36"/>
      <c r="L205" s="490"/>
      <c r="M205" s="490"/>
      <c r="N205" s="36"/>
      <c r="O205" s="490"/>
      <c r="P205" s="490"/>
      <c r="Q205" s="36"/>
      <c r="R205" s="490"/>
      <c r="S205" s="490"/>
      <c r="T205" s="36"/>
    </row>
    <row r="206" s="308" customFormat="true" ht="17.25" hidden="false" customHeight="false" outlineLevel="0" collapsed="false">
      <c r="A206" s="547"/>
      <c r="B206" s="152"/>
      <c r="C206" s="490"/>
      <c r="D206" s="490"/>
      <c r="E206" s="36"/>
      <c r="F206" s="490"/>
      <c r="G206" s="490"/>
      <c r="H206" s="36"/>
      <c r="I206" s="490"/>
      <c r="J206" s="490"/>
      <c r="K206" s="36"/>
      <c r="L206" s="490"/>
      <c r="M206" s="490"/>
      <c r="N206" s="36"/>
      <c r="O206" s="490"/>
      <c r="P206" s="490"/>
      <c r="Q206" s="36"/>
      <c r="R206" s="490"/>
      <c r="S206" s="490"/>
      <c r="T206" s="36"/>
    </row>
    <row r="207" s="308" customFormat="true" ht="17.25" hidden="false" customHeight="true" outlineLevel="0" collapsed="false">
      <c r="A207" s="547"/>
      <c r="B207" s="547"/>
      <c r="C207" s="547"/>
      <c r="D207" s="547"/>
      <c r="E207" s="547"/>
      <c r="F207" s="547"/>
      <c r="G207" s="547"/>
      <c r="H207" s="547"/>
      <c r="I207" s="547"/>
      <c r="J207" s="547"/>
      <c r="K207" s="547"/>
      <c r="L207" s="547"/>
      <c r="M207" s="547"/>
      <c r="N207" s="547"/>
      <c r="O207" s="547"/>
      <c r="P207" s="547"/>
      <c r="Q207" s="547"/>
      <c r="R207" s="547"/>
      <c r="S207" s="547"/>
      <c r="T207" s="547"/>
    </row>
    <row r="208" s="308" customFormat="true" ht="53.25" hidden="false" customHeight="true" outlineLevel="0" collapsed="false">
      <c r="A208" s="67" t="s">
        <v>471</v>
      </c>
      <c r="B208" s="67"/>
      <c r="C208" s="483" t="n">
        <f aca="false">SUM(C209:C215)</f>
        <v>1534640</v>
      </c>
      <c r="D208" s="483" t="n">
        <f aca="false">SUM(D209:D215)</f>
        <v>1991029</v>
      </c>
      <c r="E208" s="509" t="n">
        <f aca="false">C208/D208*100</f>
        <v>77.0777321676379</v>
      </c>
      <c r="F208" s="483" t="n">
        <f aca="false">SUM(F209:F215)</f>
        <v>167029</v>
      </c>
      <c r="G208" s="483" t="n">
        <f aca="false">SUM(G209:G215)</f>
        <v>348437</v>
      </c>
      <c r="H208" s="509" t="n">
        <f aca="false">F208/G208*100</f>
        <v>47.936642779039</v>
      </c>
      <c r="I208" s="483" t="n">
        <f aca="false">SUM(I209:I215)</f>
        <v>1803064</v>
      </c>
      <c r="J208" s="483" t="n">
        <f aca="false">SUM(J209:J215)</f>
        <v>2291960</v>
      </c>
      <c r="K208" s="509" t="n">
        <f aca="false">I208/J208*100</f>
        <v>78.6690867205361</v>
      </c>
      <c r="L208" s="483" t="n">
        <f aca="false">SUM(L209:L215)</f>
        <v>295241</v>
      </c>
      <c r="M208" s="483" t="n">
        <f aca="false">SUM(M209:M215)</f>
        <v>470102</v>
      </c>
      <c r="N208" s="84" t="n">
        <f aca="false">L208/M208*100</f>
        <v>62.803604324168</v>
      </c>
      <c r="O208" s="483" t="n">
        <f aca="false">SUM(O209:O215)</f>
        <v>150021</v>
      </c>
      <c r="P208" s="483" t="n">
        <f aca="false">SUM(P209:P215)</f>
        <v>128777</v>
      </c>
      <c r="Q208" s="83" t="n">
        <f aca="false">O208/P208*100</f>
        <v>116.496734665352</v>
      </c>
      <c r="R208" s="483" t="n">
        <f aca="false">SUM(R209:R215)</f>
        <v>143220</v>
      </c>
      <c r="S208" s="483" t="n">
        <f aca="false">SUM(S209:S215)</f>
        <v>341325</v>
      </c>
      <c r="T208" s="84" t="n">
        <f aca="false">R208/S208*100</f>
        <v>41.9600087892771</v>
      </c>
    </row>
    <row r="209" s="308" customFormat="true" ht="17.25" hidden="false" customHeight="false" outlineLevel="0" collapsed="false">
      <c r="A209" s="524" t="n">
        <v>1</v>
      </c>
      <c r="B209" s="71" t="s">
        <v>93</v>
      </c>
      <c r="C209" s="487" t="n">
        <v>626</v>
      </c>
      <c r="D209" s="496" t="n">
        <v>1564</v>
      </c>
      <c r="E209" s="489" t="n">
        <f aca="false">C209/D209*100</f>
        <v>40.0255754475703</v>
      </c>
      <c r="F209" s="496" t="n">
        <v>184</v>
      </c>
      <c r="G209" s="487" t="n">
        <v>292</v>
      </c>
      <c r="H209" s="489" t="n">
        <f aca="false">F209/G209*100</f>
        <v>63.013698630137</v>
      </c>
      <c r="I209" s="487" t="n">
        <v>626</v>
      </c>
      <c r="J209" s="487" t="n">
        <v>1564</v>
      </c>
      <c r="K209" s="489" t="n">
        <f aca="false">I209/J209*100</f>
        <v>40.0255754475703</v>
      </c>
      <c r="L209" s="730" t="n">
        <v>0</v>
      </c>
      <c r="M209" s="490" t="n">
        <v>0</v>
      </c>
      <c r="N209" s="370" t="e">
        <f aca="false">L209/M209*100</f>
        <v>#DIV/0!</v>
      </c>
      <c r="O209" s="496" t="n">
        <v>0</v>
      </c>
      <c r="P209" s="496" t="n">
        <v>0</v>
      </c>
      <c r="Q209" s="370" t="e">
        <f aca="false">O209/P209*100</f>
        <v>#DIV/0!</v>
      </c>
      <c r="R209" s="496" t="n">
        <v>0</v>
      </c>
      <c r="S209" s="496" t="n">
        <v>0</v>
      </c>
      <c r="T209" s="487" t="e">
        <f aca="false">R209/S209*100</f>
        <v>#DIV/0!</v>
      </c>
    </row>
    <row r="210" s="308" customFormat="true" ht="17.25" hidden="false" customHeight="false" outlineLevel="0" collapsed="false">
      <c r="A210" s="638" t="n">
        <v>2</v>
      </c>
      <c r="B210" s="114" t="s">
        <v>94</v>
      </c>
      <c r="C210" s="496" t="n">
        <v>29893</v>
      </c>
      <c r="D210" s="496" t="n">
        <v>4107</v>
      </c>
      <c r="E210" s="370" t="n">
        <f aca="false">C210/D210*100</f>
        <v>727.854881908936</v>
      </c>
      <c r="F210" s="496" t="n">
        <v>1725</v>
      </c>
      <c r="G210" s="496" t="n">
        <v>0</v>
      </c>
      <c r="H210" s="370" t="e">
        <f aca="false">F210/G210*100</f>
        <v>#DIV/0!</v>
      </c>
      <c r="I210" s="496" t="n">
        <v>28850</v>
      </c>
      <c r="J210" s="496" t="n">
        <v>5742</v>
      </c>
      <c r="K210" s="370" t="n">
        <f aca="false">I210/J210*100</f>
        <v>502.438174851968</v>
      </c>
      <c r="L210" s="730" t="n">
        <v>0</v>
      </c>
      <c r="M210" s="490"/>
      <c r="N210" s="370" t="e">
        <f aca="false">L210/M210*100</f>
        <v>#DIV/0!</v>
      </c>
      <c r="O210" s="496" t="n">
        <v>0</v>
      </c>
      <c r="P210" s="496"/>
      <c r="Q210" s="370" t="e">
        <f aca="false">O210/P210*100</f>
        <v>#DIV/0!</v>
      </c>
      <c r="R210" s="496" t="n">
        <v>0</v>
      </c>
      <c r="S210" s="496"/>
      <c r="T210" s="496" t="e">
        <f aca="false">R210/S210*100</f>
        <v>#DIV/0!</v>
      </c>
    </row>
    <row r="211" s="308" customFormat="true" ht="17.25" hidden="false" customHeight="false" outlineLevel="0" collapsed="false">
      <c r="A211" s="526" t="n">
        <v>3</v>
      </c>
      <c r="B211" s="75" t="s">
        <v>95</v>
      </c>
      <c r="C211" s="496" t="n">
        <v>697965</v>
      </c>
      <c r="D211" s="496" t="n">
        <v>1101115</v>
      </c>
      <c r="E211" s="370" t="n">
        <f aca="false">C211/D211*100</f>
        <v>63.3871121544979</v>
      </c>
      <c r="F211" s="496" t="n">
        <v>77311</v>
      </c>
      <c r="G211" s="496" t="n">
        <v>234928</v>
      </c>
      <c r="H211" s="370" t="n">
        <f aca="false">F211/G211*100</f>
        <v>32.9083804399646</v>
      </c>
      <c r="I211" s="496" t="n">
        <v>840231</v>
      </c>
      <c r="J211" s="496" t="n">
        <v>1225168</v>
      </c>
      <c r="K211" s="370" t="n">
        <f aca="false">I211/J211*100</f>
        <v>68.580880336411</v>
      </c>
      <c r="L211" s="730" t="n">
        <v>15955</v>
      </c>
      <c r="M211" s="490" t="n">
        <v>182198</v>
      </c>
      <c r="N211" s="370" t="n">
        <f aca="false">L211/M211*100</f>
        <v>8.75695671741732</v>
      </c>
      <c r="O211" s="496" t="n">
        <v>0</v>
      </c>
      <c r="P211" s="496" t="n">
        <v>0</v>
      </c>
      <c r="Q211" s="370" t="e">
        <f aca="false">O211/P211*100</f>
        <v>#DIV/0!</v>
      </c>
      <c r="R211" s="496" t="n">
        <v>15955</v>
      </c>
      <c r="S211" s="496" t="n">
        <v>182198</v>
      </c>
      <c r="T211" s="496" t="n">
        <f aca="false">R211/S211*100</f>
        <v>8.75695671741732</v>
      </c>
    </row>
    <row r="212" s="308" customFormat="true" ht="17.25" hidden="false" customHeight="false" outlineLevel="0" collapsed="false">
      <c r="A212" s="638" t="n">
        <v>4</v>
      </c>
      <c r="B212" s="114" t="s">
        <v>96</v>
      </c>
      <c r="C212" s="490" t="n">
        <v>65755</v>
      </c>
      <c r="D212" s="490" t="n">
        <v>47823</v>
      </c>
      <c r="E212" s="36" t="n">
        <f aca="false">C212/D212*100</f>
        <v>137.496602053405</v>
      </c>
      <c r="F212" s="490" t="n">
        <v>2164</v>
      </c>
      <c r="G212" s="490" t="n">
        <v>2413</v>
      </c>
      <c r="H212" s="36" t="n">
        <f aca="false">F212/G212*100</f>
        <v>89.680895151264</v>
      </c>
      <c r="I212" s="490" t="n">
        <v>65755</v>
      </c>
      <c r="J212" s="490" t="n">
        <v>47823</v>
      </c>
      <c r="K212" s="36" t="n">
        <f aca="false">I212/J212*100</f>
        <v>137.496602053405</v>
      </c>
      <c r="L212" s="730" t="n">
        <v>67755</v>
      </c>
      <c r="M212" s="490" t="n">
        <v>47823</v>
      </c>
      <c r="N212" s="36" t="n">
        <f aca="false">L212/M212*100</f>
        <v>141.678690170002</v>
      </c>
      <c r="O212" s="490" t="n">
        <v>21263</v>
      </c>
      <c r="P212" s="490" t="n">
        <v>0</v>
      </c>
      <c r="Q212" s="36" t="e">
        <f aca="false">O212/P212*100</f>
        <v>#DIV/0!</v>
      </c>
      <c r="R212" s="490" t="n">
        <v>44492</v>
      </c>
      <c r="S212" s="490" t="n">
        <v>47823</v>
      </c>
      <c r="T212" s="490" t="n">
        <f aca="false">R212/S212*100</f>
        <v>93.0347322418083</v>
      </c>
    </row>
    <row r="213" s="308" customFormat="true" ht="17.25" hidden="false" customHeight="false" outlineLevel="0" collapsed="false">
      <c r="A213" s="527" t="n">
        <v>5</v>
      </c>
      <c r="B213" s="114" t="s">
        <v>97</v>
      </c>
      <c r="C213" s="490" t="n">
        <v>239332</v>
      </c>
      <c r="D213" s="490" t="n">
        <v>214776</v>
      </c>
      <c r="E213" s="36" t="n">
        <f aca="false">C213/D213*100</f>
        <v>111.433307259657</v>
      </c>
      <c r="F213" s="490" t="n">
        <v>39257</v>
      </c>
      <c r="G213" s="490" t="n">
        <v>28231</v>
      </c>
      <c r="H213" s="36" t="n">
        <f aca="false">F213/G213*100</f>
        <v>139.056356487549</v>
      </c>
      <c r="I213" s="490" t="n">
        <v>237320</v>
      </c>
      <c r="J213" s="490" t="n">
        <v>211436</v>
      </c>
      <c r="K213" s="36" t="n">
        <f aca="false">I213/J213*100</f>
        <v>112.242002308027</v>
      </c>
      <c r="L213" s="730" t="n">
        <v>82773</v>
      </c>
      <c r="M213" s="490" t="n">
        <v>111304</v>
      </c>
      <c r="N213" s="36" t="n">
        <f aca="false">L213/M213*100</f>
        <v>74.3665995831237</v>
      </c>
      <c r="O213" s="490" t="n">
        <v>0</v>
      </c>
      <c r="P213" s="490" t="n">
        <v>0</v>
      </c>
      <c r="Q213" s="36" t="e">
        <f aca="false">O213/P213*100</f>
        <v>#DIV/0!</v>
      </c>
      <c r="R213" s="490" t="n">
        <v>82773</v>
      </c>
      <c r="S213" s="490" t="n">
        <v>111304</v>
      </c>
      <c r="T213" s="490" t="n">
        <f aca="false">R213/S213*100</f>
        <v>74.3665995831237</v>
      </c>
    </row>
    <row r="214" s="308" customFormat="true" ht="17.25" hidden="false" customHeight="false" outlineLevel="0" collapsed="false">
      <c r="A214" s="638" t="n">
        <v>6</v>
      </c>
      <c r="B214" s="114" t="s">
        <v>98</v>
      </c>
      <c r="C214" s="490" t="n">
        <v>0</v>
      </c>
      <c r="D214" s="490" t="n">
        <v>0</v>
      </c>
      <c r="E214" s="36" t="e">
        <f aca="false">C214/D214*100</f>
        <v>#DIV/0!</v>
      </c>
      <c r="F214" s="490" t="n">
        <v>0</v>
      </c>
      <c r="G214" s="490" t="n">
        <v>0</v>
      </c>
      <c r="H214" s="36" t="e">
        <f aca="false">F214/G214*100</f>
        <v>#DIV/0!</v>
      </c>
      <c r="I214" s="490" t="n">
        <v>0</v>
      </c>
      <c r="J214" s="490" t="n">
        <v>0</v>
      </c>
      <c r="K214" s="36" t="e">
        <f aca="false">I214/J214*100</f>
        <v>#DIV/0!</v>
      </c>
      <c r="L214" s="730" t="n">
        <v>0</v>
      </c>
      <c r="M214" s="490" t="n">
        <v>0</v>
      </c>
      <c r="N214" s="36" t="e">
        <f aca="false">L214/M214*100</f>
        <v>#DIV/0!</v>
      </c>
      <c r="O214" s="490" t="n">
        <v>0</v>
      </c>
      <c r="P214" s="490" t="n">
        <v>0</v>
      </c>
      <c r="Q214" s="36" t="e">
        <f aca="false">O214/P214*100</f>
        <v>#DIV/0!</v>
      </c>
      <c r="R214" s="490" t="n">
        <v>0</v>
      </c>
      <c r="S214" s="490" t="n">
        <v>0</v>
      </c>
      <c r="T214" s="490" t="e">
        <f aca="false">R214/S214*100</f>
        <v>#DIV/0!</v>
      </c>
    </row>
    <row r="215" s="308" customFormat="true" ht="17.25" hidden="false" customHeight="false" outlineLevel="0" collapsed="false">
      <c r="A215" s="526" t="n">
        <v>7</v>
      </c>
      <c r="B215" s="75" t="s">
        <v>99</v>
      </c>
      <c r="C215" s="496" t="n">
        <v>501069</v>
      </c>
      <c r="D215" s="496" t="n">
        <v>621644</v>
      </c>
      <c r="E215" s="370" t="n">
        <f aca="false">C215/D215*100</f>
        <v>80.6038504352974</v>
      </c>
      <c r="F215" s="496" t="n">
        <v>46388</v>
      </c>
      <c r="G215" s="487" t="n">
        <v>82573</v>
      </c>
      <c r="H215" s="370" t="n">
        <f aca="false">F215/G215*100</f>
        <v>56.1781696196093</v>
      </c>
      <c r="I215" s="496" t="n">
        <v>630282</v>
      </c>
      <c r="J215" s="487" t="n">
        <v>800227</v>
      </c>
      <c r="K215" s="370" t="n">
        <f aca="false">I215/J215*100</f>
        <v>78.7629010268336</v>
      </c>
      <c r="L215" s="730" t="n">
        <v>128758</v>
      </c>
      <c r="M215" s="490" t="n">
        <v>128777</v>
      </c>
      <c r="N215" s="370" t="n">
        <f aca="false">L215/M215*100</f>
        <v>99.9852458125286</v>
      </c>
      <c r="O215" s="496" t="n">
        <v>128758</v>
      </c>
      <c r="P215" s="487" t="n">
        <v>128777</v>
      </c>
      <c r="Q215" s="370" t="n">
        <f aca="false">O215/P215*100</f>
        <v>99.9852458125286</v>
      </c>
      <c r="R215" s="496" t="n">
        <v>0</v>
      </c>
      <c r="S215" s="496" t="n">
        <v>0</v>
      </c>
      <c r="T215" s="496" t="e">
        <f aca="false">R215/S215*100</f>
        <v>#DIV/0!</v>
      </c>
    </row>
    <row r="216" s="308" customFormat="true" ht="17.25" hidden="false" customHeight="false" outlineLevel="0" collapsed="false">
      <c r="A216" s="734"/>
      <c r="B216" s="738"/>
      <c r="C216" s="739"/>
      <c r="D216" s="739"/>
      <c r="E216" s="740"/>
      <c r="F216" s="739"/>
      <c r="G216" s="739"/>
      <c r="H216" s="740"/>
      <c r="I216" s="739"/>
      <c r="J216" s="739"/>
      <c r="K216" s="740"/>
      <c r="L216" s="741"/>
      <c r="M216" s="741"/>
      <c r="N216" s="740"/>
      <c r="O216" s="739"/>
      <c r="P216" s="739"/>
      <c r="Q216" s="740"/>
      <c r="R216" s="739"/>
      <c r="S216" s="739"/>
      <c r="T216" s="740"/>
    </row>
    <row r="217" s="308" customFormat="true" ht="36" hidden="false" customHeight="true" outlineLevel="0" collapsed="false">
      <c r="A217" s="67" t="s">
        <v>472</v>
      </c>
      <c r="B217" s="67"/>
      <c r="C217" s="483" t="n">
        <f aca="false">SUM(C218:C224)</f>
        <v>4730086</v>
      </c>
      <c r="D217" s="483" t="n">
        <f aca="false">SUM(D218:D224)</f>
        <v>3696611</v>
      </c>
      <c r="E217" s="509" t="n">
        <f aca="false">C217/D217*100</f>
        <v>127.957364191147</v>
      </c>
      <c r="F217" s="483" t="n">
        <f aca="false">SUM(F218:F224)</f>
        <v>712415</v>
      </c>
      <c r="G217" s="483" t="n">
        <f aca="false">SUM(G218:G224)</f>
        <v>519420</v>
      </c>
      <c r="H217" s="509" t="n">
        <f aca="false">F217/G217*100</f>
        <v>137.155866158407</v>
      </c>
      <c r="I217" s="483" t="n">
        <f aca="false">SUM(I218:I224)</f>
        <v>4314584</v>
      </c>
      <c r="J217" s="483" t="n">
        <f aca="false">SUM(J218:J224)</f>
        <v>3320842</v>
      </c>
      <c r="K217" s="509" t="n">
        <f aca="false">I217/J217*100</f>
        <v>129.924398691657</v>
      </c>
      <c r="L217" s="483" t="n">
        <f aca="false">SUM(L218:L224)</f>
        <v>2269196</v>
      </c>
      <c r="M217" s="483" t="n">
        <f aca="false">SUM(M218:M224)</f>
        <v>1840243</v>
      </c>
      <c r="N217" s="84" t="n">
        <f aca="false">L217/M217*100</f>
        <v>123.309584658113</v>
      </c>
      <c r="O217" s="483" t="n">
        <f aca="false">SUM(O218:O224)</f>
        <v>1329370</v>
      </c>
      <c r="P217" s="483" t="n">
        <f aca="false">SUM(P218:P224)</f>
        <v>1207803</v>
      </c>
      <c r="Q217" s="83" t="n">
        <f aca="false">O217/P217*100</f>
        <v>110.065134794333</v>
      </c>
      <c r="R217" s="483" t="n">
        <f aca="false">SUM(R218:R224)</f>
        <v>939826</v>
      </c>
      <c r="S217" s="483" t="n">
        <f aca="false">SUM(S218:S224)</f>
        <v>561609</v>
      </c>
      <c r="T217" s="84" t="n">
        <f aca="false">R217/S217*100</f>
        <v>167.345252657988</v>
      </c>
    </row>
    <row r="218" s="308" customFormat="true" ht="17.25" hidden="false" customHeight="false" outlineLevel="0" collapsed="false">
      <c r="A218" s="525" t="n">
        <v>1</v>
      </c>
      <c r="B218" s="75" t="s">
        <v>100</v>
      </c>
      <c r="C218" s="496" t="n">
        <v>1861070</v>
      </c>
      <c r="D218" s="72" t="n">
        <v>1562252</v>
      </c>
      <c r="E218" s="370" t="n">
        <f aca="false">C218/D218*100</f>
        <v>119.127387899007</v>
      </c>
      <c r="F218" s="496" t="n">
        <v>352227</v>
      </c>
      <c r="G218" s="72" t="n">
        <v>264789</v>
      </c>
      <c r="H218" s="370" t="n">
        <f aca="false">F218/G218*100</f>
        <v>133.021764499281</v>
      </c>
      <c r="I218" s="496" t="n">
        <v>1571426</v>
      </c>
      <c r="J218" s="72" t="n">
        <v>1501690</v>
      </c>
      <c r="K218" s="370" t="n">
        <f aca="false">I218/J218*100</f>
        <v>104.643834613003</v>
      </c>
      <c r="L218" s="730" t="n">
        <v>1053188</v>
      </c>
      <c r="M218" s="72" t="n">
        <v>982891</v>
      </c>
      <c r="N218" s="370" t="n">
        <f aca="false">L218/M218*100</f>
        <v>107.152064674516</v>
      </c>
      <c r="O218" s="496" t="n">
        <v>506194</v>
      </c>
      <c r="P218" s="496" t="n">
        <v>456321</v>
      </c>
      <c r="Q218" s="370" t="n">
        <f aca="false">O218/P218*100</f>
        <v>110.929367703875</v>
      </c>
      <c r="R218" s="496" t="n">
        <v>546994</v>
      </c>
      <c r="S218" s="496" t="n">
        <v>466570</v>
      </c>
      <c r="T218" s="496" t="n">
        <f aca="false">R218/S218*100</f>
        <v>117.237284866151</v>
      </c>
    </row>
    <row r="219" s="308" customFormat="true" ht="17.25" hidden="false" customHeight="false" outlineLevel="0" collapsed="false">
      <c r="A219" s="526" t="n">
        <v>2</v>
      </c>
      <c r="B219" s="75" t="s">
        <v>101</v>
      </c>
      <c r="C219" s="496" t="n">
        <v>815570</v>
      </c>
      <c r="D219" s="496" t="n">
        <v>663269</v>
      </c>
      <c r="E219" s="370" t="n">
        <f aca="false">C219/D219*100</f>
        <v>122.962176733723</v>
      </c>
      <c r="F219" s="496" t="n">
        <v>106365</v>
      </c>
      <c r="G219" s="487" t="n">
        <v>89303</v>
      </c>
      <c r="H219" s="370" t="n">
        <f aca="false">F219/G219*100</f>
        <v>119.105741128518</v>
      </c>
      <c r="I219" s="496" t="n">
        <v>640021</v>
      </c>
      <c r="J219" s="487" t="n">
        <v>592191</v>
      </c>
      <c r="K219" s="370" t="n">
        <f aca="false">I219/J219*100</f>
        <v>108.076786036937</v>
      </c>
      <c r="L219" s="730" t="n">
        <v>149678</v>
      </c>
      <c r="M219" s="490" t="n">
        <v>177105</v>
      </c>
      <c r="N219" s="36" t="n">
        <f aca="false">L219/M219*100</f>
        <v>84.5137065582564</v>
      </c>
      <c r="O219" s="490" t="n">
        <v>84503</v>
      </c>
      <c r="P219" s="490" t="n">
        <v>123830</v>
      </c>
      <c r="Q219" s="36" t="n">
        <f aca="false">O219/P219*100</f>
        <v>68.2411370427199</v>
      </c>
      <c r="R219" s="490" t="n">
        <v>65175</v>
      </c>
      <c r="S219" s="490" t="n">
        <v>53275</v>
      </c>
      <c r="T219" s="496" t="n">
        <f aca="false">R219/S219*100</f>
        <v>122.336931018301</v>
      </c>
    </row>
    <row r="220" s="308" customFormat="true" ht="17.25" hidden="false" customHeight="false" outlineLevel="0" collapsed="false">
      <c r="A220" s="525" t="n">
        <v>3</v>
      </c>
      <c r="B220" s="75" t="s">
        <v>102</v>
      </c>
      <c r="C220" s="496" t="n">
        <v>0</v>
      </c>
      <c r="D220" s="496" t="n">
        <v>109997</v>
      </c>
      <c r="E220" s="370" t="n">
        <f aca="false">C220/D220*100</f>
        <v>0</v>
      </c>
      <c r="F220" s="742" t="n">
        <v>0</v>
      </c>
      <c r="G220" s="496" t="n">
        <v>8651</v>
      </c>
      <c r="H220" s="370" t="e">
        <f aca="false">G220/#REF!*100</f>
        <v>#REF!</v>
      </c>
      <c r="I220" s="496" t="n">
        <v>0</v>
      </c>
      <c r="J220" s="496" t="n">
        <v>109997</v>
      </c>
      <c r="K220" s="370" t="n">
        <f aca="false">I220/J220*100</f>
        <v>0</v>
      </c>
      <c r="L220" s="730" t="n">
        <v>0</v>
      </c>
      <c r="M220" s="490" t="n">
        <v>49559</v>
      </c>
      <c r="N220" s="370" t="n">
        <f aca="false">L220/M220*100</f>
        <v>0</v>
      </c>
      <c r="O220" s="496" t="n">
        <v>0</v>
      </c>
      <c r="P220" s="496" t="n">
        <v>7795</v>
      </c>
      <c r="Q220" s="370" t="n">
        <f aca="false">O220/P220*100</f>
        <v>0</v>
      </c>
      <c r="R220" s="496" t="n">
        <v>0</v>
      </c>
      <c r="S220" s="496" t="n">
        <v>41764</v>
      </c>
      <c r="T220" s="496" t="n">
        <f aca="false">R220/S220*100</f>
        <v>0</v>
      </c>
    </row>
    <row r="221" s="308" customFormat="true" ht="17.25" hidden="false" customHeight="false" outlineLevel="0" collapsed="false">
      <c r="A221" s="526" t="n">
        <v>4</v>
      </c>
      <c r="B221" s="114" t="s">
        <v>103</v>
      </c>
      <c r="C221" s="496" t="n">
        <v>849989</v>
      </c>
      <c r="D221" s="496" t="n">
        <v>254233</v>
      </c>
      <c r="E221" s="36" t="n">
        <f aca="false">C221/D221*100</f>
        <v>334.334645777692</v>
      </c>
      <c r="F221" s="496" t="n">
        <v>99660</v>
      </c>
      <c r="G221" s="487" t="n">
        <v>15015</v>
      </c>
      <c r="H221" s="36" t="n">
        <f aca="false">F221/G221*100</f>
        <v>663.736263736264</v>
      </c>
      <c r="I221" s="496" t="n">
        <v>849989</v>
      </c>
      <c r="J221" s="487" t="n">
        <v>138380</v>
      </c>
      <c r="K221" s="36" t="n">
        <f aca="false">I221/J221*100</f>
        <v>614.242665125018</v>
      </c>
      <c r="L221" s="730" t="n">
        <v>327657</v>
      </c>
      <c r="M221" s="490" t="n">
        <v>10831</v>
      </c>
      <c r="N221" s="36" t="n">
        <f aca="false">L221/M221*100</f>
        <v>3025.17773058813</v>
      </c>
      <c r="O221" s="496" t="n">
        <v>0</v>
      </c>
      <c r="P221" s="496" t="n">
        <v>0</v>
      </c>
      <c r="Q221" s="36" t="e">
        <f aca="false">O221/P221*100</f>
        <v>#DIV/0!</v>
      </c>
      <c r="R221" s="496" t="n">
        <v>327657</v>
      </c>
      <c r="S221" s="487" t="n">
        <v>0</v>
      </c>
      <c r="T221" s="743" t="e">
        <f aca="false">R221/S221*100</f>
        <v>#DIV/0!</v>
      </c>
    </row>
    <row r="222" s="308" customFormat="true" ht="17.25" hidden="false" customHeight="false" outlineLevel="0" collapsed="false">
      <c r="A222" s="525" t="n">
        <v>5</v>
      </c>
      <c r="B222" s="75" t="s">
        <v>104</v>
      </c>
      <c r="C222" s="496" t="n">
        <v>51831</v>
      </c>
      <c r="D222" s="496" t="n">
        <v>40397</v>
      </c>
      <c r="E222" s="36" t="n">
        <f aca="false">C222/D222*100</f>
        <v>128.304081986286</v>
      </c>
      <c r="F222" s="496" t="n">
        <v>0</v>
      </c>
      <c r="G222" s="496" t="n">
        <v>5433</v>
      </c>
      <c r="H222" s="36" t="n">
        <f aca="false">F222/G222*100</f>
        <v>0</v>
      </c>
      <c r="I222" s="496" t="n">
        <v>66543</v>
      </c>
      <c r="J222" s="496" t="n">
        <v>21314</v>
      </c>
      <c r="K222" s="36" t="n">
        <f aca="false">I222/J222*100</f>
        <v>312.203246692315</v>
      </c>
      <c r="L222" s="730" t="n">
        <v>40456</v>
      </c>
      <c r="M222" s="490" t="n">
        <v>15623</v>
      </c>
      <c r="N222" s="370" t="n">
        <f aca="false">L222/M222*100</f>
        <v>258.951545797862</v>
      </c>
      <c r="O222" s="496" t="n">
        <v>40456</v>
      </c>
      <c r="P222" s="496" t="n">
        <v>15623</v>
      </c>
      <c r="Q222" s="370" t="n">
        <f aca="false">O222/P222*100</f>
        <v>258.951545797862</v>
      </c>
      <c r="R222" s="496" t="n">
        <v>0</v>
      </c>
      <c r="S222" s="496" t="n">
        <v>0</v>
      </c>
      <c r="T222" s="490" t="e">
        <f aca="false">R222/S222*100</f>
        <v>#DIV/0!</v>
      </c>
    </row>
    <row r="223" s="308" customFormat="true" ht="17.25" hidden="false" customHeight="false" outlineLevel="0" collapsed="false">
      <c r="A223" s="526" t="n">
        <v>6</v>
      </c>
      <c r="B223" s="75" t="s">
        <v>105</v>
      </c>
      <c r="C223" s="496" t="n">
        <v>113887</v>
      </c>
      <c r="D223" s="72" t="n">
        <v>146707</v>
      </c>
      <c r="E223" s="370" t="n">
        <f aca="false">C223/D223*100</f>
        <v>77.6288793309113</v>
      </c>
      <c r="F223" s="496" t="n">
        <v>12965</v>
      </c>
      <c r="G223" s="72" t="n">
        <v>14765</v>
      </c>
      <c r="H223" s="370" t="n">
        <f aca="false">F223/G223*100</f>
        <v>87.8090077886895</v>
      </c>
      <c r="I223" s="496" t="n">
        <v>194688</v>
      </c>
      <c r="J223" s="72" t="n">
        <v>144342</v>
      </c>
      <c r="K223" s="370" t="n">
        <f aca="false">I223/J223*100</f>
        <v>134.879660805587</v>
      </c>
      <c r="L223" s="730" t="n">
        <v>1738</v>
      </c>
      <c r="M223" s="490" t="n">
        <v>0</v>
      </c>
      <c r="N223" s="370" t="e">
        <f aca="false">L223/M223*100</f>
        <v>#DIV/0!</v>
      </c>
      <c r="O223" s="496" t="n">
        <v>1738</v>
      </c>
      <c r="P223" s="487" t="n">
        <v>0</v>
      </c>
      <c r="Q223" s="370" t="e">
        <f aca="false">O223/P223*100</f>
        <v>#DIV/0!</v>
      </c>
      <c r="R223" s="496" t="n">
        <v>0</v>
      </c>
      <c r="S223" s="496"/>
      <c r="T223" s="496" t="e">
        <f aca="false">R223/S223*100</f>
        <v>#DIV/0!</v>
      </c>
    </row>
    <row r="224" s="308" customFormat="true" ht="17.25" hidden="false" customHeight="false" outlineLevel="0" collapsed="false">
      <c r="A224" s="525" t="n">
        <v>7</v>
      </c>
      <c r="B224" s="71" t="s">
        <v>106</v>
      </c>
      <c r="C224" s="496" t="n">
        <v>1037739</v>
      </c>
      <c r="D224" s="496" t="n">
        <v>919756</v>
      </c>
      <c r="E224" s="489" t="n">
        <f aca="false">C224/D224*100</f>
        <v>112.827641243982</v>
      </c>
      <c r="F224" s="496" t="n">
        <v>141198</v>
      </c>
      <c r="G224" s="487" t="n">
        <v>121464</v>
      </c>
      <c r="H224" s="489" t="n">
        <f aca="false">F224/G224*100</f>
        <v>116.2467891721</v>
      </c>
      <c r="I224" s="496" t="n">
        <v>991917</v>
      </c>
      <c r="J224" s="487" t="n">
        <v>812928</v>
      </c>
      <c r="K224" s="489" t="n">
        <f aca="false">I224/J224*100</f>
        <v>122.017817076051</v>
      </c>
      <c r="L224" s="730" t="n">
        <v>696479</v>
      </c>
      <c r="M224" s="490" t="n">
        <v>604234</v>
      </c>
      <c r="N224" s="370" t="n">
        <f aca="false">L224/M224*100</f>
        <v>115.266436513007</v>
      </c>
      <c r="O224" s="496" t="n">
        <v>696479</v>
      </c>
      <c r="P224" s="487" t="n">
        <v>604234</v>
      </c>
      <c r="Q224" s="370" t="n">
        <f aca="false">O224/P224*100</f>
        <v>115.266436513007</v>
      </c>
      <c r="R224" s="496" t="n">
        <v>0</v>
      </c>
      <c r="S224" s="496" t="n">
        <v>0</v>
      </c>
      <c r="T224" s="487" t="e">
        <f aca="false">R224/S224*100</f>
        <v>#DIV/0!</v>
      </c>
    </row>
    <row r="225" s="308" customFormat="true" ht="17.25" hidden="false" customHeight="true" outlineLevel="0" collapsed="false">
      <c r="A225" s="547"/>
      <c r="B225" s="547"/>
      <c r="C225" s="547"/>
      <c r="D225" s="547"/>
      <c r="E225" s="547"/>
      <c r="F225" s="547"/>
      <c r="G225" s="547"/>
      <c r="H225" s="547"/>
      <c r="I225" s="547"/>
      <c r="J225" s="547"/>
      <c r="K225" s="547"/>
      <c r="L225" s="547"/>
      <c r="M225" s="547"/>
      <c r="N225" s="547"/>
      <c r="O225" s="547"/>
      <c r="P225" s="547"/>
      <c r="Q225" s="547"/>
      <c r="R225" s="547"/>
      <c r="S225" s="547"/>
      <c r="T225" s="547"/>
    </row>
    <row r="226" s="308" customFormat="true" ht="54" hidden="false" customHeight="true" outlineLevel="0" collapsed="false">
      <c r="A226" s="67" t="s">
        <v>473</v>
      </c>
      <c r="B226" s="67"/>
      <c r="C226" s="483" t="n">
        <f aca="false">SUM(C227:C231)</f>
        <v>162729</v>
      </c>
      <c r="D226" s="483" t="n">
        <f aca="false">SUM(D227:D231)</f>
        <v>124083</v>
      </c>
      <c r="E226" s="509" t="n">
        <f aca="false">C226/D226*100</f>
        <v>131.145281787191</v>
      </c>
      <c r="F226" s="483" t="n">
        <f aca="false">SUM(F227:F231)</f>
        <v>25149</v>
      </c>
      <c r="G226" s="483" t="n">
        <f aca="false">SUM(G227:G231)</f>
        <v>17418</v>
      </c>
      <c r="H226" s="509" t="n">
        <f aca="false">F226/G226*100</f>
        <v>144.385118842577</v>
      </c>
      <c r="I226" s="483" t="n">
        <f aca="false">SUM(I227:I231)</f>
        <v>167021</v>
      </c>
      <c r="J226" s="483" t="n">
        <f aca="false">SUM(J227:J231)</f>
        <v>123211</v>
      </c>
      <c r="K226" s="509" t="n">
        <f aca="false">I226/J226*100</f>
        <v>135.556890212725</v>
      </c>
      <c r="L226" s="483" t="n">
        <f aca="false">SUM(L227:L231)</f>
        <v>5476</v>
      </c>
      <c r="M226" s="483" t="n">
        <f aca="false">SUM(M227:M231)</f>
        <v>0</v>
      </c>
      <c r="N226" s="84" t="e">
        <f aca="false">L226/M226*100</f>
        <v>#DIV/0!</v>
      </c>
      <c r="O226" s="483" t="n">
        <f aca="false">SUM(O227:O231)</f>
        <v>0</v>
      </c>
      <c r="P226" s="483" t="n">
        <f aca="false">SUM(P227:P231)</f>
        <v>0</v>
      </c>
      <c r="Q226" s="83" t="e">
        <f aca="false">O226/P226*100</f>
        <v>#DIV/0!</v>
      </c>
      <c r="R226" s="483" t="n">
        <f aca="false">SUM(R227:R231)</f>
        <v>5476</v>
      </c>
      <c r="S226" s="483" t="n">
        <f aca="false">SUM(S227:S231)</f>
        <v>0</v>
      </c>
      <c r="T226" s="84" t="e">
        <f aca="false">R226/S226*100</f>
        <v>#DIV/0!</v>
      </c>
    </row>
    <row r="227" s="308" customFormat="true" ht="17.25" hidden="false" customHeight="false" outlineLevel="0" collapsed="false">
      <c r="A227" s="533" t="n">
        <v>1</v>
      </c>
      <c r="B227" s="114" t="s">
        <v>130</v>
      </c>
      <c r="C227" s="490" t="n">
        <v>162729</v>
      </c>
      <c r="D227" s="490" t="n">
        <v>124083</v>
      </c>
      <c r="E227" s="36" t="n">
        <f aca="false">C227/D227*100</f>
        <v>131.145281787191</v>
      </c>
      <c r="F227" s="490" t="n">
        <v>25149</v>
      </c>
      <c r="G227" s="490" t="n">
        <v>17418</v>
      </c>
      <c r="H227" s="36" t="n">
        <f aca="false">F227/G227*100</f>
        <v>144.385118842577</v>
      </c>
      <c r="I227" s="490" t="n">
        <v>167021</v>
      </c>
      <c r="J227" s="490" t="n">
        <v>123211</v>
      </c>
      <c r="K227" s="36" t="n">
        <f aca="false">I227/J227*100</f>
        <v>135.556890212725</v>
      </c>
      <c r="L227" s="730" t="n">
        <v>5476</v>
      </c>
      <c r="M227" s="490" t="n">
        <v>0</v>
      </c>
      <c r="N227" s="36" t="e">
        <f aca="false">L227/M227*100</f>
        <v>#DIV/0!</v>
      </c>
      <c r="O227" s="490" t="n">
        <v>0</v>
      </c>
      <c r="P227" s="490" t="n">
        <v>0</v>
      </c>
      <c r="Q227" s="36" t="e">
        <f aca="false">O227/P227*100</f>
        <v>#DIV/0!</v>
      </c>
      <c r="R227" s="490" t="n">
        <v>5476</v>
      </c>
      <c r="S227" s="490" t="n">
        <v>0</v>
      </c>
      <c r="T227" s="36" t="e">
        <f aca="false">R227/S227*100</f>
        <v>#DIV/0!</v>
      </c>
    </row>
    <row r="228" s="308" customFormat="true" ht="17.25" hidden="false" customHeight="false" outlineLevel="0" collapsed="false">
      <c r="A228" s="547"/>
      <c r="B228" s="152"/>
      <c r="C228" s="490"/>
      <c r="D228" s="490"/>
      <c r="E228" s="36"/>
      <c r="F228" s="490"/>
      <c r="G228" s="490"/>
      <c r="H228" s="36"/>
      <c r="I228" s="490"/>
      <c r="J228" s="490"/>
      <c r="K228" s="36"/>
      <c r="L228" s="490"/>
      <c r="M228" s="490"/>
      <c r="N228" s="36"/>
      <c r="O228" s="490"/>
      <c r="P228" s="490"/>
      <c r="Q228" s="36"/>
      <c r="R228" s="490"/>
      <c r="S228" s="490"/>
      <c r="T228" s="36"/>
    </row>
    <row r="229" s="308" customFormat="true" ht="17.25" hidden="false" customHeight="false" outlineLevel="0" collapsed="false">
      <c r="A229" s="547"/>
      <c r="B229" s="152"/>
      <c r="C229" s="490"/>
      <c r="D229" s="490"/>
      <c r="E229" s="36"/>
      <c r="F229" s="490"/>
      <c r="G229" s="490"/>
      <c r="H229" s="36"/>
      <c r="I229" s="490"/>
      <c r="J229" s="490"/>
      <c r="K229" s="36"/>
      <c r="L229" s="490"/>
      <c r="M229" s="490"/>
      <c r="N229" s="36"/>
      <c r="O229" s="490"/>
      <c r="P229" s="490"/>
      <c r="Q229" s="36"/>
      <c r="R229" s="490"/>
      <c r="S229" s="490"/>
      <c r="T229" s="36"/>
    </row>
    <row r="230" s="308" customFormat="true" ht="17.25" hidden="false" customHeight="false" outlineLevel="0" collapsed="false">
      <c r="A230" s="547"/>
      <c r="B230" s="152"/>
      <c r="C230" s="490"/>
      <c r="D230" s="490"/>
      <c r="E230" s="36"/>
      <c r="F230" s="490"/>
      <c r="G230" s="490"/>
      <c r="H230" s="36"/>
      <c r="I230" s="490"/>
      <c r="J230" s="490"/>
      <c r="K230" s="36"/>
      <c r="L230" s="490"/>
      <c r="M230" s="490"/>
      <c r="N230" s="36"/>
      <c r="O230" s="490"/>
      <c r="P230" s="490"/>
      <c r="Q230" s="36"/>
      <c r="R230" s="490"/>
      <c r="S230" s="490"/>
      <c r="T230" s="36"/>
    </row>
    <row r="231" s="308" customFormat="true" ht="17.25" hidden="false" customHeight="false" outlineLevel="0" collapsed="false">
      <c r="A231" s="547"/>
      <c r="B231" s="152"/>
      <c r="C231" s="490"/>
      <c r="D231" s="490"/>
      <c r="E231" s="36"/>
      <c r="F231" s="490"/>
      <c r="G231" s="490"/>
      <c r="H231" s="36"/>
      <c r="I231" s="490"/>
      <c r="J231" s="490"/>
      <c r="K231" s="36"/>
      <c r="L231" s="490"/>
      <c r="M231" s="490"/>
      <c r="N231" s="36"/>
      <c r="O231" s="490"/>
      <c r="P231" s="490"/>
      <c r="Q231" s="36"/>
      <c r="R231" s="490"/>
      <c r="S231" s="490"/>
      <c r="T231" s="36"/>
    </row>
    <row r="232" s="308" customFormat="true" ht="17.25" hidden="false" customHeight="true" outlineLevel="0" collapsed="false">
      <c r="A232" s="547"/>
      <c r="B232" s="547"/>
      <c r="C232" s="547"/>
      <c r="D232" s="547"/>
      <c r="E232" s="547"/>
      <c r="F232" s="547"/>
      <c r="G232" s="547"/>
      <c r="H232" s="547"/>
      <c r="I232" s="547"/>
      <c r="J232" s="547"/>
      <c r="K232" s="547"/>
      <c r="L232" s="547"/>
      <c r="M232" s="547"/>
      <c r="N232" s="547"/>
      <c r="O232" s="547"/>
      <c r="P232" s="547"/>
      <c r="Q232" s="547"/>
      <c r="R232" s="547"/>
      <c r="S232" s="547"/>
      <c r="T232" s="547"/>
    </row>
    <row r="233" s="308" customFormat="true" ht="55.5" hidden="false" customHeight="true" outlineLevel="0" collapsed="false">
      <c r="A233" s="67" t="s">
        <v>474</v>
      </c>
      <c r="B233" s="67"/>
      <c r="C233" s="483" t="n">
        <f aca="false">SUM(C234:C242)</f>
        <v>11496058</v>
      </c>
      <c r="D233" s="483" t="n">
        <f aca="false">SUM(D234:D242)</f>
        <v>11012041</v>
      </c>
      <c r="E233" s="509" t="n">
        <f aca="false">C233/D233*100</f>
        <v>104.39534324291</v>
      </c>
      <c r="F233" s="483" t="n">
        <f aca="false">SUM(F234:F242)</f>
        <v>1180943</v>
      </c>
      <c r="G233" s="483" t="n">
        <f aca="false">SUM(G234:G242)</f>
        <v>1404320</v>
      </c>
      <c r="H233" s="509" t="n">
        <f aca="false">F233/G233*100</f>
        <v>84.093582659223</v>
      </c>
      <c r="I233" s="483" t="n">
        <f aca="false">SUM(I234:I242)</f>
        <v>10835394</v>
      </c>
      <c r="J233" s="483" t="n">
        <f aca="false">SUM(J234:J242)</f>
        <v>11612419</v>
      </c>
      <c r="K233" s="509" t="n">
        <f aca="false">I233/J233*100</f>
        <v>93.3086723791141</v>
      </c>
      <c r="L233" s="483" t="n">
        <f aca="false">SUM(L234:L242)</f>
        <v>2557831</v>
      </c>
      <c r="M233" s="483" t="n">
        <f aca="false">SUM(M234:M242)</f>
        <v>4620044</v>
      </c>
      <c r="N233" s="84" t="n">
        <f aca="false">L233/M233*100</f>
        <v>55.3637800852113</v>
      </c>
      <c r="O233" s="483" t="n">
        <f aca="false">SUM(O234:O242)</f>
        <v>2526737</v>
      </c>
      <c r="P233" s="483" t="n">
        <f aca="false">SUM(P234:P242)</f>
        <v>4580814</v>
      </c>
      <c r="Q233" s="83" t="n">
        <f aca="false">O233/P233*100</f>
        <v>55.1591267403566</v>
      </c>
      <c r="R233" s="483" t="n">
        <f aca="false">SUM(R234:R242)</f>
        <v>31094</v>
      </c>
      <c r="S233" s="483" t="n">
        <f aca="false">SUM(S234:S242)</f>
        <v>39230</v>
      </c>
      <c r="T233" s="84" t="n">
        <f aca="false">R233/S233*100</f>
        <v>79.2607698190161</v>
      </c>
    </row>
    <row r="234" s="334" customFormat="true" ht="18.75" hidden="false" customHeight="true" outlineLevel="0" collapsed="false">
      <c r="A234" s="546" t="n">
        <v>1</v>
      </c>
      <c r="B234" s="75" t="s">
        <v>150</v>
      </c>
      <c r="C234" s="496" t="n">
        <v>2685598</v>
      </c>
      <c r="D234" s="496" t="n">
        <v>183964</v>
      </c>
      <c r="E234" s="370" t="n">
        <f aca="false">C234/D234*100</f>
        <v>1459.84975321259</v>
      </c>
      <c r="F234" s="496" t="n">
        <v>288000</v>
      </c>
      <c r="G234" s="496" t="n">
        <v>183964</v>
      </c>
      <c r="H234" s="370" t="n">
        <f aca="false">F234/G234*100</f>
        <v>156.552368941749</v>
      </c>
      <c r="I234" s="496" t="n">
        <v>3311625</v>
      </c>
      <c r="J234" s="496" t="n">
        <v>3213</v>
      </c>
      <c r="K234" s="370" t="n">
        <f aca="false">I234/J234*100</f>
        <v>103069.561157796</v>
      </c>
      <c r="L234" s="496" t="n">
        <v>0</v>
      </c>
      <c r="M234" s="496" t="n">
        <v>0</v>
      </c>
      <c r="N234" s="370" t="e">
        <f aca="false">L234/M234*100</f>
        <v>#DIV/0!</v>
      </c>
      <c r="O234" s="496" t="n">
        <v>0</v>
      </c>
      <c r="P234" s="496" t="n">
        <v>0</v>
      </c>
      <c r="Q234" s="370" t="e">
        <f aca="false">O234/P234*100</f>
        <v>#DIV/0!</v>
      </c>
      <c r="R234" s="496" t="n">
        <v>0</v>
      </c>
      <c r="S234" s="496" t="n">
        <v>0</v>
      </c>
      <c r="T234" s="370" t="e">
        <f aca="false">R234/S234*100</f>
        <v>#DIV/0!</v>
      </c>
    </row>
    <row r="235" s="334" customFormat="true" ht="18.75" hidden="false" customHeight="true" outlineLevel="0" collapsed="false">
      <c r="A235" s="546" t="n">
        <v>2</v>
      </c>
      <c r="B235" s="75" t="s">
        <v>502</v>
      </c>
      <c r="C235" s="496" t="n">
        <v>476631</v>
      </c>
      <c r="D235" s="496" t="n">
        <v>462085</v>
      </c>
      <c r="E235" s="370" t="n">
        <f aca="false">C235/D235*100</f>
        <v>103.147905688347</v>
      </c>
      <c r="F235" s="496" t="n">
        <v>17086</v>
      </c>
      <c r="G235" s="496" t="n">
        <v>77668</v>
      </c>
      <c r="H235" s="370" t="n">
        <f aca="false">F235/G235*100</f>
        <v>21.9987639697173</v>
      </c>
      <c r="I235" s="496" t="n">
        <v>529030</v>
      </c>
      <c r="J235" s="496" t="n">
        <v>729335</v>
      </c>
      <c r="K235" s="370" t="n">
        <f aca="false">I235/J235*100</f>
        <v>72.5359402743595</v>
      </c>
      <c r="L235" s="496" t="n">
        <v>295132</v>
      </c>
      <c r="M235" s="496" t="n">
        <v>297423</v>
      </c>
      <c r="N235" s="370" t="n">
        <f aca="false">L235/M235*100</f>
        <v>99.229716598918</v>
      </c>
      <c r="O235" s="496" t="n">
        <v>275875</v>
      </c>
      <c r="P235" s="496" t="n">
        <v>287637</v>
      </c>
      <c r="Q235" s="370" t="n">
        <f aca="false">O235/P235*100</f>
        <v>95.9108181492645</v>
      </c>
      <c r="R235" s="496" t="n">
        <v>19257</v>
      </c>
      <c r="S235" s="496" t="n">
        <v>9786</v>
      </c>
      <c r="T235" s="370" t="n">
        <f aca="false">R235/S235*100</f>
        <v>196.781115879828</v>
      </c>
    </row>
    <row r="236" s="308" customFormat="true" ht="18.75" hidden="false" customHeight="true" outlineLevel="0" collapsed="false">
      <c r="A236" s="547" t="n">
        <v>3</v>
      </c>
      <c r="B236" s="114" t="s">
        <v>386</v>
      </c>
      <c r="C236" s="490"/>
      <c r="D236" s="490"/>
      <c r="E236" s="36" t="e">
        <f aca="false">C236/D236*100</f>
        <v>#DIV/0!</v>
      </c>
      <c r="F236" s="490"/>
      <c r="G236" s="490"/>
      <c r="H236" s="36" t="e">
        <f aca="false">F236/G236*100</f>
        <v>#DIV/0!</v>
      </c>
      <c r="I236" s="490"/>
      <c r="J236" s="490"/>
      <c r="K236" s="36" t="e">
        <f aca="false">I236/J236*100</f>
        <v>#DIV/0!</v>
      </c>
      <c r="L236" s="490"/>
      <c r="M236" s="490"/>
      <c r="N236" s="36" t="e">
        <f aca="false">L236/M236*100</f>
        <v>#DIV/0!</v>
      </c>
      <c r="O236" s="490"/>
      <c r="P236" s="490"/>
      <c r="Q236" s="36" t="e">
        <f aca="false">O236/P236*100</f>
        <v>#DIV/0!</v>
      </c>
      <c r="R236" s="490"/>
      <c r="S236" s="490"/>
      <c r="T236" s="36" t="e">
        <f aca="false">R236/S236*100</f>
        <v>#DIV/0!</v>
      </c>
    </row>
    <row r="237" s="308" customFormat="true" ht="17.25" hidden="false" customHeight="false" outlineLevel="0" collapsed="false">
      <c r="A237" s="547" t="n">
        <v>4</v>
      </c>
      <c r="B237" s="123" t="s">
        <v>164</v>
      </c>
      <c r="C237" s="490" t="n">
        <v>5621805</v>
      </c>
      <c r="D237" s="490" t="n">
        <v>7206058</v>
      </c>
      <c r="E237" s="36" t="n">
        <f aca="false">C237/D237*100</f>
        <v>78.0149840592457</v>
      </c>
      <c r="F237" s="490" t="n">
        <v>668553</v>
      </c>
      <c r="G237" s="490" t="n">
        <v>862890</v>
      </c>
      <c r="H237" s="36" t="n">
        <f aca="false">F237/G237*100</f>
        <v>77.4783576122101</v>
      </c>
      <c r="I237" s="490" t="n">
        <v>4654590</v>
      </c>
      <c r="J237" s="490" t="n">
        <v>7533674</v>
      </c>
      <c r="K237" s="36" t="n">
        <f aca="false">I237/J237*100</f>
        <v>61.7837989804178</v>
      </c>
      <c r="L237" s="730" t="n">
        <v>2232846</v>
      </c>
      <c r="M237" s="490" t="n">
        <v>3318232</v>
      </c>
      <c r="N237" s="36" t="n">
        <f aca="false">L237/M237*100</f>
        <v>67.2902316655375</v>
      </c>
      <c r="O237" s="730" t="n">
        <v>2232846</v>
      </c>
      <c r="P237" s="490" t="n">
        <v>3318232</v>
      </c>
      <c r="Q237" s="36" t="n">
        <f aca="false">O237/P237*100</f>
        <v>67.2902316655375</v>
      </c>
      <c r="R237" s="490" t="n">
        <v>0</v>
      </c>
      <c r="S237" s="490" t="n">
        <v>0</v>
      </c>
      <c r="T237" s="36" t="e">
        <f aca="false">R237/S237*100</f>
        <v>#DIV/0!</v>
      </c>
    </row>
    <row r="238" s="308" customFormat="true" ht="17.25" hidden="false" customHeight="false" outlineLevel="0" collapsed="false">
      <c r="A238" s="547" t="n">
        <v>5</v>
      </c>
      <c r="B238" s="152" t="s">
        <v>165</v>
      </c>
      <c r="C238" s="490" t="n">
        <v>863577</v>
      </c>
      <c r="D238" s="490" t="n">
        <v>1338074</v>
      </c>
      <c r="E238" s="36" t="n">
        <f aca="false">C238/D238*100</f>
        <v>64.5388072707489</v>
      </c>
      <c r="F238" s="490" t="n">
        <v>0</v>
      </c>
      <c r="G238" s="490" t="n">
        <v>0</v>
      </c>
      <c r="H238" s="36" t="e">
        <f aca="false">F238/G238*100</f>
        <v>#DIV/0!</v>
      </c>
      <c r="I238" s="490" t="n">
        <v>458213</v>
      </c>
      <c r="J238" s="490" t="n">
        <v>1559165</v>
      </c>
      <c r="K238" s="36" t="n">
        <f aca="false">I238/J238*100</f>
        <v>29.3883585124089</v>
      </c>
      <c r="L238" s="730" t="n">
        <v>10597</v>
      </c>
      <c r="M238" s="490" t="n">
        <v>974945</v>
      </c>
      <c r="N238" s="36" t="n">
        <f aca="false">L238/M238*100</f>
        <v>1.08693310904718</v>
      </c>
      <c r="O238" s="490" t="n">
        <v>0</v>
      </c>
      <c r="P238" s="490" t="n">
        <v>974945</v>
      </c>
      <c r="Q238" s="36" t="n">
        <f aca="false">O238/P238*100</f>
        <v>0</v>
      </c>
      <c r="R238" s="490" t="n">
        <v>10597</v>
      </c>
      <c r="S238" s="490" t="n">
        <v>0</v>
      </c>
      <c r="T238" s="36" t="e">
        <f aca="false">R238/S238*100</f>
        <v>#DIV/0!</v>
      </c>
    </row>
    <row r="239" s="308" customFormat="true" ht="18.75" hidden="false" customHeight="true" outlineLevel="0" collapsed="false">
      <c r="A239" s="547" t="n">
        <v>6</v>
      </c>
      <c r="B239" s="744" t="s">
        <v>163</v>
      </c>
      <c r="C239" s="490" t="n">
        <v>1665631</v>
      </c>
      <c r="D239" s="490" t="n">
        <v>1821860</v>
      </c>
      <c r="E239" s="36" t="n">
        <f aca="false">C239/D239*100</f>
        <v>91.4247527252368</v>
      </c>
      <c r="F239" s="490" t="n">
        <v>192503</v>
      </c>
      <c r="G239" s="490" t="n">
        <v>279798</v>
      </c>
      <c r="H239" s="36" t="n">
        <f aca="false">F239/G239*100</f>
        <v>68.8007062237757</v>
      </c>
      <c r="I239" s="490" t="n">
        <v>1697624</v>
      </c>
      <c r="J239" s="490" t="n">
        <v>1787032</v>
      </c>
      <c r="K239" s="36" t="n">
        <f aca="false">I239/J239*100</f>
        <v>94.996843928928</v>
      </c>
      <c r="L239" s="730" t="n">
        <v>7136</v>
      </c>
      <c r="M239" s="490" t="n">
        <v>29444</v>
      </c>
      <c r="N239" s="36" t="n">
        <f aca="false">L239/M239*100</f>
        <v>24.2358375220758</v>
      </c>
      <c r="O239" s="490" t="n">
        <v>5896</v>
      </c>
      <c r="P239" s="490" t="n">
        <v>0</v>
      </c>
      <c r="Q239" s="36" t="e">
        <f aca="false">O239/P239*100</f>
        <v>#DIV/0!</v>
      </c>
      <c r="R239" s="490" t="n">
        <v>1240</v>
      </c>
      <c r="S239" s="490" t="n">
        <v>29444</v>
      </c>
      <c r="T239" s="36" t="n">
        <f aca="false">R239/S239*100</f>
        <v>4.21138432278223</v>
      </c>
    </row>
    <row r="240" s="308" customFormat="true" ht="17.25" hidden="false" customHeight="false" outlineLevel="0" collapsed="false">
      <c r="A240" s="547" t="n">
        <v>7</v>
      </c>
      <c r="B240" s="152" t="s">
        <v>503</v>
      </c>
      <c r="C240" s="490" t="n">
        <v>23667</v>
      </c>
      <c r="D240" s="490"/>
      <c r="E240" s="36" t="e">
        <f aca="false">C240/D240*100</f>
        <v>#DIV/0!</v>
      </c>
      <c r="F240" s="490" t="n">
        <v>3686</v>
      </c>
      <c r="G240" s="490"/>
      <c r="H240" s="36" t="e">
        <f aca="false">F240/G240*100</f>
        <v>#DIV/0!</v>
      </c>
      <c r="I240" s="490" t="n">
        <v>25163</v>
      </c>
      <c r="J240" s="490"/>
      <c r="K240" s="36" t="e">
        <f aca="false">I240/J240*100</f>
        <v>#DIV/0!</v>
      </c>
      <c r="L240" s="490" t="n">
        <v>12120</v>
      </c>
      <c r="M240" s="490"/>
      <c r="N240" s="36" t="e">
        <f aca="false">L240/M240*100</f>
        <v>#DIV/0!</v>
      </c>
      <c r="O240" s="490" t="n">
        <v>12120</v>
      </c>
      <c r="P240" s="490"/>
      <c r="Q240" s="36" t="e">
        <f aca="false">O240/P240*100</f>
        <v>#DIV/0!</v>
      </c>
      <c r="R240" s="490" t="n">
        <v>0</v>
      </c>
      <c r="S240" s="490"/>
      <c r="T240" s="36" t="e">
        <f aca="false">R240/S240*100</f>
        <v>#DIV/0!</v>
      </c>
    </row>
    <row r="241" s="308" customFormat="true" ht="17.25" hidden="false" customHeight="false" outlineLevel="0" collapsed="false">
      <c r="A241" s="547" t="n">
        <v>8</v>
      </c>
      <c r="B241" s="152" t="s">
        <v>504</v>
      </c>
      <c r="C241" s="490" t="n">
        <v>159149</v>
      </c>
      <c r="D241" s="490"/>
      <c r="E241" s="36" t="e">
        <f aca="false">C241/D241*100</f>
        <v>#DIV/0!</v>
      </c>
      <c r="F241" s="490" t="n">
        <v>11115</v>
      </c>
      <c r="G241" s="490"/>
      <c r="H241" s="36" t="e">
        <f aca="false">F241/G241*100</f>
        <v>#DIV/0!</v>
      </c>
      <c r="I241" s="490" t="n">
        <v>159149</v>
      </c>
      <c r="J241" s="490"/>
      <c r="K241" s="36" t="e">
        <f aca="false">I241/J241*100</f>
        <v>#DIV/0!</v>
      </c>
      <c r="L241" s="490" t="n">
        <v>0</v>
      </c>
      <c r="M241" s="490" t="n">
        <v>0</v>
      </c>
      <c r="N241" s="36" t="e">
        <f aca="false">L241/M241*100</f>
        <v>#DIV/0!</v>
      </c>
      <c r="O241" s="490" t="n">
        <v>0</v>
      </c>
      <c r="P241" s="490" t="n">
        <v>0</v>
      </c>
      <c r="Q241" s="36" t="e">
        <f aca="false">O241/P241*100</f>
        <v>#DIV/0!</v>
      </c>
      <c r="R241" s="490" t="n">
        <v>0</v>
      </c>
      <c r="S241" s="490" t="n">
        <v>0</v>
      </c>
      <c r="T241" s="36" t="e">
        <f aca="false">R241/S241*100</f>
        <v>#DIV/0!</v>
      </c>
    </row>
    <row r="242" s="308" customFormat="true" ht="17.25" hidden="false" customHeight="false" outlineLevel="0" collapsed="false">
      <c r="A242" s="547" t="n">
        <v>9</v>
      </c>
      <c r="B242" s="152"/>
      <c r="C242" s="490"/>
      <c r="D242" s="490"/>
      <c r="E242" s="36"/>
      <c r="F242" s="490"/>
      <c r="G242" s="490"/>
      <c r="H242" s="36"/>
      <c r="I242" s="490"/>
      <c r="J242" s="490"/>
      <c r="K242" s="36"/>
      <c r="L242" s="490"/>
      <c r="M242" s="490"/>
      <c r="N242" s="36"/>
      <c r="O242" s="490"/>
      <c r="P242" s="490"/>
      <c r="Q242" s="36"/>
      <c r="R242" s="490"/>
      <c r="S242" s="490"/>
      <c r="T242" s="36"/>
    </row>
    <row r="243" s="308" customFormat="true" ht="17.25" hidden="false" customHeight="true" outlineLevel="0" collapsed="false">
      <c r="A243" s="547"/>
      <c r="B243" s="547"/>
      <c r="C243" s="547"/>
      <c r="D243" s="547"/>
      <c r="E243" s="547"/>
      <c r="F243" s="547"/>
      <c r="G243" s="547"/>
      <c r="H243" s="547"/>
      <c r="I243" s="547"/>
      <c r="J243" s="547"/>
      <c r="K243" s="547"/>
      <c r="L243" s="547"/>
      <c r="M243" s="547"/>
      <c r="N243" s="547"/>
      <c r="O243" s="547"/>
      <c r="P243" s="547"/>
      <c r="Q243" s="547"/>
      <c r="R243" s="547"/>
      <c r="S243" s="547"/>
      <c r="T243" s="547"/>
    </row>
    <row r="244" s="308" customFormat="true" ht="52.5" hidden="false" customHeight="true" outlineLevel="0" collapsed="false">
      <c r="A244" s="67" t="s">
        <v>475</v>
      </c>
      <c r="B244" s="67"/>
      <c r="C244" s="483" t="n">
        <f aca="false">SUM(C245:C252)</f>
        <v>120773894</v>
      </c>
      <c r="D244" s="483" t="n">
        <f aca="false">SUM(D245:D252)</f>
        <v>124425253</v>
      </c>
      <c r="E244" s="509" t="n">
        <f aca="false">C244/D244*100</f>
        <v>97.0654196700729</v>
      </c>
      <c r="F244" s="483" t="n">
        <f aca="false">SUM(F245:F252)</f>
        <v>10833132</v>
      </c>
      <c r="G244" s="483" t="n">
        <f aca="false">SUM(G245:G252)</f>
        <v>14548946</v>
      </c>
      <c r="H244" s="509" t="n">
        <f aca="false">F244/G244*100</f>
        <v>74.4599093295143</v>
      </c>
      <c r="I244" s="483" t="n">
        <f aca="false">SUM(I245:I252)</f>
        <v>115540865</v>
      </c>
      <c r="J244" s="483" t="n">
        <f aca="false">SUM(J245:J252)</f>
        <v>125102320</v>
      </c>
      <c r="K244" s="509" t="n">
        <f aca="false">I244/J244*100</f>
        <v>92.3570921786263</v>
      </c>
      <c r="L244" s="530" t="n">
        <f aca="false">SUM(L245:L252)</f>
        <v>100343606</v>
      </c>
      <c r="M244" s="530" t="n">
        <f aca="false">SUM(M245:M252)</f>
        <v>115560994</v>
      </c>
      <c r="N244" s="84" t="n">
        <f aca="false">L244/M244*100</f>
        <v>86.8317262830051</v>
      </c>
      <c r="O244" s="83" t="n">
        <f aca="false">SUM(O245:O252)</f>
        <v>21510</v>
      </c>
      <c r="P244" s="83" t="n">
        <f aca="false">SUM(P245:P252)</f>
        <v>37833</v>
      </c>
      <c r="Q244" s="83" t="n">
        <f aca="false">O244/P244*100</f>
        <v>56.8551264768853</v>
      </c>
      <c r="R244" s="83" t="n">
        <f aca="false">SUM(R245:R252)</f>
        <v>100322096</v>
      </c>
      <c r="S244" s="83" t="n">
        <f aca="false">SUM(S245:S252)</f>
        <v>115523157</v>
      </c>
      <c r="T244" s="84" t="n">
        <f aca="false">R244/S244*100</f>
        <v>86.8415464096086</v>
      </c>
    </row>
    <row r="245" s="308" customFormat="true" ht="29.25" hidden="false" customHeight="true" outlineLevel="0" collapsed="false">
      <c r="A245" s="547" t="n">
        <v>1</v>
      </c>
      <c r="B245" s="71" t="s">
        <v>154</v>
      </c>
      <c r="C245" s="487" t="n">
        <v>7667581</v>
      </c>
      <c r="D245" s="487" t="n">
        <v>16655788</v>
      </c>
      <c r="E245" s="489" t="n">
        <f aca="false">C245/D245*100</f>
        <v>46.0355343139574</v>
      </c>
      <c r="F245" s="487" t="n">
        <v>693761</v>
      </c>
      <c r="G245" s="487" t="n">
        <v>1721876</v>
      </c>
      <c r="H245" s="489" t="n">
        <f aca="false">F245/G245*100</f>
        <v>40.2909965642125</v>
      </c>
      <c r="I245" s="487" t="n">
        <v>6668937</v>
      </c>
      <c r="J245" s="487" t="n">
        <v>17443549</v>
      </c>
      <c r="K245" s="489" t="n">
        <f aca="false">I245/J245*100</f>
        <v>38.2315376303297</v>
      </c>
      <c r="L245" s="730" t="n">
        <v>4978741</v>
      </c>
      <c r="M245" s="490" t="n">
        <v>17443549</v>
      </c>
      <c r="N245" s="370" t="n">
        <f aca="false">L245/M245*100</f>
        <v>28.5420185995407</v>
      </c>
      <c r="O245" s="487" t="n">
        <v>0</v>
      </c>
      <c r="P245" s="739" t="n">
        <v>0</v>
      </c>
      <c r="Q245" s="370" t="n">
        <f aca="false">O245/S245*100</f>
        <v>0</v>
      </c>
      <c r="R245" s="558" t="n">
        <v>4978741</v>
      </c>
      <c r="S245" s="487" t="n">
        <v>17443545</v>
      </c>
      <c r="T245" s="489" t="n">
        <f aca="false">R245/S245*100</f>
        <v>28.5420251445449</v>
      </c>
    </row>
    <row r="246" s="308" customFormat="true" ht="34.5" hidden="false" customHeight="false" outlineLevel="0" collapsed="false">
      <c r="A246" s="547" t="n">
        <v>2</v>
      </c>
      <c r="B246" s="71" t="s">
        <v>155</v>
      </c>
      <c r="C246" s="487" t="n">
        <v>22416644</v>
      </c>
      <c r="D246" s="487" t="n">
        <v>21963910</v>
      </c>
      <c r="E246" s="489" t="n">
        <f aca="false">C246/D246*100</f>
        <v>102.061263226812</v>
      </c>
      <c r="F246" s="487" t="n">
        <v>2894154</v>
      </c>
      <c r="G246" s="487" t="n">
        <v>2384639</v>
      </c>
      <c r="H246" s="489" t="n">
        <f aca="false">F246/G246*100</f>
        <v>121.366546466782</v>
      </c>
      <c r="I246" s="487" t="n">
        <v>21346754</v>
      </c>
      <c r="J246" s="487" t="n">
        <v>21820144</v>
      </c>
      <c r="K246" s="489" t="n">
        <f aca="false">I246/J246*100</f>
        <v>97.8304909445144</v>
      </c>
      <c r="L246" s="730" t="n">
        <v>21283290</v>
      </c>
      <c r="M246" s="490" t="n">
        <v>21777920</v>
      </c>
      <c r="N246" s="370" t="n">
        <f aca="false">L246/M246*100</f>
        <v>97.7287546285412</v>
      </c>
      <c r="O246" s="487" t="n">
        <v>0</v>
      </c>
      <c r="P246" s="487" t="n">
        <v>0</v>
      </c>
      <c r="Q246" s="370" t="e">
        <f aca="false">O246/P246*100</f>
        <v>#DIV/0!</v>
      </c>
      <c r="R246" s="487" t="n">
        <v>21283290</v>
      </c>
      <c r="S246" s="487" t="n">
        <v>21777920</v>
      </c>
      <c r="T246" s="489" t="n">
        <f aca="false">R246/S246*100</f>
        <v>97.7287546285412</v>
      </c>
    </row>
    <row r="247" s="308" customFormat="true" ht="23.25" hidden="false" customHeight="true" outlineLevel="0" collapsed="false">
      <c r="A247" s="547" t="n">
        <v>3</v>
      </c>
      <c r="B247" s="71" t="s">
        <v>156</v>
      </c>
      <c r="C247" s="487" t="n">
        <v>13287892</v>
      </c>
      <c r="D247" s="487" t="n">
        <v>24640805</v>
      </c>
      <c r="E247" s="489" t="n">
        <f aca="false">C247/D247*100</f>
        <v>53.9263713178202</v>
      </c>
      <c r="F247" s="487" t="n">
        <v>545309</v>
      </c>
      <c r="G247" s="487" t="n">
        <v>2751574</v>
      </c>
      <c r="H247" s="489" t="n">
        <f aca="false">F247/G247*100</f>
        <v>19.8180750363247</v>
      </c>
      <c r="I247" s="487" t="n">
        <v>11821323</v>
      </c>
      <c r="J247" s="487" t="n">
        <v>25576432</v>
      </c>
      <c r="K247" s="489" t="n">
        <f aca="false">I247/J247*100</f>
        <v>46.219593882368</v>
      </c>
      <c r="L247" s="730" t="n">
        <v>9509137</v>
      </c>
      <c r="M247" s="490" t="n">
        <v>25576432</v>
      </c>
      <c r="N247" s="370" t="n">
        <f aca="false">L247/M247*100</f>
        <v>37.1792945943359</v>
      </c>
      <c r="O247" s="487" t="n">
        <v>0</v>
      </c>
      <c r="P247" s="487"/>
      <c r="Q247" s="370" t="e">
        <f aca="false">O247/P247*100</f>
        <v>#DIV/0!</v>
      </c>
      <c r="R247" s="487" t="n">
        <v>9509137</v>
      </c>
      <c r="S247" s="487" t="n">
        <v>25576432</v>
      </c>
      <c r="T247" s="489" t="n">
        <f aca="false">R247/S247*100</f>
        <v>37.1792945943359</v>
      </c>
    </row>
    <row r="248" s="308" customFormat="true" ht="25.5" hidden="false" customHeight="true" outlineLevel="0" collapsed="false">
      <c r="A248" s="546" t="n">
        <v>4</v>
      </c>
      <c r="B248" s="75" t="s">
        <v>157</v>
      </c>
      <c r="C248" s="496" t="n">
        <v>3402507</v>
      </c>
      <c r="D248" s="496" t="n">
        <v>4502115</v>
      </c>
      <c r="E248" s="370" t="n">
        <f aca="false">C248/D248*100</f>
        <v>75.5757460660156</v>
      </c>
      <c r="F248" s="496" t="n">
        <v>393534</v>
      </c>
      <c r="G248" s="496" t="n">
        <v>448695</v>
      </c>
      <c r="H248" s="370" t="n">
        <f aca="false">F248/G248*100</f>
        <v>87.7063484103901</v>
      </c>
      <c r="I248" s="496" t="n">
        <v>3978495</v>
      </c>
      <c r="J248" s="496" t="n">
        <v>4326898</v>
      </c>
      <c r="K248" s="370" t="n">
        <f aca="false">I248/J248*100</f>
        <v>91.9479728895851</v>
      </c>
      <c r="L248" s="730" t="n">
        <v>0</v>
      </c>
      <c r="M248" s="490" t="n">
        <v>0</v>
      </c>
      <c r="N248" s="370" t="e">
        <f aca="false">L248/M248*100</f>
        <v>#DIV/0!</v>
      </c>
      <c r="O248" s="496" t="n">
        <v>0</v>
      </c>
      <c r="P248" s="496" t="n">
        <v>0</v>
      </c>
      <c r="Q248" s="370" t="e">
        <f aca="false">O248/P248*100</f>
        <v>#DIV/0!</v>
      </c>
      <c r="R248" s="496" t="n">
        <v>0</v>
      </c>
      <c r="S248" s="496" t="n">
        <v>0</v>
      </c>
      <c r="T248" s="370" t="e">
        <f aca="false">R248/S248*100</f>
        <v>#DIV/0!</v>
      </c>
    </row>
    <row r="249" s="308" customFormat="true" ht="30.75" hidden="false" customHeight="true" outlineLevel="0" collapsed="false">
      <c r="A249" s="546" t="n">
        <v>5</v>
      </c>
      <c r="B249" s="75" t="s">
        <v>158</v>
      </c>
      <c r="C249" s="487" t="n">
        <v>36427783</v>
      </c>
      <c r="D249" s="487" t="n">
        <v>25667128</v>
      </c>
      <c r="E249" s="489" t="n">
        <f aca="false">C249/D249*100</f>
        <v>141.923876329288</v>
      </c>
      <c r="F249" s="487" t="n">
        <v>2900052</v>
      </c>
      <c r="G249" s="487" t="n">
        <v>3101649</v>
      </c>
      <c r="H249" s="489" t="n">
        <f aca="false">F249/G249*100</f>
        <v>93.5003283737135</v>
      </c>
      <c r="I249" s="487" t="n">
        <v>34918727</v>
      </c>
      <c r="J249" s="487" t="n">
        <v>24467893</v>
      </c>
      <c r="K249" s="489" t="n">
        <f aca="false">I249/J249*100</f>
        <v>142.712439522275</v>
      </c>
      <c r="L249" s="730" t="n">
        <v>34918727</v>
      </c>
      <c r="M249" s="490" t="n">
        <v>24467893</v>
      </c>
      <c r="N249" s="370" t="n">
        <f aca="false">L249/M249*100</f>
        <v>142.712439522275</v>
      </c>
      <c r="O249" s="487" t="n">
        <v>0</v>
      </c>
      <c r="P249" s="487" t="n">
        <v>0</v>
      </c>
      <c r="Q249" s="370" t="e">
        <f aca="false">O249/P249*100</f>
        <v>#DIV/0!</v>
      </c>
      <c r="R249" s="558" t="n">
        <v>34918727</v>
      </c>
      <c r="S249" s="487" t="n">
        <v>24467893</v>
      </c>
      <c r="T249" s="489" t="n">
        <f aca="false">R249/S249*100</f>
        <v>142.712439522275</v>
      </c>
    </row>
    <row r="250" s="308" customFormat="true" ht="21.75" hidden="false" customHeight="true" outlineLevel="0" collapsed="false">
      <c r="A250" s="547" t="n">
        <v>6</v>
      </c>
      <c r="B250" s="114" t="s">
        <v>159</v>
      </c>
      <c r="C250" s="490" t="n">
        <v>30467863</v>
      </c>
      <c r="D250" s="490" t="n">
        <v>25939238</v>
      </c>
      <c r="E250" s="36" t="n">
        <f aca="false">C250/D250*100</f>
        <v>117.458589184463</v>
      </c>
      <c r="F250" s="490" t="n">
        <v>2966670</v>
      </c>
      <c r="G250" s="490" t="n">
        <v>3188736</v>
      </c>
      <c r="H250" s="36" t="n">
        <f aca="false">F250/G250*100</f>
        <v>93.0359239523121</v>
      </c>
      <c r="I250" s="490" t="n">
        <v>29674429</v>
      </c>
      <c r="J250" s="490" t="n">
        <v>26327295</v>
      </c>
      <c r="K250" s="36" t="n">
        <f aca="false">I250/J250*100</f>
        <v>112.713550708495</v>
      </c>
      <c r="L250" s="730" t="n">
        <v>29653711</v>
      </c>
      <c r="M250" s="730" t="n">
        <v>26295200</v>
      </c>
      <c r="N250" s="36" t="n">
        <f aca="false">L250/M250*100</f>
        <v>112.772334874806</v>
      </c>
      <c r="O250" s="490" t="n">
        <v>21510</v>
      </c>
      <c r="P250" s="490" t="n">
        <v>37833</v>
      </c>
      <c r="Q250" s="36" t="n">
        <f aca="false">O250/P250*100</f>
        <v>56.8551264768853</v>
      </c>
      <c r="R250" s="490" t="n">
        <v>29632201</v>
      </c>
      <c r="S250" s="490" t="n">
        <v>26257367</v>
      </c>
      <c r="T250" s="36" t="n">
        <f aca="false">R250/S250*100</f>
        <v>112.85290333947</v>
      </c>
    </row>
    <row r="251" s="308" customFormat="true" ht="24" hidden="false" customHeight="true" outlineLevel="0" collapsed="false">
      <c r="A251" s="547" t="n">
        <v>7</v>
      </c>
      <c r="B251" s="71" t="s">
        <v>160</v>
      </c>
      <c r="C251" s="487" t="n">
        <v>2855472</v>
      </c>
      <c r="D251" s="487" t="n">
        <v>2444799</v>
      </c>
      <c r="E251" s="489" t="n">
        <f aca="false">C251/D251*100</f>
        <v>116.797822643088</v>
      </c>
      <c r="F251" s="487" t="n">
        <v>284154</v>
      </c>
      <c r="G251" s="487" t="n">
        <v>320394</v>
      </c>
      <c r="H251" s="489" t="n">
        <f aca="false">F251/G251*100</f>
        <v>88.6889267589281</v>
      </c>
      <c r="I251" s="487" t="n">
        <v>2794362</v>
      </c>
      <c r="J251" s="487" t="n">
        <v>2654303</v>
      </c>
      <c r="K251" s="489" t="n">
        <f aca="false">I251/J251*100</f>
        <v>105.27667715404</v>
      </c>
      <c r="L251" s="730" t="n">
        <v>0</v>
      </c>
      <c r="M251" s="490" t="n">
        <v>0</v>
      </c>
      <c r="N251" s="370" t="e">
        <f aca="false">L251/M251*100</f>
        <v>#DIV/0!</v>
      </c>
      <c r="O251" s="487" t="n">
        <v>0</v>
      </c>
      <c r="P251" s="487" t="n">
        <v>0</v>
      </c>
      <c r="Q251" s="370" t="e">
        <f aca="false">O251/P251*100</f>
        <v>#DIV/0!</v>
      </c>
      <c r="R251" s="487" t="n">
        <v>0</v>
      </c>
      <c r="S251" s="487" t="n">
        <v>0</v>
      </c>
      <c r="T251" s="489" t="e">
        <f aca="false">R251/S251*100</f>
        <v>#DIV/0!</v>
      </c>
    </row>
    <row r="252" s="308" customFormat="true" ht="27" hidden="false" customHeight="true" outlineLevel="0" collapsed="false">
      <c r="A252" s="546" t="n">
        <v>8</v>
      </c>
      <c r="B252" s="114" t="s">
        <v>161</v>
      </c>
      <c r="C252" s="496" t="n">
        <v>4248152</v>
      </c>
      <c r="D252" s="72" t="n">
        <v>2611470</v>
      </c>
      <c r="E252" s="370" t="n">
        <f aca="false">C252/D252*100</f>
        <v>162.672824118217</v>
      </c>
      <c r="F252" s="496" t="n">
        <v>155498</v>
      </c>
      <c r="G252" s="72" t="n">
        <v>631383</v>
      </c>
      <c r="H252" s="370" t="n">
        <f aca="false">F252/G252*100</f>
        <v>24.6281575525473</v>
      </c>
      <c r="I252" s="496" t="n">
        <v>4337838</v>
      </c>
      <c r="J252" s="72" t="n">
        <v>2485806</v>
      </c>
      <c r="K252" s="370" t="n">
        <f aca="false">I252/J252*100</f>
        <v>174.504285531534</v>
      </c>
      <c r="L252" s="730" t="n">
        <v>0</v>
      </c>
      <c r="M252" s="490" t="n">
        <v>0</v>
      </c>
      <c r="N252" s="370" t="e">
        <f aca="false">L252/M252*100</f>
        <v>#DIV/0!</v>
      </c>
      <c r="O252" s="496" t="n">
        <v>0</v>
      </c>
      <c r="P252" s="496" t="n">
        <v>0</v>
      </c>
      <c r="Q252" s="370" t="e">
        <f aca="false">O252/P252*100</f>
        <v>#DIV/0!</v>
      </c>
      <c r="R252" s="496" t="n">
        <v>0</v>
      </c>
      <c r="S252" s="496" t="n">
        <v>0</v>
      </c>
      <c r="T252" s="370" t="e">
        <f aca="false">R252/S252*100</f>
        <v>#DIV/0!</v>
      </c>
    </row>
    <row r="253" s="308" customFormat="true" ht="17.25" hidden="false" customHeight="true" outlineLevel="0" collapsed="false">
      <c r="A253" s="547"/>
      <c r="B253" s="547"/>
      <c r="C253" s="547"/>
      <c r="D253" s="547"/>
      <c r="E253" s="547"/>
      <c r="F253" s="547"/>
      <c r="G253" s="547"/>
      <c r="H253" s="547"/>
      <c r="I253" s="547"/>
      <c r="J253" s="547"/>
      <c r="K253" s="547"/>
      <c r="L253" s="547"/>
      <c r="M253" s="547"/>
      <c r="N253" s="547"/>
      <c r="O253" s="547"/>
      <c r="P253" s="547"/>
      <c r="Q253" s="547"/>
      <c r="R253" s="547"/>
      <c r="S253" s="547"/>
      <c r="T253" s="547"/>
    </row>
    <row r="254" s="308" customFormat="true" ht="81.75" hidden="false" customHeight="true" outlineLevel="0" collapsed="false">
      <c r="A254" s="67" t="s">
        <v>476</v>
      </c>
      <c r="B254" s="67"/>
      <c r="C254" s="483" t="n">
        <f aca="false">SUM(C255:C258)</f>
        <v>38663</v>
      </c>
      <c r="D254" s="483" t="n">
        <f aca="false">SUM(D255:D258)</f>
        <v>25402</v>
      </c>
      <c r="E254" s="509" t="n">
        <f aca="false">C254/D254*100</f>
        <v>152.20455082277</v>
      </c>
      <c r="F254" s="483" t="n">
        <f aca="false">SUM(F255:F258)</f>
        <v>12644</v>
      </c>
      <c r="G254" s="483" t="n">
        <f aca="false">SUM(G255:G258)</f>
        <v>2251</v>
      </c>
      <c r="H254" s="509" t="n">
        <f aca="false">F254/G254*100</f>
        <v>561.705908485118</v>
      </c>
      <c r="I254" s="483" t="n">
        <f aca="false">SUM(I255:I258)</f>
        <v>38200</v>
      </c>
      <c r="J254" s="483" t="n">
        <f aca="false">SUM(J255:J258)</f>
        <v>25413</v>
      </c>
      <c r="K254" s="509" t="n">
        <f aca="false">I254/J254*100</f>
        <v>150.316767009011</v>
      </c>
      <c r="L254" s="483" t="n">
        <f aca="false">SUM(L255:L258)</f>
        <v>0</v>
      </c>
      <c r="M254" s="483" t="n">
        <f aca="false">SUM(M255:M258)</f>
        <v>0</v>
      </c>
      <c r="N254" s="84" t="e">
        <f aca="false">L254/M254*100</f>
        <v>#DIV/0!</v>
      </c>
      <c r="O254" s="483" t="n">
        <f aca="false">SUM(O255:O258)</f>
        <v>0</v>
      </c>
      <c r="P254" s="483" t="n">
        <f aca="false">SUM(P255:P258)</f>
        <v>0</v>
      </c>
      <c r="Q254" s="83" t="e">
        <f aca="false">O254/P254*100</f>
        <v>#DIV/0!</v>
      </c>
      <c r="R254" s="483" t="n">
        <f aca="false">SUM(R255:R258)</f>
        <v>0</v>
      </c>
      <c r="S254" s="483" t="n">
        <f aca="false">SUM(S255:S258)</f>
        <v>0</v>
      </c>
      <c r="T254" s="84" t="e">
        <f aca="false">R254/S254*100</f>
        <v>#DIV/0!</v>
      </c>
    </row>
    <row r="255" s="308" customFormat="true" ht="34.5" hidden="false" customHeight="false" outlineLevel="0" collapsed="false">
      <c r="A255" s="533" t="n">
        <v>1</v>
      </c>
      <c r="B255" s="114" t="s">
        <v>132</v>
      </c>
      <c r="C255" s="490" t="n">
        <v>38663</v>
      </c>
      <c r="D255" s="490" t="n">
        <v>25402</v>
      </c>
      <c r="E255" s="36" t="n">
        <f aca="false">C255/D255*100</f>
        <v>152.20455082277</v>
      </c>
      <c r="F255" s="490" t="n">
        <v>12644</v>
      </c>
      <c r="G255" s="490" t="n">
        <v>2251</v>
      </c>
      <c r="H255" s="36" t="n">
        <f aca="false">F255/G255*100</f>
        <v>561.705908485118</v>
      </c>
      <c r="I255" s="490" t="n">
        <v>38200</v>
      </c>
      <c r="J255" s="490" t="n">
        <v>25413</v>
      </c>
      <c r="K255" s="36" t="n">
        <f aca="false">I255/J255*100</f>
        <v>150.316767009011</v>
      </c>
      <c r="L255" s="730" t="n">
        <v>0</v>
      </c>
      <c r="M255" s="490" t="n">
        <v>0</v>
      </c>
      <c r="N255" s="36" t="e">
        <f aca="false">L255/M255*100</f>
        <v>#DIV/0!</v>
      </c>
      <c r="O255" s="490" t="n">
        <v>0</v>
      </c>
      <c r="P255" s="490" t="n">
        <v>0</v>
      </c>
      <c r="Q255" s="36" t="e">
        <f aca="false">O255/P255*100</f>
        <v>#DIV/0!</v>
      </c>
      <c r="R255" s="490" t="n">
        <v>0</v>
      </c>
      <c r="S255" s="490" t="n">
        <v>0</v>
      </c>
      <c r="T255" s="36" t="e">
        <f aca="false">R255/S255*100</f>
        <v>#DIV/0!</v>
      </c>
    </row>
    <row r="256" s="308" customFormat="true" ht="17.25" hidden="false" customHeight="false" outlineLevel="0" collapsed="false">
      <c r="A256" s="547"/>
      <c r="B256" s="71"/>
      <c r="C256" s="487"/>
      <c r="D256" s="487"/>
      <c r="E256" s="489"/>
      <c r="F256" s="487"/>
      <c r="G256" s="487"/>
      <c r="H256" s="489"/>
      <c r="I256" s="487"/>
      <c r="J256" s="487"/>
      <c r="K256" s="489"/>
      <c r="L256" s="730"/>
      <c r="M256" s="490"/>
      <c r="N256" s="370"/>
      <c r="O256" s="487"/>
      <c r="P256" s="487"/>
      <c r="Q256" s="370"/>
      <c r="R256" s="487"/>
      <c r="S256" s="487"/>
      <c r="T256" s="489"/>
    </row>
    <row r="257" s="308" customFormat="true" ht="17.25" hidden="false" customHeight="false" outlineLevel="0" collapsed="false">
      <c r="A257" s="546"/>
      <c r="B257" s="75"/>
      <c r="C257" s="496"/>
      <c r="D257" s="496"/>
      <c r="E257" s="370"/>
      <c r="F257" s="496"/>
      <c r="G257" s="496"/>
      <c r="H257" s="370"/>
      <c r="I257" s="496"/>
      <c r="J257" s="496"/>
      <c r="K257" s="370"/>
      <c r="L257" s="730"/>
      <c r="M257" s="490"/>
      <c r="N257" s="370"/>
      <c r="O257" s="496"/>
      <c r="P257" s="496"/>
      <c r="Q257" s="370"/>
      <c r="R257" s="496"/>
      <c r="S257" s="496"/>
      <c r="T257" s="370"/>
    </row>
    <row r="258" s="308" customFormat="true" ht="17.25" hidden="false" customHeight="false" outlineLevel="0" collapsed="false">
      <c r="A258" s="547"/>
      <c r="B258" s="152"/>
      <c r="C258" s="490"/>
      <c r="D258" s="490"/>
      <c r="E258" s="36"/>
      <c r="F258" s="490"/>
      <c r="G258" s="490"/>
      <c r="H258" s="36"/>
      <c r="I258" s="490"/>
      <c r="J258" s="490"/>
      <c r="K258" s="36"/>
      <c r="L258" s="490"/>
      <c r="M258" s="490"/>
      <c r="N258" s="36"/>
      <c r="O258" s="490"/>
      <c r="P258" s="490"/>
      <c r="Q258" s="36"/>
      <c r="R258" s="490"/>
      <c r="S258" s="490"/>
      <c r="T258" s="36"/>
    </row>
    <row r="259" s="308" customFormat="true" ht="17.25" hidden="false" customHeight="true" outlineLevel="0" collapsed="false">
      <c r="A259" s="547"/>
      <c r="B259" s="547"/>
      <c r="C259" s="547"/>
      <c r="D259" s="547"/>
      <c r="E259" s="547"/>
      <c r="F259" s="547"/>
      <c r="G259" s="547"/>
      <c r="H259" s="547"/>
      <c r="I259" s="547"/>
      <c r="J259" s="547"/>
      <c r="K259" s="547"/>
      <c r="L259" s="547"/>
      <c r="M259" s="547"/>
      <c r="N259" s="547"/>
      <c r="O259" s="547"/>
      <c r="P259" s="547"/>
      <c r="Q259" s="547"/>
      <c r="R259" s="547"/>
      <c r="S259" s="547"/>
      <c r="T259" s="547"/>
    </row>
    <row r="260" s="308" customFormat="true" ht="72.75" hidden="false" customHeight="true" outlineLevel="0" collapsed="false">
      <c r="A260" s="67" t="s">
        <v>477</v>
      </c>
      <c r="B260" s="67"/>
      <c r="C260" s="483" t="n">
        <f aca="false">SUM(C261:C272)</f>
        <v>1980483</v>
      </c>
      <c r="D260" s="483" t="n">
        <f aca="false">SUM(D261:D272)</f>
        <v>1933498</v>
      </c>
      <c r="E260" s="509" t="n">
        <f aca="false">C260/D260*100</f>
        <v>102.430051647325</v>
      </c>
      <c r="F260" s="483" t="n">
        <f aca="false">SUM(F261:F272)</f>
        <v>405554</v>
      </c>
      <c r="G260" s="483" t="n">
        <f aca="false">SUM(G261:G272)</f>
        <v>226583</v>
      </c>
      <c r="H260" s="509" t="n">
        <f aca="false">F260/G260*100</f>
        <v>178.98694959463</v>
      </c>
      <c r="I260" s="483" t="n">
        <f aca="false">SUM(I261:I272)</f>
        <v>1962652</v>
      </c>
      <c r="J260" s="483" t="n">
        <f aca="false">SUM(J261:J272)</f>
        <v>2027333</v>
      </c>
      <c r="K260" s="509" t="n">
        <f aca="false">I260/J260*100</f>
        <v>96.8095522541191</v>
      </c>
      <c r="L260" s="483" t="n">
        <f aca="false">SUM(L261:L272)</f>
        <v>712769</v>
      </c>
      <c r="M260" s="483" t="n">
        <f aca="false">SUM(M261:M272)</f>
        <v>934283</v>
      </c>
      <c r="N260" s="84" t="n">
        <f aca="false">L260/M260*100</f>
        <v>76.2904815778517</v>
      </c>
      <c r="O260" s="483" t="n">
        <f aca="false">SUM(O261:O272)</f>
        <v>431536</v>
      </c>
      <c r="P260" s="483" t="n">
        <f aca="false">SUM(P261:P272)</f>
        <v>679848</v>
      </c>
      <c r="Q260" s="83" t="n">
        <f aca="false">O260/P260*100</f>
        <v>63.4753650816065</v>
      </c>
      <c r="R260" s="483" t="n">
        <f aca="false">SUM(R261:R272)</f>
        <v>174559</v>
      </c>
      <c r="S260" s="483" t="n">
        <f aca="false">SUM(S261:S272)</f>
        <v>254431</v>
      </c>
      <c r="T260" s="84" t="n">
        <f aca="false">R260/S260*100</f>
        <v>68.6075989167987</v>
      </c>
    </row>
    <row r="261" s="308" customFormat="true" ht="17.25" hidden="false" customHeight="false" outlineLevel="0" collapsed="false">
      <c r="A261" s="486" t="n">
        <v>1</v>
      </c>
      <c r="B261" s="71" t="s">
        <v>72</v>
      </c>
      <c r="C261" s="487" t="n">
        <v>137040</v>
      </c>
      <c r="D261" s="487" t="n">
        <v>248661</v>
      </c>
      <c r="E261" s="489" t="n">
        <f aca="false">C261/D261*100</f>
        <v>55.111175455741</v>
      </c>
      <c r="F261" s="487" t="n">
        <v>15500</v>
      </c>
      <c r="G261" s="487" t="n">
        <v>12637</v>
      </c>
      <c r="H261" s="489" t="n">
        <f aca="false">F261/G261*100</f>
        <v>122.655693598164</v>
      </c>
      <c r="I261" s="487" t="n">
        <v>131152</v>
      </c>
      <c r="J261" s="487" t="n">
        <v>298807</v>
      </c>
      <c r="K261" s="489" t="n">
        <f aca="false">I261/J261*100</f>
        <v>43.8918766963291</v>
      </c>
      <c r="L261" s="730" t="n">
        <v>131152</v>
      </c>
      <c r="M261" s="490" t="n">
        <v>266012</v>
      </c>
      <c r="N261" s="370" t="n">
        <f aca="false">L261/M261*100</f>
        <v>49.3030389606484</v>
      </c>
      <c r="O261" s="487" t="n">
        <v>131152</v>
      </c>
      <c r="P261" s="487" t="n">
        <v>266012</v>
      </c>
      <c r="Q261" s="370" t="n">
        <f aca="false">O261/P261*100</f>
        <v>49.3030389606484</v>
      </c>
      <c r="R261" s="487" t="n">
        <v>0</v>
      </c>
      <c r="S261" s="487" t="n">
        <v>0</v>
      </c>
      <c r="T261" s="487" t="e">
        <f aca="false">R261/S261*100</f>
        <v>#DIV/0!</v>
      </c>
    </row>
    <row r="262" s="308" customFormat="true" ht="17.25" hidden="false" customHeight="false" outlineLevel="0" collapsed="false">
      <c r="A262" s="511" t="n">
        <v>2</v>
      </c>
      <c r="B262" s="114" t="s">
        <v>73</v>
      </c>
      <c r="C262" s="490" t="n">
        <v>39536</v>
      </c>
      <c r="D262" s="490" t="n">
        <v>41091</v>
      </c>
      <c r="E262" s="36" t="n">
        <f aca="false">C262/D262*100</f>
        <v>96.2157163369108</v>
      </c>
      <c r="F262" s="490" t="n">
        <v>9255</v>
      </c>
      <c r="G262" s="490" t="n">
        <v>7902</v>
      </c>
      <c r="H262" s="36" t="n">
        <f aca="false">F262/G262*100</f>
        <v>117.12224753227</v>
      </c>
      <c r="I262" s="490" t="n">
        <v>52083</v>
      </c>
      <c r="J262" s="490" t="n">
        <v>51362</v>
      </c>
      <c r="K262" s="36" t="n">
        <f aca="false">I262/J262*100</f>
        <v>101.403761535766</v>
      </c>
      <c r="L262" s="730" t="n">
        <v>0</v>
      </c>
      <c r="M262" s="490" t="n">
        <v>0</v>
      </c>
      <c r="N262" s="370" t="e">
        <f aca="false">L262/M262*100</f>
        <v>#DIV/0!</v>
      </c>
      <c r="O262" s="490" t="n">
        <v>0</v>
      </c>
      <c r="P262" s="490" t="n">
        <v>0</v>
      </c>
      <c r="Q262" s="370" t="e">
        <f aca="false">O262/P262*100</f>
        <v>#DIV/0!</v>
      </c>
      <c r="R262" s="490" t="n">
        <v>0</v>
      </c>
      <c r="S262" s="490" t="n">
        <v>0</v>
      </c>
      <c r="T262" s="490" t="e">
        <f aca="false">R262/S262*100</f>
        <v>#DIV/0!</v>
      </c>
    </row>
    <row r="263" s="308" customFormat="true" ht="17.25" hidden="false" customHeight="false" outlineLevel="0" collapsed="false">
      <c r="A263" s="486" t="n">
        <v>3</v>
      </c>
      <c r="B263" s="71" t="s">
        <v>74</v>
      </c>
      <c r="C263" s="487" t="n">
        <v>330246</v>
      </c>
      <c r="D263" s="487" t="n">
        <v>617317</v>
      </c>
      <c r="E263" s="489" t="n">
        <f aca="false">C263/D263*100</f>
        <v>53.4969877712747</v>
      </c>
      <c r="F263" s="487" t="n">
        <v>106438</v>
      </c>
      <c r="G263" s="487" t="n">
        <v>32288</v>
      </c>
      <c r="H263" s="489" t="n">
        <f aca="false">F263/G263*100</f>
        <v>329.651883052527</v>
      </c>
      <c r="I263" s="487" t="n">
        <v>330246</v>
      </c>
      <c r="J263" s="487" t="n">
        <v>617314</v>
      </c>
      <c r="K263" s="489" t="n">
        <f aca="false">I263/J263*100</f>
        <v>53.4972477539793</v>
      </c>
      <c r="L263" s="730" t="n">
        <v>0</v>
      </c>
      <c r="M263" s="490" t="n">
        <v>0</v>
      </c>
      <c r="N263" s="370" t="e">
        <f aca="false">L263/M263*100</f>
        <v>#DIV/0!</v>
      </c>
      <c r="O263" s="487" t="n">
        <v>0</v>
      </c>
      <c r="P263" s="487" t="n">
        <v>0</v>
      </c>
      <c r="Q263" s="370" t="e">
        <f aca="false">O263/P263*100</f>
        <v>#DIV/0!</v>
      </c>
      <c r="R263" s="487"/>
      <c r="S263" s="487" t="n">
        <v>0</v>
      </c>
      <c r="T263" s="487" t="e">
        <f aca="false">R263/S263*100</f>
        <v>#DIV/0!</v>
      </c>
    </row>
    <row r="264" s="308" customFormat="true" ht="17.25" hidden="false" customHeight="false" outlineLevel="0" collapsed="false">
      <c r="A264" s="486" t="n">
        <v>4</v>
      </c>
      <c r="B264" s="71" t="s">
        <v>75</v>
      </c>
      <c r="C264" s="487" t="n">
        <v>192894</v>
      </c>
      <c r="D264" s="487" t="n">
        <v>280440</v>
      </c>
      <c r="E264" s="489" t="n">
        <f aca="false">C264/D264*100</f>
        <v>68.7826272999572</v>
      </c>
      <c r="F264" s="487" t="n">
        <v>18859</v>
      </c>
      <c r="G264" s="487" t="n">
        <v>30251</v>
      </c>
      <c r="H264" s="489" t="n">
        <f aca="false">F264/G264*100</f>
        <v>62.3417407689002</v>
      </c>
      <c r="I264" s="487" t="n">
        <v>193982</v>
      </c>
      <c r="J264" s="487" t="n">
        <v>280459</v>
      </c>
      <c r="K264" s="489" t="n">
        <f aca="false">I264/J264*100</f>
        <v>69.1659030375206</v>
      </c>
      <c r="L264" s="730" t="n">
        <v>143135</v>
      </c>
      <c r="M264" s="490" t="n">
        <v>114615</v>
      </c>
      <c r="N264" s="370" t="n">
        <f aca="false">L264/M264*100</f>
        <v>124.883304977533</v>
      </c>
      <c r="O264" s="487" t="n">
        <v>33378</v>
      </c>
      <c r="P264" s="487" t="n">
        <v>109757</v>
      </c>
      <c r="Q264" s="370" t="n">
        <f aca="false">O264/P264*100</f>
        <v>30.4108166221744</v>
      </c>
      <c r="R264" s="487" t="n">
        <v>3083</v>
      </c>
      <c r="S264" s="487" t="n">
        <v>4858</v>
      </c>
      <c r="T264" s="487" t="n">
        <f aca="false">R264/S264*100</f>
        <v>63.4623301770276</v>
      </c>
    </row>
    <row r="265" s="308" customFormat="true" ht="17.25" hidden="false" customHeight="false" outlineLevel="0" collapsed="false">
      <c r="A265" s="486" t="n">
        <v>5</v>
      </c>
      <c r="B265" s="71" t="s">
        <v>76</v>
      </c>
      <c r="C265" s="487" t="n">
        <v>0</v>
      </c>
      <c r="D265" s="487" t="n">
        <v>0</v>
      </c>
      <c r="E265" s="489" t="e">
        <f aca="false">C268/D265*100</f>
        <v>#DIV/0!</v>
      </c>
      <c r="F265" s="487" t="n">
        <v>0</v>
      </c>
      <c r="G265" s="487" t="n">
        <v>0</v>
      </c>
      <c r="H265" s="489" t="e">
        <f aca="false">F268/G265*100</f>
        <v>#DIV/0!</v>
      </c>
      <c r="I265" s="487" t="n">
        <v>0</v>
      </c>
      <c r="J265" s="487" t="n">
        <v>0</v>
      </c>
      <c r="K265" s="489" t="e">
        <f aca="false">I268/J265*100</f>
        <v>#DIV/0!</v>
      </c>
      <c r="L265" s="730" t="n">
        <v>0</v>
      </c>
      <c r="M265" s="490" t="n">
        <v>0</v>
      </c>
      <c r="N265" s="370" t="e">
        <f aca="false">L268/M265*100</f>
        <v>#DIV/0!</v>
      </c>
      <c r="O265" s="487" t="n">
        <v>0</v>
      </c>
      <c r="P265" s="487" t="n">
        <v>0</v>
      </c>
      <c r="Q265" s="370" t="e">
        <f aca="false">O268/P265*100</f>
        <v>#DIV/0!</v>
      </c>
      <c r="R265" s="487" t="n">
        <v>0</v>
      </c>
      <c r="S265" s="487" t="n">
        <v>0</v>
      </c>
      <c r="T265" s="487" t="e">
        <f aca="false">R265/S265*100</f>
        <v>#DIV/0!</v>
      </c>
    </row>
    <row r="266" s="308" customFormat="true" ht="17.25" hidden="false" customHeight="false" outlineLevel="0" collapsed="false">
      <c r="A266" s="501" t="n">
        <v>6</v>
      </c>
      <c r="B266" s="75" t="s">
        <v>77</v>
      </c>
      <c r="C266" s="487" t="n">
        <v>38576</v>
      </c>
      <c r="D266" s="487" t="n">
        <v>50794</v>
      </c>
      <c r="E266" s="489" t="n">
        <f aca="false">C266/D266*100</f>
        <v>75.9459778714021</v>
      </c>
      <c r="F266" s="487" t="n">
        <v>3485</v>
      </c>
      <c r="G266" s="487" t="n">
        <v>5105</v>
      </c>
      <c r="H266" s="489" t="n">
        <f aca="false">F266/G266*100</f>
        <v>68.2664054848188</v>
      </c>
      <c r="I266" s="487" t="n">
        <v>47559</v>
      </c>
      <c r="J266" s="487" t="n">
        <v>51767</v>
      </c>
      <c r="K266" s="489" t="n">
        <f aca="false">I266/J266*100</f>
        <v>91.8712693414724</v>
      </c>
      <c r="L266" s="730" t="n">
        <v>47559</v>
      </c>
      <c r="M266" s="490" t="n">
        <v>51767</v>
      </c>
      <c r="N266" s="370" t="n">
        <f aca="false">L266/M266*100</f>
        <v>91.8712693414724</v>
      </c>
      <c r="O266" s="487" t="n">
        <v>47559</v>
      </c>
      <c r="P266" s="487" t="n">
        <v>51767</v>
      </c>
      <c r="Q266" s="370" t="n">
        <f aca="false">O266/P266*100</f>
        <v>91.8712693414724</v>
      </c>
      <c r="R266" s="487" t="n">
        <v>0</v>
      </c>
      <c r="S266" s="487" t="n">
        <v>0</v>
      </c>
      <c r="T266" s="487" t="e">
        <f aca="false">R266/S266*100</f>
        <v>#DIV/0!</v>
      </c>
    </row>
    <row r="267" s="308" customFormat="true" ht="17.25" hidden="false" customHeight="false" outlineLevel="0" collapsed="false">
      <c r="A267" s="486" t="n">
        <v>7</v>
      </c>
      <c r="B267" s="71" t="s">
        <v>78</v>
      </c>
      <c r="C267" s="487" t="n">
        <v>103929</v>
      </c>
      <c r="D267" s="487" t="n">
        <v>73468</v>
      </c>
      <c r="E267" s="489" t="n">
        <f aca="false">C267/D267*100</f>
        <v>141.461588718898</v>
      </c>
      <c r="F267" s="487" t="n">
        <v>15313</v>
      </c>
      <c r="G267" s="487" t="n">
        <v>7223</v>
      </c>
      <c r="H267" s="489" t="n">
        <f aca="false">F267/G267*100</f>
        <v>212.003322719092</v>
      </c>
      <c r="I267" s="487" t="n">
        <v>115085</v>
      </c>
      <c r="J267" s="487" t="n">
        <v>78564</v>
      </c>
      <c r="K267" s="489" t="n">
        <f aca="false">I267/J267*100</f>
        <v>146.485667735859</v>
      </c>
      <c r="L267" s="730" t="n">
        <v>115084</v>
      </c>
      <c r="M267" s="490" t="n">
        <v>78033</v>
      </c>
      <c r="N267" s="370" t="n">
        <f aca="false">L267/M267*100</f>
        <v>147.481193853882</v>
      </c>
      <c r="O267" s="558" t="n">
        <v>115084</v>
      </c>
      <c r="P267" s="558" t="n">
        <v>78033</v>
      </c>
      <c r="Q267" s="370" t="n">
        <f aca="false">O267/P267*100</f>
        <v>147.481193853882</v>
      </c>
      <c r="R267" s="487" t="n">
        <v>0</v>
      </c>
      <c r="S267" s="487" t="n">
        <v>0</v>
      </c>
      <c r="T267" s="487" t="e">
        <f aca="false">R267/S267*100</f>
        <v>#DIV/0!</v>
      </c>
    </row>
    <row r="268" s="308" customFormat="true" ht="17.25" hidden="false" customHeight="false" outlineLevel="0" collapsed="false">
      <c r="A268" s="486" t="n">
        <v>8</v>
      </c>
      <c r="B268" s="71" t="s">
        <v>79</v>
      </c>
      <c r="C268" s="487" t="n">
        <v>160900</v>
      </c>
      <c r="D268" s="487" t="n">
        <v>149500</v>
      </c>
      <c r="E268" s="489" t="n">
        <f aca="false">C268/D268*100</f>
        <v>107.625418060201</v>
      </c>
      <c r="F268" s="487" t="n">
        <v>47200</v>
      </c>
      <c r="G268" s="487" t="n">
        <v>0</v>
      </c>
      <c r="H268" s="489" t="e">
        <f aca="false">F268/G268*100</f>
        <v>#DIV/0!</v>
      </c>
      <c r="I268" s="487" t="n">
        <v>91272</v>
      </c>
      <c r="J268" s="487" t="n">
        <v>170962</v>
      </c>
      <c r="K268" s="489" t="n">
        <f aca="false">I268/J268*100</f>
        <v>53.3873024414782</v>
      </c>
      <c r="L268" s="730" t="n">
        <v>91272</v>
      </c>
      <c r="M268" s="490" t="n">
        <v>170962</v>
      </c>
      <c r="N268" s="370" t="n">
        <f aca="false">L268/M268*100</f>
        <v>53.3873024414782</v>
      </c>
      <c r="O268" s="487" t="n">
        <v>91272</v>
      </c>
      <c r="P268" s="487" t="n">
        <v>170962</v>
      </c>
      <c r="Q268" s="370" t="n">
        <f aca="false">O268/P268*100</f>
        <v>53.3873024414782</v>
      </c>
      <c r="R268" s="487" t="n">
        <v>0</v>
      </c>
      <c r="S268" s="487" t="n">
        <v>0</v>
      </c>
      <c r="T268" s="487" t="e">
        <f aca="false">R268/S268*100</f>
        <v>#DIV/0!</v>
      </c>
    </row>
    <row r="269" s="308" customFormat="true" ht="17.25" hidden="false" customHeight="false" outlineLevel="0" collapsed="false">
      <c r="A269" s="486" t="n">
        <v>9</v>
      </c>
      <c r="B269" s="71" t="s">
        <v>80</v>
      </c>
      <c r="C269" s="487" t="n">
        <v>0</v>
      </c>
      <c r="D269" s="487" t="n">
        <v>0</v>
      </c>
      <c r="E269" s="489" t="e">
        <f aca="false">C269/D269*100</f>
        <v>#DIV/0!</v>
      </c>
      <c r="F269" s="487" t="n">
        <v>0</v>
      </c>
      <c r="G269" s="487" t="n">
        <v>0</v>
      </c>
      <c r="H269" s="489" t="e">
        <f aca="false">F269/G269*100</f>
        <v>#DIV/0!</v>
      </c>
      <c r="I269" s="487" t="n">
        <v>0</v>
      </c>
      <c r="J269" s="487" t="n">
        <v>0</v>
      </c>
      <c r="K269" s="489" t="e">
        <f aca="false">I269/J269*100</f>
        <v>#DIV/0!</v>
      </c>
      <c r="L269" s="730" t="n">
        <v>0</v>
      </c>
      <c r="M269" s="490" t="n">
        <v>0</v>
      </c>
      <c r="N269" s="370" t="e">
        <f aca="false">L269/M269*100</f>
        <v>#DIV/0!</v>
      </c>
      <c r="O269" s="487" t="n">
        <v>0</v>
      </c>
      <c r="P269" s="487" t="n">
        <v>0</v>
      </c>
      <c r="Q269" s="370" t="e">
        <f aca="false">O269/P269*100</f>
        <v>#DIV/0!</v>
      </c>
      <c r="R269" s="487" t="n">
        <v>0</v>
      </c>
      <c r="S269" s="487" t="n">
        <v>0</v>
      </c>
      <c r="T269" s="487" t="e">
        <f aca="false">R269/S269*100</f>
        <v>#DIV/0!</v>
      </c>
    </row>
    <row r="270" s="308" customFormat="true" ht="17.25" hidden="false" customHeight="false" outlineLevel="0" collapsed="false">
      <c r="A270" s="486" t="n">
        <v>10</v>
      </c>
      <c r="B270" s="71" t="s">
        <v>81</v>
      </c>
      <c r="C270" s="487" t="n">
        <v>765987</v>
      </c>
      <c r="D270" s="487" t="n">
        <v>185539</v>
      </c>
      <c r="E270" s="489" t="n">
        <f aca="false">C270/D270*100</f>
        <v>412.844199871725</v>
      </c>
      <c r="F270" s="487" t="n">
        <v>161945</v>
      </c>
      <c r="G270" s="487" t="n">
        <v>53631</v>
      </c>
      <c r="H270" s="489" t="n">
        <f aca="false">F270/G270*100</f>
        <v>301.961552087412</v>
      </c>
      <c r="I270" s="487" t="n">
        <v>759898</v>
      </c>
      <c r="J270" s="487" t="n">
        <v>193539</v>
      </c>
      <c r="K270" s="489" t="n">
        <f aca="false">I270/J270*100</f>
        <v>392.633009367621</v>
      </c>
      <c r="L270" s="730" t="n">
        <v>3307</v>
      </c>
      <c r="M270" s="490" t="n">
        <v>0</v>
      </c>
      <c r="N270" s="370" t="e">
        <f aca="false">L270/M270*100</f>
        <v>#DIV/0!</v>
      </c>
      <c r="O270" s="487" t="n">
        <v>3307</v>
      </c>
      <c r="P270" s="487" t="n">
        <v>0</v>
      </c>
      <c r="Q270" s="370" t="e">
        <f aca="false">O270/P270*100</f>
        <v>#DIV/0!</v>
      </c>
      <c r="R270" s="487" t="n">
        <v>0</v>
      </c>
      <c r="S270" s="487" t="n">
        <v>0</v>
      </c>
      <c r="T270" s="487" t="e">
        <f aca="false">R270/S270*100</f>
        <v>#DIV/0!</v>
      </c>
    </row>
    <row r="271" s="308" customFormat="true" ht="17.25" hidden="false" customHeight="false" outlineLevel="0" collapsed="false">
      <c r="A271" s="511" t="n">
        <v>11</v>
      </c>
      <c r="B271" s="114" t="s">
        <v>82</v>
      </c>
      <c r="C271" s="496" t="n">
        <v>60238</v>
      </c>
      <c r="D271" s="487" t="n">
        <v>74561</v>
      </c>
      <c r="E271" s="370" t="n">
        <f aca="false">C271/D271*100</f>
        <v>80.7902254529848</v>
      </c>
      <c r="F271" s="496" t="n">
        <v>8936</v>
      </c>
      <c r="G271" s="487" t="n">
        <v>11498</v>
      </c>
      <c r="H271" s="370" t="n">
        <f aca="false">F271/G271*100</f>
        <v>77.7178639763437</v>
      </c>
      <c r="I271" s="496" t="n">
        <v>60238</v>
      </c>
      <c r="J271" s="487" t="n">
        <v>72432</v>
      </c>
      <c r="K271" s="370" t="n">
        <f aca="false">I271/J271*100</f>
        <v>83.1648994919373</v>
      </c>
      <c r="L271" s="731" t="n">
        <v>60238</v>
      </c>
      <c r="M271" s="487" t="n">
        <v>72436</v>
      </c>
      <c r="N271" s="370" t="n">
        <f aca="false">L271/M271*100</f>
        <v>83.1603070296538</v>
      </c>
      <c r="O271" s="496" t="n">
        <v>9784</v>
      </c>
      <c r="P271" s="496" t="n">
        <v>3317</v>
      </c>
      <c r="Q271" s="370" t="n">
        <f aca="false">O271/P271*100</f>
        <v>294.965330117576</v>
      </c>
      <c r="R271" s="496" t="n">
        <v>50454</v>
      </c>
      <c r="S271" s="496" t="n">
        <v>69115</v>
      </c>
      <c r="T271" s="496" t="n">
        <f aca="false">R271/S271*100</f>
        <v>73.0000723431961</v>
      </c>
    </row>
    <row r="272" s="308" customFormat="true" ht="34.5" hidden="false" customHeight="false" outlineLevel="0" collapsed="false">
      <c r="A272" s="511" t="n">
        <v>12</v>
      </c>
      <c r="B272" s="114" t="s">
        <v>83</v>
      </c>
      <c r="C272" s="490" t="n">
        <v>151137</v>
      </c>
      <c r="D272" s="490" t="n">
        <v>212127</v>
      </c>
      <c r="E272" s="36" t="n">
        <f aca="false">C272/D272*100</f>
        <v>71.2483559377166</v>
      </c>
      <c r="F272" s="490" t="n">
        <v>18623</v>
      </c>
      <c r="G272" s="490" t="n">
        <v>66048</v>
      </c>
      <c r="H272" s="36" t="n">
        <f aca="false">F272/G272*100</f>
        <v>28.1961603682171</v>
      </c>
      <c r="I272" s="490" t="n">
        <v>181137</v>
      </c>
      <c r="J272" s="490" t="n">
        <v>212127</v>
      </c>
      <c r="K272" s="36" t="n">
        <f aca="false">I272/J272*100</f>
        <v>85.3908271931437</v>
      </c>
      <c r="L272" s="730" t="n">
        <v>121022</v>
      </c>
      <c r="M272" s="490" t="n">
        <v>180458</v>
      </c>
      <c r="N272" s="36" t="n">
        <f aca="false">L272/M272*100</f>
        <v>67.0638043201188</v>
      </c>
      <c r="O272" s="490" t="n">
        <v>0</v>
      </c>
      <c r="P272" s="490" t="n">
        <v>0</v>
      </c>
      <c r="Q272" s="36" t="e">
        <f aca="false">O272/P272*100</f>
        <v>#DIV/0!</v>
      </c>
      <c r="R272" s="490" t="n">
        <v>121022</v>
      </c>
      <c r="S272" s="490" t="n">
        <v>180458</v>
      </c>
      <c r="T272" s="490" t="n">
        <f aca="false">R272/S272*100</f>
        <v>67.0638043201188</v>
      </c>
    </row>
    <row r="273" s="308" customFormat="true" ht="17.25" hidden="false" customHeight="false" outlineLevel="0" collapsed="false">
      <c r="A273" s="734"/>
      <c r="B273" s="738"/>
      <c r="C273" s="739"/>
      <c r="D273" s="739"/>
      <c r="E273" s="740"/>
      <c r="F273" s="739"/>
      <c r="G273" s="739"/>
      <c r="H273" s="740"/>
      <c r="I273" s="739"/>
      <c r="J273" s="739"/>
      <c r="K273" s="740"/>
      <c r="L273" s="741"/>
      <c r="M273" s="741"/>
      <c r="N273" s="740"/>
      <c r="O273" s="739"/>
      <c r="P273" s="739"/>
      <c r="Q273" s="740"/>
      <c r="R273" s="739"/>
      <c r="S273" s="739"/>
      <c r="T273" s="740"/>
    </row>
    <row r="274" s="308" customFormat="true" ht="39.75" hidden="false" customHeight="true" outlineLevel="0" collapsed="false">
      <c r="A274" s="67" t="s">
        <v>478</v>
      </c>
      <c r="B274" s="67"/>
      <c r="C274" s="483" t="n">
        <f aca="false">SUM(C275:C282)</f>
        <v>815963</v>
      </c>
      <c r="D274" s="483" t="n">
        <f aca="false">SUM(D275:D282)</f>
        <v>1036656</v>
      </c>
      <c r="E274" s="509" t="n">
        <f aca="false">C274/D274*100</f>
        <v>78.7110671235202</v>
      </c>
      <c r="F274" s="483" t="n">
        <f aca="false">SUM(F275:F282)</f>
        <v>149056</v>
      </c>
      <c r="G274" s="483" t="n">
        <f aca="false">SUM(G275:G282)</f>
        <v>61450</v>
      </c>
      <c r="H274" s="509" t="n">
        <f aca="false">F274/G274*100</f>
        <v>242.564686737185</v>
      </c>
      <c r="I274" s="483" t="n">
        <f aca="false">SUM(I275:I282)</f>
        <v>842720</v>
      </c>
      <c r="J274" s="483" t="n">
        <f aca="false">SUM(J275:J282)</f>
        <v>1114843</v>
      </c>
      <c r="K274" s="509" t="n">
        <f aca="false">I274/J274*100</f>
        <v>75.5909128011747</v>
      </c>
      <c r="L274" s="510" t="n">
        <f aca="false">SUM(L275:L282)</f>
        <v>362232</v>
      </c>
      <c r="M274" s="510" t="n">
        <f aca="false">SUM(M275:M282)</f>
        <v>566268</v>
      </c>
      <c r="N274" s="84" t="n">
        <f aca="false">L274/M274*100</f>
        <v>63.9682976964971</v>
      </c>
      <c r="O274" s="83" t="n">
        <f aca="false">SUM(O275:O282)</f>
        <v>178942</v>
      </c>
      <c r="P274" s="83" t="n">
        <f aca="false">SUM(P275:P282)</f>
        <v>263901</v>
      </c>
      <c r="Q274" s="83" t="n">
        <f aca="false">O274/P274*100</f>
        <v>67.8064880390753</v>
      </c>
      <c r="R274" s="83" t="n">
        <f aca="false">SUM(R275:R282)</f>
        <v>183290</v>
      </c>
      <c r="S274" s="83" t="n">
        <f aca="false">SUM(S275:S282)</f>
        <v>261134</v>
      </c>
      <c r="T274" s="84" t="n">
        <f aca="false">R274/S274*100</f>
        <v>70.19001738571</v>
      </c>
    </row>
    <row r="275" s="308" customFormat="true" ht="17.25" hidden="false" customHeight="false" outlineLevel="0" collapsed="false">
      <c r="A275" s="486" t="n">
        <v>1</v>
      </c>
      <c r="B275" s="71" t="s">
        <v>84</v>
      </c>
      <c r="C275" s="487" t="n">
        <v>5704</v>
      </c>
      <c r="D275" s="487" t="n">
        <v>9423</v>
      </c>
      <c r="E275" s="489" t="n">
        <f aca="false">C275/D275*100</f>
        <v>60.5327390427677</v>
      </c>
      <c r="F275" s="487" t="n">
        <v>88</v>
      </c>
      <c r="G275" s="487" t="n">
        <v>281</v>
      </c>
      <c r="H275" s="489" t="n">
        <f aca="false">F275/G275*100</f>
        <v>31.3167259786477</v>
      </c>
      <c r="I275" s="487" t="n">
        <v>11704</v>
      </c>
      <c r="J275" s="487" t="n">
        <v>116235</v>
      </c>
      <c r="K275" s="489" t="n">
        <f aca="false">I275/J275*100</f>
        <v>10.069256248118</v>
      </c>
      <c r="L275" s="487" t="n">
        <v>0</v>
      </c>
      <c r="M275" s="487" t="n">
        <v>1653</v>
      </c>
      <c r="N275" s="370" t="n">
        <f aca="false">L275/M275*100</f>
        <v>0</v>
      </c>
      <c r="O275" s="487" t="n">
        <v>0</v>
      </c>
      <c r="P275" s="487" t="n">
        <v>1653</v>
      </c>
      <c r="Q275" s="370" t="n">
        <f aca="false">O275/P275*100</f>
        <v>0</v>
      </c>
      <c r="R275" s="487" t="n">
        <v>0</v>
      </c>
      <c r="S275" s="487" t="n">
        <v>0</v>
      </c>
      <c r="T275" s="487" t="e">
        <f aca="false">R275/S275*100</f>
        <v>#DIV/0!</v>
      </c>
    </row>
    <row r="276" s="308" customFormat="true" ht="17.25" hidden="false" customHeight="false" outlineLevel="0" collapsed="false">
      <c r="A276" s="501" t="n">
        <v>2</v>
      </c>
      <c r="B276" s="75" t="s">
        <v>85</v>
      </c>
      <c r="C276" s="487" t="n">
        <v>800</v>
      </c>
      <c r="D276" s="487" t="n">
        <v>44488</v>
      </c>
      <c r="E276" s="370" t="n">
        <f aca="false">C276/D276*100</f>
        <v>1.79823772702751</v>
      </c>
      <c r="F276" s="487" t="n">
        <v>0</v>
      </c>
      <c r="G276" s="487" t="n">
        <v>2824</v>
      </c>
      <c r="H276" s="370" t="n">
        <f aca="false">F276/G276*100</f>
        <v>0</v>
      </c>
      <c r="I276" s="487" t="n">
        <v>271</v>
      </c>
      <c r="J276" s="487" t="n">
        <v>44670</v>
      </c>
      <c r="K276" s="370" t="n">
        <f aca="false">I276/J276*100</f>
        <v>0.606671143944482</v>
      </c>
      <c r="L276" s="487" t="n">
        <v>271</v>
      </c>
      <c r="M276" s="487" t="n">
        <v>44670</v>
      </c>
      <c r="N276" s="370" t="n">
        <f aca="false">L276/M276*100</f>
        <v>0.606671143944482</v>
      </c>
      <c r="O276" s="487" t="n">
        <v>0</v>
      </c>
      <c r="P276" s="487" t="n">
        <v>0</v>
      </c>
      <c r="Q276" s="370" t="e">
        <f aca="false">O276/P276*100</f>
        <v>#DIV/0!</v>
      </c>
      <c r="R276" s="487" t="n">
        <v>271</v>
      </c>
      <c r="S276" s="487" t="n">
        <v>44670</v>
      </c>
      <c r="T276" s="496" t="n">
        <f aca="false">R276/S276*100</f>
        <v>0.606671143944482</v>
      </c>
    </row>
    <row r="277" s="308" customFormat="true" ht="17.25" hidden="false" customHeight="false" outlineLevel="0" collapsed="false">
      <c r="A277" s="501" t="n">
        <v>3</v>
      </c>
      <c r="B277" s="75" t="s">
        <v>86</v>
      </c>
      <c r="C277" s="487" t="n">
        <v>719</v>
      </c>
      <c r="D277" s="487" t="n">
        <v>1016</v>
      </c>
      <c r="E277" s="370" t="n">
        <f aca="false">C277/D277*100</f>
        <v>70.7677165354331</v>
      </c>
      <c r="F277" s="487" t="n">
        <v>0</v>
      </c>
      <c r="G277" s="487" t="n">
        <v>131</v>
      </c>
      <c r="H277" s="370" t="n">
        <f aca="false">F277/G277*100</f>
        <v>0</v>
      </c>
      <c r="I277" s="487" t="n">
        <v>924</v>
      </c>
      <c r="J277" s="487" t="n">
        <v>9223</v>
      </c>
      <c r="K277" s="370" t="n">
        <f aca="false">I277/J277*100</f>
        <v>10.0184321804185</v>
      </c>
      <c r="L277" s="487" t="n">
        <v>0</v>
      </c>
      <c r="M277" s="487" t="n">
        <v>0</v>
      </c>
      <c r="N277" s="370" t="e">
        <f aca="false">L277/M277*100</f>
        <v>#DIV/0!</v>
      </c>
      <c r="O277" s="487" t="n">
        <v>0</v>
      </c>
      <c r="P277" s="487" t="n">
        <v>0</v>
      </c>
      <c r="Q277" s="370" t="e">
        <f aca="false">O277/P277*100</f>
        <v>#DIV/0!</v>
      </c>
      <c r="R277" s="487" t="n">
        <v>0</v>
      </c>
      <c r="S277" s="487" t="n">
        <v>0</v>
      </c>
      <c r="T277" s="496" t="e">
        <f aca="false">R277/S277*100</f>
        <v>#DIV/0!</v>
      </c>
    </row>
    <row r="278" s="308" customFormat="true" ht="17.25" hidden="false" customHeight="false" outlineLevel="0" collapsed="false">
      <c r="A278" s="501" t="n">
        <v>4</v>
      </c>
      <c r="B278" s="75" t="s">
        <v>87</v>
      </c>
      <c r="C278" s="487"/>
      <c r="D278" s="487" t="n">
        <v>10013</v>
      </c>
      <c r="E278" s="370" t="n">
        <f aca="false">C278/D278*100</f>
        <v>0</v>
      </c>
      <c r="F278" s="487"/>
      <c r="G278" s="487" t="n">
        <v>0</v>
      </c>
      <c r="H278" s="370" t="e">
        <f aca="false">F278/G278*100</f>
        <v>#DIV/0!</v>
      </c>
      <c r="I278" s="487"/>
      <c r="J278" s="487" t="n">
        <v>1913</v>
      </c>
      <c r="K278" s="370" t="n">
        <f aca="false">I278/J278*100</f>
        <v>0</v>
      </c>
      <c r="L278" s="487"/>
      <c r="M278" s="487" t="n">
        <v>0</v>
      </c>
      <c r="N278" s="370" t="e">
        <f aca="false">L278/M278*100</f>
        <v>#DIV/0!</v>
      </c>
      <c r="O278" s="487"/>
      <c r="P278" s="487" t="n">
        <v>0</v>
      </c>
      <c r="Q278" s="370" t="e">
        <f aca="false">O278/P278*100</f>
        <v>#DIV/0!</v>
      </c>
      <c r="R278" s="487"/>
      <c r="S278" s="487" t="n">
        <v>0</v>
      </c>
      <c r="T278" s="496" t="e">
        <f aca="false">R278/S278*100</f>
        <v>#DIV/0!</v>
      </c>
    </row>
    <row r="279" s="308" customFormat="true" ht="17.25" hidden="false" customHeight="false" outlineLevel="0" collapsed="false">
      <c r="A279" s="501" t="n">
        <v>5</v>
      </c>
      <c r="B279" s="75" t="s">
        <v>88</v>
      </c>
      <c r="C279" s="487" t="n">
        <v>187970</v>
      </c>
      <c r="D279" s="487" t="n">
        <v>72714</v>
      </c>
      <c r="E279" s="370" t="n">
        <f aca="false">C279/D279*100</f>
        <v>258.505927331738</v>
      </c>
      <c r="F279" s="487" t="n">
        <v>92435</v>
      </c>
      <c r="G279" s="487" t="n">
        <v>2008</v>
      </c>
      <c r="H279" s="370" t="n">
        <f aca="false">F279/G279*100</f>
        <v>4603.33665338646</v>
      </c>
      <c r="I279" s="487" t="n">
        <v>187970</v>
      </c>
      <c r="J279" s="487" t="n">
        <v>72714</v>
      </c>
      <c r="K279" s="370" t="n">
        <f aca="false">I279/J279*100</f>
        <v>258.505927331738</v>
      </c>
      <c r="L279" s="487" t="n">
        <v>178942</v>
      </c>
      <c r="M279" s="487" t="n">
        <v>56925</v>
      </c>
      <c r="N279" s="370" t="n">
        <f aca="false">L279/M279*100</f>
        <v>314.346947738252</v>
      </c>
      <c r="O279" s="487" t="n">
        <v>178942</v>
      </c>
      <c r="P279" s="487" t="n">
        <v>5692</v>
      </c>
      <c r="Q279" s="370" t="n">
        <f aca="false">O279/P279*100</f>
        <v>3143.7456078707</v>
      </c>
      <c r="R279" s="487" t="n">
        <v>0</v>
      </c>
      <c r="S279" s="487" t="n">
        <v>0</v>
      </c>
      <c r="T279" s="496" t="e">
        <f aca="false">R279/S279*100</f>
        <v>#DIV/0!</v>
      </c>
    </row>
    <row r="280" s="308" customFormat="true" ht="17.25" hidden="false" customHeight="false" outlineLevel="0" collapsed="false">
      <c r="A280" s="495" t="n">
        <v>6</v>
      </c>
      <c r="B280" s="75" t="s">
        <v>89</v>
      </c>
      <c r="C280" s="487" t="n">
        <v>0</v>
      </c>
      <c r="D280" s="487" t="n">
        <v>206</v>
      </c>
      <c r="E280" s="370" t="n">
        <f aca="false">C280/D280*100</f>
        <v>0</v>
      </c>
      <c r="F280" s="487" t="n">
        <v>0</v>
      </c>
      <c r="G280" s="487" t="n">
        <v>4</v>
      </c>
      <c r="H280" s="370" t="n">
        <f aca="false">F280/G280*100</f>
        <v>0</v>
      </c>
      <c r="I280" s="487" t="n">
        <v>736</v>
      </c>
      <c r="J280" s="487" t="n">
        <v>699</v>
      </c>
      <c r="K280" s="370" t="n">
        <f aca="false">I280/J280*100</f>
        <v>105.293276108727</v>
      </c>
      <c r="L280" s="487" t="n">
        <v>0</v>
      </c>
      <c r="M280" s="487" t="n">
        <v>53</v>
      </c>
      <c r="N280" s="370" t="n">
        <f aca="false">L280/M280*100</f>
        <v>0</v>
      </c>
      <c r="O280" s="487" t="n">
        <v>0</v>
      </c>
      <c r="P280" s="487" t="n">
        <v>53</v>
      </c>
      <c r="Q280" s="370" t="n">
        <f aca="false">O280/P280*100</f>
        <v>0</v>
      </c>
      <c r="R280" s="487" t="n">
        <v>0</v>
      </c>
      <c r="S280" s="487" t="n">
        <v>0</v>
      </c>
      <c r="T280" s="496" t="e">
        <f aca="false">R280/S280*100</f>
        <v>#DIV/0!</v>
      </c>
    </row>
    <row r="281" s="308" customFormat="true" ht="17.25" hidden="false" customHeight="false" outlineLevel="0" collapsed="false">
      <c r="A281" s="511" t="n">
        <v>7</v>
      </c>
      <c r="B281" s="114" t="s">
        <v>90</v>
      </c>
      <c r="C281" s="490" t="n">
        <v>505252</v>
      </c>
      <c r="D281" s="490" t="n">
        <v>797620</v>
      </c>
      <c r="E281" s="36" t="n">
        <f aca="false">C281/D281*100</f>
        <v>63.344951229909</v>
      </c>
      <c r="F281" s="490" t="n">
        <v>35424</v>
      </c>
      <c r="G281" s="490" t="n">
        <v>44183</v>
      </c>
      <c r="H281" s="36" t="n">
        <f aca="false">F281/G281*100</f>
        <v>80.1756331620759</v>
      </c>
      <c r="I281" s="490" t="n">
        <v>525597</v>
      </c>
      <c r="J281" s="490" t="n">
        <v>768213</v>
      </c>
      <c r="K281" s="36" t="n">
        <f aca="false">I281/J281*100</f>
        <v>68.4181340331392</v>
      </c>
      <c r="L281" s="490" t="n">
        <v>183019</v>
      </c>
      <c r="M281" s="490" t="n">
        <v>462967</v>
      </c>
      <c r="N281" s="36" t="n">
        <f aca="false">L281/M281*100</f>
        <v>39.5317592830591</v>
      </c>
      <c r="O281" s="490" t="n">
        <v>0</v>
      </c>
      <c r="P281" s="490" t="n">
        <v>256503</v>
      </c>
      <c r="Q281" s="36" t="n">
        <f aca="false">O281/P281*100</f>
        <v>0</v>
      </c>
      <c r="R281" s="490" t="n">
        <v>183019</v>
      </c>
      <c r="S281" s="490" t="n">
        <v>216464</v>
      </c>
      <c r="T281" s="490" t="n">
        <f aca="false">R281/S281*100</f>
        <v>84.5493938945968</v>
      </c>
    </row>
    <row r="282" s="308" customFormat="true" ht="17.25" hidden="false" customHeight="false" outlineLevel="0" collapsed="false">
      <c r="A282" s="486" t="n">
        <v>8</v>
      </c>
      <c r="B282" s="71" t="s">
        <v>91</v>
      </c>
      <c r="C282" s="487" t="n">
        <v>115518</v>
      </c>
      <c r="D282" s="487" t="n">
        <v>101176</v>
      </c>
      <c r="E282" s="489" t="n">
        <f aca="false">C282/D282*100</f>
        <v>114.17529848976</v>
      </c>
      <c r="F282" s="487" t="n">
        <v>21109</v>
      </c>
      <c r="G282" s="487" t="n">
        <v>12019</v>
      </c>
      <c r="H282" s="489" t="n">
        <f aca="false">F282/G282*100</f>
        <v>175.63025210084</v>
      </c>
      <c r="I282" s="487" t="n">
        <v>115518</v>
      </c>
      <c r="J282" s="487" t="n">
        <v>101176</v>
      </c>
      <c r="K282" s="489" t="n">
        <f aca="false">I282/J282*100</f>
        <v>114.17529848976</v>
      </c>
      <c r="L282" s="487" t="n">
        <v>0</v>
      </c>
      <c r="M282" s="487" t="n">
        <v>0</v>
      </c>
      <c r="N282" s="370" t="e">
        <f aca="false">L282/M282*100</f>
        <v>#DIV/0!</v>
      </c>
      <c r="O282" s="487" t="n">
        <v>0</v>
      </c>
      <c r="P282" s="487" t="n">
        <v>0</v>
      </c>
      <c r="Q282" s="370" t="e">
        <f aca="false">O282/P282*100</f>
        <v>#DIV/0!</v>
      </c>
      <c r="R282" s="487" t="n">
        <v>0</v>
      </c>
      <c r="S282" s="487" t="n">
        <v>0</v>
      </c>
      <c r="T282" s="487" t="e">
        <f aca="false">R282/S282*100</f>
        <v>#DIV/0!</v>
      </c>
    </row>
    <row r="283" s="308" customFormat="true" ht="17.25" hidden="false" customHeight="false" outlineLevel="0" collapsed="false">
      <c r="A283" s="734"/>
      <c r="B283" s="745"/>
      <c r="C283" s="745"/>
      <c r="D283" s="745"/>
      <c r="E283" s="745"/>
      <c r="F283" s="745"/>
      <c r="G283" s="745"/>
      <c r="H283" s="745"/>
      <c r="I283" s="745"/>
      <c r="J283" s="745"/>
      <c r="K283" s="745"/>
      <c r="L283" s="745"/>
      <c r="M283" s="745"/>
      <c r="N283" s="745"/>
      <c r="O283" s="745"/>
      <c r="P283" s="745"/>
      <c r="Q283" s="745"/>
      <c r="R283" s="745"/>
      <c r="S283" s="745"/>
      <c r="T283" s="745"/>
    </row>
    <row r="284" s="308" customFormat="true" ht="70.5" hidden="false" customHeight="true" outlineLevel="0" collapsed="false">
      <c r="A284" s="67" t="s">
        <v>479</v>
      </c>
      <c r="B284" s="67"/>
      <c r="C284" s="483" t="n">
        <f aca="false">SUM(C285:C302)</f>
        <v>1731443</v>
      </c>
      <c r="D284" s="483" t="n">
        <f aca="false">SUM(D285:D302)</f>
        <v>1966614</v>
      </c>
      <c r="E284" s="484" t="n">
        <f aca="false">C284/D284*100</f>
        <v>88.0418323066957</v>
      </c>
      <c r="F284" s="483" t="n">
        <f aca="false">SUM(F285:F302)</f>
        <v>158309</v>
      </c>
      <c r="G284" s="483" t="n">
        <f aca="false">SUM(G285:G302)</f>
        <v>236729</v>
      </c>
      <c r="H284" s="483" t="n">
        <f aca="false">F284/G284*100</f>
        <v>66.8735135957149</v>
      </c>
      <c r="I284" s="483" t="n">
        <f aca="false">SUM(I285:I302)</f>
        <v>1858232</v>
      </c>
      <c r="J284" s="483" t="n">
        <f aca="false">SUM(J285:J302)</f>
        <v>1949489</v>
      </c>
      <c r="K284" s="483" t="n">
        <f aca="false">I284/J284*100</f>
        <v>95.3189271650161</v>
      </c>
      <c r="L284" s="485" t="n">
        <f aca="false">SUM(L285:L302)</f>
        <v>817335</v>
      </c>
      <c r="M284" s="485" t="n">
        <f aca="false">SUM(M285:M302)</f>
        <v>1205179</v>
      </c>
      <c r="N284" s="83" t="n">
        <f aca="false">L284/M284*100</f>
        <v>67.8185564136116</v>
      </c>
      <c r="O284" s="83" t="n">
        <f aca="false">SUM(O285:O302)</f>
        <v>788192</v>
      </c>
      <c r="P284" s="83" t="n">
        <f aca="false">SUM(P285:P302)</f>
        <v>1198781</v>
      </c>
      <c r="Q284" s="84" t="e">
        <f aca="false">a291o291/P284*100</f>
        <v>#NAME?</v>
      </c>
      <c r="R284" s="83" t="n">
        <f aca="false">SUM(R285:R302)</f>
        <v>29143</v>
      </c>
      <c r="S284" s="83" t="n">
        <f aca="false">SUM(S285:S302)</f>
        <v>14282</v>
      </c>
      <c r="T284" s="83" t="n">
        <f aca="false">R284/S284*100</f>
        <v>204.054054054054</v>
      </c>
    </row>
    <row r="285" s="308" customFormat="true" ht="27" hidden="false" customHeight="true" outlineLevel="0" collapsed="false">
      <c r="A285" s="486" t="n">
        <v>1</v>
      </c>
      <c r="B285" s="75" t="s">
        <v>53</v>
      </c>
      <c r="C285" s="490" t="n">
        <v>95778</v>
      </c>
      <c r="D285" s="72" t="n">
        <v>71589</v>
      </c>
      <c r="E285" s="489" t="n">
        <f aca="false">C285/D285*100</f>
        <v>133.788710556091</v>
      </c>
      <c r="F285" s="490" t="n">
        <v>12218</v>
      </c>
      <c r="G285" s="72" t="n">
        <v>8375</v>
      </c>
      <c r="H285" s="489" t="n">
        <f aca="false">F285/G285*100</f>
        <v>145.886567164179</v>
      </c>
      <c r="I285" s="490" t="n">
        <v>95778</v>
      </c>
      <c r="J285" s="72" t="n">
        <v>56274</v>
      </c>
      <c r="K285" s="489" t="n">
        <f aca="false">I285/J285*100</f>
        <v>170.199381597185</v>
      </c>
      <c r="L285" s="490" t="n">
        <v>615</v>
      </c>
      <c r="M285" s="490"/>
      <c r="N285" s="370" t="e">
        <f aca="false">L285/M285*100</f>
        <v>#DIV/0!</v>
      </c>
      <c r="O285" s="490" t="n">
        <v>615</v>
      </c>
      <c r="P285" s="490"/>
      <c r="Q285" s="370" t="e">
        <f aca="false">O285/P285*100</f>
        <v>#DIV/0!</v>
      </c>
      <c r="R285" s="490" t="n">
        <v>0</v>
      </c>
      <c r="S285" s="490"/>
      <c r="T285" s="489" t="e">
        <f aca="false">R285/S285*100</f>
        <v>#DIV/0!</v>
      </c>
    </row>
    <row r="286" s="308" customFormat="true" ht="17.25" hidden="false" customHeight="false" outlineLevel="0" collapsed="false">
      <c r="A286" s="495" t="n">
        <v>2</v>
      </c>
      <c r="B286" s="75" t="s">
        <v>54</v>
      </c>
      <c r="C286" s="490" t="n">
        <v>89046</v>
      </c>
      <c r="D286" s="490" t="n">
        <v>199463</v>
      </c>
      <c r="E286" s="370" t="n">
        <f aca="false">C286/D286*100</f>
        <v>44.6428660954663</v>
      </c>
      <c r="F286" s="490" t="n">
        <v>9360</v>
      </c>
      <c r="G286" s="490" t="n">
        <v>7612</v>
      </c>
      <c r="H286" s="370" t="n">
        <f aca="false">F286/G286*100</f>
        <v>122.963741460851</v>
      </c>
      <c r="I286" s="490" t="n">
        <v>89046</v>
      </c>
      <c r="J286" s="490" t="n">
        <v>199463</v>
      </c>
      <c r="K286" s="370" t="n">
        <f aca="false">I286/J286*100</f>
        <v>44.6428660954663</v>
      </c>
      <c r="L286" s="490" t="n">
        <v>38558</v>
      </c>
      <c r="M286" s="490" t="n">
        <v>59582</v>
      </c>
      <c r="N286" s="370" t="n">
        <f aca="false">L286/M286*100</f>
        <v>64.7141754221074</v>
      </c>
      <c r="O286" s="490" t="n">
        <v>38558</v>
      </c>
      <c r="P286" s="490" t="n">
        <v>59582</v>
      </c>
      <c r="Q286" s="370" t="n">
        <f aca="false">O286/P286*100</f>
        <v>64.7141754221074</v>
      </c>
      <c r="R286" s="490" t="n">
        <v>0</v>
      </c>
      <c r="S286" s="490" t="n">
        <v>7884</v>
      </c>
      <c r="T286" s="370" t="n">
        <f aca="false">R286/S286*100</f>
        <v>0</v>
      </c>
    </row>
    <row r="287" s="308" customFormat="true" ht="17.25" hidden="false" customHeight="false" outlineLevel="0" collapsed="false">
      <c r="A287" s="486" t="n">
        <v>3</v>
      </c>
      <c r="B287" s="71" t="s">
        <v>55</v>
      </c>
      <c r="C287" s="490" t="n">
        <v>44140</v>
      </c>
      <c r="D287" s="490" t="n">
        <v>45508</v>
      </c>
      <c r="E287" s="489" t="n">
        <f aca="false">C287/D287*100</f>
        <v>96.9939351322844</v>
      </c>
      <c r="F287" s="490" t="n">
        <v>0</v>
      </c>
      <c r="G287" s="490" t="n">
        <v>4449</v>
      </c>
      <c r="H287" s="489" t="n">
        <f aca="false">F287/G287*100</f>
        <v>0</v>
      </c>
      <c r="I287" s="490" t="n">
        <v>32385</v>
      </c>
      <c r="J287" s="490" t="n">
        <v>40148</v>
      </c>
      <c r="K287" s="489" t="n">
        <f aca="false">I287/J287*100</f>
        <v>80.6640430407492</v>
      </c>
      <c r="L287" s="490" t="n">
        <v>0</v>
      </c>
      <c r="M287" s="490" t="n">
        <v>0</v>
      </c>
      <c r="N287" s="370" t="e">
        <f aca="false">L287/M287*100</f>
        <v>#DIV/0!</v>
      </c>
      <c r="O287" s="490" t="n">
        <v>0</v>
      </c>
      <c r="P287" s="490" t="n">
        <v>0</v>
      </c>
      <c r="Q287" s="370" t="e">
        <f aca="false">O287/P287*100</f>
        <v>#DIV/0!</v>
      </c>
      <c r="R287" s="490" t="n">
        <v>0</v>
      </c>
      <c r="S287" s="490" t="n">
        <v>0</v>
      </c>
      <c r="T287" s="489" t="e">
        <f aca="false">R287/S287*100</f>
        <v>#DIV/0!</v>
      </c>
    </row>
    <row r="288" s="308" customFormat="true" ht="34.5" hidden="false" customHeight="false" outlineLevel="0" collapsed="false">
      <c r="A288" s="495" t="n">
        <v>4</v>
      </c>
      <c r="B288" s="75" t="s">
        <v>56</v>
      </c>
      <c r="C288" s="490" t="n">
        <v>13710</v>
      </c>
      <c r="D288" s="487" t="n">
        <v>20560</v>
      </c>
      <c r="E288" s="489" t="n">
        <f aca="false">C288/D288*100</f>
        <v>66.6828793774319</v>
      </c>
      <c r="F288" s="490" t="n">
        <v>2400</v>
      </c>
      <c r="G288" s="487" t="n">
        <v>4560</v>
      </c>
      <c r="H288" s="489" t="n">
        <f aca="false">F288/G288*100</f>
        <v>52.6315789473684</v>
      </c>
      <c r="I288" s="490" t="n">
        <v>11565</v>
      </c>
      <c r="J288" s="487" t="n">
        <v>18026</v>
      </c>
      <c r="K288" s="489" t="n">
        <f aca="false">I288/J288*100</f>
        <v>64.1573283035615</v>
      </c>
      <c r="L288" s="490" t="n">
        <v>11565</v>
      </c>
      <c r="M288" s="490" t="n">
        <v>18026</v>
      </c>
      <c r="N288" s="370" t="n">
        <f aca="false">L288/M288*100</f>
        <v>64.1573283035615</v>
      </c>
      <c r="O288" s="490" t="n">
        <v>11565</v>
      </c>
      <c r="P288" s="487" t="n">
        <v>18026</v>
      </c>
      <c r="Q288" s="370" t="n">
        <f aca="false">O288/P288*100</f>
        <v>64.1573283035615</v>
      </c>
      <c r="R288" s="490" t="n">
        <v>0</v>
      </c>
      <c r="S288" s="490" t="n">
        <v>0</v>
      </c>
      <c r="T288" s="489" t="e">
        <f aca="false">R288/S288*100</f>
        <v>#DIV/0!</v>
      </c>
    </row>
    <row r="289" s="490" customFormat="true" ht="33" hidden="false" customHeight="true" outlineLevel="0" collapsed="false">
      <c r="A289" s="490" t="n">
        <v>5</v>
      </c>
      <c r="B289" s="75" t="s">
        <v>57</v>
      </c>
      <c r="C289" s="490" t="n">
        <v>423044</v>
      </c>
      <c r="D289" s="490" t="n">
        <v>32070</v>
      </c>
      <c r="E289" s="490" t="n">
        <f aca="false">C289/D289*100</f>
        <v>1319.12690988463</v>
      </c>
      <c r="F289" s="490" t="n">
        <v>84909</v>
      </c>
      <c r="G289" s="490" t="n">
        <v>3628</v>
      </c>
      <c r="H289" s="490" t="n">
        <f aca="false">F289/G289*100</f>
        <v>2340.38037486218</v>
      </c>
      <c r="I289" s="490" t="n">
        <v>425594</v>
      </c>
      <c r="J289" s="490" t="n">
        <v>35987</v>
      </c>
      <c r="K289" s="490" t="n">
        <f aca="false">I289/J289*100</f>
        <v>1182.63261733404</v>
      </c>
      <c r="L289" s="490" t="n">
        <v>2535</v>
      </c>
      <c r="M289" s="490" t="n">
        <v>5380</v>
      </c>
      <c r="N289" s="490" t="n">
        <f aca="false">L289/M289*100</f>
        <v>47.1189591078067</v>
      </c>
      <c r="O289" s="490" t="n">
        <v>2535</v>
      </c>
      <c r="P289" s="490" t="n">
        <v>5380</v>
      </c>
      <c r="Q289" s="490" t="n">
        <f aca="false">O289/P289*100</f>
        <v>47.1189591078067</v>
      </c>
      <c r="R289" s="490" t="n">
        <v>0</v>
      </c>
      <c r="S289" s="490" t="n">
        <v>0</v>
      </c>
      <c r="T289" s="490" t="e">
        <f aca="false">R289/S289*100</f>
        <v>#DIV/0!</v>
      </c>
    </row>
    <row r="290" s="308" customFormat="true" ht="17.25" hidden="false" customHeight="false" outlineLevel="0" collapsed="false">
      <c r="A290" s="495" t="n">
        <v>6</v>
      </c>
      <c r="B290" s="75" t="s">
        <v>58</v>
      </c>
      <c r="C290" s="490" t="n">
        <v>75798</v>
      </c>
      <c r="D290" s="487" t="n">
        <v>100240</v>
      </c>
      <c r="E290" s="489" t="n">
        <f aca="false">C290/D290*100</f>
        <v>75.6165203511572</v>
      </c>
      <c r="F290" s="490" t="n">
        <v>10780</v>
      </c>
      <c r="G290" s="487" t="n">
        <v>15511</v>
      </c>
      <c r="H290" s="489" t="n">
        <f aca="false">F290/G290*100</f>
        <v>69.49906517955</v>
      </c>
      <c r="I290" s="490" t="n">
        <v>75453</v>
      </c>
      <c r="J290" s="487" t="n">
        <v>102556</v>
      </c>
      <c r="K290" s="489" t="n">
        <f aca="false">I290/J290*100</f>
        <v>73.5724872264909</v>
      </c>
      <c r="L290" s="490" t="n">
        <v>29278</v>
      </c>
      <c r="M290" s="487" t="n">
        <v>6398</v>
      </c>
      <c r="N290" s="370" t="n">
        <f aca="false">L290/M290*100</f>
        <v>457.611753673023</v>
      </c>
      <c r="O290" s="490" t="n">
        <v>135</v>
      </c>
      <c r="P290" s="490" t="n">
        <v>0</v>
      </c>
      <c r="Q290" s="370" t="e">
        <f aca="false">O290/P290*100</f>
        <v>#DIV/0!</v>
      </c>
      <c r="R290" s="490" t="n">
        <v>29143</v>
      </c>
      <c r="S290" s="490" t="n">
        <v>6398</v>
      </c>
      <c r="T290" s="489" t="n">
        <f aca="false">R290/S290*100</f>
        <v>455.501719287277</v>
      </c>
    </row>
    <row r="291" s="308" customFormat="true" ht="24.75" hidden="false" customHeight="true" outlineLevel="0" collapsed="false">
      <c r="A291" s="486" t="n">
        <v>7</v>
      </c>
      <c r="B291" s="75" t="s">
        <v>59</v>
      </c>
      <c r="C291" s="490" t="n">
        <v>0</v>
      </c>
      <c r="D291" s="490" t="n">
        <v>0</v>
      </c>
      <c r="E291" s="489" t="e">
        <f aca="false">C291/D291*100</f>
        <v>#DIV/0!</v>
      </c>
      <c r="F291" s="490" t="n">
        <v>0</v>
      </c>
      <c r="G291" s="490" t="n">
        <v>0</v>
      </c>
      <c r="H291" s="489" t="e">
        <f aca="false">F291/G291*100</f>
        <v>#DIV/0!</v>
      </c>
      <c r="I291" s="490" t="n">
        <v>0</v>
      </c>
      <c r="J291" s="490" t="n">
        <v>0</v>
      </c>
      <c r="K291" s="489" t="e">
        <f aca="false">I291/J291*100</f>
        <v>#DIV/0!</v>
      </c>
      <c r="L291" s="490" t="n">
        <v>0</v>
      </c>
      <c r="M291" s="490" t="n">
        <v>0</v>
      </c>
      <c r="N291" s="370" t="e">
        <f aca="false">L291/M291*100</f>
        <v>#DIV/0!</v>
      </c>
      <c r="O291" s="490" t="n">
        <v>0</v>
      </c>
      <c r="P291" s="490" t="n">
        <v>0</v>
      </c>
      <c r="Q291" s="370" t="e">
        <f aca="false">O291/P291*100</f>
        <v>#DIV/0!</v>
      </c>
      <c r="R291" s="490" t="n">
        <v>0</v>
      </c>
      <c r="S291" s="490" t="n">
        <v>0</v>
      </c>
      <c r="T291" s="489" t="e">
        <f aca="false">R291/S291*100</f>
        <v>#DIV/0!</v>
      </c>
    </row>
    <row r="292" s="308" customFormat="true" ht="34.5" hidden="false" customHeight="false" outlineLevel="0" collapsed="false">
      <c r="A292" s="495" t="n">
        <v>8</v>
      </c>
      <c r="B292" s="71" t="s">
        <v>60</v>
      </c>
      <c r="C292" s="490" t="n">
        <v>100455</v>
      </c>
      <c r="D292" s="490" t="n">
        <v>77907</v>
      </c>
      <c r="E292" s="489" t="n">
        <f aca="false">C292/D292*100</f>
        <v>128.942200315761</v>
      </c>
      <c r="F292" s="490" t="n">
        <v>9392</v>
      </c>
      <c r="G292" s="490" t="n">
        <v>6619</v>
      </c>
      <c r="H292" s="489" t="n">
        <f aca="false">F292/G292*100</f>
        <v>141.894546003928</v>
      </c>
      <c r="I292" s="490" t="n">
        <v>100455</v>
      </c>
      <c r="J292" s="490" t="n">
        <v>78143</v>
      </c>
      <c r="K292" s="489" t="n">
        <f aca="false">I292/J292*100</f>
        <v>128.552781439156</v>
      </c>
      <c r="L292" s="490" t="n">
        <v>0</v>
      </c>
      <c r="M292" s="490" t="n">
        <v>0</v>
      </c>
      <c r="N292" s="370" t="e">
        <f aca="false">L292/M292*100</f>
        <v>#DIV/0!</v>
      </c>
      <c r="O292" s="490" t="n">
        <v>0</v>
      </c>
      <c r="P292" s="490" t="n">
        <v>0</v>
      </c>
      <c r="Q292" s="370" t="e">
        <f aca="false">O292/P292*100</f>
        <v>#DIV/0!</v>
      </c>
      <c r="R292" s="490" t="n">
        <v>0</v>
      </c>
      <c r="S292" s="490" t="n">
        <v>0</v>
      </c>
      <c r="T292" s="489" t="e">
        <f aca="false">R292/S292*100</f>
        <v>#DIV/0!</v>
      </c>
    </row>
    <row r="293" s="308" customFormat="true" ht="17.25" hidden="false" customHeight="false" outlineLevel="0" collapsed="false">
      <c r="A293" s="486" t="n">
        <v>9</v>
      </c>
      <c r="B293" s="71" t="s">
        <v>61</v>
      </c>
      <c r="C293" s="490" t="n">
        <v>129484</v>
      </c>
      <c r="D293" s="490" t="n">
        <v>98537</v>
      </c>
      <c r="E293" s="489" t="n">
        <f aca="false">C293/D293*100</f>
        <v>131.406476754925</v>
      </c>
      <c r="F293" s="490" t="n">
        <v>19228</v>
      </c>
      <c r="G293" s="490" t="n">
        <v>14067</v>
      </c>
      <c r="H293" s="489" t="n">
        <f aca="false">F293/G293*100</f>
        <v>136.688704059146</v>
      </c>
      <c r="I293" s="490" t="n">
        <v>130946</v>
      </c>
      <c r="J293" s="490" t="n">
        <v>95801</v>
      </c>
      <c r="K293" s="489" t="n">
        <f aca="false">I293/J293*100</f>
        <v>136.685420820242</v>
      </c>
      <c r="L293" s="490" t="n">
        <v>0</v>
      </c>
      <c r="M293" s="490" t="n">
        <v>0</v>
      </c>
      <c r="N293" s="370" t="e">
        <f aca="false">L293/M293*100</f>
        <v>#DIV/0!</v>
      </c>
      <c r="O293" s="490" t="n">
        <v>0</v>
      </c>
      <c r="P293" s="490" t="n">
        <v>0</v>
      </c>
      <c r="Q293" s="370" t="e">
        <f aca="false">O293/P293*100</f>
        <v>#DIV/0!</v>
      </c>
      <c r="R293" s="490" t="n">
        <v>0</v>
      </c>
      <c r="S293" s="490" t="n">
        <v>0</v>
      </c>
      <c r="T293" s="489" t="e">
        <f aca="false">R293/S293*100</f>
        <v>#DIV/0!</v>
      </c>
    </row>
    <row r="294" s="308" customFormat="true" ht="17.25" hidden="false" customHeight="false" outlineLevel="0" collapsed="false">
      <c r="A294" s="495" t="n">
        <v>10</v>
      </c>
      <c r="B294" s="71" t="s">
        <v>62</v>
      </c>
      <c r="C294" s="490" t="n">
        <v>277037</v>
      </c>
      <c r="D294" s="490" t="n">
        <v>459511</v>
      </c>
      <c r="E294" s="489" t="n">
        <f aca="false">C294/D294*100</f>
        <v>60.2895251691472</v>
      </c>
      <c r="F294" s="490" t="n">
        <v>0</v>
      </c>
      <c r="G294" s="490" t="n">
        <v>65665</v>
      </c>
      <c r="H294" s="489" t="n">
        <f aca="false">F294/G294*100</f>
        <v>0</v>
      </c>
      <c r="I294" s="490" t="n">
        <v>354176</v>
      </c>
      <c r="J294" s="490" t="n">
        <v>471040</v>
      </c>
      <c r="K294" s="489" t="n">
        <f aca="false">I294/J294*100</f>
        <v>75.1902173913043</v>
      </c>
      <c r="L294" s="490" t="n">
        <v>353996</v>
      </c>
      <c r="M294" s="490" t="n">
        <v>469295</v>
      </c>
      <c r="N294" s="370" t="n">
        <f aca="false">L294/M294*100</f>
        <v>75.4314450399003</v>
      </c>
      <c r="O294" s="490" t="n">
        <v>353996</v>
      </c>
      <c r="P294" s="490" t="n">
        <v>469295</v>
      </c>
      <c r="Q294" s="370" t="n">
        <f aca="false">O294/P294*100</f>
        <v>75.4314450399003</v>
      </c>
      <c r="R294" s="490" t="n">
        <v>0</v>
      </c>
      <c r="S294" s="490" t="n">
        <v>0</v>
      </c>
      <c r="T294" s="489" t="e">
        <f aca="false">R294/S294*100</f>
        <v>#DIV/0!</v>
      </c>
    </row>
    <row r="295" s="308" customFormat="true" ht="17.25" hidden="false" customHeight="false" outlineLevel="0" collapsed="false">
      <c r="A295" s="486" t="n">
        <v>11</v>
      </c>
      <c r="B295" s="71" t="s">
        <v>63</v>
      </c>
      <c r="C295" s="490" t="n">
        <v>277037</v>
      </c>
      <c r="D295" s="490" t="n">
        <v>459511</v>
      </c>
      <c r="E295" s="489" t="n">
        <f aca="false">C295/D295*100</f>
        <v>60.2895251691472</v>
      </c>
      <c r="F295" s="490" t="n">
        <v>0</v>
      </c>
      <c r="G295" s="490" t="n">
        <v>65665</v>
      </c>
      <c r="H295" s="489" t="n">
        <f aca="false">F295/G295*100</f>
        <v>0</v>
      </c>
      <c r="I295" s="490" t="n">
        <v>354176</v>
      </c>
      <c r="J295" s="490" t="n">
        <v>471040</v>
      </c>
      <c r="K295" s="489" t="n">
        <f aca="false">I295/J295*100</f>
        <v>75.1902173913043</v>
      </c>
      <c r="L295" s="490" t="n">
        <v>353996</v>
      </c>
      <c r="M295" s="490" t="n">
        <v>469295</v>
      </c>
      <c r="N295" s="370" t="n">
        <f aca="false">L295/M295*100</f>
        <v>75.4314450399003</v>
      </c>
      <c r="O295" s="490" t="n">
        <v>353996</v>
      </c>
      <c r="P295" s="490" t="n">
        <v>469295</v>
      </c>
      <c r="Q295" s="370" t="n">
        <f aca="false">O295/P295*100</f>
        <v>75.4314450399003</v>
      </c>
      <c r="R295" s="490" t="n">
        <v>0</v>
      </c>
      <c r="S295" s="490" t="n">
        <v>0</v>
      </c>
      <c r="T295" s="489" t="e">
        <f aca="false">R295/S295*100</f>
        <v>#DIV/0!</v>
      </c>
    </row>
    <row r="296" s="308" customFormat="true" ht="17.25" hidden="false" customHeight="false" outlineLevel="0" collapsed="false">
      <c r="A296" s="495" t="n">
        <v>12</v>
      </c>
      <c r="B296" s="75" t="s">
        <v>64</v>
      </c>
      <c r="C296" s="490" t="n">
        <v>27923</v>
      </c>
      <c r="D296" s="487" t="n">
        <v>33084</v>
      </c>
      <c r="E296" s="489" t="n">
        <f aca="false">C296/D296*100</f>
        <v>84.4003143513481</v>
      </c>
      <c r="F296" s="490" t="n">
        <v>0</v>
      </c>
      <c r="G296" s="487" t="n">
        <v>13911</v>
      </c>
      <c r="H296" s="489" t="n">
        <f aca="false">F296/G296*100</f>
        <v>0</v>
      </c>
      <c r="I296" s="490" t="n">
        <v>27929</v>
      </c>
      <c r="J296" s="487" t="n">
        <v>33084</v>
      </c>
      <c r="K296" s="489" t="n">
        <f aca="false">I296/J296*100</f>
        <v>84.4184500060452</v>
      </c>
      <c r="L296" s="490" t="n">
        <v>23892</v>
      </c>
      <c r="M296" s="490" t="n">
        <v>12147</v>
      </c>
      <c r="N296" s="370" t="n">
        <f aca="false">L296/M296*100</f>
        <v>196.69054087429</v>
      </c>
      <c r="O296" s="490" t="n">
        <v>23892</v>
      </c>
      <c r="P296" s="487" t="n">
        <v>12147</v>
      </c>
      <c r="Q296" s="370" t="n">
        <f aca="false">O296/P296*100</f>
        <v>196.69054087429</v>
      </c>
      <c r="R296" s="490" t="n">
        <v>0</v>
      </c>
      <c r="S296" s="490" t="n">
        <v>0</v>
      </c>
      <c r="T296" s="489" t="e">
        <f aca="false">R296/S296*100</f>
        <v>#DIV/0!</v>
      </c>
    </row>
    <row r="297" s="308" customFormat="true" ht="34.5" hidden="false" customHeight="false" outlineLevel="0" collapsed="false">
      <c r="A297" s="486" t="n">
        <v>13</v>
      </c>
      <c r="B297" s="75" t="s">
        <v>65</v>
      </c>
      <c r="C297" s="490" t="n">
        <v>146908</v>
      </c>
      <c r="D297" s="490" t="n">
        <v>158506</v>
      </c>
      <c r="E297" s="370" t="n">
        <f aca="false">C297/D297*100</f>
        <v>92.6829268292683</v>
      </c>
      <c r="F297" s="490" t="n">
        <v>8416</v>
      </c>
      <c r="G297" s="490" t="n">
        <v>24283</v>
      </c>
      <c r="H297" s="370" t="n">
        <f aca="false">F297/G297*100</f>
        <v>34.6579911872503</v>
      </c>
      <c r="I297" s="490" t="n">
        <v>139646</v>
      </c>
      <c r="J297" s="490" t="n">
        <v>156649</v>
      </c>
      <c r="K297" s="370" t="n">
        <f aca="false">I297/J297*100</f>
        <v>89.1457972920351</v>
      </c>
      <c r="L297" s="490" t="n">
        <v>0</v>
      </c>
      <c r="M297" s="490" t="n">
        <v>0</v>
      </c>
      <c r="N297" s="370" t="e">
        <f aca="false">L297/M297*100</f>
        <v>#DIV/0!</v>
      </c>
      <c r="O297" s="490" t="n">
        <v>0</v>
      </c>
      <c r="P297" s="490" t="n">
        <v>0</v>
      </c>
      <c r="Q297" s="370" t="e">
        <f aca="false">O297/P297*100</f>
        <v>#DIV/0!</v>
      </c>
      <c r="R297" s="490" t="n">
        <v>0</v>
      </c>
      <c r="S297" s="490" t="n">
        <v>0</v>
      </c>
      <c r="T297" s="370" t="e">
        <f aca="false">R297/S297*100</f>
        <v>#DIV/0!</v>
      </c>
    </row>
    <row r="298" s="308" customFormat="true" ht="17.25" hidden="false" customHeight="false" outlineLevel="0" collapsed="false">
      <c r="A298" s="495" t="n">
        <v>14</v>
      </c>
      <c r="B298" s="114" t="s">
        <v>66</v>
      </c>
      <c r="C298" s="490" t="n">
        <v>10690</v>
      </c>
      <c r="D298" s="490" t="n">
        <v>15152</v>
      </c>
      <c r="E298" s="36" t="n">
        <f aca="false">C298/D298*100</f>
        <v>70.551742344245</v>
      </c>
      <c r="F298" s="490" t="n">
        <v>1606</v>
      </c>
      <c r="G298" s="490" t="n">
        <v>2384</v>
      </c>
      <c r="H298" s="36" t="n">
        <f aca="false">F298/G298*100</f>
        <v>67.3657718120805</v>
      </c>
      <c r="I298" s="490" t="n">
        <v>10690</v>
      </c>
      <c r="J298" s="490" t="n">
        <v>12302</v>
      </c>
      <c r="K298" s="36" t="n">
        <f aca="false">I298/J298*100</f>
        <v>86.8964396033165</v>
      </c>
      <c r="L298" s="490" t="n">
        <v>2900</v>
      </c>
      <c r="M298" s="490" t="n">
        <v>0</v>
      </c>
      <c r="N298" s="36" t="e">
        <f aca="false">L298/M298*100</f>
        <v>#DIV/0!</v>
      </c>
      <c r="O298" s="490" t="n">
        <v>2900</v>
      </c>
      <c r="P298" s="490" t="n">
        <v>0</v>
      </c>
      <c r="Q298" s="36" t="e">
        <f aca="false">O298/P298*100</f>
        <v>#DIV/0!</v>
      </c>
      <c r="R298" s="490" t="n">
        <v>0</v>
      </c>
      <c r="S298" s="490" t="n">
        <v>0</v>
      </c>
      <c r="T298" s="36" t="e">
        <f aca="false">R298/S298*100</f>
        <v>#DIV/0!</v>
      </c>
    </row>
    <row r="299" s="308" customFormat="true" ht="17.25" hidden="false" customHeight="false" outlineLevel="0" collapsed="false">
      <c r="A299" s="486" t="n">
        <v>15</v>
      </c>
      <c r="B299" s="75" t="s">
        <v>67</v>
      </c>
      <c r="C299" s="490" t="n">
        <v>0</v>
      </c>
      <c r="D299" s="490" t="n">
        <v>0</v>
      </c>
      <c r="E299" s="489" t="e">
        <f aca="false">C299/D299*100</f>
        <v>#DIV/0!</v>
      </c>
      <c r="F299" s="490" t="n">
        <v>0</v>
      </c>
      <c r="G299" s="490" t="n">
        <v>0</v>
      </c>
      <c r="H299" s="489" t="e">
        <f aca="false">F299/G299*100</f>
        <v>#DIV/0!</v>
      </c>
      <c r="I299" s="490" t="n">
        <v>0</v>
      </c>
      <c r="J299" s="490" t="n">
        <v>0</v>
      </c>
      <c r="K299" s="489" t="e">
        <f aca="false">I299/J299*100</f>
        <v>#DIV/0!</v>
      </c>
      <c r="L299" s="490" t="n">
        <v>0</v>
      </c>
      <c r="M299" s="490" t="n">
        <v>0</v>
      </c>
      <c r="N299" s="370" t="e">
        <f aca="false">L299/M299*100</f>
        <v>#DIV/0!</v>
      </c>
      <c r="O299" s="490" t="n">
        <v>0</v>
      </c>
      <c r="P299" s="490" t="n">
        <v>0</v>
      </c>
      <c r="Q299" s="370" t="e">
        <f aca="false">O299/P299*100</f>
        <v>#DIV/0!</v>
      </c>
      <c r="R299" s="490" t="n">
        <v>0</v>
      </c>
      <c r="S299" s="490" t="n">
        <v>0</v>
      </c>
      <c r="T299" s="489" t="e">
        <f aca="false">R299/S299*100</f>
        <v>#DIV/0!</v>
      </c>
    </row>
    <row r="300" s="308" customFormat="true" ht="17.25" hidden="false" customHeight="false" outlineLevel="0" collapsed="false">
      <c r="A300" s="495" t="n">
        <v>16</v>
      </c>
      <c r="B300" s="71" t="s">
        <v>68</v>
      </c>
      <c r="C300" s="490" t="n">
        <v>0</v>
      </c>
      <c r="D300" s="490" t="n">
        <v>0</v>
      </c>
      <c r="E300" s="489" t="e">
        <f aca="false">C300/D300*100</f>
        <v>#DIV/0!</v>
      </c>
      <c r="F300" s="490" t="n">
        <v>0</v>
      </c>
      <c r="G300" s="490" t="n">
        <v>0</v>
      </c>
      <c r="H300" s="489" t="e">
        <f aca="false">F300/G300*100</f>
        <v>#DIV/0!</v>
      </c>
      <c r="I300" s="490" t="n">
        <v>0</v>
      </c>
      <c r="J300" s="490" t="n">
        <v>0</v>
      </c>
      <c r="K300" s="489" t="e">
        <f aca="false">I300/J300*100</f>
        <v>#DIV/0!</v>
      </c>
      <c r="L300" s="490" t="n">
        <v>0</v>
      </c>
      <c r="M300" s="490" t="n">
        <v>0</v>
      </c>
      <c r="N300" s="370" t="e">
        <f aca="false">L300/M300*100</f>
        <v>#DIV/0!</v>
      </c>
      <c r="O300" s="490" t="n">
        <v>0</v>
      </c>
      <c r="P300" s="490" t="n">
        <v>0</v>
      </c>
      <c r="Q300" s="370" t="e">
        <f aca="false">O300/P300*100</f>
        <v>#DIV/0!</v>
      </c>
      <c r="R300" s="490" t="n">
        <v>0</v>
      </c>
      <c r="S300" s="490" t="n">
        <v>0</v>
      </c>
      <c r="T300" s="489" t="e">
        <f aca="false">R300/S300*100</f>
        <v>#DIV/0!</v>
      </c>
    </row>
    <row r="301" s="308" customFormat="true" ht="17.25" hidden="false" customHeight="false" outlineLevel="0" collapsed="false">
      <c r="A301" s="486" t="n">
        <v>17</v>
      </c>
      <c r="B301" s="71" t="s">
        <v>69</v>
      </c>
      <c r="C301" s="490" t="n">
        <v>20393</v>
      </c>
      <c r="D301" s="490" t="n">
        <v>12270</v>
      </c>
      <c r="E301" s="489" t="n">
        <f aca="false">C301/D301*100</f>
        <v>166.202118989405</v>
      </c>
      <c r="F301" s="490" t="n">
        <v>0</v>
      </c>
      <c r="G301" s="490" t="n">
        <v>0</v>
      </c>
      <c r="H301" s="489" t="e">
        <f aca="false">F301/G301*100</f>
        <v>#DIV/0!</v>
      </c>
      <c r="I301" s="490" t="n">
        <v>10393</v>
      </c>
      <c r="J301" s="490" t="n">
        <v>12270</v>
      </c>
      <c r="K301" s="489" t="n">
        <f aca="false">I301/J301*100</f>
        <v>84.7025264873676</v>
      </c>
      <c r="L301" s="490" t="n">
        <v>0</v>
      </c>
      <c r="M301" s="490" t="n">
        <v>0</v>
      </c>
      <c r="N301" s="370" t="e">
        <f aca="false">L301/M301*100</f>
        <v>#DIV/0!</v>
      </c>
      <c r="O301" s="490" t="n">
        <v>0</v>
      </c>
      <c r="P301" s="490" t="n">
        <v>0</v>
      </c>
      <c r="Q301" s="370" t="e">
        <f aca="false">O301/P301*100</f>
        <v>#DIV/0!</v>
      </c>
      <c r="R301" s="490" t="n">
        <v>0</v>
      </c>
      <c r="S301" s="490" t="n">
        <v>0</v>
      </c>
      <c r="T301" s="489" t="e">
        <f aca="false">R301/S301*100</f>
        <v>#DIV/0!</v>
      </c>
    </row>
    <row r="302" s="308" customFormat="true" ht="17.25" hidden="false" customHeight="false" outlineLevel="0" collapsed="false">
      <c r="A302" s="495" t="n">
        <v>18</v>
      </c>
      <c r="B302" s="75" t="s">
        <v>70</v>
      </c>
      <c r="C302" s="490" t="n">
        <v>0</v>
      </c>
      <c r="D302" s="490" t="n">
        <v>182706</v>
      </c>
      <c r="E302" s="370" t="n">
        <f aca="false">C302/D302*100</f>
        <v>0</v>
      </c>
      <c r="F302" s="490" t="n">
        <v>0</v>
      </c>
      <c r="G302" s="490" t="n">
        <v>0</v>
      </c>
      <c r="H302" s="370" t="e">
        <f aca="false">F302/G302*100</f>
        <v>#DIV/0!</v>
      </c>
      <c r="I302" s="490" t="n">
        <v>0</v>
      </c>
      <c r="J302" s="490" t="n">
        <v>166706</v>
      </c>
      <c r="K302" s="370" t="n">
        <f aca="false">I302/J302*100</f>
        <v>0</v>
      </c>
      <c r="L302" s="490" t="n">
        <v>0</v>
      </c>
      <c r="M302" s="490" t="n">
        <v>165056</v>
      </c>
      <c r="N302" s="370" t="n">
        <f aca="false">L302/M302*100</f>
        <v>0</v>
      </c>
      <c r="O302" s="490" t="n">
        <v>0</v>
      </c>
      <c r="P302" s="490" t="n">
        <v>165056</v>
      </c>
      <c r="Q302" s="370" t="n">
        <f aca="false">O302/P302*100</f>
        <v>0</v>
      </c>
      <c r="R302" s="490" t="n">
        <v>0</v>
      </c>
      <c r="S302" s="490" t="n">
        <v>0</v>
      </c>
      <c r="T302" s="370" t="e">
        <f aca="false">R302/S302*100</f>
        <v>#DIV/0!</v>
      </c>
    </row>
    <row r="303" s="308" customFormat="true" ht="17.25" hidden="false" customHeight="true" outlineLevel="0" collapsed="false">
      <c r="A303" s="547"/>
      <c r="B303" s="547"/>
      <c r="C303" s="547"/>
      <c r="D303" s="547"/>
      <c r="E303" s="547"/>
      <c r="F303" s="547"/>
      <c r="G303" s="547"/>
      <c r="H303" s="547"/>
      <c r="I303" s="547"/>
      <c r="J303" s="547"/>
      <c r="K303" s="547"/>
      <c r="L303" s="547"/>
      <c r="M303" s="547"/>
      <c r="N303" s="547"/>
      <c r="O303" s="547"/>
      <c r="P303" s="547"/>
      <c r="Q303" s="547"/>
      <c r="R303" s="547"/>
      <c r="S303" s="547"/>
      <c r="T303" s="547"/>
    </row>
    <row r="304" s="308" customFormat="true" ht="57.75" hidden="false" customHeight="true" outlineLevel="0" collapsed="false">
      <c r="A304" s="67" t="s">
        <v>480</v>
      </c>
      <c r="B304" s="67"/>
      <c r="C304" s="483" t="n">
        <f aca="false">SUM(C305:C310)</f>
        <v>0</v>
      </c>
      <c r="D304" s="483" t="n">
        <f aca="false">SUM(D305:D310)</f>
        <v>0</v>
      </c>
      <c r="E304" s="484" t="e">
        <f aca="false">C304/D304*100</f>
        <v>#DIV/0!</v>
      </c>
      <c r="F304" s="483" t="n">
        <f aca="false">SUM(F305:F310)</f>
        <v>0</v>
      </c>
      <c r="G304" s="483" t="n">
        <f aca="false">SUM(G305:G310)</f>
        <v>0</v>
      </c>
      <c r="H304" s="483" t="e">
        <f aca="false">F304/G304*100</f>
        <v>#DIV/0!</v>
      </c>
      <c r="I304" s="483" t="n">
        <f aca="false">SUM(I305:I310)</f>
        <v>0</v>
      </c>
      <c r="J304" s="483" t="n">
        <f aca="false">SUM(J305:J310)</f>
        <v>0</v>
      </c>
      <c r="K304" s="483" t="e">
        <f aca="false">I304/J304*100</f>
        <v>#DIV/0!</v>
      </c>
      <c r="L304" s="483" t="n">
        <f aca="false">SUM(L305:L310)</f>
        <v>0</v>
      </c>
      <c r="M304" s="483" t="n">
        <f aca="false">SUM(M305:M310)</f>
        <v>0</v>
      </c>
      <c r="N304" s="83" t="e">
        <f aca="false">L304/M304*100</f>
        <v>#DIV/0!</v>
      </c>
      <c r="O304" s="483" t="n">
        <f aca="false">SUM(O305:O310)</f>
        <v>0</v>
      </c>
      <c r="P304" s="483" t="n">
        <f aca="false">SUM(P305:P310)</f>
        <v>0</v>
      </c>
      <c r="Q304" s="84" t="e">
        <f aca="false">a291o291/P304*100</f>
        <v>#NAME?</v>
      </c>
      <c r="R304" s="483" t="n">
        <f aca="false">SUM(R305:R310)</f>
        <v>0</v>
      </c>
      <c r="S304" s="483" t="n">
        <f aca="false">SUM(S305:S310)</f>
        <v>0</v>
      </c>
      <c r="T304" s="83" t="e">
        <f aca="false">R304/S304*100</f>
        <v>#DIV/0!</v>
      </c>
    </row>
    <row r="305" s="308" customFormat="true" ht="17.25" hidden="false" customHeight="false" outlineLevel="0" collapsed="false">
      <c r="A305" s="547"/>
      <c r="B305" s="152"/>
      <c r="C305" s="490"/>
      <c r="D305" s="490"/>
      <c r="E305" s="36"/>
      <c r="F305" s="490"/>
      <c r="G305" s="490"/>
      <c r="H305" s="36"/>
      <c r="I305" s="490"/>
      <c r="J305" s="490"/>
      <c r="K305" s="36"/>
      <c r="L305" s="490"/>
      <c r="M305" s="490"/>
      <c r="N305" s="36"/>
      <c r="O305" s="490"/>
      <c r="P305" s="490"/>
      <c r="Q305" s="36"/>
      <c r="R305" s="490"/>
      <c r="S305" s="490"/>
      <c r="T305" s="36"/>
    </row>
    <row r="306" s="308" customFormat="true" ht="17.25" hidden="false" customHeight="false" outlineLevel="0" collapsed="false">
      <c r="A306" s="547"/>
      <c r="B306" s="152"/>
      <c r="C306" s="490"/>
      <c r="D306" s="490"/>
      <c r="E306" s="36"/>
      <c r="F306" s="490"/>
      <c r="G306" s="490"/>
      <c r="H306" s="36"/>
      <c r="I306" s="490"/>
      <c r="J306" s="490"/>
      <c r="K306" s="36"/>
      <c r="L306" s="490"/>
      <c r="M306" s="490"/>
      <c r="N306" s="36"/>
      <c r="O306" s="490"/>
      <c r="P306" s="490"/>
      <c r="Q306" s="36"/>
      <c r="R306" s="490"/>
      <c r="S306" s="490"/>
      <c r="T306" s="36"/>
    </row>
    <row r="307" s="308" customFormat="true" ht="17.25" hidden="false" customHeight="false" outlineLevel="0" collapsed="false">
      <c r="A307" s="547"/>
      <c r="B307" s="152"/>
      <c r="C307" s="490"/>
      <c r="D307" s="490"/>
      <c r="E307" s="36"/>
      <c r="F307" s="490"/>
      <c r="G307" s="490"/>
      <c r="H307" s="36"/>
      <c r="I307" s="490"/>
      <c r="J307" s="490"/>
      <c r="K307" s="36"/>
      <c r="L307" s="490"/>
      <c r="M307" s="490"/>
      <c r="N307" s="36"/>
      <c r="O307" s="490"/>
      <c r="P307" s="490"/>
      <c r="Q307" s="36"/>
      <c r="R307" s="490"/>
      <c r="S307" s="490"/>
      <c r="T307" s="36"/>
    </row>
    <row r="308" s="308" customFormat="true" ht="17.25" hidden="false" customHeight="false" outlineLevel="0" collapsed="false">
      <c r="A308" s="547"/>
      <c r="B308" s="152"/>
      <c r="C308" s="490"/>
      <c r="D308" s="490"/>
      <c r="E308" s="36"/>
      <c r="F308" s="490"/>
      <c r="G308" s="490"/>
      <c r="H308" s="36"/>
      <c r="I308" s="490"/>
      <c r="J308" s="490"/>
      <c r="K308" s="36"/>
      <c r="L308" s="490"/>
      <c r="M308" s="490"/>
      <c r="N308" s="36"/>
      <c r="O308" s="490"/>
      <c r="P308" s="490"/>
      <c r="Q308" s="36"/>
      <c r="R308" s="490"/>
      <c r="S308" s="490"/>
      <c r="T308" s="36"/>
    </row>
    <row r="309" s="308" customFormat="true" ht="17.25" hidden="false" customHeight="false" outlineLevel="0" collapsed="false">
      <c r="A309" s="547"/>
      <c r="B309" s="152"/>
      <c r="C309" s="490"/>
      <c r="D309" s="490"/>
      <c r="E309" s="36"/>
      <c r="F309" s="490"/>
      <c r="G309" s="490"/>
      <c r="H309" s="36"/>
      <c r="I309" s="490"/>
      <c r="J309" s="490"/>
      <c r="K309" s="36"/>
      <c r="L309" s="490"/>
      <c r="M309" s="490"/>
      <c r="N309" s="36"/>
      <c r="O309" s="490"/>
      <c r="P309" s="490"/>
      <c r="Q309" s="36"/>
      <c r="R309" s="490"/>
      <c r="S309" s="490"/>
      <c r="T309" s="36"/>
    </row>
    <row r="310" s="308" customFormat="true" ht="17.25" hidden="false" customHeight="false" outlineLevel="0" collapsed="false">
      <c r="A310" s="547"/>
      <c r="B310" s="152"/>
      <c r="C310" s="490"/>
      <c r="D310" s="490"/>
      <c r="E310" s="36"/>
      <c r="F310" s="490"/>
      <c r="G310" s="490"/>
      <c r="H310" s="36"/>
      <c r="I310" s="490"/>
      <c r="J310" s="490"/>
      <c r="K310" s="36"/>
      <c r="L310" s="490"/>
      <c r="M310" s="490"/>
      <c r="N310" s="36"/>
      <c r="O310" s="490"/>
      <c r="P310" s="490"/>
      <c r="Q310" s="36"/>
      <c r="R310" s="490"/>
      <c r="S310" s="490"/>
      <c r="T310" s="36"/>
    </row>
    <row r="311" s="308" customFormat="true" ht="17.25" hidden="false" customHeight="true" outlineLevel="0" collapsed="false">
      <c r="A311" s="547"/>
      <c r="B311" s="547"/>
      <c r="C311" s="547"/>
      <c r="D311" s="547"/>
      <c r="E311" s="547"/>
      <c r="F311" s="547"/>
      <c r="G311" s="547"/>
      <c r="H311" s="547"/>
      <c r="I311" s="547"/>
      <c r="J311" s="547"/>
      <c r="K311" s="547"/>
      <c r="L311" s="547"/>
      <c r="M311" s="547"/>
      <c r="N311" s="547"/>
      <c r="O311" s="547"/>
      <c r="P311" s="547"/>
      <c r="Q311" s="547"/>
      <c r="R311" s="547"/>
      <c r="S311" s="547"/>
      <c r="T311" s="547"/>
    </row>
    <row r="312" s="308" customFormat="true" ht="17.25" hidden="false" customHeight="true" outlineLevel="0" collapsed="false">
      <c r="A312" s="67" t="s">
        <v>505</v>
      </c>
      <c r="B312" s="67"/>
      <c r="C312" s="67" t="n">
        <f aca="false">SUM(C313:C318)</f>
        <v>164299</v>
      </c>
      <c r="D312" s="536" t="n">
        <f aca="false">SUM(D313:D318)</f>
        <v>114892</v>
      </c>
      <c r="E312" s="509" t="n">
        <f aca="false">C312/D312*100</f>
        <v>143.002994116214</v>
      </c>
      <c r="F312" s="536" t="n">
        <f aca="false">SUM(F313:F318)</f>
        <v>21114</v>
      </c>
      <c r="G312" s="536" t="n">
        <f aca="false">SUM(G313:G318)</f>
        <v>8236</v>
      </c>
      <c r="H312" s="509" t="n">
        <f aca="false">F312/G312*100</f>
        <v>256.362311801846</v>
      </c>
      <c r="I312" s="536" t="n">
        <f aca="false">SUM(I313:I318)</f>
        <v>132133</v>
      </c>
      <c r="J312" s="536" t="n">
        <f aca="false">SUM(J313:J318)</f>
        <v>118914</v>
      </c>
      <c r="K312" s="509" t="n">
        <f aca="false">I312/J312*100</f>
        <v>111.116437088989</v>
      </c>
      <c r="L312" s="530" t="n">
        <f aca="false">SUM(L313:L318)</f>
        <v>57263</v>
      </c>
      <c r="M312" s="530" t="n">
        <f aca="false">SUM(M313:M318)</f>
        <v>55146</v>
      </c>
      <c r="N312" s="84" t="n">
        <f aca="false">L312/M312*100</f>
        <v>103.838900373554</v>
      </c>
      <c r="O312" s="102" t="n">
        <f aca="false">SUM(O313:O318)</f>
        <v>57263</v>
      </c>
      <c r="P312" s="102" t="n">
        <f aca="false">SUM(P313:P318)</f>
        <v>55146</v>
      </c>
      <c r="Q312" s="102" t="n">
        <f aca="false">O312/P312*100</f>
        <v>103.838900373554</v>
      </c>
      <c r="R312" s="102" t="n">
        <f aca="false">SUM(R313:R318)</f>
        <v>0</v>
      </c>
      <c r="S312" s="102" t="n">
        <f aca="false">SUM(S313:S318)</f>
        <v>0</v>
      </c>
      <c r="T312" s="84" t="e">
        <f aca="false">R312/S312*100</f>
        <v>#DIV/0!</v>
      </c>
    </row>
    <row r="313" s="308" customFormat="true" ht="17.25" hidden="false" customHeight="false" outlineLevel="0" collapsed="false">
      <c r="A313" s="537" t="n">
        <v>1</v>
      </c>
      <c r="B313" s="114" t="s">
        <v>136</v>
      </c>
      <c r="C313" s="490" t="n">
        <v>142789</v>
      </c>
      <c r="D313" s="487" t="n">
        <v>79417</v>
      </c>
      <c r="E313" s="36" t="n">
        <f aca="false">C313/D313*100</f>
        <v>179.796517118501</v>
      </c>
      <c r="F313" s="490" t="n">
        <v>18567</v>
      </c>
      <c r="G313" s="487" t="n">
        <v>5045</v>
      </c>
      <c r="H313" s="36" t="n">
        <f aca="false">F313/G313*100</f>
        <v>368.02775024777</v>
      </c>
      <c r="I313" s="490" t="n">
        <v>107999</v>
      </c>
      <c r="J313" s="487" t="n">
        <v>79328</v>
      </c>
      <c r="K313" s="36" t="n">
        <f aca="false">I313/J313*100</f>
        <v>136.142345703913</v>
      </c>
      <c r="L313" s="496" t="n">
        <v>38666</v>
      </c>
      <c r="M313" s="496" t="n">
        <v>44880</v>
      </c>
      <c r="N313" s="36" t="n">
        <f aca="false">L313/M313*100</f>
        <v>86.1541889483066</v>
      </c>
      <c r="O313" s="496" t="n">
        <v>38666</v>
      </c>
      <c r="P313" s="487" t="n">
        <v>44880</v>
      </c>
      <c r="Q313" s="36" t="n">
        <f aca="false">O313/P313*100</f>
        <v>86.1541889483066</v>
      </c>
      <c r="R313" s="496" t="n">
        <v>0</v>
      </c>
      <c r="S313" s="496" t="n">
        <v>0</v>
      </c>
      <c r="T313" s="36" t="e">
        <f aca="false">R313/S313*100</f>
        <v>#DIV/0!</v>
      </c>
    </row>
    <row r="314" s="308" customFormat="true" ht="17.25" hidden="false" customHeight="false" outlineLevel="0" collapsed="false">
      <c r="A314" s="538" t="n">
        <v>2</v>
      </c>
      <c r="B314" s="71" t="s">
        <v>137</v>
      </c>
      <c r="C314" s="487" t="n">
        <v>0</v>
      </c>
      <c r="D314" s="487" t="n">
        <v>0</v>
      </c>
      <c r="E314" s="489" t="e">
        <f aca="false">C314/D314*100</f>
        <v>#DIV/0!</v>
      </c>
      <c r="F314" s="487" t="n">
        <v>0</v>
      </c>
      <c r="G314" s="487" t="n">
        <v>0</v>
      </c>
      <c r="H314" s="489" t="e">
        <f aca="false">F314/G314*100</f>
        <v>#DIV/0!</v>
      </c>
      <c r="I314" s="487" t="n">
        <v>0</v>
      </c>
      <c r="J314" s="487" t="n">
        <v>0</v>
      </c>
      <c r="K314" s="489" t="e">
        <f aca="false">I314/J314*100</f>
        <v>#DIV/0!</v>
      </c>
      <c r="L314" s="496" t="n">
        <v>0</v>
      </c>
      <c r="M314" s="496" t="n">
        <v>0</v>
      </c>
      <c r="N314" s="370" t="e">
        <f aca="false">L314/M314*100</f>
        <v>#DIV/0!</v>
      </c>
      <c r="O314" s="496" t="n">
        <v>0</v>
      </c>
      <c r="P314" s="496" t="n">
        <v>0</v>
      </c>
      <c r="Q314" s="370" t="e">
        <f aca="false">O314/P314*100</f>
        <v>#DIV/0!</v>
      </c>
      <c r="R314" s="496" t="n">
        <v>0</v>
      </c>
      <c r="S314" s="496" t="n">
        <v>0</v>
      </c>
      <c r="T314" s="36" t="e">
        <f aca="false">R314/S314*100</f>
        <v>#DIV/0!</v>
      </c>
    </row>
    <row r="315" s="308" customFormat="true" ht="17.25" hidden="false" customHeight="false" outlineLevel="0" collapsed="false">
      <c r="A315" s="538" t="n">
        <v>3</v>
      </c>
      <c r="B315" s="71" t="s">
        <v>138</v>
      </c>
      <c r="C315" s="487" t="n">
        <v>0</v>
      </c>
      <c r="D315" s="487" t="n">
        <v>0</v>
      </c>
      <c r="E315" s="489" t="e">
        <f aca="false">C315/D315*100</f>
        <v>#DIV/0!</v>
      </c>
      <c r="F315" s="487" t="n">
        <v>0</v>
      </c>
      <c r="G315" s="487" t="n">
        <v>0</v>
      </c>
      <c r="H315" s="489" t="e">
        <f aca="false">F315/G315*100</f>
        <v>#DIV/0!</v>
      </c>
      <c r="I315" s="487" t="n">
        <v>0</v>
      </c>
      <c r="J315" s="487" t="n">
        <v>0</v>
      </c>
      <c r="K315" s="489" t="e">
        <f aca="false">I315/J315*100</f>
        <v>#DIV/0!</v>
      </c>
      <c r="L315" s="496" t="n">
        <v>0</v>
      </c>
      <c r="M315" s="496" t="n">
        <v>0</v>
      </c>
      <c r="N315" s="370" t="e">
        <f aca="false">L315/M315*100</f>
        <v>#DIV/0!</v>
      </c>
      <c r="O315" s="496" t="n">
        <v>0</v>
      </c>
      <c r="P315" s="496" t="n">
        <v>0</v>
      </c>
      <c r="Q315" s="370" t="e">
        <f aca="false">O315/P315*100</f>
        <v>#DIV/0!</v>
      </c>
      <c r="R315" s="496" t="n">
        <v>0</v>
      </c>
      <c r="S315" s="496" t="n">
        <v>0</v>
      </c>
      <c r="T315" s="36" t="e">
        <f aca="false">R315/S315*100</f>
        <v>#DIV/0!</v>
      </c>
    </row>
    <row r="316" s="308" customFormat="true" ht="17.25" hidden="false" customHeight="false" outlineLevel="0" collapsed="false">
      <c r="A316" s="495" t="n">
        <v>4</v>
      </c>
      <c r="B316" s="75" t="s">
        <v>139</v>
      </c>
      <c r="C316" s="496" t="n">
        <v>2916</v>
      </c>
      <c r="D316" s="487" t="n">
        <v>6424</v>
      </c>
      <c r="E316" s="370" t="n">
        <f aca="false">C316/D316*100</f>
        <v>45.3922789539228</v>
      </c>
      <c r="F316" s="496" t="n">
        <v>1458</v>
      </c>
      <c r="G316" s="487" t="n">
        <v>2124</v>
      </c>
      <c r="H316" s="370" t="n">
        <f aca="false">F316/G316*100</f>
        <v>68.6440677966102</v>
      </c>
      <c r="I316" s="496" t="n">
        <v>5540</v>
      </c>
      <c r="J316" s="487" t="n">
        <v>10535</v>
      </c>
      <c r="K316" s="370" t="n">
        <f aca="false">I316/J316*100</f>
        <v>52.5866160417655</v>
      </c>
      <c r="L316" s="496" t="n">
        <v>0</v>
      </c>
      <c r="M316" s="496" t="n">
        <v>0</v>
      </c>
      <c r="N316" s="370" t="e">
        <f aca="false">L316/M316*100</f>
        <v>#DIV/0!</v>
      </c>
      <c r="O316" s="496" t="n">
        <v>0</v>
      </c>
      <c r="P316" s="496" t="n">
        <v>0</v>
      </c>
      <c r="Q316" s="370" t="e">
        <f aca="false">O316/P316*100</f>
        <v>#DIV/0!</v>
      </c>
      <c r="R316" s="496" t="n">
        <v>0</v>
      </c>
      <c r="S316" s="496" t="n">
        <v>0</v>
      </c>
      <c r="T316" s="36" t="e">
        <f aca="false">R316/S316*100</f>
        <v>#DIV/0!</v>
      </c>
    </row>
    <row r="317" s="308" customFormat="true" ht="17.25" hidden="false" customHeight="false" outlineLevel="0" collapsed="false">
      <c r="A317" s="538" t="n">
        <v>5</v>
      </c>
      <c r="B317" s="71" t="s">
        <v>140</v>
      </c>
      <c r="C317" s="487" t="n">
        <v>0</v>
      </c>
      <c r="D317" s="487" t="n">
        <v>0</v>
      </c>
      <c r="E317" s="489" t="e">
        <f aca="false">C317/D317*100</f>
        <v>#DIV/0!</v>
      </c>
      <c r="F317" s="487" t="n">
        <v>0</v>
      </c>
      <c r="G317" s="487" t="n">
        <v>0</v>
      </c>
      <c r="H317" s="489" t="e">
        <f aca="false">F317/G317*100</f>
        <v>#DIV/0!</v>
      </c>
      <c r="I317" s="487" t="n">
        <v>0</v>
      </c>
      <c r="J317" s="487" t="n">
        <v>0</v>
      </c>
      <c r="K317" s="489" t="e">
        <f aca="false">I317/J317*100</f>
        <v>#DIV/0!</v>
      </c>
      <c r="L317" s="496" t="n">
        <v>0</v>
      </c>
      <c r="M317" s="496" t="n">
        <v>0</v>
      </c>
      <c r="N317" s="370" t="e">
        <f aca="false">L317/M317*100</f>
        <v>#DIV/0!</v>
      </c>
      <c r="O317" s="496" t="n">
        <v>0</v>
      </c>
      <c r="P317" s="496" t="n">
        <v>0</v>
      </c>
      <c r="Q317" s="370" t="e">
        <f aca="false">O317/P317*100</f>
        <v>#DIV/0!</v>
      </c>
      <c r="R317" s="496" t="n">
        <v>0</v>
      </c>
      <c r="S317" s="496" t="n">
        <v>0</v>
      </c>
      <c r="T317" s="36" t="e">
        <f aca="false">R317/S317*100</f>
        <v>#DIV/0!</v>
      </c>
    </row>
    <row r="318" s="308" customFormat="true" ht="17.25" hidden="false" customHeight="false" outlineLevel="0" collapsed="false">
      <c r="A318" s="495" t="n">
        <v>6</v>
      </c>
      <c r="B318" s="75" t="s">
        <v>141</v>
      </c>
      <c r="C318" s="496" t="n">
        <v>18594</v>
      </c>
      <c r="D318" s="496" t="n">
        <v>29051</v>
      </c>
      <c r="E318" s="370" t="n">
        <f aca="false">C318/D318*100</f>
        <v>64.0046814223262</v>
      </c>
      <c r="F318" s="496" t="n">
        <v>1089</v>
      </c>
      <c r="G318" s="496" t="n">
        <v>1067</v>
      </c>
      <c r="H318" s="370" t="n">
        <f aca="false">F318/G318*100</f>
        <v>102.061855670103</v>
      </c>
      <c r="I318" s="496" t="n">
        <v>18594</v>
      </c>
      <c r="J318" s="496" t="n">
        <v>29051</v>
      </c>
      <c r="K318" s="370" t="n">
        <f aca="false">I318/J318*100</f>
        <v>64.0046814223262</v>
      </c>
      <c r="L318" s="496" t="n">
        <v>18597</v>
      </c>
      <c r="M318" s="496" t="n">
        <v>10266</v>
      </c>
      <c r="N318" s="370" t="n">
        <f aca="false">L318/M318*100</f>
        <v>181.15137346581</v>
      </c>
      <c r="O318" s="496" t="n">
        <v>18597</v>
      </c>
      <c r="P318" s="496" t="n">
        <v>10266</v>
      </c>
      <c r="Q318" s="370" t="n">
        <f aca="false">O318/P318*100</f>
        <v>181.15137346581</v>
      </c>
      <c r="R318" s="496" t="n">
        <v>0</v>
      </c>
      <c r="S318" s="496" t="n">
        <v>0</v>
      </c>
      <c r="T318" s="370" t="e">
        <f aca="false">R318/S318*100</f>
        <v>#DIV/0!</v>
      </c>
    </row>
    <row r="319" s="308" customFormat="true" ht="17.25" hidden="false" customHeight="true" outlineLevel="0" collapsed="false">
      <c r="A319" s="547"/>
      <c r="B319" s="547"/>
      <c r="C319" s="547"/>
      <c r="D319" s="547"/>
      <c r="E319" s="547"/>
      <c r="F319" s="547"/>
      <c r="G319" s="547"/>
      <c r="H319" s="547"/>
      <c r="I319" s="547"/>
      <c r="J319" s="547"/>
      <c r="K319" s="547"/>
      <c r="L319" s="547"/>
      <c r="M319" s="547"/>
      <c r="N319" s="547"/>
      <c r="O319" s="547"/>
      <c r="P319" s="547"/>
      <c r="Q319" s="547"/>
      <c r="R319" s="547"/>
      <c r="S319" s="547"/>
      <c r="T319" s="547"/>
    </row>
    <row r="320" s="308" customFormat="true" ht="67.5" hidden="false" customHeight="true" outlineLevel="0" collapsed="false">
      <c r="A320" s="67" t="s">
        <v>481</v>
      </c>
      <c r="B320" s="67"/>
      <c r="C320" s="746" t="n">
        <f aca="false">C321+C329+C339</f>
        <v>11524773</v>
      </c>
      <c r="D320" s="746" t="n">
        <f aca="false">D321+D329+D339</f>
        <v>11793433</v>
      </c>
      <c r="E320" s="509" t="n">
        <f aca="false">C320/D320*100</f>
        <v>97.7219525476594</v>
      </c>
      <c r="F320" s="746" t="n">
        <f aca="false">F321+F329+F339</f>
        <v>1230160.5</v>
      </c>
      <c r="G320" s="746" t="n">
        <f aca="false">G321+G329+G339</f>
        <v>1277739</v>
      </c>
      <c r="H320" s="509" t="n">
        <f aca="false">F320/G320*100</f>
        <v>96.2763522127758</v>
      </c>
      <c r="I320" s="746" t="n">
        <f aca="false">I321+I329+I339</f>
        <v>11291847</v>
      </c>
      <c r="J320" s="746" t="n">
        <f aca="false">J321+J329+J339</f>
        <v>11542695</v>
      </c>
      <c r="K320" s="509" t="n">
        <f aca="false">I320/J320*100</f>
        <v>97.8267813539213</v>
      </c>
      <c r="L320" s="746" t="n">
        <f aca="false">L321+L329+L339</f>
        <v>9905304</v>
      </c>
      <c r="M320" s="746" t="n">
        <f aca="false">M321+M329+M339</f>
        <v>10576366</v>
      </c>
      <c r="N320" s="84" t="n">
        <f aca="false">L320/M320*100</f>
        <v>93.6550796369944</v>
      </c>
      <c r="O320" s="746" t="n">
        <f aca="false">O321+O329+O339</f>
        <v>8185840</v>
      </c>
      <c r="P320" s="746" t="n">
        <f aca="false">P321+P329+P339</f>
        <v>8730935</v>
      </c>
      <c r="Q320" s="102" t="n">
        <f aca="false">O320/P320*100</f>
        <v>93.7567396848104</v>
      </c>
      <c r="R320" s="746" t="n">
        <f aca="false">R321+R329+R339</f>
        <v>1719464</v>
      </c>
      <c r="S320" s="746" t="n">
        <f aca="false">S321+S329+S339</f>
        <v>1845431</v>
      </c>
      <c r="T320" s="84" t="n">
        <f aca="false">R320/S320*100</f>
        <v>93.1741148815643</v>
      </c>
    </row>
    <row r="321" s="308" customFormat="true" ht="66.75" hidden="false" customHeight="true" outlineLevel="0" collapsed="false">
      <c r="A321" s="747" t="s">
        <v>482</v>
      </c>
      <c r="B321" s="747" t="s">
        <v>197</v>
      </c>
      <c r="C321" s="748" t="n">
        <f aca="false">SUM(C322:C327)</f>
        <v>1919622</v>
      </c>
      <c r="D321" s="748" t="n">
        <f aca="false">SUM(D322:D327)</f>
        <v>2764549</v>
      </c>
      <c r="E321" s="749" t="n">
        <f aca="false">C321/D321*100</f>
        <v>69.4370763549498</v>
      </c>
      <c r="F321" s="748" t="n">
        <f aca="false">SUM(F322:F327)</f>
        <v>148333</v>
      </c>
      <c r="G321" s="748" t="n">
        <f aca="false">SUM(G322:G327)</f>
        <v>443814</v>
      </c>
      <c r="H321" s="749" t="n">
        <f aca="false">F321/G321*100</f>
        <v>33.422334581604</v>
      </c>
      <c r="I321" s="748" t="n">
        <f aca="false">SUM(I322:I327)</f>
        <v>2160853</v>
      </c>
      <c r="J321" s="748" t="n">
        <f aca="false">SUM(J322:J327)</f>
        <v>2782570</v>
      </c>
      <c r="K321" s="749" t="n">
        <f aca="false">I321/J321*100</f>
        <v>77.6567346014655</v>
      </c>
      <c r="L321" s="750" t="n">
        <f aca="false">SUM(L322:L327)</f>
        <v>1651238</v>
      </c>
      <c r="M321" s="750" t="n">
        <f aca="false">SUM(M322:M327)</f>
        <v>2348797</v>
      </c>
      <c r="N321" s="751" t="n">
        <f aca="false">L321/M321*100</f>
        <v>70.3014351602118</v>
      </c>
      <c r="O321" s="752" t="n">
        <f aca="false">SUM(O322:O327)</f>
        <v>1356881</v>
      </c>
      <c r="P321" s="752" t="n">
        <f aca="false">SUM(P322:P327)</f>
        <v>1264662</v>
      </c>
      <c r="Q321" s="753" t="n">
        <f aca="false">O321/P321*100</f>
        <v>107.291987898743</v>
      </c>
      <c r="R321" s="752" t="n">
        <f aca="false">SUM(R322:R327)</f>
        <v>294357</v>
      </c>
      <c r="S321" s="752" t="n">
        <f aca="false">SUM(S322:S327)</f>
        <v>1084135</v>
      </c>
      <c r="T321" s="753" t="n">
        <f aca="false">R321/S321*100</f>
        <v>27.1513234052955</v>
      </c>
    </row>
    <row r="322" s="308" customFormat="true" ht="17.25" hidden="false" customHeight="false" outlineLevel="0" collapsed="false">
      <c r="A322" s="588" t="n">
        <v>1</v>
      </c>
      <c r="B322" s="152" t="s">
        <v>253</v>
      </c>
      <c r="C322" s="487" t="n">
        <v>1054560</v>
      </c>
      <c r="D322" s="487" t="n">
        <v>1547018</v>
      </c>
      <c r="E322" s="489" t="n">
        <f aca="false">C322/D322*100</f>
        <v>68.1672740717949</v>
      </c>
      <c r="F322" s="487" t="n">
        <v>76757</v>
      </c>
      <c r="G322" s="487" t="n">
        <v>167395</v>
      </c>
      <c r="H322" s="489" t="n">
        <f aca="false">F322/G322*100</f>
        <v>45.8538188117925</v>
      </c>
      <c r="I322" s="487" t="n">
        <v>1193196</v>
      </c>
      <c r="J322" s="487" t="n">
        <v>1420121</v>
      </c>
      <c r="K322" s="489" t="n">
        <f aca="false">I322/J322*100</f>
        <v>84.0207278112217</v>
      </c>
      <c r="L322" s="730" t="n">
        <v>860158</v>
      </c>
      <c r="M322" s="730" t="n">
        <v>1142727</v>
      </c>
      <c r="N322" s="370" t="n">
        <f aca="false">L322/M322*100</f>
        <v>75.2723966441679</v>
      </c>
      <c r="O322" s="487" t="n">
        <v>836794</v>
      </c>
      <c r="P322" s="487" t="n">
        <v>553793</v>
      </c>
      <c r="Q322" s="370" t="n">
        <f aca="false">O322/P322*100</f>
        <v>151.102307179759</v>
      </c>
      <c r="R322" s="487" t="n">
        <v>23364</v>
      </c>
      <c r="S322" s="487" t="n">
        <v>588934</v>
      </c>
      <c r="T322" s="489" t="n">
        <f aca="false">R322/S322*100</f>
        <v>3.96716779808943</v>
      </c>
    </row>
    <row r="323" s="308" customFormat="true" ht="17.25" hidden="false" customHeight="false" outlineLevel="0" collapsed="false">
      <c r="A323" s="588" t="n">
        <v>2</v>
      </c>
      <c r="B323" s="134" t="s">
        <v>254</v>
      </c>
      <c r="C323" s="487" t="n">
        <v>0</v>
      </c>
      <c r="D323" s="487" t="n">
        <v>1872</v>
      </c>
      <c r="E323" s="489" t="n">
        <f aca="false">C323/D323*100</f>
        <v>0</v>
      </c>
      <c r="F323" s="487" t="n">
        <v>0</v>
      </c>
      <c r="G323" s="487" t="n">
        <v>0</v>
      </c>
      <c r="H323" s="489" t="e">
        <f aca="false">F323/G323*100</f>
        <v>#DIV/0!</v>
      </c>
      <c r="I323" s="487" t="n">
        <v>32732</v>
      </c>
      <c r="J323" s="487" t="n">
        <v>26728</v>
      </c>
      <c r="K323" s="489" t="n">
        <f aca="false">I323/J323*100</f>
        <v>122.463334331039</v>
      </c>
      <c r="L323" s="730" t="n">
        <v>0</v>
      </c>
      <c r="M323" s="490" t="n">
        <v>0</v>
      </c>
      <c r="N323" s="370" t="e">
        <f aca="false">L323/M323*100</f>
        <v>#DIV/0!</v>
      </c>
      <c r="O323" s="487" t="n">
        <v>0</v>
      </c>
      <c r="P323" s="487" t="n">
        <v>0</v>
      </c>
      <c r="Q323" s="370" t="e">
        <f aca="false">O323/P323*100</f>
        <v>#DIV/0!</v>
      </c>
      <c r="R323" s="487" t="n">
        <v>0</v>
      </c>
      <c r="S323" s="487" t="n">
        <v>0</v>
      </c>
      <c r="T323" s="489" t="e">
        <f aca="false">R323/S323*100</f>
        <v>#DIV/0!</v>
      </c>
    </row>
    <row r="324" s="308" customFormat="true" ht="17.25" hidden="false" customHeight="false" outlineLevel="0" collapsed="false">
      <c r="A324" s="589" t="n">
        <v>3</v>
      </c>
      <c r="B324" s="124" t="s">
        <v>255</v>
      </c>
      <c r="C324" s="487" t="n">
        <v>0</v>
      </c>
      <c r="D324" s="487" t="n">
        <v>0</v>
      </c>
      <c r="E324" s="489" t="e">
        <f aca="false">C324/D324*100</f>
        <v>#DIV/0!</v>
      </c>
      <c r="F324" s="487" t="n">
        <v>0</v>
      </c>
      <c r="G324" s="487" t="n">
        <v>0</v>
      </c>
      <c r="H324" s="489" t="e">
        <f aca="false">F324/G324*100</f>
        <v>#DIV/0!</v>
      </c>
      <c r="I324" s="487" t="n">
        <v>0</v>
      </c>
      <c r="J324" s="487" t="n">
        <v>0</v>
      </c>
      <c r="K324" s="489" t="e">
        <f aca="false">I324/J324*100</f>
        <v>#DIV/0!</v>
      </c>
      <c r="L324" s="730" t="n">
        <v>0</v>
      </c>
      <c r="M324" s="490" t="n">
        <v>0</v>
      </c>
      <c r="N324" s="370" t="e">
        <f aca="false">L324/M324*100</f>
        <v>#DIV/0!</v>
      </c>
      <c r="O324" s="487" t="n">
        <v>0</v>
      </c>
      <c r="P324" s="487" t="n">
        <v>0</v>
      </c>
      <c r="Q324" s="370" t="e">
        <f aca="false">O324/P324*100</f>
        <v>#DIV/0!</v>
      </c>
      <c r="R324" s="487" t="n">
        <v>0</v>
      </c>
      <c r="S324" s="487" t="n">
        <v>0</v>
      </c>
      <c r="T324" s="489" t="e">
        <f aca="false">R324/S324*100</f>
        <v>#DIV/0!</v>
      </c>
    </row>
    <row r="325" s="308" customFormat="true" ht="17.25" hidden="false" customHeight="false" outlineLevel="0" collapsed="false">
      <c r="A325" s="588" t="n">
        <v>4</v>
      </c>
      <c r="B325" s="152" t="s">
        <v>256</v>
      </c>
      <c r="C325" s="490" t="n">
        <v>696674</v>
      </c>
      <c r="D325" s="490" t="n">
        <v>878636</v>
      </c>
      <c r="E325" s="36" t="n">
        <f aca="false">C325/D325*100</f>
        <v>79.2904001201863</v>
      </c>
      <c r="F325" s="490" t="n">
        <v>57240</v>
      </c>
      <c r="G325" s="490" t="n">
        <v>221236</v>
      </c>
      <c r="H325" s="36" t="n">
        <f aca="false">F325/G325*100</f>
        <v>25.8728235910973</v>
      </c>
      <c r="I325" s="490" t="n">
        <v>696674</v>
      </c>
      <c r="J325" s="490" t="n">
        <v>878636</v>
      </c>
      <c r="K325" s="36" t="n">
        <f aca="false">I325/J325*100</f>
        <v>79.2904001201863</v>
      </c>
      <c r="L325" s="730" t="n">
        <v>696674</v>
      </c>
      <c r="M325" s="490" t="n">
        <v>878636</v>
      </c>
      <c r="N325" s="36" t="n">
        <f aca="false">L325/M325*100</f>
        <v>79.2904001201863</v>
      </c>
      <c r="O325" s="490" t="n">
        <v>520087</v>
      </c>
      <c r="P325" s="490" t="n">
        <v>710869</v>
      </c>
      <c r="Q325" s="36" t="n">
        <f aca="false">O325/P325*100</f>
        <v>73.1621437986465</v>
      </c>
      <c r="R325" s="490" t="n">
        <v>176587</v>
      </c>
      <c r="S325" s="490" t="n">
        <v>167767</v>
      </c>
      <c r="T325" s="36" t="n">
        <f aca="false">R325/S325*100</f>
        <v>105.257291362425</v>
      </c>
    </row>
    <row r="326" s="308" customFormat="true" ht="34.5" hidden="false" customHeight="false" outlineLevel="0" collapsed="false">
      <c r="A326" s="588" t="n">
        <v>5</v>
      </c>
      <c r="B326" s="152" t="s">
        <v>506</v>
      </c>
      <c r="C326" s="490" t="n">
        <v>77199</v>
      </c>
      <c r="D326" s="490" t="n">
        <v>77589</v>
      </c>
      <c r="E326" s="36" t="n">
        <f aca="false">C326/D326*100</f>
        <v>99.4973514286819</v>
      </c>
      <c r="F326" s="490" t="n">
        <v>9723</v>
      </c>
      <c r="G326" s="490" t="n">
        <v>10292</v>
      </c>
      <c r="H326" s="36" t="n">
        <f aca="false">F326/G326*100</f>
        <v>94.4714341235911</v>
      </c>
      <c r="I326" s="490" t="n">
        <v>147062</v>
      </c>
      <c r="J326" s="490" t="n">
        <v>197651</v>
      </c>
      <c r="K326" s="36" t="n">
        <f aca="false">I326/J326*100</f>
        <v>74.4048853787737</v>
      </c>
      <c r="L326" s="730" t="n">
        <v>3217</v>
      </c>
      <c r="M326" s="490" t="n">
        <v>68000</v>
      </c>
      <c r="N326" s="36" t="n">
        <f aca="false">L326/M326*100</f>
        <v>4.73088235294118</v>
      </c>
      <c r="O326" s="490" t="n">
        <v>0</v>
      </c>
      <c r="P326" s="490" t="n">
        <v>0</v>
      </c>
      <c r="Q326" s="36" t="e">
        <f aca="false">O326/P326*100</f>
        <v>#DIV/0!</v>
      </c>
      <c r="R326" s="730" t="n">
        <v>3217</v>
      </c>
      <c r="S326" s="490" t="n">
        <v>68000</v>
      </c>
      <c r="T326" s="36" t="n">
        <f aca="false">R326/S326*100</f>
        <v>4.73088235294118</v>
      </c>
    </row>
    <row r="327" s="308" customFormat="true" ht="17.25" hidden="false" customHeight="false" outlineLevel="0" collapsed="false">
      <c r="A327" s="588" t="n">
        <v>6</v>
      </c>
      <c r="B327" s="590" t="s">
        <v>257</v>
      </c>
      <c r="C327" s="591" t="n">
        <v>91189</v>
      </c>
      <c r="D327" s="591" t="n">
        <v>259434</v>
      </c>
      <c r="E327" s="36" t="n">
        <f aca="false">C327/D327*100</f>
        <v>35.1492094328423</v>
      </c>
      <c r="F327" s="591" t="n">
        <v>4613</v>
      </c>
      <c r="G327" s="591" t="n">
        <v>44891</v>
      </c>
      <c r="H327" s="36" t="n">
        <f aca="false">F327/G327*100</f>
        <v>10.2760018711991</v>
      </c>
      <c r="I327" s="591" t="n">
        <v>91189</v>
      </c>
      <c r="J327" s="591" t="n">
        <v>259434</v>
      </c>
      <c r="K327" s="36" t="n">
        <f aca="false">I327/J327*100</f>
        <v>35.1492094328423</v>
      </c>
      <c r="L327" s="730" t="n">
        <v>91189</v>
      </c>
      <c r="M327" s="490" t="n">
        <v>259434</v>
      </c>
      <c r="N327" s="36" t="n">
        <f aca="false">L327/M327*100</f>
        <v>35.1492094328423</v>
      </c>
      <c r="O327" s="490" t="n">
        <v>0</v>
      </c>
      <c r="P327" s="490" t="n">
        <v>0</v>
      </c>
      <c r="Q327" s="36" t="e">
        <f aca="false">O327/P327*100</f>
        <v>#DIV/0!</v>
      </c>
      <c r="R327" s="730" t="n">
        <v>91189</v>
      </c>
      <c r="S327" s="490" t="n">
        <v>259434</v>
      </c>
      <c r="T327" s="36" t="n">
        <f aca="false">R327/S327*100</f>
        <v>35.1492094328423</v>
      </c>
    </row>
    <row r="328" s="308" customFormat="true" ht="17.25" hidden="false" customHeight="true" outlineLevel="0" collapsed="false">
      <c r="A328" s="547"/>
      <c r="B328" s="547"/>
      <c r="C328" s="547"/>
      <c r="D328" s="547"/>
      <c r="E328" s="547"/>
      <c r="F328" s="547"/>
      <c r="G328" s="547"/>
      <c r="H328" s="547"/>
      <c r="I328" s="547"/>
      <c r="J328" s="547"/>
      <c r="K328" s="547"/>
      <c r="L328" s="547"/>
      <c r="M328" s="547"/>
      <c r="N328" s="547"/>
      <c r="O328" s="547"/>
      <c r="P328" s="547"/>
      <c r="Q328" s="547"/>
      <c r="R328" s="547"/>
      <c r="S328" s="547"/>
      <c r="T328" s="547"/>
    </row>
    <row r="329" s="308" customFormat="true" ht="17.25" hidden="false" customHeight="false" outlineLevel="0" collapsed="false">
      <c r="A329" s="754" t="s">
        <v>483</v>
      </c>
      <c r="B329" s="754" t="s">
        <v>197</v>
      </c>
      <c r="C329" s="748" t="n">
        <f aca="false">SUM(C330:C337)</f>
        <v>8802408</v>
      </c>
      <c r="D329" s="748" t="n">
        <f aca="false">SUM(D330:D337)</f>
        <v>8210012</v>
      </c>
      <c r="E329" s="748" t="n">
        <f aca="false">C329/D329*100</f>
        <v>107.215531475472</v>
      </c>
      <c r="F329" s="748" t="n">
        <f aca="false">SUM(F330:F337)</f>
        <v>999036</v>
      </c>
      <c r="G329" s="748" t="n">
        <f aca="false">SUM(G330:G337)</f>
        <v>755332</v>
      </c>
      <c r="H329" s="748" t="n">
        <f aca="false">F329/G329*100</f>
        <v>132.264487668999</v>
      </c>
      <c r="I329" s="748" t="n">
        <f aca="false">SUM(I330:I337)</f>
        <v>8539551</v>
      </c>
      <c r="J329" s="748" t="n">
        <f aca="false">SUM(J330:J337)</f>
        <v>8223974</v>
      </c>
      <c r="K329" s="748" t="n">
        <f aca="false">I329/J329*100</f>
        <v>103.837281100354</v>
      </c>
      <c r="L329" s="750" t="n">
        <f aca="false">SUM(L330:L337)</f>
        <v>8249815</v>
      </c>
      <c r="M329" s="750" t="n">
        <f aca="false">SUM(M330:M337)</f>
        <v>8223974</v>
      </c>
      <c r="N329" s="752" t="n">
        <f aca="false">L329/M329*100</f>
        <v>100.314215487549</v>
      </c>
      <c r="O329" s="752" t="n">
        <f aca="false">SUM(O330:O337)</f>
        <v>6824708</v>
      </c>
      <c r="P329" s="752" t="n">
        <f aca="false">SUM(P330:P337)</f>
        <v>7462678</v>
      </c>
      <c r="Q329" s="752" t="n">
        <f aca="false">O329/P329*100</f>
        <v>91.4511921859686</v>
      </c>
      <c r="R329" s="752" t="n">
        <f aca="false">SUM(R330:R337)</f>
        <v>1425107</v>
      </c>
      <c r="S329" s="752" t="n">
        <f aca="false">SUM(S330:S337)</f>
        <v>761296</v>
      </c>
      <c r="T329" s="752" t="n">
        <f aca="false">R329/S329*100</f>
        <v>187.194862445094</v>
      </c>
    </row>
    <row r="330" s="308" customFormat="true" ht="17.25" hidden="false" customHeight="false" outlineLevel="0" collapsed="false">
      <c r="A330" s="585" t="n">
        <v>1</v>
      </c>
      <c r="B330" s="124" t="s">
        <v>244</v>
      </c>
      <c r="C330" s="496" t="n">
        <v>454533</v>
      </c>
      <c r="D330" s="487" t="n">
        <v>653029</v>
      </c>
      <c r="E330" s="370" t="n">
        <f aca="false">C330/D330*100</f>
        <v>69.603800137513</v>
      </c>
      <c r="F330" s="496" t="n">
        <v>13998</v>
      </c>
      <c r="G330" s="496" t="n">
        <v>66363</v>
      </c>
      <c r="H330" s="370" t="n">
        <f aca="false">F330/G330*100</f>
        <v>21.0930789747299</v>
      </c>
      <c r="I330" s="496" t="n">
        <v>454533</v>
      </c>
      <c r="J330" s="487" t="n">
        <v>653029</v>
      </c>
      <c r="K330" s="370" t="n">
        <f aca="false">I330/J330*100</f>
        <v>69.603800137513</v>
      </c>
      <c r="L330" s="730" t="n">
        <v>454533</v>
      </c>
      <c r="M330" s="490" t="n">
        <v>653029</v>
      </c>
      <c r="N330" s="370" t="n">
        <f aca="false">L330/M330*100</f>
        <v>69.603800137513</v>
      </c>
      <c r="O330" s="496" t="n">
        <v>0</v>
      </c>
      <c r="P330" s="496" t="n">
        <v>314095</v>
      </c>
      <c r="Q330" s="370" t="n">
        <f aca="false">O330/P330*100</f>
        <v>0</v>
      </c>
      <c r="R330" s="496" t="n">
        <v>454533</v>
      </c>
      <c r="S330" s="487" t="n">
        <v>338934</v>
      </c>
      <c r="T330" s="370" t="n">
        <f aca="false">R330/S330*100</f>
        <v>134.106640230841</v>
      </c>
    </row>
    <row r="331" s="308" customFormat="true" ht="17.25" hidden="false" customHeight="false" outlineLevel="0" collapsed="false">
      <c r="A331" s="585" t="n">
        <v>2</v>
      </c>
      <c r="B331" s="124" t="s">
        <v>245</v>
      </c>
      <c r="C331" s="496" t="n">
        <v>0</v>
      </c>
      <c r="D331" s="496" t="n">
        <v>0</v>
      </c>
      <c r="E331" s="370" t="e">
        <f aca="false">C331/D331*100</f>
        <v>#DIV/0!</v>
      </c>
      <c r="F331" s="496" t="n">
        <v>0</v>
      </c>
      <c r="G331" s="496" t="n">
        <v>0</v>
      </c>
      <c r="H331" s="370" t="e">
        <f aca="false">F331/G331*100</f>
        <v>#DIV/0!</v>
      </c>
      <c r="I331" s="496" t="n">
        <v>0</v>
      </c>
      <c r="J331" s="496" t="n">
        <v>0</v>
      </c>
      <c r="K331" s="370" t="e">
        <f aca="false">I331/J331*100</f>
        <v>#DIV/0!</v>
      </c>
      <c r="L331" s="730" t="n">
        <v>0</v>
      </c>
      <c r="M331" s="490" t="n">
        <v>0</v>
      </c>
      <c r="N331" s="370" t="e">
        <f aca="false">L331/M331*100</f>
        <v>#DIV/0!</v>
      </c>
      <c r="O331" s="496" t="n">
        <v>0</v>
      </c>
      <c r="P331" s="496" t="n">
        <v>0</v>
      </c>
      <c r="Q331" s="370" t="e">
        <f aca="false">O331/P331*100</f>
        <v>#DIV/0!</v>
      </c>
      <c r="R331" s="496" t="n">
        <v>0</v>
      </c>
      <c r="S331" s="496" t="n">
        <v>0</v>
      </c>
      <c r="T331" s="370" t="e">
        <f aca="false">R331/S331*100</f>
        <v>#DIV/0!</v>
      </c>
    </row>
    <row r="332" s="308" customFormat="true" ht="17.25" hidden="false" customHeight="false" outlineLevel="0" collapsed="false">
      <c r="A332" s="556" t="n">
        <v>3</v>
      </c>
      <c r="B332" s="152" t="s">
        <v>246</v>
      </c>
      <c r="C332" s="490" t="n">
        <v>3810252</v>
      </c>
      <c r="D332" s="490" t="n">
        <v>4174668</v>
      </c>
      <c r="E332" s="36" t="n">
        <f aca="false">C332/D332*100</f>
        <v>91.2707788978669</v>
      </c>
      <c r="F332" s="490" t="n">
        <v>263264</v>
      </c>
      <c r="G332" s="490" t="n">
        <v>279179</v>
      </c>
      <c r="H332" s="36" t="n">
        <f aca="false">F332/G332*100</f>
        <v>94.2993563269444</v>
      </c>
      <c r="I332" s="490" t="n">
        <v>3810252</v>
      </c>
      <c r="J332" s="490" t="n">
        <v>4174668</v>
      </c>
      <c r="K332" s="36" t="n">
        <f aca="false">I332/J332*100</f>
        <v>91.2707788978669</v>
      </c>
      <c r="L332" s="730" t="n">
        <v>3810252</v>
      </c>
      <c r="M332" s="490" t="n">
        <v>4174668</v>
      </c>
      <c r="N332" s="36" t="n">
        <f aca="false">L332/M332*100</f>
        <v>91.2707788978669</v>
      </c>
      <c r="O332" s="490" t="n">
        <v>3810252</v>
      </c>
      <c r="P332" s="490" t="n">
        <v>4174668</v>
      </c>
      <c r="Q332" s="36" t="n">
        <f aca="false">O332/P332*100</f>
        <v>91.2707788978669</v>
      </c>
      <c r="R332" s="490" t="n">
        <v>0</v>
      </c>
      <c r="S332" s="490" t="n">
        <v>0</v>
      </c>
      <c r="T332" s="36" t="e">
        <f aca="false">R332/S332*100</f>
        <v>#DIV/0!</v>
      </c>
    </row>
    <row r="333" s="308" customFormat="true" ht="17.25" hidden="false" customHeight="false" outlineLevel="0" collapsed="false">
      <c r="A333" s="585" t="n">
        <v>4</v>
      </c>
      <c r="B333" s="124" t="s">
        <v>247</v>
      </c>
      <c r="C333" s="487" t="n">
        <v>920779</v>
      </c>
      <c r="D333" s="487" t="n">
        <v>321159</v>
      </c>
      <c r="E333" s="489" t="n">
        <f aca="false">C333/D333*100</f>
        <v>286.705027727699</v>
      </c>
      <c r="F333" s="487" t="n">
        <v>63281</v>
      </c>
      <c r="G333" s="487" t="n">
        <v>50718</v>
      </c>
      <c r="H333" s="489" t="n">
        <f aca="false">F333/G333*100</f>
        <v>124.770298513348</v>
      </c>
      <c r="I333" s="487" t="n">
        <v>867683</v>
      </c>
      <c r="J333" s="487" t="n">
        <v>422362</v>
      </c>
      <c r="K333" s="489" t="n">
        <f aca="false">I333/J333*100</f>
        <v>205.435858339529</v>
      </c>
      <c r="L333" s="730" t="n">
        <v>867683</v>
      </c>
      <c r="M333" s="490" t="n">
        <v>422362</v>
      </c>
      <c r="N333" s="370" t="n">
        <f aca="false">L333/M333*100</f>
        <v>205.435858339529</v>
      </c>
      <c r="O333" s="487" t="n">
        <v>0</v>
      </c>
      <c r="P333" s="487" t="n">
        <v>0</v>
      </c>
      <c r="Q333" s="370" t="e">
        <f aca="false">O333/P333*100</f>
        <v>#DIV/0!</v>
      </c>
      <c r="R333" s="487" t="n">
        <v>867683</v>
      </c>
      <c r="S333" s="487" t="n">
        <v>422362</v>
      </c>
      <c r="T333" s="489" t="n">
        <f aca="false">R333/S333*100</f>
        <v>205.435858339529</v>
      </c>
    </row>
    <row r="334" s="308" customFormat="true" ht="17.25" hidden="false" customHeight="false" outlineLevel="0" collapsed="false">
      <c r="A334" s="556" t="n">
        <v>5</v>
      </c>
      <c r="B334" s="134" t="s">
        <v>248</v>
      </c>
      <c r="C334" s="487" t="n">
        <v>3367689</v>
      </c>
      <c r="D334" s="487" t="n">
        <v>3061156</v>
      </c>
      <c r="E334" s="489" t="n">
        <f aca="false">C334/D334*100</f>
        <v>110.013635371735</v>
      </c>
      <c r="F334" s="487" t="n">
        <v>647453</v>
      </c>
      <c r="G334" s="487" t="n">
        <v>359072</v>
      </c>
      <c r="H334" s="489" t="n">
        <f aca="false">F334/G334*100</f>
        <v>180.312862044381</v>
      </c>
      <c r="I334" s="487" t="n">
        <v>3203500</v>
      </c>
      <c r="J334" s="487" t="n">
        <v>2973915</v>
      </c>
      <c r="K334" s="489" t="n">
        <f aca="false">I334/J334*100</f>
        <v>107.719958371372</v>
      </c>
      <c r="L334" s="730" t="n">
        <v>2940149</v>
      </c>
      <c r="M334" s="490" t="n">
        <v>2973915</v>
      </c>
      <c r="N334" s="370" t="n">
        <f aca="false">L334/M334*100</f>
        <v>98.8645943142289</v>
      </c>
      <c r="O334" s="487" t="n">
        <v>2940149</v>
      </c>
      <c r="P334" s="487" t="n">
        <v>2973915</v>
      </c>
      <c r="Q334" s="370" t="n">
        <f aca="false">O334/P334*100</f>
        <v>98.8645943142289</v>
      </c>
      <c r="R334" s="730" t="n">
        <v>0</v>
      </c>
      <c r="S334" s="490" t="n">
        <v>0</v>
      </c>
      <c r="T334" s="489" t="e">
        <f aca="false">R334/S334*100</f>
        <v>#DIV/0!</v>
      </c>
    </row>
    <row r="335" s="308" customFormat="true" ht="17.25" hidden="false" customHeight="false" outlineLevel="0" collapsed="false">
      <c r="A335" s="556" t="n">
        <v>6</v>
      </c>
      <c r="B335" s="134" t="s">
        <v>249</v>
      </c>
      <c r="C335" s="487" t="n">
        <v>0</v>
      </c>
      <c r="D335" s="487" t="n">
        <v>0</v>
      </c>
      <c r="E335" s="489" t="e">
        <f aca="false">C335/D335*100</f>
        <v>#DIV/0!</v>
      </c>
      <c r="F335" s="487" t="n">
        <v>0</v>
      </c>
      <c r="G335" s="487" t="n">
        <v>0</v>
      </c>
      <c r="H335" s="489" t="e">
        <f aca="false">F335/G335*100</f>
        <v>#DIV/0!</v>
      </c>
      <c r="I335" s="487" t="n">
        <v>0</v>
      </c>
      <c r="J335" s="487" t="n">
        <v>0</v>
      </c>
      <c r="K335" s="489" t="e">
        <f aca="false">I335/J335*100</f>
        <v>#DIV/0!</v>
      </c>
      <c r="L335" s="730" t="n">
        <v>0</v>
      </c>
      <c r="M335" s="490" t="n">
        <v>0</v>
      </c>
      <c r="N335" s="370" t="e">
        <f aca="false">L335/M335*100</f>
        <v>#DIV/0!</v>
      </c>
      <c r="O335" s="487" t="n">
        <v>0</v>
      </c>
      <c r="P335" s="487" t="n">
        <v>0</v>
      </c>
      <c r="Q335" s="370" t="e">
        <f aca="false">O335/P335*100</f>
        <v>#DIV/0!</v>
      </c>
      <c r="R335" s="487" t="n">
        <v>0</v>
      </c>
      <c r="S335" s="487" t="n">
        <v>0</v>
      </c>
      <c r="T335" s="489" t="e">
        <f aca="false">R335/S335*100</f>
        <v>#DIV/0!</v>
      </c>
    </row>
    <row r="336" s="308" customFormat="true" ht="17.25" hidden="false" customHeight="false" outlineLevel="0" collapsed="false">
      <c r="A336" s="556" t="n">
        <v>7</v>
      </c>
      <c r="B336" s="152" t="s">
        <v>250</v>
      </c>
      <c r="C336" s="490" t="n">
        <v>249155</v>
      </c>
      <c r="D336" s="490" t="n">
        <v>0</v>
      </c>
      <c r="E336" s="36" t="e">
        <f aca="false">C336/D336*100</f>
        <v>#DIV/0!</v>
      </c>
      <c r="F336" s="490" t="n">
        <v>11040</v>
      </c>
      <c r="G336" s="490" t="n">
        <v>0</v>
      </c>
      <c r="H336" s="36" t="e">
        <f aca="false">F336/G336*100</f>
        <v>#DIV/0!</v>
      </c>
      <c r="I336" s="490" t="n">
        <v>203583</v>
      </c>
      <c r="J336" s="490" t="n">
        <v>0</v>
      </c>
      <c r="K336" s="36" t="e">
        <f aca="false">I336/J336*100</f>
        <v>#DIV/0!</v>
      </c>
      <c r="L336" s="730" t="n">
        <v>177198</v>
      </c>
      <c r="M336" s="490" t="n">
        <v>0</v>
      </c>
      <c r="N336" s="36" t="e">
        <f aca="false">L336/M336*100</f>
        <v>#DIV/0!</v>
      </c>
      <c r="O336" s="490" t="n">
        <v>74307</v>
      </c>
      <c r="P336" s="490"/>
      <c r="Q336" s="36" t="e">
        <f aca="false">O336/P336*100</f>
        <v>#DIV/0!</v>
      </c>
      <c r="R336" s="490" t="n">
        <v>102891</v>
      </c>
      <c r="S336" s="490" t="n">
        <v>0</v>
      </c>
      <c r="T336" s="36" t="e">
        <f aca="false">R336/S336*100</f>
        <v>#DIV/0!</v>
      </c>
    </row>
    <row r="337" s="308" customFormat="true" ht="17.25" hidden="false" customHeight="false" outlineLevel="0" collapsed="false">
      <c r="A337" s="585" t="n">
        <v>8</v>
      </c>
      <c r="B337" s="124" t="s">
        <v>251</v>
      </c>
      <c r="C337" s="496" t="n">
        <v>0</v>
      </c>
      <c r="D337" s="496" t="n">
        <v>0</v>
      </c>
      <c r="E337" s="370" t="e">
        <f aca="false">C337/D337*100</f>
        <v>#DIV/0!</v>
      </c>
      <c r="F337" s="496" t="n">
        <v>0</v>
      </c>
      <c r="G337" s="496" t="n">
        <v>0</v>
      </c>
      <c r="H337" s="370" t="e">
        <f aca="false">F337/G337*100</f>
        <v>#DIV/0!</v>
      </c>
      <c r="I337" s="496" t="n">
        <v>0</v>
      </c>
      <c r="J337" s="496" t="n">
        <v>0</v>
      </c>
      <c r="K337" s="370" t="e">
        <f aca="false">I337/J337*100</f>
        <v>#DIV/0!</v>
      </c>
      <c r="L337" s="730" t="n">
        <v>0</v>
      </c>
      <c r="M337" s="490" t="n">
        <v>0</v>
      </c>
      <c r="N337" s="370" t="e">
        <f aca="false">L337/M337*100</f>
        <v>#DIV/0!</v>
      </c>
      <c r="O337" s="496" t="n">
        <v>0</v>
      </c>
      <c r="P337" s="496" t="n">
        <v>0</v>
      </c>
      <c r="Q337" s="370" t="e">
        <f aca="false">O337/P337*100</f>
        <v>#DIV/0!</v>
      </c>
      <c r="R337" s="496" t="n">
        <v>0</v>
      </c>
      <c r="S337" s="496" t="n">
        <v>0</v>
      </c>
      <c r="T337" s="370" t="e">
        <f aca="false">R337/S337*100</f>
        <v>#DIV/0!</v>
      </c>
    </row>
    <row r="338" s="308" customFormat="true" ht="17.25" hidden="false" customHeight="false" outlineLevel="0" collapsed="false">
      <c r="A338" s="734"/>
      <c r="B338" s="738"/>
      <c r="C338" s="739"/>
      <c r="D338" s="739"/>
      <c r="E338" s="740"/>
      <c r="F338" s="739"/>
      <c r="G338" s="739"/>
      <c r="H338" s="740"/>
      <c r="I338" s="739"/>
      <c r="J338" s="739"/>
      <c r="K338" s="740"/>
      <c r="L338" s="741"/>
      <c r="M338" s="741"/>
      <c r="N338" s="740"/>
      <c r="O338" s="739"/>
      <c r="P338" s="739"/>
      <c r="Q338" s="740"/>
      <c r="R338" s="739"/>
      <c r="S338" s="739"/>
      <c r="T338" s="740"/>
    </row>
    <row r="339" s="308" customFormat="true" ht="17.25" hidden="false" customHeight="false" outlineLevel="0" collapsed="false">
      <c r="A339" s="754" t="s">
        <v>507</v>
      </c>
      <c r="B339" s="754"/>
      <c r="C339" s="748" t="n">
        <f aca="false">SUM(C340:C348)</f>
        <v>802743</v>
      </c>
      <c r="D339" s="748" t="n">
        <f aca="false">SUM(D340:D348)</f>
        <v>818872</v>
      </c>
      <c r="E339" s="748" t="n">
        <f aca="false">C339/D339*100</f>
        <v>98.0303392960072</v>
      </c>
      <c r="F339" s="748" t="n">
        <f aca="false">SUM(F340:F348)</f>
        <v>82791.5</v>
      </c>
      <c r="G339" s="748" t="n">
        <f aca="false">SUM(G340:G348)</f>
        <v>78593</v>
      </c>
      <c r="H339" s="748" t="n">
        <f aca="false">F339/G339*100</f>
        <v>105.34207881109</v>
      </c>
      <c r="I339" s="748" t="n">
        <f aca="false">SUM(I340:I348)</f>
        <v>591443</v>
      </c>
      <c r="J339" s="748" t="n">
        <f aca="false">SUM(J340:J348)</f>
        <v>536151</v>
      </c>
      <c r="K339" s="748" t="n">
        <f aca="false">I339/J339*100</f>
        <v>110.312766366192</v>
      </c>
      <c r="L339" s="748" t="n">
        <f aca="false">SUM(L340:L348)</f>
        <v>4251</v>
      </c>
      <c r="M339" s="748" t="n">
        <f aca="false">SUM(M340:M348)</f>
        <v>3595</v>
      </c>
      <c r="N339" s="752" t="n">
        <f aca="false">L339/M339*100</f>
        <v>118.247566063978</v>
      </c>
      <c r="O339" s="748" t="n">
        <f aca="false">SUM(O340:O348)</f>
        <v>4251</v>
      </c>
      <c r="P339" s="748" t="n">
        <f aca="false">SUM(P340:P348)</f>
        <v>3595</v>
      </c>
      <c r="Q339" s="752" t="n">
        <f aca="false">O339/P339*100</f>
        <v>118.247566063978</v>
      </c>
      <c r="R339" s="748" t="n">
        <f aca="false">SUM(R340:R348)</f>
        <v>0</v>
      </c>
      <c r="S339" s="748" t="n">
        <f aca="false">SUM(S340:S348)</f>
        <v>0</v>
      </c>
      <c r="T339" s="752" t="e">
        <f aca="false">R339/S339*100</f>
        <v>#DIV/0!</v>
      </c>
    </row>
    <row r="340" s="308" customFormat="true" ht="17.25" hidden="false" customHeight="false" outlineLevel="0" collapsed="false">
      <c r="A340" s="37" t="n">
        <v>1</v>
      </c>
      <c r="B340" s="134" t="s">
        <v>259</v>
      </c>
      <c r="C340" s="487" t="n">
        <v>624652</v>
      </c>
      <c r="D340" s="487" t="n">
        <v>618413</v>
      </c>
      <c r="E340" s="487" t="n">
        <f aca="false">C340/D340*100</f>
        <v>101.008872711279</v>
      </c>
      <c r="F340" s="487" t="n">
        <v>63572</v>
      </c>
      <c r="G340" s="487" t="n">
        <v>52466</v>
      </c>
      <c r="H340" s="487" t="n">
        <f aca="false">F340/G340*100</f>
        <v>121.167994510731</v>
      </c>
      <c r="I340" s="487" t="n">
        <v>548242</v>
      </c>
      <c r="J340" s="487" t="n">
        <v>471990</v>
      </c>
      <c r="K340" s="487" t="n">
        <f aca="false">I340/J340*100</f>
        <v>116.155427021759</v>
      </c>
      <c r="L340" s="487" t="n">
        <v>0</v>
      </c>
      <c r="M340" s="487" t="n">
        <v>0</v>
      </c>
      <c r="N340" s="487" t="e">
        <f aca="false">L340/M340*100</f>
        <v>#DIV/0!</v>
      </c>
      <c r="O340" s="487" t="n">
        <v>0</v>
      </c>
      <c r="P340" s="487" t="n">
        <v>0</v>
      </c>
      <c r="Q340" s="487" t="e">
        <f aca="false">O340/P340*100</f>
        <v>#DIV/0!</v>
      </c>
      <c r="R340" s="487" t="n">
        <v>0</v>
      </c>
      <c r="S340" s="487" t="n">
        <v>0</v>
      </c>
      <c r="T340" s="489" t="e">
        <f aca="false">R340/S340*100</f>
        <v>#DIV/0!</v>
      </c>
    </row>
    <row r="341" s="308" customFormat="true" ht="34.5" hidden="false" customHeight="false" outlineLevel="0" collapsed="false">
      <c r="A341" s="594" t="n">
        <v>2</v>
      </c>
      <c r="B341" s="134" t="s">
        <v>260</v>
      </c>
      <c r="C341" s="487" t="n">
        <v>104839</v>
      </c>
      <c r="D341" s="487" t="n">
        <v>96068</v>
      </c>
      <c r="E341" s="487" t="n">
        <f aca="false">C341/D341*100</f>
        <v>109.129991256194</v>
      </c>
      <c r="F341" s="487" t="n">
        <v>13378</v>
      </c>
      <c r="G341" s="487" t="n">
        <v>12194</v>
      </c>
      <c r="H341" s="487" t="n">
        <f aca="false">F341/G341*100</f>
        <v>109.709693291783</v>
      </c>
      <c r="I341" s="487" t="n">
        <v>0</v>
      </c>
      <c r="J341" s="487" t="n">
        <v>0</v>
      </c>
      <c r="K341" s="487" t="e">
        <f aca="false">I341/J341*100</f>
        <v>#DIV/0!</v>
      </c>
      <c r="L341" s="487" t="n">
        <v>0</v>
      </c>
      <c r="M341" s="487" t="n">
        <v>0</v>
      </c>
      <c r="N341" s="487" t="e">
        <f aca="false">L341/M341*100</f>
        <v>#DIV/0!</v>
      </c>
      <c r="O341" s="487" t="n">
        <v>0</v>
      </c>
      <c r="P341" s="487" t="n">
        <v>0</v>
      </c>
      <c r="Q341" s="487" t="e">
        <f aca="false">O341/P341*100</f>
        <v>#DIV/0!</v>
      </c>
      <c r="R341" s="487" t="n">
        <v>0</v>
      </c>
      <c r="S341" s="487" t="n">
        <v>0</v>
      </c>
      <c r="T341" s="489" t="e">
        <f aca="false">R341/S341*100</f>
        <v>#DIV/0!</v>
      </c>
    </row>
    <row r="342" s="308" customFormat="true" ht="34.5" hidden="false" customHeight="false" outlineLevel="0" collapsed="false">
      <c r="A342" s="37" t="n">
        <v>3</v>
      </c>
      <c r="B342" s="134" t="s">
        <v>261</v>
      </c>
      <c r="C342" s="487" t="n">
        <v>0</v>
      </c>
      <c r="D342" s="487" t="n">
        <v>0</v>
      </c>
      <c r="E342" s="487" t="e">
        <f aca="false">C342/D342*100</f>
        <v>#DIV/0!</v>
      </c>
      <c r="F342" s="487" t="n">
        <v>0</v>
      </c>
      <c r="G342" s="487" t="n">
        <v>0</v>
      </c>
      <c r="H342" s="487" t="e">
        <f aca="false">F342/G342*100</f>
        <v>#DIV/0!</v>
      </c>
      <c r="I342" s="487" t="n">
        <v>0</v>
      </c>
      <c r="J342" s="487" t="n">
        <v>0</v>
      </c>
      <c r="K342" s="487" t="e">
        <f aca="false">I342/J342*100</f>
        <v>#DIV/0!</v>
      </c>
      <c r="L342" s="487" t="n">
        <v>0</v>
      </c>
      <c r="M342" s="487" t="n">
        <v>0</v>
      </c>
      <c r="N342" s="487" t="e">
        <f aca="false">L342/M342*100</f>
        <v>#DIV/0!</v>
      </c>
      <c r="O342" s="487" t="n">
        <v>0</v>
      </c>
      <c r="P342" s="487" t="n">
        <v>0</v>
      </c>
      <c r="Q342" s="487" t="e">
        <f aca="false">O342/P342*100</f>
        <v>#DIV/0!</v>
      </c>
      <c r="R342" s="487" t="n">
        <v>0</v>
      </c>
      <c r="S342" s="487" t="n">
        <v>0</v>
      </c>
      <c r="T342" s="489" t="e">
        <f aca="false">R342/S342*100</f>
        <v>#DIV/0!</v>
      </c>
    </row>
    <row r="343" s="308" customFormat="true" ht="17.25" hidden="false" customHeight="false" outlineLevel="0" collapsed="false">
      <c r="A343" s="594" t="n">
        <v>4</v>
      </c>
      <c r="B343" s="134" t="s">
        <v>262</v>
      </c>
      <c r="C343" s="487" t="n">
        <v>19159</v>
      </c>
      <c r="D343" s="487" t="n">
        <v>21266</v>
      </c>
      <c r="E343" s="487" t="n">
        <f aca="false">C343/D343*100</f>
        <v>90.0921658986175</v>
      </c>
      <c r="F343" s="487" t="n">
        <v>696</v>
      </c>
      <c r="G343" s="487" t="n">
        <v>2180</v>
      </c>
      <c r="H343" s="487" t="n">
        <f aca="false">F343/G343*100</f>
        <v>31.9266055045872</v>
      </c>
      <c r="I343" s="487" t="n">
        <v>0</v>
      </c>
      <c r="J343" s="487" t="n">
        <v>0</v>
      </c>
      <c r="K343" s="487" t="e">
        <f aca="false">I343/J343*100</f>
        <v>#DIV/0!</v>
      </c>
      <c r="L343" s="487" t="n">
        <v>0</v>
      </c>
      <c r="M343" s="487" t="n">
        <v>0</v>
      </c>
      <c r="N343" s="487" t="e">
        <f aca="false">L343/M343*100</f>
        <v>#DIV/0!</v>
      </c>
      <c r="O343" s="487" t="n">
        <v>0</v>
      </c>
      <c r="P343" s="487" t="n">
        <v>0</v>
      </c>
      <c r="Q343" s="487" t="e">
        <f aca="false">O343/P343*100</f>
        <v>#DIV/0!</v>
      </c>
      <c r="R343" s="487" t="n">
        <v>0</v>
      </c>
      <c r="S343" s="487" t="n">
        <v>0</v>
      </c>
      <c r="T343" s="489" t="e">
        <f aca="false">R343/S343*100</f>
        <v>#DIV/0!</v>
      </c>
    </row>
    <row r="344" s="308" customFormat="true" ht="17.25" hidden="false" customHeight="false" outlineLevel="0" collapsed="false">
      <c r="A344" s="37" t="n">
        <v>5</v>
      </c>
      <c r="B344" s="134" t="s">
        <v>263</v>
      </c>
      <c r="C344" s="487" t="n">
        <v>1580</v>
      </c>
      <c r="D344" s="487" t="n">
        <v>2951</v>
      </c>
      <c r="E344" s="487" t="n">
        <f aca="false">C344/D344*100</f>
        <v>53.5411724839038</v>
      </c>
      <c r="F344" s="487" t="n">
        <v>600</v>
      </c>
      <c r="G344" s="487" t="n">
        <v>2016</v>
      </c>
      <c r="H344" s="487" t="n">
        <f aca="false">F344/G344*100</f>
        <v>29.7619047619048</v>
      </c>
      <c r="I344" s="487" t="n">
        <v>0</v>
      </c>
      <c r="J344" s="487" t="n">
        <v>0</v>
      </c>
      <c r="K344" s="487" t="e">
        <f aca="false">I344/J344*100</f>
        <v>#DIV/0!</v>
      </c>
      <c r="L344" s="487" t="n">
        <v>0</v>
      </c>
      <c r="M344" s="487" t="n">
        <v>0</v>
      </c>
      <c r="N344" s="487" t="e">
        <f aca="false">L344/M344*100</f>
        <v>#DIV/0!</v>
      </c>
      <c r="O344" s="487" t="n">
        <v>0</v>
      </c>
      <c r="P344" s="487" t="n">
        <v>0</v>
      </c>
      <c r="Q344" s="487" t="e">
        <f aca="false">O344/P344*100</f>
        <v>#DIV/0!</v>
      </c>
      <c r="R344" s="487" t="n">
        <v>0</v>
      </c>
      <c r="S344" s="487" t="n">
        <v>0</v>
      </c>
      <c r="T344" s="489" t="e">
        <f aca="false">R344/S344*100</f>
        <v>#DIV/0!</v>
      </c>
    </row>
    <row r="345" s="308" customFormat="true" ht="17.25" hidden="false" customHeight="true" outlineLevel="0" collapsed="false">
      <c r="A345" s="594" t="n">
        <v>6</v>
      </c>
      <c r="B345" s="134" t="s">
        <v>264</v>
      </c>
      <c r="C345" s="487" t="n">
        <v>34500</v>
      </c>
      <c r="D345" s="487" t="n">
        <v>60283</v>
      </c>
      <c r="E345" s="487" t="n">
        <f aca="false">C345/D345*100</f>
        <v>57.2300648607402</v>
      </c>
      <c r="F345" s="487" t="n">
        <v>2700</v>
      </c>
      <c r="G345" s="487" t="n">
        <v>8100</v>
      </c>
      <c r="H345" s="487" t="n">
        <f aca="false">F345/G345*100</f>
        <v>33.3333333333333</v>
      </c>
      <c r="I345" s="487" t="n">
        <v>23109</v>
      </c>
      <c r="J345" s="487" t="n">
        <v>43307</v>
      </c>
      <c r="K345" s="487" t="n">
        <f aca="false">I345/J345*100</f>
        <v>53.3608885399589</v>
      </c>
      <c r="L345" s="487" t="n">
        <v>0</v>
      </c>
      <c r="M345" s="487" t="n">
        <v>0</v>
      </c>
      <c r="N345" s="487" t="e">
        <f aca="false">L345/M345*100</f>
        <v>#DIV/0!</v>
      </c>
      <c r="O345" s="487" t="n">
        <v>0</v>
      </c>
      <c r="P345" s="487" t="n">
        <v>0</v>
      </c>
      <c r="Q345" s="487" t="e">
        <f aca="false">O345/P345*100</f>
        <v>#DIV/0!</v>
      </c>
      <c r="R345" s="487" t="n">
        <v>0</v>
      </c>
      <c r="S345" s="487" t="n">
        <v>0</v>
      </c>
      <c r="T345" s="489" t="e">
        <f aca="false">R345/S345*100</f>
        <v>#DIV/0!</v>
      </c>
    </row>
    <row r="346" s="308" customFormat="true" ht="52.5" hidden="false" customHeight="true" outlineLevel="0" collapsed="false">
      <c r="A346" s="37" t="n">
        <v>7</v>
      </c>
      <c r="B346" s="134" t="s">
        <v>508</v>
      </c>
      <c r="C346" s="487" t="n">
        <v>4251</v>
      </c>
      <c r="D346" s="487" t="n">
        <v>3595</v>
      </c>
      <c r="E346" s="487" t="n">
        <f aca="false">C346/D346*100</f>
        <v>118.247566063978</v>
      </c>
      <c r="F346" s="487" t="n">
        <v>0</v>
      </c>
      <c r="G346" s="487" t="n">
        <v>0</v>
      </c>
      <c r="H346" s="487" t="e">
        <f aca="false">F346/G346*100</f>
        <v>#DIV/0!</v>
      </c>
      <c r="I346" s="487" t="n">
        <v>4251</v>
      </c>
      <c r="J346" s="487" t="n">
        <v>3595</v>
      </c>
      <c r="K346" s="487" t="n">
        <f aca="false">I346/J346*100</f>
        <v>118.247566063978</v>
      </c>
      <c r="L346" s="487" t="n">
        <v>4251</v>
      </c>
      <c r="M346" s="487" t="n">
        <v>3595</v>
      </c>
      <c r="N346" s="487" t="n">
        <f aca="false">L346/M346*100</f>
        <v>118.247566063978</v>
      </c>
      <c r="O346" s="487" t="n">
        <v>4251</v>
      </c>
      <c r="P346" s="487" t="n">
        <v>3595</v>
      </c>
      <c r="Q346" s="487" t="n">
        <f aca="false">O346/P346*100</f>
        <v>118.247566063978</v>
      </c>
      <c r="R346" s="487" t="n">
        <v>0</v>
      </c>
      <c r="S346" s="487" t="n">
        <v>0</v>
      </c>
      <c r="T346" s="489" t="e">
        <f aca="false">R346/S346*100</f>
        <v>#DIV/0!</v>
      </c>
    </row>
    <row r="347" s="308" customFormat="true" ht="17.25" hidden="false" customHeight="false" outlineLevel="0" collapsed="false">
      <c r="A347" s="594" t="n">
        <v>8</v>
      </c>
      <c r="B347" s="134" t="s">
        <v>266</v>
      </c>
      <c r="C347" s="487" t="n">
        <v>2060</v>
      </c>
      <c r="D347" s="487" t="n">
        <v>2502</v>
      </c>
      <c r="E347" s="487" t="n">
        <f aca="false">C347/D347*100</f>
        <v>82.3341326938449</v>
      </c>
      <c r="F347" s="487" t="n">
        <v>525</v>
      </c>
      <c r="G347" s="487" t="n">
        <v>255</v>
      </c>
      <c r="H347" s="487" t="n">
        <f aca="false">F347/G347*100</f>
        <v>205.882352941176</v>
      </c>
      <c r="I347" s="487" t="n">
        <v>4139</v>
      </c>
      <c r="J347" s="487" t="n">
        <v>3465</v>
      </c>
      <c r="K347" s="487" t="n">
        <f aca="false">I347/J347*100</f>
        <v>119.451659451659</v>
      </c>
      <c r="L347" s="487" t="n">
        <v>0</v>
      </c>
      <c r="M347" s="487" t="n">
        <v>0</v>
      </c>
      <c r="N347" s="487" t="e">
        <f aca="false">L347/M347*100</f>
        <v>#DIV/0!</v>
      </c>
      <c r="O347" s="487" t="n">
        <v>0</v>
      </c>
      <c r="P347" s="487" t="n">
        <v>0</v>
      </c>
      <c r="Q347" s="487" t="e">
        <f aca="false">O347/P347*100</f>
        <v>#DIV/0!</v>
      </c>
      <c r="R347" s="487" t="n">
        <v>0</v>
      </c>
      <c r="S347" s="487" t="n">
        <v>0</v>
      </c>
      <c r="T347" s="489" t="e">
        <f aca="false">R347/S347*100</f>
        <v>#DIV/0!</v>
      </c>
    </row>
    <row r="348" s="308" customFormat="true" ht="17.25" hidden="false" customHeight="false" outlineLevel="0" collapsed="false">
      <c r="A348" s="37" t="n">
        <v>9</v>
      </c>
      <c r="B348" s="134" t="s">
        <v>267</v>
      </c>
      <c r="C348" s="487" t="n">
        <v>11702</v>
      </c>
      <c r="D348" s="487" t="n">
        <v>13794</v>
      </c>
      <c r="E348" s="487" t="n">
        <f aca="false">C348/D348*100</f>
        <v>84.8339857909236</v>
      </c>
      <c r="F348" s="487" t="n">
        <v>1320.5</v>
      </c>
      <c r="G348" s="487" t="n">
        <v>1382</v>
      </c>
      <c r="H348" s="487" t="n">
        <f aca="false">F348/G348*100</f>
        <v>95.5499276410999</v>
      </c>
      <c r="I348" s="487" t="n">
        <v>11702</v>
      </c>
      <c r="J348" s="487" t="n">
        <v>13794</v>
      </c>
      <c r="K348" s="487" t="n">
        <f aca="false">I348/J348*100</f>
        <v>84.8339857909236</v>
      </c>
      <c r="L348" s="487" t="n">
        <v>0</v>
      </c>
      <c r="M348" s="487" t="n">
        <v>0</v>
      </c>
      <c r="N348" s="487" t="e">
        <f aca="false">L348/M348*100</f>
        <v>#DIV/0!</v>
      </c>
      <c r="O348" s="487" t="n">
        <v>0</v>
      </c>
      <c r="P348" s="487" t="n">
        <v>0</v>
      </c>
      <c r="Q348" s="487" t="e">
        <f aca="false">O348/P348*100</f>
        <v>#DIV/0!</v>
      </c>
      <c r="R348" s="487" t="n">
        <v>0</v>
      </c>
      <c r="S348" s="487" t="n">
        <v>0</v>
      </c>
      <c r="T348" s="489" t="e">
        <f aca="false">R348/S348*100</f>
        <v>#DIV/0!</v>
      </c>
    </row>
    <row r="349" s="308" customFormat="true" ht="17.25" hidden="false" customHeight="false" outlineLevel="0" collapsed="false">
      <c r="A349" s="547"/>
      <c r="B349" s="152"/>
      <c r="C349" s="490"/>
      <c r="D349" s="490"/>
      <c r="E349" s="36"/>
      <c r="F349" s="490"/>
      <c r="G349" s="490"/>
      <c r="H349" s="36"/>
      <c r="I349" s="490"/>
      <c r="J349" s="490"/>
      <c r="K349" s="36"/>
      <c r="L349" s="490"/>
      <c r="M349" s="490"/>
      <c r="N349" s="36"/>
      <c r="O349" s="490"/>
      <c r="P349" s="490"/>
      <c r="Q349" s="36"/>
      <c r="R349" s="490"/>
      <c r="S349" s="490"/>
      <c r="T349" s="36"/>
    </row>
    <row r="350" s="308" customFormat="true" ht="17.25" hidden="false" customHeight="false" outlineLevel="0" collapsed="false">
      <c r="A350" s="547"/>
      <c r="B350" s="152"/>
      <c r="C350" s="490"/>
      <c r="D350" s="490"/>
      <c r="E350" s="36"/>
      <c r="F350" s="490"/>
      <c r="G350" s="490"/>
      <c r="H350" s="36"/>
      <c r="I350" s="490"/>
      <c r="J350" s="490"/>
      <c r="K350" s="36"/>
      <c r="L350" s="490"/>
      <c r="M350" s="490"/>
      <c r="N350" s="36"/>
      <c r="O350" s="490"/>
      <c r="P350" s="490"/>
      <c r="Q350" s="36"/>
      <c r="R350" s="490"/>
      <c r="S350" s="490"/>
      <c r="T350" s="36"/>
    </row>
    <row r="351" s="308" customFormat="true" ht="17.25" hidden="false" customHeight="false" outlineLevel="0" collapsed="false">
      <c r="A351" s="547"/>
      <c r="B351" s="152"/>
      <c r="C351" s="490"/>
      <c r="D351" s="490"/>
      <c r="E351" s="36"/>
      <c r="F351" s="490"/>
      <c r="G351" s="490"/>
      <c r="H351" s="36"/>
      <c r="I351" s="490"/>
      <c r="J351" s="490"/>
      <c r="K351" s="36"/>
      <c r="L351" s="490"/>
      <c r="M351" s="490"/>
      <c r="N351" s="36"/>
      <c r="O351" s="490"/>
      <c r="P351" s="490"/>
      <c r="Q351" s="36"/>
      <c r="R351" s="490"/>
      <c r="S351" s="490"/>
      <c r="T351" s="36"/>
    </row>
    <row r="352" s="308" customFormat="true" ht="17.25" hidden="false" customHeight="false" outlineLevel="0" collapsed="false">
      <c r="A352" s="547"/>
      <c r="B352" s="152"/>
      <c r="C352" s="490"/>
      <c r="D352" s="490"/>
      <c r="E352" s="36"/>
      <c r="F352" s="490"/>
      <c r="G352" s="490"/>
      <c r="H352" s="36"/>
      <c r="I352" s="490"/>
      <c r="J352" s="490"/>
      <c r="K352" s="36"/>
      <c r="L352" s="490"/>
      <c r="M352" s="490"/>
      <c r="N352" s="36"/>
      <c r="O352" s="490"/>
      <c r="P352" s="490"/>
      <c r="Q352" s="36"/>
      <c r="R352" s="490"/>
      <c r="S352" s="490"/>
      <c r="T352" s="36"/>
    </row>
    <row r="353" s="308" customFormat="true" ht="17.25" hidden="false" customHeight="false" outlineLevel="0" collapsed="false">
      <c r="A353" s="547"/>
      <c r="B353" s="152"/>
      <c r="C353" s="490"/>
      <c r="D353" s="490"/>
      <c r="E353" s="36"/>
      <c r="F353" s="490"/>
      <c r="G353" s="490"/>
      <c r="H353" s="36"/>
      <c r="I353" s="490"/>
      <c r="J353" s="490"/>
      <c r="K353" s="36"/>
      <c r="L353" s="490"/>
      <c r="M353" s="490"/>
      <c r="N353" s="36"/>
      <c r="O353" s="490"/>
      <c r="P353" s="490"/>
      <c r="Q353" s="36"/>
      <c r="R353" s="490"/>
      <c r="S353" s="490"/>
      <c r="T353" s="36"/>
    </row>
    <row r="354" s="308" customFormat="true" ht="17.25" hidden="false" customHeight="true" outlineLevel="0" collapsed="false">
      <c r="A354" s="547"/>
      <c r="B354" s="547"/>
      <c r="C354" s="547"/>
      <c r="D354" s="547"/>
      <c r="E354" s="547"/>
      <c r="F354" s="547"/>
      <c r="G354" s="547"/>
      <c r="H354" s="547"/>
      <c r="I354" s="547"/>
      <c r="J354" s="547"/>
      <c r="K354" s="547"/>
      <c r="L354" s="547"/>
      <c r="M354" s="547"/>
      <c r="N354" s="547"/>
      <c r="O354" s="547"/>
      <c r="P354" s="547"/>
      <c r="Q354" s="547"/>
      <c r="R354" s="547"/>
      <c r="S354" s="547"/>
      <c r="T354" s="547"/>
    </row>
    <row r="355" customFormat="false" ht="57.75" hidden="false" customHeight="true" outlineLevel="0" collapsed="false">
      <c r="A355" s="714" t="s">
        <v>485</v>
      </c>
      <c r="B355" s="714"/>
      <c r="C355" s="724" t="n">
        <f aca="false">C356+C373+C381</f>
        <v>172621382.1</v>
      </c>
      <c r="D355" s="724" t="n">
        <f aca="false">D356+D373+D381</f>
        <v>157059742.7</v>
      </c>
      <c r="E355" s="755" t="n">
        <f aca="false">C355/D355*100</f>
        <v>109.908101931457</v>
      </c>
      <c r="F355" s="724" t="n">
        <f aca="false">F356+F373+F381</f>
        <v>152855212.1</v>
      </c>
      <c r="G355" s="724" t="n">
        <f aca="false">G356+G373+G381</f>
        <v>131069249.7</v>
      </c>
      <c r="H355" s="755" t="n">
        <f aca="false">F355/G355*100</f>
        <v>116.621719014845</v>
      </c>
      <c r="I355" s="724" t="n">
        <f aca="false">I356+I373+I381</f>
        <v>172621382.1</v>
      </c>
      <c r="J355" s="724" t="n">
        <f aca="false">J356+J373+J381</f>
        <v>157059742.7</v>
      </c>
      <c r="K355" s="755" t="n">
        <f aca="false">I355/J355*100</f>
        <v>109.908101931457</v>
      </c>
      <c r="L355" s="724" t="n">
        <f aca="false">L356+L373+L381</f>
        <v>22554627</v>
      </c>
      <c r="M355" s="724" t="n">
        <f aca="false">M356+M373+M381</f>
        <v>17048234</v>
      </c>
      <c r="N355" s="756" t="n">
        <f aca="false">L355/M355*100</f>
        <v>132.29890556406</v>
      </c>
      <c r="O355" s="724" t="n">
        <f aca="false">O356+O373+O381</f>
        <v>0</v>
      </c>
      <c r="P355" s="724" t="n">
        <f aca="false">P356+P373+P381</f>
        <v>0</v>
      </c>
      <c r="Q355" s="756" t="e">
        <f aca="false">O355/P355*100</f>
        <v>#DIV/0!</v>
      </c>
      <c r="R355" s="724" t="n">
        <f aca="false">R356+R373+R381</f>
        <v>0</v>
      </c>
      <c r="S355" s="724" t="n">
        <f aca="false">S356+S373+S381</f>
        <v>0</v>
      </c>
      <c r="T355" s="756" t="e">
        <f aca="false">R355/S355*100</f>
        <v>#DIV/0!</v>
      </c>
    </row>
    <row r="356" customFormat="false" ht="75" hidden="false" customHeight="true" outlineLevel="0" collapsed="false">
      <c r="A356" s="67" t="s">
        <v>486</v>
      </c>
      <c r="B356" s="67"/>
      <c r="C356" s="483" t="n">
        <f aca="false">SUM(C357:C372)</f>
        <v>151946837.1</v>
      </c>
      <c r="D356" s="483" t="n">
        <f aca="false">SUM(D357:D372)</f>
        <v>129888885.7</v>
      </c>
      <c r="E356" s="483" t="n">
        <f aca="false">C356/D356*100</f>
        <v>116.982170014874</v>
      </c>
      <c r="F356" s="483" t="n">
        <f aca="false">SUM(F357:F372)</f>
        <v>150818868.1</v>
      </c>
      <c r="G356" s="483" t="n">
        <f aca="false">SUM(G357:G372)</f>
        <v>128839577.7</v>
      </c>
      <c r="H356" s="483" t="n">
        <f aca="false">F356/G356*100</f>
        <v>117.059424434919</v>
      </c>
      <c r="I356" s="483" t="n">
        <f aca="false">SUM(I357:I372)</f>
        <v>151946837.1</v>
      </c>
      <c r="J356" s="483" t="n">
        <f aca="false">SUM(J357:J372)</f>
        <v>129888885.7</v>
      </c>
      <c r="K356" s="483" t="n">
        <f aca="false">I356/J356*100</f>
        <v>116.982170014874</v>
      </c>
      <c r="L356" s="483" t="n">
        <f aca="false">SUM(L357:L372)</f>
        <v>22554627</v>
      </c>
      <c r="M356" s="483" t="n">
        <f aca="false">SUM(M357:M372)</f>
        <v>17048234</v>
      </c>
      <c r="N356" s="83" t="n">
        <f aca="false">L356/M356*100</f>
        <v>132.29890556406</v>
      </c>
      <c r="O356" s="483" t="n">
        <f aca="false">SUM(O357:O372)</f>
        <v>0</v>
      </c>
      <c r="P356" s="483" t="n">
        <f aca="false">SUM(P357:P372)</f>
        <v>0</v>
      </c>
      <c r="Q356" s="83" t="e">
        <f aca="false">O356/P356*100</f>
        <v>#DIV/0!</v>
      </c>
      <c r="R356" s="483" t="n">
        <f aca="false">SUM(R357:R372)</f>
        <v>0</v>
      </c>
      <c r="S356" s="483" t="n">
        <f aca="false">SUM(S357:S372)</f>
        <v>0</v>
      </c>
      <c r="T356" s="83" t="e">
        <f aca="false">R356/S356*100</f>
        <v>#DIV/0!</v>
      </c>
    </row>
    <row r="357" customFormat="false" ht="17.25" hidden="false" customHeight="false" outlineLevel="0" collapsed="false">
      <c r="A357" s="546" t="n">
        <v>1</v>
      </c>
      <c r="B357" s="137" t="s">
        <v>270</v>
      </c>
      <c r="C357" s="757" t="n">
        <v>22031096</v>
      </c>
      <c r="D357" s="758" t="n">
        <v>20742757</v>
      </c>
      <c r="E357" s="370" t="n">
        <f aca="false">C357/D357*100</f>
        <v>106.211030674466</v>
      </c>
      <c r="F357" s="757" t="n">
        <v>22031096</v>
      </c>
      <c r="G357" s="758" t="n">
        <v>20742757</v>
      </c>
      <c r="H357" s="759" t="n">
        <f aca="false">F357/G357*100</f>
        <v>106.211030674466</v>
      </c>
      <c r="I357" s="760" t="n">
        <v>22031096</v>
      </c>
      <c r="J357" s="761" t="n">
        <v>20742757</v>
      </c>
      <c r="K357" s="370" t="n">
        <f aca="false">I357/J357*100</f>
        <v>106.211030674466</v>
      </c>
      <c r="L357" s="762" t="n">
        <v>0</v>
      </c>
      <c r="M357" s="763" t="n">
        <v>0</v>
      </c>
      <c r="N357" s="496" t="e">
        <f aca="false">L357/M357*100</f>
        <v>#DIV/0!</v>
      </c>
      <c r="O357" s="591"/>
      <c r="P357" s="591"/>
      <c r="Q357" s="370" t="e">
        <f aca="false">O357/P357*100</f>
        <v>#DIV/0!</v>
      </c>
      <c r="R357" s="591"/>
      <c r="S357" s="591"/>
      <c r="T357" s="189" t="e">
        <f aca="false">R357/S357*100</f>
        <v>#DIV/0!</v>
      </c>
    </row>
    <row r="358" s="308" customFormat="true" ht="17.25" hidden="false" customHeight="false" outlineLevel="0" collapsed="false">
      <c r="A358" s="547" t="n">
        <v>2</v>
      </c>
      <c r="B358" s="123" t="s">
        <v>271</v>
      </c>
      <c r="C358" s="764" t="n">
        <v>34729092</v>
      </c>
      <c r="D358" s="765" t="n">
        <v>24174041</v>
      </c>
      <c r="E358" s="36" t="n">
        <f aca="false">C358/D358*100</f>
        <v>143.662749641237</v>
      </c>
      <c r="F358" s="764" t="n">
        <v>34729092</v>
      </c>
      <c r="G358" s="765" t="n">
        <v>24174041</v>
      </c>
      <c r="H358" s="759" t="n">
        <f aca="false">F358/G358*100</f>
        <v>143.662749641237</v>
      </c>
      <c r="I358" s="766" t="n">
        <v>34729092</v>
      </c>
      <c r="J358" s="765" t="n">
        <v>24174041</v>
      </c>
      <c r="K358" s="36" t="n">
        <f aca="false">I358/J358*100</f>
        <v>143.662749641237</v>
      </c>
      <c r="L358" s="766" t="n">
        <v>17845267</v>
      </c>
      <c r="M358" s="765" t="n">
        <v>11988015</v>
      </c>
      <c r="N358" s="490" t="n">
        <f aca="false">L358/M358*100</f>
        <v>148.859231490785</v>
      </c>
      <c r="O358" s="591"/>
      <c r="P358" s="591"/>
      <c r="Q358" s="36" t="e">
        <f aca="false">O358/P358*100</f>
        <v>#DIV/0!</v>
      </c>
      <c r="R358" s="591"/>
      <c r="S358" s="591"/>
      <c r="T358" s="189" t="e">
        <f aca="false">R358/S358*100</f>
        <v>#DIV/0!</v>
      </c>
    </row>
    <row r="359" customFormat="false" ht="17.25" hidden="false" customHeight="false" outlineLevel="0" collapsed="false">
      <c r="A359" s="546" t="n">
        <v>3</v>
      </c>
      <c r="B359" s="137" t="s">
        <v>509</v>
      </c>
      <c r="C359" s="764" t="n">
        <v>12847814.1</v>
      </c>
      <c r="D359" s="765" t="n">
        <v>20052577.7</v>
      </c>
      <c r="E359" s="370" t="n">
        <f aca="false">C359/D359*100</f>
        <v>64.0706361656437</v>
      </c>
      <c r="F359" s="764" t="n">
        <v>12847814.1</v>
      </c>
      <c r="G359" s="765" t="n">
        <v>20052577.7</v>
      </c>
      <c r="H359" s="759" t="n">
        <f aca="false">F359/G359*100</f>
        <v>64.0706361656437</v>
      </c>
      <c r="I359" s="767" t="n">
        <v>12847814.1</v>
      </c>
      <c r="J359" s="768" t="n">
        <v>20052577.7</v>
      </c>
      <c r="K359" s="370" t="n">
        <f aca="false">I359/J359*100</f>
        <v>64.0706361656437</v>
      </c>
      <c r="L359" s="766" t="n">
        <v>0</v>
      </c>
      <c r="M359" s="765" t="n">
        <v>0</v>
      </c>
      <c r="N359" s="496" t="e">
        <f aca="false">L359/M359*100</f>
        <v>#DIV/0!</v>
      </c>
      <c r="O359" s="591"/>
      <c r="P359" s="591"/>
      <c r="Q359" s="370" t="e">
        <f aca="false">O359/P359*100</f>
        <v>#DIV/0!</v>
      </c>
      <c r="R359" s="591"/>
      <c r="S359" s="591"/>
      <c r="T359" s="189" t="e">
        <f aca="false">R359/S359*100</f>
        <v>#DIV/0!</v>
      </c>
    </row>
    <row r="360" customFormat="false" ht="17.25" hidden="false" customHeight="false" outlineLevel="0" collapsed="false">
      <c r="A360" s="546" t="n">
        <v>4</v>
      </c>
      <c r="B360" s="137" t="s">
        <v>510</v>
      </c>
      <c r="C360" s="764" t="n">
        <v>3185268</v>
      </c>
      <c r="D360" s="765" t="n">
        <v>3361767</v>
      </c>
      <c r="E360" s="370" t="n">
        <f aca="false">C360/D360*100</f>
        <v>94.7498146064257</v>
      </c>
      <c r="F360" s="764" t="n">
        <v>3185268</v>
      </c>
      <c r="G360" s="765" t="n">
        <v>3361767</v>
      </c>
      <c r="H360" s="759" t="n">
        <f aca="false">F360/G360*100</f>
        <v>94.7498146064257</v>
      </c>
      <c r="I360" s="767" t="n">
        <v>3185268</v>
      </c>
      <c r="J360" s="768" t="n">
        <v>3361767</v>
      </c>
      <c r="K360" s="370" t="n">
        <f aca="false">I360/J360*100</f>
        <v>94.7498146064257</v>
      </c>
      <c r="L360" s="766" t="n">
        <v>0</v>
      </c>
      <c r="M360" s="765" t="n">
        <v>0</v>
      </c>
      <c r="N360" s="496" t="e">
        <f aca="false">L360/M360*100</f>
        <v>#DIV/0!</v>
      </c>
      <c r="O360" s="591"/>
      <c r="P360" s="591"/>
      <c r="Q360" s="370"/>
      <c r="R360" s="591"/>
      <c r="S360" s="591"/>
      <c r="T360" s="189"/>
    </row>
    <row r="361" customFormat="false" ht="51.75" hidden="false" customHeight="false" outlineLevel="0" collapsed="false">
      <c r="A361" s="546" t="n">
        <v>5</v>
      </c>
      <c r="B361" s="124" t="s">
        <v>441</v>
      </c>
      <c r="C361" s="764" t="n">
        <v>2253297</v>
      </c>
      <c r="D361" s="765" t="n">
        <v>0</v>
      </c>
      <c r="E361" s="370" t="e">
        <f aca="false">C361/D361*100</f>
        <v>#DIV/0!</v>
      </c>
      <c r="F361" s="764" t="n">
        <v>2253297</v>
      </c>
      <c r="G361" s="765" t="n">
        <v>0</v>
      </c>
      <c r="H361" s="759" t="e">
        <f aca="false">F361/G361*100</f>
        <v>#DIV/0!</v>
      </c>
      <c r="I361" s="767" t="n">
        <v>2253297</v>
      </c>
      <c r="J361" s="768" t="n">
        <v>0</v>
      </c>
      <c r="K361" s="370" t="e">
        <f aca="false">I361/J361*100</f>
        <v>#DIV/0!</v>
      </c>
      <c r="L361" s="766" t="n">
        <v>0</v>
      </c>
      <c r="M361" s="765" t="n">
        <v>0</v>
      </c>
      <c r="N361" s="496" t="e">
        <f aca="false">L361/M361*100</f>
        <v>#DIV/0!</v>
      </c>
      <c r="O361" s="591"/>
      <c r="P361" s="591"/>
      <c r="Q361" s="370" t="e">
        <f aca="false">O361/P361*100</f>
        <v>#DIV/0!</v>
      </c>
      <c r="R361" s="591"/>
      <c r="S361" s="591"/>
      <c r="T361" s="189" t="e">
        <f aca="false">R361/S361*100</f>
        <v>#DIV/0!</v>
      </c>
    </row>
    <row r="362" customFormat="false" ht="34.5" hidden="false" customHeight="false" outlineLevel="0" collapsed="false">
      <c r="A362" s="546" t="n">
        <v>6</v>
      </c>
      <c r="B362" s="124" t="s">
        <v>274</v>
      </c>
      <c r="C362" s="764" t="n">
        <v>3282060</v>
      </c>
      <c r="D362" s="765" t="n">
        <v>2787058</v>
      </c>
      <c r="E362" s="370" t="n">
        <f aca="false">C362/D362*100</f>
        <v>117.760735513936</v>
      </c>
      <c r="F362" s="764" t="n">
        <v>3282060</v>
      </c>
      <c r="G362" s="765" t="n">
        <v>2787058</v>
      </c>
      <c r="H362" s="759" t="n">
        <f aca="false">F362/G362*100</f>
        <v>117.760735513936</v>
      </c>
      <c r="I362" s="767" t="n">
        <v>3282060</v>
      </c>
      <c r="J362" s="768" t="n">
        <v>2787058</v>
      </c>
      <c r="K362" s="370" t="n">
        <f aca="false">I362/J362*100</f>
        <v>117.760735513936</v>
      </c>
      <c r="L362" s="766" t="n">
        <v>0</v>
      </c>
      <c r="M362" s="765" t="n">
        <v>0</v>
      </c>
      <c r="N362" s="496" t="e">
        <f aca="false">L362/M362*100</f>
        <v>#DIV/0!</v>
      </c>
      <c r="O362" s="591"/>
      <c r="P362" s="591"/>
      <c r="Q362" s="370" t="e">
        <f aca="false">O362/P362*100</f>
        <v>#DIV/0!</v>
      </c>
      <c r="R362" s="591"/>
      <c r="S362" s="591"/>
      <c r="T362" s="189" t="e">
        <f aca="false">R362/S362*100</f>
        <v>#DIV/0!</v>
      </c>
    </row>
    <row r="363" s="308" customFormat="true" ht="34.5" hidden="false" customHeight="false" outlineLevel="0" collapsed="false">
      <c r="A363" s="547" t="n">
        <v>7</v>
      </c>
      <c r="B363" s="152" t="s">
        <v>275</v>
      </c>
      <c r="C363" s="764" t="n">
        <v>9987478</v>
      </c>
      <c r="D363" s="765" t="n">
        <v>7974009</v>
      </c>
      <c r="E363" s="36" t="n">
        <f aca="false">C363/D363*100</f>
        <v>125.250397886433</v>
      </c>
      <c r="F363" s="764" t="n">
        <v>9987478</v>
      </c>
      <c r="G363" s="765" t="n">
        <v>7974009</v>
      </c>
      <c r="H363" s="759" t="n">
        <f aca="false">F363/G363*100</f>
        <v>125.250397886433</v>
      </c>
      <c r="I363" s="766" t="n">
        <v>9987478</v>
      </c>
      <c r="J363" s="765" t="n">
        <v>7974009</v>
      </c>
      <c r="K363" s="36" t="n">
        <f aca="false">I363/J363*100</f>
        <v>125.250397886433</v>
      </c>
      <c r="L363" s="769" t="n">
        <v>4709360</v>
      </c>
      <c r="M363" s="770" t="n">
        <v>5060219</v>
      </c>
      <c r="N363" s="490" t="n">
        <f aca="false">L363/M363*100</f>
        <v>93.0663277617036</v>
      </c>
      <c r="O363" s="591"/>
      <c r="P363" s="591"/>
      <c r="Q363" s="36" t="e">
        <f aca="false">O363/P363*100</f>
        <v>#DIV/0!</v>
      </c>
      <c r="R363" s="591"/>
      <c r="S363" s="591"/>
      <c r="T363" s="189" t="e">
        <f aca="false">R363/S363*100</f>
        <v>#DIV/0!</v>
      </c>
    </row>
    <row r="364" customFormat="false" ht="17.25" hidden="false" customHeight="false" outlineLevel="0" collapsed="false">
      <c r="A364" s="546" t="n">
        <v>8</v>
      </c>
      <c r="B364" s="137" t="s">
        <v>276</v>
      </c>
      <c r="C364" s="764" t="n">
        <v>13190179</v>
      </c>
      <c r="D364" s="765" t="n">
        <v>10950109</v>
      </c>
      <c r="E364" s="370" t="n">
        <f aca="false">C364/D364*100</f>
        <v>120.457056637518</v>
      </c>
      <c r="F364" s="764" t="n">
        <v>13190179</v>
      </c>
      <c r="G364" s="765" t="n">
        <v>10950109</v>
      </c>
      <c r="H364" s="759" t="n">
        <f aca="false">F364/G364*100</f>
        <v>120.457056637518</v>
      </c>
      <c r="I364" s="767" t="n">
        <v>13190179</v>
      </c>
      <c r="J364" s="768" t="n">
        <v>10950109</v>
      </c>
      <c r="K364" s="370" t="n">
        <f aca="false">I364/J364*100</f>
        <v>120.457056637518</v>
      </c>
      <c r="L364" s="771" t="n">
        <v>0</v>
      </c>
      <c r="M364" s="772" t="n">
        <v>0</v>
      </c>
      <c r="N364" s="496" t="e">
        <f aca="false">L364/M364*100</f>
        <v>#DIV/0!</v>
      </c>
      <c r="O364" s="591"/>
      <c r="P364" s="591"/>
      <c r="Q364" s="370" t="e">
        <f aca="false">O364/P364*100</f>
        <v>#DIV/0!</v>
      </c>
      <c r="R364" s="591"/>
      <c r="S364" s="591"/>
      <c r="T364" s="189" t="e">
        <f aca="false">R364/S364*100</f>
        <v>#DIV/0!</v>
      </c>
    </row>
    <row r="365" customFormat="false" ht="17.25" hidden="false" customHeight="false" outlineLevel="0" collapsed="false">
      <c r="A365" s="546" t="n">
        <v>9</v>
      </c>
      <c r="B365" s="137" t="s">
        <v>277</v>
      </c>
      <c r="C365" s="764" t="n">
        <v>6143040</v>
      </c>
      <c r="D365" s="765" t="n">
        <v>5616708</v>
      </c>
      <c r="E365" s="370" t="n">
        <f aca="false">C365/D365*100</f>
        <v>109.370827182043</v>
      </c>
      <c r="F365" s="764" t="n">
        <v>6143040</v>
      </c>
      <c r="G365" s="765" t="n">
        <v>5616708</v>
      </c>
      <c r="H365" s="759" t="n">
        <f aca="false">F365/G365*100</f>
        <v>109.370827182043</v>
      </c>
      <c r="I365" s="767" t="n">
        <v>6143040</v>
      </c>
      <c r="J365" s="768" t="n">
        <v>5616708</v>
      </c>
      <c r="K365" s="370" t="n">
        <f aca="false">I365/J365*100</f>
        <v>109.370827182043</v>
      </c>
      <c r="L365" s="771" t="n">
        <v>0</v>
      </c>
      <c r="M365" s="772" t="n">
        <v>0</v>
      </c>
      <c r="N365" s="496" t="e">
        <f aca="false">L365/M365*100</f>
        <v>#DIV/0!</v>
      </c>
      <c r="O365" s="591"/>
      <c r="P365" s="591"/>
      <c r="Q365" s="370" t="e">
        <f aca="false">O365/P365*100</f>
        <v>#DIV/0!</v>
      </c>
      <c r="R365" s="591"/>
      <c r="S365" s="591"/>
      <c r="T365" s="189" t="e">
        <f aca="false">R365/S365*100</f>
        <v>#DIV/0!</v>
      </c>
    </row>
    <row r="366" s="308" customFormat="true" ht="33" hidden="false" customHeight="true" outlineLevel="0" collapsed="false">
      <c r="A366" s="547" t="n">
        <v>10</v>
      </c>
      <c r="B366" s="152" t="s">
        <v>278</v>
      </c>
      <c r="C366" s="764" t="n">
        <v>43001260</v>
      </c>
      <c r="D366" s="770" t="n">
        <v>33039356</v>
      </c>
      <c r="E366" s="36" t="n">
        <f aca="false">C366/D366*100</f>
        <v>130.151628863468</v>
      </c>
      <c r="F366" s="764" t="n">
        <v>43001260</v>
      </c>
      <c r="G366" s="770" t="n">
        <v>33039356</v>
      </c>
      <c r="H366" s="759" t="n">
        <f aca="false">F366/G366*100</f>
        <v>130.151628863468</v>
      </c>
      <c r="I366" s="766" t="n">
        <v>43001260</v>
      </c>
      <c r="J366" s="765" t="n">
        <v>33039356</v>
      </c>
      <c r="K366" s="36" t="n">
        <f aca="false">I366/J366*100</f>
        <v>130.151628863468</v>
      </c>
      <c r="L366" s="764" t="n">
        <v>0</v>
      </c>
      <c r="M366" s="770" t="n">
        <v>0</v>
      </c>
      <c r="N366" s="490" t="e">
        <f aca="false">L366/M366*100</f>
        <v>#DIV/0!</v>
      </c>
      <c r="O366" s="591"/>
      <c r="P366" s="591"/>
      <c r="Q366" s="36" t="e">
        <f aca="false">O366/P366*100</f>
        <v>#DIV/0!</v>
      </c>
      <c r="R366" s="591"/>
      <c r="S366" s="591"/>
      <c r="T366" s="189" t="e">
        <f aca="false">R366/S366*100</f>
        <v>#DIV/0!</v>
      </c>
    </row>
    <row r="367" customFormat="false" ht="34.5" hidden="false" customHeight="false" outlineLevel="0" collapsed="false">
      <c r="A367" s="546" t="n">
        <v>12</v>
      </c>
      <c r="B367" s="124" t="s">
        <v>280</v>
      </c>
      <c r="C367" s="764" t="n">
        <v>180915</v>
      </c>
      <c r="D367" s="770" t="n">
        <v>138117</v>
      </c>
      <c r="E367" s="370" t="n">
        <f aca="false">C367/D367*100</f>
        <v>130.986772084537</v>
      </c>
      <c r="F367" s="757" t="n">
        <v>36181</v>
      </c>
      <c r="G367" s="758" t="n">
        <v>16037</v>
      </c>
      <c r="H367" s="759" t="n">
        <f aca="false">F367/G367*100</f>
        <v>225.609527966577</v>
      </c>
      <c r="I367" s="767" t="n">
        <v>180915</v>
      </c>
      <c r="J367" s="768" t="n">
        <v>138117</v>
      </c>
      <c r="K367" s="370" t="n">
        <f aca="false">I367/J367*100</f>
        <v>130.986772084537</v>
      </c>
      <c r="L367" s="773" t="n">
        <v>0</v>
      </c>
      <c r="M367" s="773" t="n">
        <v>0</v>
      </c>
      <c r="N367" s="496" t="e">
        <f aca="false">L367/M367*100</f>
        <v>#DIV/0!</v>
      </c>
      <c r="O367" s="591" t="n">
        <v>0</v>
      </c>
      <c r="P367" s="591" t="n">
        <v>0</v>
      </c>
      <c r="Q367" s="370" t="e">
        <f aca="false">O367/P367*100</f>
        <v>#DIV/0!</v>
      </c>
      <c r="R367" s="591" t="n">
        <v>0</v>
      </c>
      <c r="S367" s="591" t="n">
        <v>0</v>
      </c>
      <c r="T367" s="189" t="e">
        <f aca="false">R367/S367*100</f>
        <v>#DIV/0!</v>
      </c>
    </row>
    <row r="368" customFormat="false" ht="35.25" hidden="false" customHeight="false" outlineLevel="0" collapsed="false">
      <c r="A368" s="774" t="n">
        <v>13</v>
      </c>
      <c r="B368" s="775" t="s">
        <v>281</v>
      </c>
      <c r="C368" s="776" t="n">
        <v>1115338</v>
      </c>
      <c r="D368" s="777" t="n">
        <v>1052386</v>
      </c>
      <c r="E368" s="778" t="n">
        <f aca="false">C368/D368*100</f>
        <v>105.981835562237</v>
      </c>
      <c r="F368" s="779" t="n">
        <v>132103</v>
      </c>
      <c r="G368" s="780" t="n">
        <v>125158</v>
      </c>
      <c r="H368" s="781" t="n">
        <f aca="false">F368/G368*100</f>
        <v>105.548986081593</v>
      </c>
      <c r="I368" s="782" t="n">
        <v>1115338</v>
      </c>
      <c r="J368" s="783" t="n">
        <v>1052386</v>
      </c>
      <c r="K368" s="778" t="n">
        <f aca="false">I368/J368*100</f>
        <v>105.981835562237</v>
      </c>
      <c r="L368" s="784" t="n">
        <v>0</v>
      </c>
      <c r="M368" s="784" t="n">
        <v>0</v>
      </c>
      <c r="N368" s="785" t="e">
        <f aca="false">L368/M368*100</f>
        <v>#DIV/0!</v>
      </c>
      <c r="O368" s="786" t="n">
        <v>0</v>
      </c>
      <c r="P368" s="786" t="n">
        <v>0</v>
      </c>
      <c r="Q368" s="778" t="e">
        <f aca="false">O368/P368*100</f>
        <v>#DIV/0!</v>
      </c>
      <c r="R368" s="786" t="n">
        <v>0</v>
      </c>
      <c r="S368" s="786" t="n">
        <v>0</v>
      </c>
      <c r="T368" s="787" t="e">
        <f aca="false">R368/S368*100</f>
        <v>#DIV/0!</v>
      </c>
    </row>
    <row r="369" s="791" customFormat="true" ht="46.5" hidden="false" customHeight="true" outlineLevel="0" collapsed="false">
      <c r="A369" s="546" t="n">
        <v>14</v>
      </c>
      <c r="B369" s="124" t="s">
        <v>282</v>
      </c>
      <c r="C369" s="759"/>
      <c r="D369" s="759"/>
      <c r="E369" s="370" t="e">
        <f aca="false">C369/D369*100</f>
        <v>#DIV/0!</v>
      </c>
      <c r="F369" s="788"/>
      <c r="G369" s="788"/>
      <c r="H369" s="759"/>
      <c r="I369" s="789"/>
      <c r="J369" s="789"/>
      <c r="K369" s="370" t="e">
        <f aca="false">I369/J369*100</f>
        <v>#DIV/0!</v>
      </c>
      <c r="L369" s="790"/>
      <c r="M369" s="790"/>
      <c r="N369" s="370"/>
      <c r="O369" s="759"/>
      <c r="P369" s="759"/>
      <c r="Q369" s="370" t="e">
        <f aca="false">O369/P369*100</f>
        <v>#DIV/0!</v>
      </c>
      <c r="R369" s="759"/>
      <c r="S369" s="759"/>
      <c r="T369" s="189" t="e">
        <f aca="false">R369/S369*100</f>
        <v>#DIV/0!</v>
      </c>
    </row>
    <row r="370" s="791" customFormat="true" ht="17.25" hidden="false" customHeight="false" outlineLevel="0" collapsed="false">
      <c r="A370" s="546" t="n">
        <v>15</v>
      </c>
      <c r="B370" s="137" t="s">
        <v>283</v>
      </c>
      <c r="C370" s="759"/>
      <c r="D370" s="759"/>
      <c r="E370" s="370" t="e">
        <f aca="false">C370/D370*100</f>
        <v>#DIV/0!</v>
      </c>
      <c r="F370" s="759"/>
      <c r="G370" s="759"/>
      <c r="H370" s="759" t="e">
        <f aca="false">F370/G370*100</f>
        <v>#DIV/0!</v>
      </c>
      <c r="I370" s="759"/>
      <c r="J370" s="759"/>
      <c r="K370" s="370" t="e">
        <f aca="false">I370/J370*100</f>
        <v>#DIV/0!</v>
      </c>
      <c r="L370" s="490"/>
      <c r="M370" s="490"/>
      <c r="N370" s="370" t="e">
        <f aca="false">L370/M370*100</f>
        <v>#DIV/0!</v>
      </c>
      <c r="O370" s="759"/>
      <c r="P370" s="759"/>
      <c r="Q370" s="370" t="e">
        <f aca="false">O370/P370*100</f>
        <v>#DIV/0!</v>
      </c>
      <c r="R370" s="759"/>
      <c r="S370" s="759"/>
      <c r="T370" s="189" t="e">
        <f aca="false">R370/S370*100</f>
        <v>#DIV/0!</v>
      </c>
    </row>
    <row r="371" s="791" customFormat="true" ht="17.25" hidden="false" customHeight="false" outlineLevel="0" collapsed="false">
      <c r="A371" s="546" t="n">
        <v>16</v>
      </c>
      <c r="B371" s="137" t="s">
        <v>284</v>
      </c>
      <c r="C371" s="759"/>
      <c r="D371" s="759"/>
      <c r="E371" s="370" t="e">
        <f aca="false">C371/D371*100</f>
        <v>#DIV/0!</v>
      </c>
      <c r="F371" s="759"/>
      <c r="G371" s="759"/>
      <c r="H371" s="759" t="e">
        <f aca="false">F371/G371*100</f>
        <v>#DIV/0!</v>
      </c>
      <c r="I371" s="759"/>
      <c r="J371" s="759"/>
      <c r="K371" s="370" t="e">
        <f aca="false">I371/J371*100</f>
        <v>#DIV/0!</v>
      </c>
      <c r="L371" s="490"/>
      <c r="M371" s="490"/>
      <c r="N371" s="370" t="e">
        <f aca="false">L371/M371*100</f>
        <v>#DIV/0!</v>
      </c>
      <c r="O371" s="759"/>
      <c r="P371" s="759"/>
      <c r="Q371" s="370" t="e">
        <f aca="false">O371/P371*100</f>
        <v>#DIV/0!</v>
      </c>
      <c r="R371" s="759"/>
      <c r="S371" s="759"/>
      <c r="T371" s="189" t="e">
        <f aca="false">R371/S371*100</f>
        <v>#DIV/0!</v>
      </c>
    </row>
    <row r="372" s="791" customFormat="true" ht="51.75" hidden="false" customHeight="false" outlineLevel="0" collapsed="false">
      <c r="A372" s="546" t="n">
        <v>17</v>
      </c>
      <c r="B372" s="124" t="s">
        <v>285</v>
      </c>
      <c r="C372" s="759"/>
      <c r="D372" s="759"/>
      <c r="E372" s="370" t="e">
        <f aca="false">C372/D372*100</f>
        <v>#DIV/0!</v>
      </c>
      <c r="F372" s="759"/>
      <c r="G372" s="759"/>
      <c r="H372" s="759" t="e">
        <f aca="false">F372/G372*100</f>
        <v>#DIV/0!</v>
      </c>
      <c r="I372" s="759"/>
      <c r="J372" s="759"/>
      <c r="K372" s="370" t="e">
        <f aca="false">I372/J372*100</f>
        <v>#DIV/0!</v>
      </c>
      <c r="L372" s="490"/>
      <c r="M372" s="490"/>
      <c r="N372" s="370" t="e">
        <f aca="false">L372/M372*100</f>
        <v>#DIV/0!</v>
      </c>
      <c r="O372" s="759"/>
      <c r="P372" s="759"/>
      <c r="Q372" s="370" t="e">
        <f aca="false">O372/P372*100</f>
        <v>#DIV/0!</v>
      </c>
      <c r="R372" s="759"/>
      <c r="S372" s="759"/>
      <c r="T372" s="189" t="e">
        <f aca="false">R372/S372*100</f>
        <v>#DIV/0!</v>
      </c>
    </row>
    <row r="373" customFormat="false" ht="84.75" hidden="false" customHeight="true" outlineLevel="0" collapsed="false">
      <c r="A373" s="792" t="s">
        <v>487</v>
      </c>
      <c r="B373" s="792"/>
      <c r="C373" s="793" t="n">
        <f aca="false">SUM(C374:C375)</f>
        <v>20674545</v>
      </c>
      <c r="D373" s="793" t="n">
        <f aca="false">SUM(D374:D375)</f>
        <v>27170857</v>
      </c>
      <c r="E373" s="793" t="n">
        <f aca="false">C373/D373*100</f>
        <v>76.0908829633162</v>
      </c>
      <c r="F373" s="793" t="n">
        <f aca="false">SUM(F374:F375)</f>
        <v>2036344</v>
      </c>
      <c r="G373" s="793" t="n">
        <f aca="false">SUM(G374:G375)</f>
        <v>2229672</v>
      </c>
      <c r="H373" s="793" t="n">
        <f aca="false">F373/G373*100</f>
        <v>91.3293076291042</v>
      </c>
      <c r="I373" s="793" t="n">
        <f aca="false">SUM(I374:I375)</f>
        <v>20674545</v>
      </c>
      <c r="J373" s="793" t="n">
        <f aca="false">SUM(J374:J375)</f>
        <v>27170857</v>
      </c>
      <c r="K373" s="793" t="n">
        <f aca="false">I373/J373*100</f>
        <v>76.0908829633162</v>
      </c>
      <c r="L373" s="793" t="n">
        <f aca="false">SUM(L374:L375)</f>
        <v>0</v>
      </c>
      <c r="M373" s="793" t="n">
        <f aca="false">SUM(M374:M375)</f>
        <v>0</v>
      </c>
      <c r="N373" s="794" t="e">
        <f aca="false">L373/M373*100</f>
        <v>#DIV/0!</v>
      </c>
      <c r="O373" s="793" t="n">
        <f aca="false">SUM(O374:O375)</f>
        <v>0</v>
      </c>
      <c r="P373" s="793" t="n">
        <f aca="false">SUM(P374:P375)</f>
        <v>0</v>
      </c>
      <c r="Q373" s="794" t="e">
        <f aca="false">O373/P373*100</f>
        <v>#DIV/0!</v>
      </c>
      <c r="R373" s="793" t="n">
        <f aca="false">SUM(R374:R375)</f>
        <v>0</v>
      </c>
      <c r="S373" s="793" t="n">
        <f aca="false">SUM(S374:S375)</f>
        <v>0</v>
      </c>
      <c r="T373" s="794" t="e">
        <f aca="false">R373/S373*100</f>
        <v>#DIV/0!</v>
      </c>
    </row>
    <row r="374" customFormat="false" ht="75" hidden="false" customHeight="true" outlineLevel="0" collapsed="false">
      <c r="A374" s="546" t="n">
        <v>11</v>
      </c>
      <c r="B374" s="124" t="s">
        <v>279</v>
      </c>
      <c r="C374" s="764" t="n">
        <v>20674545</v>
      </c>
      <c r="D374" s="770" t="n">
        <v>27170857</v>
      </c>
      <c r="E374" s="370" t="n">
        <f aca="false">C374/D374*100</f>
        <v>76.0908829633162</v>
      </c>
      <c r="F374" s="757" t="n">
        <v>2036344</v>
      </c>
      <c r="G374" s="758" t="n">
        <v>2229672</v>
      </c>
      <c r="H374" s="759" t="n">
        <f aca="false">F374/G374*100</f>
        <v>91.3293076291042</v>
      </c>
      <c r="I374" s="767" t="n">
        <v>20674545</v>
      </c>
      <c r="J374" s="768" t="n">
        <v>27170857</v>
      </c>
      <c r="K374" s="370" t="n">
        <f aca="false">I374/J374*100</f>
        <v>76.0908829633162</v>
      </c>
      <c r="L374" s="487" t="n">
        <v>0</v>
      </c>
      <c r="M374" s="487" t="n">
        <v>0</v>
      </c>
      <c r="N374" s="496" t="e">
        <f aca="false">L374/M374*100</f>
        <v>#DIV/0!</v>
      </c>
      <c r="O374" s="591" t="n">
        <v>0</v>
      </c>
      <c r="P374" s="591" t="n">
        <v>0</v>
      </c>
      <c r="Q374" s="370" t="e">
        <f aca="false">O374/P374*100</f>
        <v>#DIV/0!</v>
      </c>
      <c r="R374" s="591" t="n">
        <v>0</v>
      </c>
      <c r="S374" s="591" t="n">
        <v>0</v>
      </c>
      <c r="T374" s="189" t="e">
        <f aca="false">R374/S374*100</f>
        <v>#DIV/0!</v>
      </c>
    </row>
    <row r="375" customFormat="false" ht="17.25" hidden="false" customHeight="false" outlineLevel="0" collapsed="false">
      <c r="A375" s="546" t="n">
        <v>18</v>
      </c>
      <c r="B375" s="137" t="s">
        <v>286</v>
      </c>
      <c r="C375" s="189"/>
      <c r="D375" s="189"/>
      <c r="E375" s="370" t="e">
        <f aca="false">C375/D375*100</f>
        <v>#DIV/0!</v>
      </c>
      <c r="F375" s="189"/>
      <c r="G375" s="189"/>
      <c r="H375" s="189" t="e">
        <f aca="false">F375/G375*100</f>
        <v>#DIV/0!</v>
      </c>
      <c r="I375" s="189"/>
      <c r="J375" s="189"/>
      <c r="K375" s="370" t="e">
        <f aca="false">I375/J375*100</f>
        <v>#DIV/0!</v>
      </c>
      <c r="L375" s="512"/>
      <c r="M375" s="512"/>
      <c r="N375" s="493" t="e">
        <f aca="false">L375/M375*100</f>
        <v>#DIV/0!</v>
      </c>
      <c r="O375" s="189"/>
      <c r="P375" s="189"/>
      <c r="Q375" s="493" t="e">
        <f aca="false">O375/P375*100</f>
        <v>#DIV/0!</v>
      </c>
      <c r="R375" s="189"/>
      <c r="S375" s="189"/>
      <c r="T375" s="189" t="e">
        <f aca="false">R375/S375*100</f>
        <v>#DIV/0!</v>
      </c>
    </row>
    <row r="376" s="308" customFormat="true" ht="17.25" hidden="false" customHeight="false" outlineLevel="0" collapsed="false">
      <c r="A376" s="547"/>
      <c r="B376" s="152"/>
      <c r="C376" s="490"/>
      <c r="D376" s="490"/>
      <c r="E376" s="36"/>
      <c r="F376" s="490"/>
      <c r="G376" s="490"/>
      <c r="H376" s="36"/>
      <c r="I376" s="490"/>
      <c r="J376" s="490"/>
      <c r="K376" s="36"/>
      <c r="L376" s="490"/>
      <c r="M376" s="490"/>
      <c r="N376" s="36"/>
      <c r="O376" s="490"/>
      <c r="P376" s="490"/>
      <c r="Q376" s="36"/>
      <c r="R376" s="490"/>
      <c r="S376" s="490"/>
      <c r="T376" s="36"/>
    </row>
    <row r="377" s="308" customFormat="true" ht="17.25" hidden="false" customHeight="false" outlineLevel="0" collapsed="false">
      <c r="A377" s="547"/>
      <c r="B377" s="152"/>
      <c r="C377" s="490"/>
      <c r="D377" s="490"/>
      <c r="E377" s="36"/>
      <c r="F377" s="490"/>
      <c r="G377" s="490"/>
      <c r="H377" s="36"/>
      <c r="I377" s="490"/>
      <c r="J377" s="490"/>
      <c r="K377" s="36"/>
      <c r="L377" s="490"/>
      <c r="M377" s="490"/>
      <c r="N377" s="36"/>
      <c r="O377" s="490"/>
      <c r="P377" s="490"/>
      <c r="Q377" s="36"/>
      <c r="R377" s="490"/>
      <c r="S377" s="490"/>
      <c r="T377" s="36"/>
    </row>
    <row r="378" s="308" customFormat="true" ht="17.25" hidden="false" customHeight="false" outlineLevel="0" collapsed="false">
      <c r="A378" s="547"/>
      <c r="B378" s="152"/>
      <c r="C378" s="490"/>
      <c r="D378" s="490"/>
      <c r="E378" s="36"/>
      <c r="F378" s="490"/>
      <c r="G378" s="490"/>
      <c r="H378" s="36"/>
      <c r="I378" s="490"/>
      <c r="J378" s="490"/>
      <c r="K378" s="36"/>
      <c r="L378" s="490"/>
      <c r="M378" s="490"/>
      <c r="N378" s="36"/>
      <c r="O378" s="490"/>
      <c r="P378" s="490"/>
      <c r="Q378" s="36"/>
      <c r="R378" s="490"/>
      <c r="S378" s="490"/>
      <c r="T378" s="36"/>
    </row>
    <row r="379" s="308" customFormat="true" ht="17.25" hidden="false" customHeight="false" outlineLevel="0" collapsed="false">
      <c r="A379" s="547"/>
      <c r="B379" s="152"/>
      <c r="C379" s="490"/>
      <c r="D379" s="490"/>
      <c r="E379" s="36"/>
      <c r="F379" s="490"/>
      <c r="G379" s="490"/>
      <c r="H379" s="36"/>
      <c r="I379" s="490"/>
      <c r="J379" s="490"/>
      <c r="K379" s="36"/>
      <c r="L379" s="490"/>
      <c r="M379" s="490"/>
      <c r="N379" s="36"/>
      <c r="O379" s="490"/>
      <c r="P379" s="490"/>
      <c r="Q379" s="36"/>
      <c r="R379" s="490"/>
      <c r="S379" s="490"/>
      <c r="T379" s="36"/>
    </row>
    <row r="380" s="308" customFormat="true" ht="15" hidden="false" customHeight="false" outlineLevel="0" collapsed="false">
      <c r="A380" s="547"/>
      <c r="B380" s="547"/>
      <c r="C380" s="547"/>
      <c r="D380" s="547"/>
      <c r="E380" s="547"/>
      <c r="F380" s="547"/>
      <c r="G380" s="547"/>
      <c r="H380" s="547"/>
      <c r="I380" s="547"/>
      <c r="J380" s="547"/>
      <c r="K380" s="547"/>
      <c r="L380" s="547"/>
      <c r="M380" s="547"/>
      <c r="N380" s="547"/>
      <c r="O380" s="547"/>
      <c r="P380" s="547"/>
      <c r="Q380" s="547"/>
      <c r="R380" s="547"/>
      <c r="S380" s="547"/>
      <c r="T380" s="547"/>
    </row>
    <row r="381" s="308" customFormat="true" ht="17.25" hidden="false" customHeight="true" outlineLevel="0" collapsed="false">
      <c r="A381" s="67" t="s">
        <v>511</v>
      </c>
      <c r="B381" s="67"/>
      <c r="C381" s="483" t="n">
        <f aca="false">SUM(C382:C389)</f>
        <v>0</v>
      </c>
      <c r="D381" s="483" t="n">
        <f aca="false">SUM(D382:D389)</f>
        <v>0</v>
      </c>
      <c r="E381" s="483" t="e">
        <f aca="false">C381/D381*100</f>
        <v>#DIV/0!</v>
      </c>
      <c r="F381" s="483" t="n">
        <f aca="false">SUM(F382:F389)</f>
        <v>0</v>
      </c>
      <c r="G381" s="483" t="n">
        <f aca="false">SUM(G382:G389)</f>
        <v>0</v>
      </c>
      <c r="H381" s="483" t="e">
        <f aca="false">F381/G381*100</f>
        <v>#DIV/0!</v>
      </c>
      <c r="I381" s="483" t="n">
        <f aca="false">SUM(I382:I389)</f>
        <v>0</v>
      </c>
      <c r="J381" s="483" t="n">
        <f aca="false">SUM(J382:J389)</f>
        <v>0</v>
      </c>
      <c r="K381" s="483" t="e">
        <f aca="false">I381/J381*100</f>
        <v>#DIV/0!</v>
      </c>
      <c r="L381" s="530" t="n">
        <f aca="false">SUM(L382:L389)</f>
        <v>0</v>
      </c>
      <c r="M381" s="530" t="n">
        <f aca="false">SUM(M382:M389)</f>
        <v>0</v>
      </c>
      <c r="N381" s="83" t="e">
        <f aca="false">L381/M381*100</f>
        <v>#DIV/0!</v>
      </c>
      <c r="O381" s="83" t="n">
        <f aca="false">SUM(O382:O389)</f>
        <v>0</v>
      </c>
      <c r="P381" s="83" t="n">
        <f aca="false">SUM(P382:P389)</f>
        <v>0</v>
      </c>
      <c r="Q381" s="83" t="e">
        <f aca="false">O381/P381*100</f>
        <v>#DIV/0!</v>
      </c>
      <c r="R381" s="83" t="n">
        <f aca="false">SUM(R382:R389)</f>
        <v>0</v>
      </c>
      <c r="S381" s="83" t="n">
        <f aca="false">SUM(S382:S389)</f>
        <v>0</v>
      </c>
      <c r="T381" s="83" t="e">
        <f aca="false">R381/S381*100</f>
        <v>#DIV/0!</v>
      </c>
    </row>
    <row r="382" s="308" customFormat="true" ht="18" hidden="false" customHeight="true" outlineLevel="0" collapsed="false">
      <c r="A382" s="468"/>
      <c r="B382" s="468"/>
      <c r="C382" s="468"/>
      <c r="D382" s="468"/>
      <c r="E382" s="468"/>
      <c r="F382" s="468"/>
      <c r="G382" s="468"/>
      <c r="H382" s="468"/>
      <c r="I382" s="468"/>
      <c r="J382" s="468"/>
      <c r="K382" s="468"/>
      <c r="L382" s="729"/>
      <c r="M382" s="729"/>
      <c r="N382" s="729"/>
      <c r="O382" s="729"/>
      <c r="P382" s="729"/>
      <c r="Q382" s="729"/>
      <c r="R382" s="729"/>
      <c r="S382" s="729"/>
      <c r="T382" s="729"/>
    </row>
    <row r="383" customFormat="false" ht="18" hidden="false" customHeight="true" outlineLevel="0" collapsed="false">
      <c r="A383" s="468"/>
      <c r="B383" s="468"/>
      <c r="C383" s="468"/>
      <c r="D383" s="468"/>
      <c r="E383" s="468"/>
      <c r="F383" s="468"/>
      <c r="G383" s="468"/>
      <c r="H383" s="468"/>
      <c r="I383" s="468"/>
      <c r="J383" s="468"/>
      <c r="K383" s="468"/>
      <c r="L383" s="729"/>
      <c r="M383" s="729"/>
      <c r="N383" s="729"/>
      <c r="O383" s="729"/>
      <c r="P383" s="729"/>
      <c r="Q383" s="729"/>
      <c r="R383" s="729"/>
      <c r="S383" s="729"/>
      <c r="T383" s="729"/>
    </row>
    <row r="384" customFormat="false" ht="15" hidden="false" customHeight="false" outlineLevel="0" collapsed="false">
      <c r="A384" s="468"/>
      <c r="B384" s="468"/>
      <c r="C384" s="468"/>
      <c r="D384" s="468"/>
      <c r="E384" s="468"/>
      <c r="F384" s="468"/>
      <c r="G384" s="468"/>
      <c r="H384" s="468"/>
      <c r="I384" s="468"/>
      <c r="J384" s="468"/>
      <c r="K384" s="468"/>
      <c r="L384" s="729"/>
      <c r="M384" s="729"/>
      <c r="N384" s="729"/>
      <c r="O384" s="729"/>
      <c r="P384" s="729"/>
      <c r="Q384" s="729"/>
      <c r="R384" s="729"/>
      <c r="S384" s="729"/>
      <c r="T384" s="729"/>
    </row>
    <row r="385" customFormat="false" ht="15" hidden="false" customHeight="false" outlineLevel="0" collapsed="false">
      <c r="A385" s="468"/>
      <c r="B385" s="468"/>
      <c r="C385" s="468"/>
      <c r="D385" s="468"/>
      <c r="E385" s="468"/>
      <c r="F385" s="468"/>
      <c r="G385" s="468"/>
      <c r="H385" s="468"/>
      <c r="I385" s="468"/>
      <c r="J385" s="468"/>
      <c r="K385" s="468"/>
      <c r="L385" s="729"/>
      <c r="M385" s="729"/>
      <c r="N385" s="729"/>
      <c r="O385" s="729"/>
      <c r="P385" s="729"/>
      <c r="Q385" s="729"/>
      <c r="R385" s="729"/>
      <c r="S385" s="729"/>
      <c r="T385" s="729"/>
    </row>
    <row r="386" customFormat="false" ht="15" hidden="false" customHeight="false" outlineLevel="0" collapsed="false">
      <c r="A386" s="468"/>
      <c r="B386" s="468"/>
      <c r="C386" s="468"/>
      <c r="D386" s="468"/>
      <c r="E386" s="468"/>
      <c r="F386" s="468"/>
      <c r="G386" s="468"/>
      <c r="H386" s="468"/>
      <c r="I386" s="468"/>
      <c r="J386" s="468"/>
      <c r="K386" s="468"/>
      <c r="L386" s="729"/>
      <c r="M386" s="729"/>
      <c r="N386" s="729"/>
      <c r="O386" s="729"/>
      <c r="P386" s="729"/>
      <c r="Q386" s="729"/>
      <c r="R386" s="729"/>
      <c r="S386" s="729"/>
      <c r="T386" s="729"/>
    </row>
    <row r="387" customFormat="false" ht="15" hidden="false" customHeight="false" outlineLevel="0" collapsed="false">
      <c r="A387" s="468"/>
      <c r="B387" s="468"/>
      <c r="C387" s="468"/>
      <c r="D387" s="468"/>
      <c r="E387" s="468"/>
      <c r="F387" s="468"/>
      <c r="G387" s="468"/>
      <c r="H387" s="468"/>
      <c r="I387" s="468"/>
      <c r="J387" s="468"/>
      <c r="K387" s="468"/>
      <c r="L387" s="729"/>
      <c r="M387" s="729"/>
      <c r="N387" s="729"/>
      <c r="O387" s="729"/>
      <c r="P387" s="729"/>
      <c r="Q387" s="729"/>
      <c r="R387" s="729"/>
      <c r="S387" s="729"/>
      <c r="T387" s="729"/>
    </row>
    <row r="388" customFormat="false" ht="15" hidden="false" customHeight="false" outlineLevel="0" collapsed="false">
      <c r="A388" s="468"/>
      <c r="B388" s="468"/>
      <c r="C388" s="468"/>
      <c r="D388" s="468"/>
      <c r="E388" s="468"/>
      <c r="F388" s="468"/>
      <c r="G388" s="468"/>
      <c r="H388" s="468"/>
      <c r="I388" s="468"/>
      <c r="J388" s="468"/>
      <c r="K388" s="468"/>
      <c r="L388" s="729"/>
      <c r="M388" s="729"/>
      <c r="N388" s="729"/>
      <c r="O388" s="729"/>
      <c r="P388" s="729"/>
      <c r="Q388" s="729"/>
      <c r="R388" s="729"/>
      <c r="S388" s="729"/>
      <c r="T388" s="729"/>
    </row>
    <row r="389" customFormat="false" ht="15" hidden="false" customHeight="false" outlineLevel="0" collapsed="false">
      <c r="A389" s="468"/>
      <c r="B389" s="468"/>
      <c r="C389" s="468"/>
      <c r="D389" s="468"/>
      <c r="E389" s="468"/>
      <c r="F389" s="468"/>
      <c r="G389" s="468"/>
      <c r="H389" s="468"/>
      <c r="I389" s="468"/>
      <c r="J389" s="468"/>
      <c r="K389" s="468"/>
      <c r="L389" s="729"/>
      <c r="M389" s="729"/>
      <c r="N389" s="729"/>
      <c r="O389" s="729"/>
      <c r="P389" s="729"/>
      <c r="Q389" s="729"/>
      <c r="R389" s="729"/>
      <c r="S389" s="729"/>
      <c r="T389" s="729"/>
    </row>
    <row r="390" customFormat="false" ht="15" hidden="false" customHeight="false" outlineLevel="0" collapsed="false">
      <c r="A390" s="468"/>
      <c r="B390" s="468"/>
      <c r="C390" s="468"/>
      <c r="D390" s="468"/>
      <c r="E390" s="468"/>
      <c r="F390" s="468"/>
      <c r="G390" s="468"/>
      <c r="H390" s="468"/>
      <c r="I390" s="468"/>
      <c r="J390" s="468"/>
      <c r="K390" s="468"/>
      <c r="L390" s="729"/>
      <c r="M390" s="729"/>
      <c r="N390" s="729"/>
      <c r="O390" s="729"/>
      <c r="P390" s="729"/>
      <c r="Q390" s="729"/>
      <c r="R390" s="729"/>
      <c r="S390" s="729"/>
      <c r="T390" s="729"/>
    </row>
    <row r="391" customFormat="false" ht="15" hidden="false" customHeight="false" outlineLevel="0" collapsed="false">
      <c r="A391" s="468"/>
      <c r="B391" s="468"/>
      <c r="C391" s="468"/>
      <c r="D391" s="468"/>
      <c r="E391" s="468"/>
      <c r="F391" s="468"/>
      <c r="G391" s="468"/>
      <c r="H391" s="468"/>
      <c r="I391" s="468"/>
      <c r="J391" s="468"/>
      <c r="K391" s="468"/>
      <c r="L391" s="729"/>
      <c r="M391" s="729"/>
      <c r="N391" s="729"/>
      <c r="O391" s="729"/>
      <c r="P391" s="729"/>
      <c r="Q391" s="729"/>
      <c r="R391" s="729"/>
      <c r="S391" s="729"/>
      <c r="T391" s="729"/>
    </row>
    <row r="392" customFormat="false" ht="15" hidden="false" customHeight="false" outlineLevel="0" collapsed="false">
      <c r="A392" s="468"/>
      <c r="B392" s="468"/>
      <c r="C392" s="468"/>
      <c r="D392" s="468"/>
      <c r="E392" s="468"/>
      <c r="F392" s="468"/>
      <c r="G392" s="468"/>
      <c r="H392" s="468"/>
      <c r="I392" s="468"/>
      <c r="J392" s="468"/>
      <c r="K392" s="468"/>
      <c r="L392" s="729"/>
      <c r="M392" s="729"/>
      <c r="N392" s="729"/>
      <c r="O392" s="729"/>
      <c r="P392" s="729"/>
      <c r="Q392" s="729"/>
      <c r="R392" s="729"/>
      <c r="S392" s="729"/>
      <c r="T392" s="729"/>
    </row>
    <row r="393" customFormat="false" ht="15" hidden="false" customHeight="false" outlineLevel="0" collapsed="false">
      <c r="A393" s="468"/>
      <c r="B393" s="468"/>
      <c r="C393" s="468"/>
      <c r="D393" s="468"/>
      <c r="E393" s="468"/>
      <c r="F393" s="468"/>
      <c r="G393" s="468"/>
      <c r="H393" s="468"/>
      <c r="I393" s="468"/>
      <c r="J393" s="468"/>
      <c r="K393" s="468"/>
      <c r="L393" s="729"/>
      <c r="M393" s="729"/>
      <c r="N393" s="729"/>
      <c r="O393" s="729"/>
      <c r="P393" s="729"/>
      <c r="Q393" s="729"/>
      <c r="R393" s="729"/>
      <c r="S393" s="729"/>
      <c r="T393" s="729"/>
    </row>
  </sheetData>
  <mergeCells count="112">
    <mergeCell ref="A1:T2"/>
    <mergeCell ref="A3:A8"/>
    <mergeCell ref="B3:B8"/>
    <mergeCell ref="C3:H3"/>
    <mergeCell ref="I3:K3"/>
    <mergeCell ref="L3:T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2:A43"/>
    <mergeCell ref="B42:B43"/>
    <mergeCell ref="C42:H42"/>
    <mergeCell ref="I42:K42"/>
    <mergeCell ref="L42:T42"/>
    <mergeCell ref="A45:B45"/>
    <mergeCell ref="A46:B46"/>
    <mergeCell ref="A55:B55"/>
    <mergeCell ref="A67:T67"/>
    <mergeCell ref="A68:B68"/>
    <mergeCell ref="A69:B69"/>
    <mergeCell ref="A111:T111"/>
    <mergeCell ref="A112:B112"/>
    <mergeCell ref="A141:T141"/>
    <mergeCell ref="A142:B142"/>
    <mergeCell ref="A147:T147"/>
    <mergeCell ref="A148:B148"/>
    <mergeCell ref="A162:T162"/>
    <mergeCell ref="A163:B163"/>
    <mergeCell ref="A175:T175"/>
    <mergeCell ref="A176:B176"/>
    <mergeCell ref="A185:B185"/>
    <mergeCell ref="A193:T193"/>
    <mergeCell ref="A194:B194"/>
    <mergeCell ref="A199:T199"/>
    <mergeCell ref="A200:B200"/>
    <mergeCell ref="A207:T207"/>
    <mergeCell ref="A208:B208"/>
    <mergeCell ref="A217:B217"/>
    <mergeCell ref="A225:T225"/>
    <mergeCell ref="A226:B226"/>
    <mergeCell ref="A232:T232"/>
    <mergeCell ref="A233:B233"/>
    <mergeCell ref="A243:T243"/>
    <mergeCell ref="A244:B244"/>
    <mergeCell ref="A253:T253"/>
    <mergeCell ref="A254:B254"/>
    <mergeCell ref="A259:T259"/>
    <mergeCell ref="A260:B260"/>
    <mergeCell ref="A274:B274"/>
    <mergeCell ref="B283:T283"/>
    <mergeCell ref="A284:B284"/>
    <mergeCell ref="A303:T303"/>
    <mergeCell ref="A304:B304"/>
    <mergeCell ref="A311:T311"/>
    <mergeCell ref="A312:B312"/>
    <mergeCell ref="A319:T319"/>
    <mergeCell ref="A320:B320"/>
    <mergeCell ref="A321:B321"/>
    <mergeCell ref="A328:T328"/>
    <mergeCell ref="A329:B329"/>
    <mergeCell ref="A339:B339"/>
    <mergeCell ref="A354:T354"/>
    <mergeCell ref="A355:B355"/>
    <mergeCell ref="A356:B356"/>
    <mergeCell ref="A373:B373"/>
    <mergeCell ref="A380:T380"/>
    <mergeCell ref="A381:B3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1"/>
  <sheetViews>
    <sheetView showFormulas="false" showGridLines="true" showRowColHeaders="true" showZeros="true" rightToLeft="false" tabSelected="false" showOutlineSymbols="true" defaultGridColor="true" view="normal" topLeftCell="A93" colorId="64" zoomScale="80" zoomScaleNormal="80" zoomScalePageLayoutView="100" workbookViewId="0">
      <selection pane="topLeft" activeCell="S107" activeCellId="0" sqref="S107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4.57"/>
    <col collapsed="false" customWidth="true" hidden="false" outlineLevel="0" max="3" min="3" style="0" width="14.71"/>
    <col collapsed="false" customWidth="true" hidden="false" outlineLevel="0" max="4" min="4" style="0" width="14.85"/>
    <col collapsed="false" customWidth="true" hidden="false" outlineLevel="0" max="5" min="5" style="0" width="9.85"/>
    <col collapsed="false" customWidth="true" hidden="false" outlineLevel="0" max="6" min="6" style="0" width="14.28"/>
    <col collapsed="false" customWidth="true" hidden="false" outlineLevel="0" max="7" min="7" style="0" width="13.85"/>
    <col collapsed="false" customWidth="true" hidden="false" outlineLevel="0" max="8" min="8" style="0" width="9.57"/>
    <col collapsed="false" customWidth="true" hidden="false" outlineLevel="0" max="9" min="9" style="0" width="14.57"/>
    <col collapsed="false" customWidth="true" hidden="false" outlineLevel="0" max="10" min="10" style="0" width="15"/>
    <col collapsed="false" customWidth="true" hidden="false" outlineLevel="0" max="11" min="11" style="0" width="9.57"/>
    <col collapsed="false" customWidth="true" hidden="false" outlineLevel="0" max="12" min="12" style="0" width="15.14"/>
    <col collapsed="false" customWidth="true" hidden="false" outlineLevel="0" max="13" min="13" style="0" width="14.71"/>
    <col collapsed="false" customWidth="true" hidden="false" outlineLevel="0" max="14" min="14" style="0" width="9.85"/>
    <col collapsed="false" customWidth="true" hidden="false" outlineLevel="0" max="15" min="15" style="0" width="13.28"/>
    <col collapsed="false" customWidth="true" hidden="false" outlineLevel="0" max="16" min="16" style="0" width="13"/>
    <col collapsed="false" customWidth="true" hidden="false" outlineLevel="0" max="17" min="17" style="0" width="10.85"/>
    <col collapsed="false" customWidth="true" hidden="false" outlineLevel="0" max="19" min="18" style="0" width="15.28"/>
    <col collapsed="false" customWidth="true" hidden="false" outlineLevel="0" max="20" min="20" style="0" width="9.85"/>
    <col collapsed="false" customWidth="true" hidden="false" outlineLevel="0" max="1025" min="21" style="0" width="15.14"/>
  </cols>
  <sheetData>
    <row r="1" customFormat="false" ht="15" hidden="false" customHeight="true" outlineLevel="0" collapsed="false">
      <c r="A1" s="644" t="s">
        <v>512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</row>
    <row r="2" customFormat="false" ht="39.75" hidden="false" customHeight="true" outlineLevel="0" collapsed="false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</row>
    <row r="3" customFormat="false" ht="17.25" hidden="false" customHeight="true" outlineLevel="0" collapsed="false">
      <c r="A3" s="682" t="s">
        <v>1</v>
      </c>
      <c r="B3" s="683" t="s">
        <v>2</v>
      </c>
      <c r="C3" s="6" t="s">
        <v>3</v>
      </c>
      <c r="D3" s="6"/>
      <c r="E3" s="6"/>
      <c r="F3" s="6"/>
      <c r="G3" s="6"/>
      <c r="H3" s="6"/>
      <c r="I3" s="645" t="s">
        <v>4</v>
      </c>
      <c r="J3" s="645"/>
      <c r="K3" s="645"/>
      <c r="L3" s="646" t="s">
        <v>5</v>
      </c>
      <c r="M3" s="646"/>
      <c r="N3" s="646"/>
      <c r="O3" s="646"/>
      <c r="P3" s="646"/>
      <c r="Q3" s="646"/>
      <c r="R3" s="646"/>
      <c r="S3" s="646"/>
      <c r="T3" s="646"/>
    </row>
    <row r="4" customFormat="false" ht="16.5" hidden="false" customHeight="true" outlineLevel="0" collapsed="false">
      <c r="A4" s="682"/>
      <c r="B4" s="683"/>
      <c r="C4" s="647" t="s">
        <v>513</v>
      </c>
      <c r="D4" s="647" t="s">
        <v>514</v>
      </c>
      <c r="E4" s="9" t="s">
        <v>8</v>
      </c>
      <c r="F4" s="648" t="s">
        <v>515</v>
      </c>
      <c r="G4" s="647" t="s">
        <v>516</v>
      </c>
      <c r="H4" s="9" t="s">
        <v>8</v>
      </c>
      <c r="I4" s="647" t="s">
        <v>513</v>
      </c>
      <c r="J4" s="647" t="s">
        <v>514</v>
      </c>
      <c r="K4" s="354" t="s">
        <v>8</v>
      </c>
      <c r="L4" s="650" t="s">
        <v>517</v>
      </c>
      <c r="M4" s="647" t="s">
        <v>518</v>
      </c>
      <c r="N4" s="354" t="s">
        <v>8</v>
      </c>
      <c r="O4" s="650" t="s">
        <v>519</v>
      </c>
      <c r="P4" s="647" t="s">
        <v>520</v>
      </c>
      <c r="Q4" s="9" t="s">
        <v>8</v>
      </c>
      <c r="R4" s="647" t="s">
        <v>521</v>
      </c>
      <c r="S4" s="647" t="s">
        <v>522</v>
      </c>
      <c r="T4" s="354" t="s">
        <v>8</v>
      </c>
    </row>
    <row r="5" customFormat="false" ht="13.5" hidden="false" customHeight="true" outlineLevel="0" collapsed="false">
      <c r="A5" s="682"/>
      <c r="B5" s="683"/>
      <c r="C5" s="647"/>
      <c r="D5" s="647"/>
      <c r="E5" s="9"/>
      <c r="F5" s="648"/>
      <c r="G5" s="648"/>
      <c r="H5" s="9"/>
      <c r="I5" s="647"/>
      <c r="J5" s="647"/>
      <c r="K5" s="354"/>
      <c r="L5" s="650"/>
      <c r="M5" s="647"/>
      <c r="N5" s="354"/>
      <c r="O5" s="650"/>
      <c r="P5" s="647"/>
      <c r="Q5" s="9"/>
      <c r="R5" s="647"/>
      <c r="S5" s="647"/>
      <c r="T5" s="354"/>
    </row>
    <row r="6" customFormat="false" ht="17.25" hidden="false" customHeight="true" outlineLevel="0" collapsed="false">
      <c r="A6" s="682"/>
      <c r="B6" s="683"/>
      <c r="C6" s="647"/>
      <c r="D6" s="647"/>
      <c r="E6" s="9"/>
      <c r="F6" s="648"/>
      <c r="G6" s="648"/>
      <c r="H6" s="9"/>
      <c r="I6" s="647"/>
      <c r="J6" s="647"/>
      <c r="K6" s="354"/>
      <c r="L6" s="650"/>
      <c r="M6" s="647"/>
      <c r="N6" s="354"/>
      <c r="O6" s="650"/>
      <c r="P6" s="647"/>
      <c r="Q6" s="9"/>
      <c r="R6" s="647"/>
      <c r="S6" s="647"/>
      <c r="T6" s="354"/>
    </row>
    <row r="7" customFormat="false" ht="12" hidden="false" customHeight="true" outlineLevel="0" collapsed="false">
      <c r="A7" s="682"/>
      <c r="B7" s="683"/>
      <c r="C7" s="647"/>
      <c r="D7" s="647"/>
      <c r="E7" s="9"/>
      <c r="F7" s="648"/>
      <c r="G7" s="648"/>
      <c r="H7" s="9"/>
      <c r="I7" s="647"/>
      <c r="J7" s="647"/>
      <c r="K7" s="354"/>
      <c r="L7" s="650"/>
      <c r="M7" s="647"/>
      <c r="N7" s="354"/>
      <c r="O7" s="650"/>
      <c r="P7" s="647"/>
      <c r="Q7" s="9"/>
      <c r="R7" s="647"/>
      <c r="S7" s="647"/>
      <c r="T7" s="354"/>
    </row>
    <row r="8" customFormat="false" ht="24" hidden="false" customHeight="true" outlineLevel="0" collapsed="false">
      <c r="A8" s="682"/>
      <c r="B8" s="683"/>
      <c r="C8" s="647"/>
      <c r="D8" s="647"/>
      <c r="E8" s="9"/>
      <c r="F8" s="648"/>
      <c r="G8" s="647"/>
      <c r="H8" s="9"/>
      <c r="I8" s="647"/>
      <c r="J8" s="647"/>
      <c r="K8" s="354"/>
      <c r="L8" s="650"/>
      <c r="M8" s="647"/>
      <c r="N8" s="354"/>
      <c r="O8" s="650"/>
      <c r="P8" s="647"/>
      <c r="Q8" s="9"/>
      <c r="R8" s="647"/>
      <c r="S8" s="647"/>
      <c r="T8" s="354"/>
    </row>
    <row r="9" customFormat="false" ht="21" hidden="false" customHeight="false" outlineLevel="0" collapsed="false">
      <c r="A9" s="684" t="n">
        <v>1</v>
      </c>
      <c r="B9" s="434" t="n">
        <v>2</v>
      </c>
      <c r="C9" s="434" t="n">
        <v>3</v>
      </c>
      <c r="D9" s="434" t="n">
        <v>4</v>
      </c>
      <c r="E9" s="434" t="n">
        <v>5</v>
      </c>
      <c r="F9" s="434" t="n">
        <v>6</v>
      </c>
      <c r="G9" s="434" t="n">
        <v>7</v>
      </c>
      <c r="H9" s="434" t="n">
        <v>8</v>
      </c>
      <c r="I9" s="434" t="n">
        <v>9</v>
      </c>
      <c r="J9" s="434" t="n">
        <v>10</v>
      </c>
      <c r="K9" s="435" t="n">
        <v>11</v>
      </c>
      <c r="L9" s="434" t="n">
        <v>12</v>
      </c>
      <c r="M9" s="434" t="n">
        <v>13</v>
      </c>
      <c r="N9" s="434" t="n">
        <v>14</v>
      </c>
      <c r="O9" s="434" t="n">
        <v>15</v>
      </c>
      <c r="P9" s="434" t="n">
        <v>16</v>
      </c>
      <c r="Q9" s="434" t="n">
        <v>17</v>
      </c>
      <c r="R9" s="434" t="n">
        <v>18</v>
      </c>
      <c r="S9" s="434" t="n">
        <v>19</v>
      </c>
      <c r="T9" s="435" t="n">
        <v>20</v>
      </c>
    </row>
    <row r="10" s="691" customFormat="true" ht="43.5" hidden="false" customHeight="true" outlineLevel="0" collapsed="false">
      <c r="A10" s="685" t="s">
        <v>11</v>
      </c>
      <c r="B10" s="685"/>
      <c r="C10" s="686" t="n">
        <f aca="false">C11+C37</f>
        <v>768.794893</v>
      </c>
      <c r="D10" s="686" t="n">
        <f aca="false">D11+D37</f>
        <v>727.328112101</v>
      </c>
      <c r="E10" s="687" t="n">
        <f aca="false">C10/D10*100</f>
        <v>105.701248199965</v>
      </c>
      <c r="F10" s="686" t="n">
        <f aca="false">F11+F37</f>
        <v>85.0683869</v>
      </c>
      <c r="G10" s="686" t="n">
        <f aca="false">G11+G37</f>
        <v>82.418662512</v>
      </c>
      <c r="H10" s="687" t="n">
        <f aca="false">F10/G10*100</f>
        <v>103.21495679163</v>
      </c>
      <c r="I10" s="686" t="n">
        <f aca="false">I11+I37</f>
        <v>769.533305</v>
      </c>
      <c r="J10" s="686" t="n">
        <f aca="false">J11+J37</f>
        <v>715.360297101</v>
      </c>
      <c r="K10" s="688" t="n">
        <f aca="false">I10/J10*100</f>
        <v>107.57282842206</v>
      </c>
      <c r="L10" s="689" t="n">
        <f aca="false">L11+L37</f>
        <v>401.08930106</v>
      </c>
      <c r="M10" s="686" t="n">
        <f aca="false">M11+M37</f>
        <v>360.96732929</v>
      </c>
      <c r="N10" s="687" t="n">
        <f aca="false">L10/M10*100</f>
        <v>111.115125529204</v>
      </c>
      <c r="O10" s="687" t="n">
        <f aca="false">O11+O37</f>
        <v>86.465993</v>
      </c>
      <c r="P10" s="687" t="n">
        <f aca="false">P11+P37</f>
        <v>65.668731</v>
      </c>
      <c r="Q10" s="687" t="n">
        <f aca="false">O10/P10*100</f>
        <v>131.669961766126</v>
      </c>
      <c r="R10" s="686" t="n">
        <f aca="false">R11+R37</f>
        <v>288.580563</v>
      </c>
      <c r="S10" s="686" t="n">
        <f aca="false">S11+S37</f>
        <v>272.556297</v>
      </c>
      <c r="T10" s="690" t="n">
        <f aca="false">R10/S10*100</f>
        <v>105.879249966476</v>
      </c>
    </row>
    <row r="11" customFormat="false" ht="38.25" hidden="false" customHeight="true" outlineLevel="0" collapsed="false">
      <c r="A11" s="692" t="s">
        <v>12</v>
      </c>
      <c r="B11" s="692"/>
      <c r="C11" s="693" t="n">
        <f aca="false">C12+C13</f>
        <v>575.794236</v>
      </c>
      <c r="D11" s="693" t="n">
        <f aca="false">D12+D13</f>
        <v>548.43535</v>
      </c>
      <c r="E11" s="693" t="n">
        <f aca="false">C11/D11*100</f>
        <v>104.988534382403</v>
      </c>
      <c r="F11" s="693" t="n">
        <f aca="false">F12+F13</f>
        <v>64.689112</v>
      </c>
      <c r="G11" s="693" t="n">
        <f aca="false">G12+G13</f>
        <v>62.226641</v>
      </c>
      <c r="H11" s="693" t="n">
        <f aca="false">F11/G11*100</f>
        <v>103.957261649395</v>
      </c>
      <c r="I11" s="693" t="n">
        <f aca="false">I12+I13</f>
        <v>576.532648</v>
      </c>
      <c r="J11" s="693" t="n">
        <f aca="false">J12+J13</f>
        <v>536.467535</v>
      </c>
      <c r="K11" s="694" t="n">
        <f aca="false">I11/J11*100</f>
        <v>107.468320147276</v>
      </c>
      <c r="L11" s="695" t="n">
        <f aca="false">L12+L13</f>
        <v>375.368992</v>
      </c>
      <c r="M11" s="695" t="n">
        <f aca="false">M12+M13</f>
        <v>339.571803</v>
      </c>
      <c r="N11" s="696" t="n">
        <f aca="false">L11/M11*100</f>
        <v>110.541861451317</v>
      </c>
      <c r="O11" s="693" t="n">
        <f aca="false">O12+O13</f>
        <v>86.465993</v>
      </c>
      <c r="P11" s="693" t="n">
        <f aca="false">P12+P13</f>
        <v>65.668731</v>
      </c>
      <c r="Q11" s="696" t="n">
        <f aca="false">O11/P11*100</f>
        <v>131.669961766126</v>
      </c>
      <c r="R11" s="693" t="n">
        <f aca="false">R12+R13</f>
        <v>288.580563</v>
      </c>
      <c r="S11" s="693" t="n">
        <f aca="false">S12+S13</f>
        <v>272.556297</v>
      </c>
      <c r="T11" s="697" t="n">
        <f aca="false">R11/S11*100</f>
        <v>105.879249966476</v>
      </c>
    </row>
    <row r="12" customFormat="false" ht="54.75" hidden="false" customHeight="true" outlineLevel="0" collapsed="false">
      <c r="A12" s="698" t="s">
        <v>460</v>
      </c>
      <c r="B12" s="698"/>
      <c r="C12" s="699" t="n">
        <f aca="false">C45/1000000</f>
        <v>165.80128</v>
      </c>
      <c r="D12" s="699" t="n">
        <f aca="false">D45/1000000</f>
        <v>148.239727</v>
      </c>
      <c r="E12" s="699" t="n">
        <f aca="false">C12/D12*100</f>
        <v>111.846725135968</v>
      </c>
      <c r="F12" s="700" t="n">
        <f aca="false">F45/1000000</f>
        <v>15.147957</v>
      </c>
      <c r="G12" s="700" t="n">
        <f aca="false">G45/1000000</f>
        <v>15.29068</v>
      </c>
      <c r="H12" s="699" t="n">
        <f aca="false">F12/G12*100</f>
        <v>99.0666013545506</v>
      </c>
      <c r="I12" s="700" t="n">
        <f aca="false">I45/1000000</f>
        <v>165.820268</v>
      </c>
      <c r="J12" s="700" t="n">
        <f aca="false">J45/1000000</f>
        <v>138.699253</v>
      </c>
      <c r="K12" s="699" t="n">
        <f aca="false">I12/J12*100</f>
        <v>119.553829175994</v>
      </c>
      <c r="L12" s="700" t="n">
        <f aca="false">L45/1000000</f>
        <v>142.082576</v>
      </c>
      <c r="M12" s="700" t="n">
        <f aca="false">M45/1000000</f>
        <v>94.485469</v>
      </c>
      <c r="N12" s="699" t="n">
        <f aca="false">L12/M12*100</f>
        <v>150.375055025657</v>
      </c>
      <c r="O12" s="700" t="n">
        <f aca="false">O45/1000000</f>
        <v>0</v>
      </c>
      <c r="P12" s="700" t="n">
        <f aca="false">P45/1000000</f>
        <v>0</v>
      </c>
      <c r="Q12" s="699" t="e">
        <f aca="false">O12/P12*100</f>
        <v>#DIV/0!</v>
      </c>
      <c r="R12" s="700" t="n">
        <f aca="false">R45/1000000</f>
        <v>142.082576</v>
      </c>
      <c r="S12" s="700" t="n">
        <f aca="false">S45/1000000</f>
        <v>94.485469</v>
      </c>
      <c r="T12" s="701" t="n">
        <f aca="false">R12/S12*100</f>
        <v>150.375055025657</v>
      </c>
    </row>
    <row r="13" customFormat="false" ht="54.75" hidden="false" customHeight="true" outlineLevel="0" collapsed="false">
      <c r="A13" s="698" t="s">
        <v>461</v>
      </c>
      <c r="B13" s="698"/>
      <c r="C13" s="702" t="n">
        <f aca="false">C14+C15+C16+C17+C18+C19+C20+C21+C22+C23+C24+C25+C26+C27+C28+C29+C30+C31+C32+C33+C36</f>
        <v>409.992956</v>
      </c>
      <c r="D13" s="702" t="n">
        <f aca="false">D14+D15+D16+D17+D18+D19+D20+D21+D22+D23+D24+D25+D26+D27+D28+D29+D30+D31+D32+D33+D36</f>
        <v>400.195623</v>
      </c>
      <c r="E13" s="699" t="n">
        <f aca="false">C13/D13*100</f>
        <v>102.448135970743</v>
      </c>
      <c r="F13" s="702" t="n">
        <f aca="false">F14+F15+F16+F17+F18+F19+F20+F21+F22+F23+F24+F25+F26+F27+F28+F29+F30+F31+F32+F33+F36</f>
        <v>49.541155</v>
      </c>
      <c r="G13" s="702" t="n">
        <f aca="false">G14+G15+G16+G17+G18+G19+G20+G21+G22+G23+G24+G25+G26+G27+G28+G29+G30+G31+G32+G33+G36</f>
        <v>46.935961</v>
      </c>
      <c r="H13" s="699" t="n">
        <f aca="false">F13/G13*100</f>
        <v>105.550528729986</v>
      </c>
      <c r="I13" s="702" t="n">
        <f aca="false">I14+I15+I16+I17+I18+I19+I20+I21+I22+I23+I24+I25+I26+I27+I28+I29+I30+I31+I32+I33+I36</f>
        <v>410.71238</v>
      </c>
      <c r="J13" s="702" t="n">
        <f aca="false">J14+J15+J16+J17+J18+J19+J20+J21+J22+J23+J24+J25+J26+J27+J28+J29+J30+J31+J32+J33+J36</f>
        <v>397.768282</v>
      </c>
      <c r="K13" s="699" t="n">
        <f aca="false">I13/J13*100</f>
        <v>103.254180533178</v>
      </c>
      <c r="L13" s="702" t="n">
        <f aca="false">L14+L15+L16+L17+L18+L19+L20+L21+L22+L23+L24+L25+L26+L27+L28+L29+L30+L31+L32+L33+L36</f>
        <v>233.286416</v>
      </c>
      <c r="M13" s="702" t="n">
        <f aca="false">M14+M15+M16+M17+M18+M19+M20+M21+M22+M23+M24+M25+M26+M27+M28+M29+M30+M31+M32+M33+M36</f>
        <v>245.086334</v>
      </c>
      <c r="N13" s="699" t="n">
        <f aca="false">L13/M13*100</f>
        <v>95.185403523968</v>
      </c>
      <c r="O13" s="702" t="n">
        <f aca="false">O14+O15+O16+O17+O18+O19+O20+O21+O22+O23+O24+O25+O26+O27+O28+O29+O30+O31+O32+O33+O36</f>
        <v>86.465993</v>
      </c>
      <c r="P13" s="702" t="n">
        <f aca="false">P14+P15+P16+P17+P18+P19+P20+P21+P22+P23+P24+P25+P26+P27+P28+P29+P30+P31+P32+P33+P36</f>
        <v>65.668731</v>
      </c>
      <c r="Q13" s="699" t="n">
        <f aca="false">O13/P13*100</f>
        <v>131.669961766126</v>
      </c>
      <c r="R13" s="702" t="n">
        <f aca="false">R14+R15+R16+R17+R18+R19+R20+R21+R22+R23+R24+R25+R26+R27+R28+R29+R30+R31+R32+R33+R36</f>
        <v>146.497987</v>
      </c>
      <c r="S13" s="702" t="n">
        <f aca="false">S14+S15+S16+S17+S18+S19+S20+S21+S22+S23+S24+S25+S26+S27+S28+S29+S30+S31+S32+S33+S36</f>
        <v>178.070828</v>
      </c>
      <c r="T13" s="701" t="n">
        <f aca="false">R13/S13*100</f>
        <v>82.2695040200521</v>
      </c>
    </row>
    <row r="14" customFormat="false" ht="40.5" hidden="false" customHeight="true" outlineLevel="0" collapsed="false">
      <c r="A14" s="703" t="s">
        <v>462</v>
      </c>
      <c r="B14" s="703" t="s">
        <v>168</v>
      </c>
      <c r="C14" s="704" t="n">
        <f aca="false">C69/1000000</f>
        <v>88.465316</v>
      </c>
      <c r="D14" s="704" t="n">
        <f aca="false">D69/1000000</f>
        <v>93.592696</v>
      </c>
      <c r="E14" s="704" t="n">
        <f aca="false">C14/D14*100</f>
        <v>94.5216024122224</v>
      </c>
      <c r="F14" s="704" t="n">
        <f aca="false">F69/1000000</f>
        <v>12.715563</v>
      </c>
      <c r="G14" s="704" t="n">
        <f aca="false">G69/1000000</f>
        <v>10.421503</v>
      </c>
      <c r="H14" s="704" t="n">
        <f aca="false">F14/G14*100</f>
        <v>122.012755741662</v>
      </c>
      <c r="I14" s="704" t="n">
        <f aca="false">I69/1000000</f>
        <v>83.437236</v>
      </c>
      <c r="J14" s="704" t="n">
        <f aca="false">J69/1000000</f>
        <v>89.247084</v>
      </c>
      <c r="K14" s="705" t="n">
        <f aca="false">I14/J14*100</f>
        <v>93.4901536951056</v>
      </c>
      <c r="L14" s="704" t="n">
        <f aca="false">L69/1000000</f>
        <v>8.808382</v>
      </c>
      <c r="M14" s="704" t="n">
        <f aca="false">M69/1000000</f>
        <v>9.513634</v>
      </c>
      <c r="N14" s="704" t="n">
        <f aca="false">L14/M14*100</f>
        <v>92.5869336575277</v>
      </c>
      <c r="O14" s="704" t="n">
        <f aca="false">O69/1000000</f>
        <v>6.183662</v>
      </c>
      <c r="P14" s="704" t="n">
        <f aca="false">P69/1000000</f>
        <v>5.65791</v>
      </c>
      <c r="Q14" s="704" t="n">
        <f aca="false">O14/P14*100</f>
        <v>109.292335862536</v>
      </c>
      <c r="R14" s="704" t="n">
        <f aca="false">R69/1000000</f>
        <v>2.703768</v>
      </c>
      <c r="S14" s="704" t="n">
        <f aca="false">S69/1000000</f>
        <v>1.985461</v>
      </c>
      <c r="T14" s="705" t="n">
        <f aca="false">R14/S14*100</f>
        <v>136.178348504453</v>
      </c>
    </row>
    <row r="15" customFormat="false" ht="19.5" hidden="false" customHeight="true" outlineLevel="0" collapsed="false">
      <c r="A15" s="706" t="s">
        <v>463</v>
      </c>
      <c r="B15" s="706" t="s">
        <v>168</v>
      </c>
      <c r="C15" s="704" t="n">
        <f aca="false">C112/1000000</f>
        <v>60.224188</v>
      </c>
      <c r="D15" s="704" t="n">
        <f aca="false">D112/1000000</f>
        <v>75.550069</v>
      </c>
      <c r="E15" s="704" t="n">
        <f aca="false">C15/D15*100</f>
        <v>79.714272663338</v>
      </c>
      <c r="F15" s="704" t="n">
        <f aca="false">F112/1000000</f>
        <v>8.064818</v>
      </c>
      <c r="G15" s="704" t="n">
        <f aca="false">G112/1000000</f>
        <v>9.780891</v>
      </c>
      <c r="H15" s="704" t="n">
        <f aca="false">F15/G15*100</f>
        <v>82.4548397482397</v>
      </c>
      <c r="I15" s="704" t="n">
        <f aca="false">I112/1000000</f>
        <v>60.169343</v>
      </c>
      <c r="J15" s="704" t="n">
        <f aca="false">J112/1000000</f>
        <v>72.552811</v>
      </c>
      <c r="K15" s="705" t="n">
        <f aca="false">I15/J15*100</f>
        <v>82.9317874396348</v>
      </c>
      <c r="L15" s="704" t="n">
        <f aca="false">L112/1000000</f>
        <v>34.462146</v>
      </c>
      <c r="M15" s="704" t="n">
        <f aca="false">M112/1000000</f>
        <v>49.593684</v>
      </c>
      <c r="N15" s="704" t="n">
        <f aca="false">L15/M15*100</f>
        <v>69.4889817017828</v>
      </c>
      <c r="O15" s="704" t="n">
        <f aca="false">O112/1000000</f>
        <v>27.147131</v>
      </c>
      <c r="P15" s="704" t="n">
        <f aca="false">P112/1000000</f>
        <v>42.683813</v>
      </c>
      <c r="Q15" s="704" t="n">
        <f aca="false">O15/P15*100</f>
        <v>63.6005293154105</v>
      </c>
      <c r="R15" s="704" t="n">
        <f aca="false">R112/1000000</f>
        <v>7.315013</v>
      </c>
      <c r="S15" s="704" t="n">
        <f aca="false">S112/1000000</f>
        <v>5.845868</v>
      </c>
      <c r="T15" s="705" t="n">
        <f aca="false">R15/S15*100</f>
        <v>125.131340632392</v>
      </c>
    </row>
    <row r="16" customFormat="false" ht="19.5" hidden="false" customHeight="true" outlineLevel="0" collapsed="false">
      <c r="A16" s="703" t="s">
        <v>464</v>
      </c>
      <c r="B16" s="703" t="s">
        <v>197</v>
      </c>
      <c r="C16" s="704" t="n">
        <f aca="false">C142/1000000</f>
        <v>74.559364</v>
      </c>
      <c r="D16" s="704" t="n">
        <f aca="false">D142/1000000</f>
        <v>51.96502</v>
      </c>
      <c r="E16" s="704" t="n">
        <f aca="false">C16/D16*100</f>
        <v>143.479910139552</v>
      </c>
      <c r="F16" s="704" t="n">
        <f aca="false">F142/1000000</f>
        <v>8.927096</v>
      </c>
      <c r="G16" s="704" t="n">
        <f aca="false">G142/1000000</f>
        <v>7.208375</v>
      </c>
      <c r="H16" s="704" t="n">
        <f aca="false">F16/G16*100</f>
        <v>123.843390500633</v>
      </c>
      <c r="I16" s="704" t="n">
        <f aca="false">I142/1000000</f>
        <v>87.667155</v>
      </c>
      <c r="J16" s="704" t="n">
        <f aca="false">J142/1000000</f>
        <v>53.591225</v>
      </c>
      <c r="K16" s="705" t="n">
        <f aca="false">I16/J16*100</f>
        <v>163.584905924431</v>
      </c>
      <c r="L16" s="704" t="n">
        <f aca="false">L142/1000000</f>
        <v>63.612568</v>
      </c>
      <c r="M16" s="704" t="n">
        <f aca="false">M142/1000000</f>
        <v>37.957837</v>
      </c>
      <c r="N16" s="704" t="n">
        <f aca="false">L16/M16*100</f>
        <v>167.587441823937</v>
      </c>
      <c r="O16" s="704" t="n">
        <f aca="false">O142/1000000</f>
        <v>41.964576</v>
      </c>
      <c r="P16" s="704" t="n">
        <f aca="false">P142/1000000</f>
        <v>3.120764</v>
      </c>
      <c r="Q16" s="704" t="n">
        <f aca="false">O16/P16*100</f>
        <v>1344.68918508417</v>
      </c>
      <c r="R16" s="704" t="n">
        <f aca="false">R142/1000000</f>
        <v>20.881817</v>
      </c>
      <c r="S16" s="704" t="n">
        <f aca="false">S142/1000000</f>
        <v>34.837073</v>
      </c>
      <c r="T16" s="705" t="n">
        <f aca="false">R16/S16*100</f>
        <v>59.9413647639111</v>
      </c>
    </row>
    <row r="17" customFormat="false" ht="56.25" hidden="false" customHeight="true" outlineLevel="0" collapsed="false">
      <c r="A17" s="703" t="s">
        <v>465</v>
      </c>
      <c r="B17" s="703"/>
      <c r="C17" s="704" t="n">
        <f aca="false">C148/1000000</f>
        <v>0.194382</v>
      </c>
      <c r="D17" s="704" t="n">
        <f aca="false">D148/1000000</f>
        <v>0.298019</v>
      </c>
      <c r="E17" s="704" t="n">
        <f aca="false">C17/D17*100</f>
        <v>65.2247004385626</v>
      </c>
      <c r="F17" s="704" t="n">
        <f aca="false">F148/1000000</f>
        <v>0.01916</v>
      </c>
      <c r="G17" s="704" t="n">
        <f aca="false">G148/1000000</f>
        <v>0.034062</v>
      </c>
      <c r="H17" s="704" t="n">
        <f aca="false">F17/G17*100</f>
        <v>56.2503669778639</v>
      </c>
      <c r="I17" s="704" t="n">
        <f aca="false">I148/1000000</f>
        <v>0.36793</v>
      </c>
      <c r="J17" s="704" t="n">
        <f aca="false">J148/1000000</f>
        <v>0.367904</v>
      </c>
      <c r="K17" s="705" t="n">
        <f aca="false">I17/J17*100</f>
        <v>100.007067060972</v>
      </c>
      <c r="L17" s="704" t="n">
        <f aca="false">L148/1000000</f>
        <v>0.004323</v>
      </c>
      <c r="M17" s="704" t="n">
        <f aca="false">M148/1000000</f>
        <v>0.012845</v>
      </c>
      <c r="N17" s="704" t="n">
        <f aca="false">L17/M17*100</f>
        <v>33.6551187232386</v>
      </c>
      <c r="O17" s="704" t="n">
        <f aca="false">O148/1000000</f>
        <v>0</v>
      </c>
      <c r="P17" s="704" t="n">
        <f aca="false">P148/1000000</f>
        <v>0</v>
      </c>
      <c r="Q17" s="704" t="e">
        <f aca="false">O17/P17*100</f>
        <v>#DIV/0!</v>
      </c>
      <c r="R17" s="704" t="n">
        <f aca="false">R148/1000000</f>
        <v>0.004323</v>
      </c>
      <c r="S17" s="704" t="n">
        <f aca="false">S148/1000000</f>
        <v>0.012845</v>
      </c>
      <c r="T17" s="705" t="n">
        <f aca="false">R17/S17*100</f>
        <v>33.6551187232386</v>
      </c>
    </row>
    <row r="18" customFormat="false" ht="19.5" hidden="false" customHeight="true" outlineLevel="0" collapsed="false">
      <c r="A18" s="703" t="s">
        <v>466</v>
      </c>
      <c r="B18" s="703"/>
      <c r="C18" s="704" t="n">
        <f aca="false">C161/1000000</f>
        <v>3.931785</v>
      </c>
      <c r="D18" s="704" t="n">
        <f aca="false">D161/1000000</f>
        <v>3.292591</v>
      </c>
      <c r="E18" s="704" t="n">
        <f aca="false">C18/D18*100</f>
        <v>119.413100503524</v>
      </c>
      <c r="F18" s="704" t="n">
        <f aca="false">F161/1000000</f>
        <v>0.575742</v>
      </c>
      <c r="G18" s="704" t="n">
        <f aca="false">G161/1000000</f>
        <v>0.351397</v>
      </c>
      <c r="H18" s="704" t="n">
        <f aca="false">F18/G18*100</f>
        <v>163.843743685917</v>
      </c>
      <c r="I18" s="704" t="n">
        <f aca="false">I161/1000000</f>
        <v>3.917311</v>
      </c>
      <c r="J18" s="704" t="n">
        <f aca="false">J161/1000000</f>
        <v>3.40082</v>
      </c>
      <c r="K18" s="705" t="n">
        <f aca="false">I18/J18*100</f>
        <v>115.187248957604</v>
      </c>
      <c r="L18" s="704" t="n">
        <f aca="false">L161/1000000</f>
        <v>2.477439</v>
      </c>
      <c r="M18" s="704" t="n">
        <f aca="false">M161/1000000</f>
        <v>2.40195</v>
      </c>
      <c r="N18" s="704" t="n">
        <f aca="false">L18/M18*100</f>
        <v>103.142821457566</v>
      </c>
      <c r="O18" s="704" t="n">
        <f aca="false">O161/1000000</f>
        <v>0.036307</v>
      </c>
      <c r="P18" s="704" t="n">
        <f aca="false">P161/1000000</f>
        <v>0.003396</v>
      </c>
      <c r="Q18" s="704" t="n">
        <f aca="false">O18/P18*100</f>
        <v>1069.11071849234</v>
      </c>
      <c r="R18" s="704" t="n">
        <f aca="false">R161/1000000</f>
        <v>2.441132</v>
      </c>
      <c r="S18" s="704" t="n">
        <f aca="false">S161/1000000</f>
        <v>2.398581</v>
      </c>
      <c r="T18" s="705" t="n">
        <f aca="false">R18/S18*100</f>
        <v>101.774007215099</v>
      </c>
    </row>
    <row r="19" customFormat="false" ht="63" hidden="false" customHeight="true" outlineLevel="0" collapsed="false">
      <c r="A19" s="703" t="s">
        <v>467</v>
      </c>
      <c r="B19" s="703"/>
      <c r="C19" s="707" t="n">
        <f aca="false">C176/1000000</f>
        <v>0.108635</v>
      </c>
      <c r="D19" s="707" t="n">
        <f aca="false">D176/1000000</f>
        <v>0.159142</v>
      </c>
      <c r="E19" s="704" t="n">
        <f aca="false">C19/D19*100</f>
        <v>68.2629349888779</v>
      </c>
      <c r="F19" s="708" t="n">
        <f aca="false">F176/1000000</f>
        <v>0.017398</v>
      </c>
      <c r="G19" s="708" t="n">
        <f aca="false">G176/1000000</f>
        <v>0.027831</v>
      </c>
      <c r="H19" s="704" t="n">
        <f aca="false">F19/G19*100</f>
        <v>62.5130250440157</v>
      </c>
      <c r="I19" s="707" t="n">
        <f aca="false">I176/1000000</f>
        <v>0.126085</v>
      </c>
      <c r="J19" s="707" t="n">
        <f aca="false">J176/1000000</f>
        <v>0.183989</v>
      </c>
      <c r="K19" s="705" t="n">
        <f aca="false">I19/J19*100</f>
        <v>68.5285533374278</v>
      </c>
      <c r="L19" s="707" t="n">
        <f aca="false">L176/1000000</f>
        <v>0.027913</v>
      </c>
      <c r="M19" s="707" t="n">
        <f aca="false">M176/1000000</f>
        <v>0.06683</v>
      </c>
      <c r="N19" s="704" t="n">
        <f aca="false">L19/M19*100</f>
        <v>41.7671704324405</v>
      </c>
      <c r="O19" s="707" t="n">
        <f aca="false">O176/1000000</f>
        <v>0.027913</v>
      </c>
      <c r="P19" s="707" t="n">
        <f aca="false">P176/1000000</f>
        <v>0.06683</v>
      </c>
      <c r="Q19" s="704" t="n">
        <f aca="false">O19/P19*100</f>
        <v>41.7671704324405</v>
      </c>
      <c r="R19" s="707" t="n">
        <f aca="false">R176/1000000</f>
        <v>0</v>
      </c>
      <c r="S19" s="707" t="n">
        <f aca="false">S176/1000000</f>
        <v>0</v>
      </c>
      <c r="T19" s="705" t="e">
        <f aca="false">R19/S19*100</f>
        <v>#DIV/0!</v>
      </c>
    </row>
    <row r="20" customFormat="false" ht="88.5" hidden="true" customHeight="true" outlineLevel="0" collapsed="false">
      <c r="A20" s="703" t="s">
        <v>468</v>
      </c>
      <c r="B20" s="703"/>
      <c r="C20" s="704" t="n">
        <f aca="false">C185/1000000</f>
        <v>0</v>
      </c>
      <c r="D20" s="704" t="n">
        <f aca="false">D185/1000000</f>
        <v>0</v>
      </c>
      <c r="E20" s="704" t="e">
        <f aca="false">C20/D20*100</f>
        <v>#DIV/0!</v>
      </c>
      <c r="F20" s="704" t="n">
        <f aca="false">F185/1000000</f>
        <v>0</v>
      </c>
      <c r="G20" s="704" t="n">
        <f aca="false">G185/1000000</f>
        <v>0</v>
      </c>
      <c r="H20" s="704" t="e">
        <f aca="false">F20/G20*100</f>
        <v>#DIV/0!</v>
      </c>
      <c r="I20" s="704" t="n">
        <f aca="false">I185/1000000</f>
        <v>0</v>
      </c>
      <c r="J20" s="704" t="n">
        <f aca="false">J185/1000000</f>
        <v>0</v>
      </c>
      <c r="K20" s="705" t="e">
        <f aca="false">I20/J20*100</f>
        <v>#DIV/0!</v>
      </c>
      <c r="L20" s="704" t="n">
        <f aca="false">L185/1000000</f>
        <v>0</v>
      </c>
      <c r="M20" s="704" t="n">
        <f aca="false">M185/1000000</f>
        <v>0</v>
      </c>
      <c r="N20" s="704" t="e">
        <f aca="false">L20/M20*100</f>
        <v>#DIV/0!</v>
      </c>
      <c r="O20" s="704" t="n">
        <f aca="false">O185/1000000</f>
        <v>0</v>
      </c>
      <c r="P20" s="704" t="n">
        <f aca="false">P185/1000000</f>
        <v>0</v>
      </c>
      <c r="Q20" s="704" t="e">
        <f aca="false">O20/P20*100</f>
        <v>#DIV/0!</v>
      </c>
      <c r="R20" s="704" t="n">
        <f aca="false">R185/1000000</f>
        <v>0</v>
      </c>
      <c r="S20" s="704" t="n">
        <f aca="false">S185/1000000</f>
        <v>0</v>
      </c>
      <c r="T20" s="705" t="e">
        <f aca="false">R20/S20*100</f>
        <v>#DIV/0!</v>
      </c>
    </row>
    <row r="21" customFormat="false" ht="60" hidden="true" customHeight="true" outlineLevel="0" collapsed="false">
      <c r="A21" s="703" t="s">
        <v>469</v>
      </c>
      <c r="B21" s="703"/>
      <c r="C21" s="704" t="n">
        <f aca="false">C194/1000000</f>
        <v>0</v>
      </c>
      <c r="D21" s="704" t="n">
        <f aca="false">D194/1000000</f>
        <v>0</v>
      </c>
      <c r="E21" s="704" t="e">
        <f aca="false">C21/D21*100</f>
        <v>#DIV/0!</v>
      </c>
      <c r="F21" s="704" t="n">
        <f aca="false">F194/1000000</f>
        <v>0</v>
      </c>
      <c r="G21" s="704" t="n">
        <f aca="false">G194/1000000</f>
        <v>0</v>
      </c>
      <c r="H21" s="704" t="e">
        <f aca="false">F21/G21*100</f>
        <v>#DIV/0!</v>
      </c>
      <c r="I21" s="704" t="n">
        <f aca="false">I194/1000000</f>
        <v>0</v>
      </c>
      <c r="J21" s="704" t="n">
        <f aca="false">J194/1000000</f>
        <v>0</v>
      </c>
      <c r="K21" s="705" t="e">
        <f aca="false">I21/J21*100</f>
        <v>#DIV/0!</v>
      </c>
      <c r="L21" s="704" t="n">
        <f aca="false">L194/1000000</f>
        <v>0</v>
      </c>
      <c r="M21" s="704" t="n">
        <f aca="false">M194/1000000</f>
        <v>0</v>
      </c>
      <c r="N21" s="704" t="e">
        <f aca="false">L21/M21*100</f>
        <v>#DIV/0!</v>
      </c>
      <c r="O21" s="704" t="n">
        <f aca="false">O194/1000000</f>
        <v>0</v>
      </c>
      <c r="P21" s="704" t="n">
        <f aca="false">P194/1000000</f>
        <v>0</v>
      </c>
      <c r="Q21" s="704" t="e">
        <f aca="false">O21/P21*100</f>
        <v>#DIV/0!</v>
      </c>
      <c r="R21" s="704" t="n">
        <f aca="false">R194/1000000</f>
        <v>0</v>
      </c>
      <c r="S21" s="704" t="n">
        <f aca="false">S194/1000000</f>
        <v>0</v>
      </c>
      <c r="T21" s="705" t="e">
        <f aca="false">R21/S21*100</f>
        <v>#DIV/0!</v>
      </c>
    </row>
    <row r="22" customFormat="false" ht="51.75" hidden="true" customHeight="true" outlineLevel="0" collapsed="false">
      <c r="A22" s="703" t="s">
        <v>470</v>
      </c>
      <c r="B22" s="703"/>
      <c r="C22" s="704" t="n">
        <f aca="false">C200/1000000</f>
        <v>0</v>
      </c>
      <c r="D22" s="704" t="n">
        <f aca="false">D200/1000000</f>
        <v>0</v>
      </c>
      <c r="E22" s="704" t="e">
        <f aca="false">C22/D22*100</f>
        <v>#DIV/0!</v>
      </c>
      <c r="F22" s="704" t="n">
        <f aca="false">F200/1000000</f>
        <v>0</v>
      </c>
      <c r="G22" s="704" t="n">
        <f aca="false">G200/1000000</f>
        <v>0</v>
      </c>
      <c r="H22" s="704" t="e">
        <f aca="false">F22/G22*100</f>
        <v>#DIV/0!</v>
      </c>
      <c r="I22" s="704" t="n">
        <f aca="false">I200/1000000</f>
        <v>0</v>
      </c>
      <c r="J22" s="704" t="n">
        <f aca="false">J200/1000000</f>
        <v>0</v>
      </c>
      <c r="K22" s="705" t="e">
        <f aca="false">I22/J22*100</f>
        <v>#DIV/0!</v>
      </c>
      <c r="L22" s="704" t="n">
        <f aca="false">L200/1000000</f>
        <v>0</v>
      </c>
      <c r="M22" s="704" t="n">
        <f aca="false">M200/1000000</f>
        <v>0</v>
      </c>
      <c r="N22" s="704" t="e">
        <f aca="false">L22/M22*100</f>
        <v>#DIV/0!</v>
      </c>
      <c r="O22" s="704" t="n">
        <f aca="false">O200/1000000</f>
        <v>0</v>
      </c>
      <c r="P22" s="704" t="n">
        <f aca="false">P200/1000000</f>
        <v>0</v>
      </c>
      <c r="Q22" s="704" t="e">
        <f aca="false">O22/P22*100</f>
        <v>#DIV/0!</v>
      </c>
      <c r="R22" s="704" t="n">
        <f aca="false">R200/1000000</f>
        <v>0</v>
      </c>
      <c r="S22" s="704" t="n">
        <f aca="false">S200/1000000</f>
        <v>0</v>
      </c>
      <c r="T22" s="705" t="e">
        <f aca="false">R22/S22*100</f>
        <v>#DIV/0!</v>
      </c>
    </row>
    <row r="23" customFormat="false" ht="75.75" hidden="false" customHeight="true" outlineLevel="0" collapsed="false">
      <c r="A23" s="703" t="s">
        <v>471</v>
      </c>
      <c r="B23" s="703"/>
      <c r="C23" s="709" t="n">
        <f aca="false">C208/1000000</f>
        <v>0.942737</v>
      </c>
      <c r="D23" s="709" t="n">
        <f aca="false">D208/1000000</f>
        <v>1.014249</v>
      </c>
      <c r="E23" s="704" t="n">
        <f aca="false">C23/D23*100</f>
        <v>92.9492659100477</v>
      </c>
      <c r="F23" s="709" t="n">
        <f aca="false">F208/1000000</f>
        <v>0.10606</v>
      </c>
      <c r="G23" s="709" t="n">
        <f aca="false">G208/1000000</f>
        <v>0.124329</v>
      </c>
      <c r="H23" s="704" t="n">
        <f aca="false">F23/G23*100</f>
        <v>85.3059221903176</v>
      </c>
      <c r="I23" s="709" t="n">
        <f aca="false">I208/1000000</f>
        <v>1.075186</v>
      </c>
      <c r="J23" s="709" t="n">
        <f aca="false">J208/1000000</f>
        <v>1.211328</v>
      </c>
      <c r="K23" s="705" t="n">
        <f aca="false">I23/J23*100</f>
        <v>88.7609301526919</v>
      </c>
      <c r="L23" s="707" t="n">
        <f aca="false">L208/1000000</f>
        <v>0.315151</v>
      </c>
      <c r="M23" s="707" t="n">
        <f aca="false">M208/1000000</f>
        <v>0.347963</v>
      </c>
      <c r="N23" s="704" t="n">
        <f aca="false">L23/M23*100</f>
        <v>90.5702617807066</v>
      </c>
      <c r="O23" s="707" t="n">
        <f aca="false">O208/1000000</f>
        <v>0.171471</v>
      </c>
      <c r="P23" s="707" t="n">
        <f aca="false">P208/1000000</f>
        <v>0.159556</v>
      </c>
      <c r="Q23" s="704" t="n">
        <f aca="false">O23/P23*100</f>
        <v>107.467597583294</v>
      </c>
      <c r="R23" s="707" t="n">
        <f aca="false">R208/1000000</f>
        <v>0.14368</v>
      </c>
      <c r="S23" s="707" t="n">
        <f aca="false">S208/1000000</f>
        <v>0.188407</v>
      </c>
      <c r="T23" s="705" t="n">
        <f aca="false">R23/S23*100</f>
        <v>76.260436183369</v>
      </c>
    </row>
    <row r="24" customFormat="false" ht="47.25" hidden="false" customHeight="true" outlineLevel="0" collapsed="false">
      <c r="A24" s="703" t="s">
        <v>472</v>
      </c>
      <c r="B24" s="703"/>
      <c r="C24" s="709" t="n">
        <f aca="false">C216/1000000</f>
        <v>5.270136</v>
      </c>
      <c r="D24" s="709" t="n">
        <f aca="false">D216/1000000</f>
        <v>3.893187</v>
      </c>
      <c r="E24" s="704" t="n">
        <f aca="false">C24/D24*100</f>
        <v>135.3681700879</v>
      </c>
      <c r="F24" s="709" t="n">
        <f aca="false">F216/1000000</f>
        <v>0.54005</v>
      </c>
      <c r="G24" s="709" t="n">
        <f aca="false">G216/1000000</f>
        <v>0.304318</v>
      </c>
      <c r="H24" s="704" t="n">
        <f aca="false">F24/G24*100</f>
        <v>177.462391314349</v>
      </c>
      <c r="I24" s="709" t="n">
        <f aca="false">I216/1000000</f>
        <v>4.986687</v>
      </c>
      <c r="J24" s="709" t="n">
        <f aca="false">J216/1000000</f>
        <v>5.359046</v>
      </c>
      <c r="K24" s="705" t="n">
        <f aca="false">I24/J24*100</f>
        <v>93.0517670495831</v>
      </c>
      <c r="L24" s="709" t="n">
        <f aca="false">L216/1000000</f>
        <v>2.708418</v>
      </c>
      <c r="M24" s="709" t="n">
        <f aca="false">M216/1000000</f>
        <v>2.108317</v>
      </c>
      <c r="N24" s="704" t="n">
        <f aca="false">L24/M24*100</f>
        <v>128.463509045367</v>
      </c>
      <c r="O24" s="709" t="n">
        <f aca="false">O216/1000000</f>
        <v>1.651384</v>
      </c>
      <c r="P24" s="709" t="n">
        <f aca="false">P216/1000000</f>
        <v>1.47315</v>
      </c>
      <c r="Q24" s="704" t="n">
        <f aca="false">O24/P24*100</f>
        <v>112.098835827988</v>
      </c>
      <c r="R24" s="707" t="n">
        <f aca="false">R216/1000000</f>
        <v>1.057034</v>
      </c>
      <c r="S24" s="707" t="n">
        <f aca="false">S216/1000000</f>
        <v>0.65079</v>
      </c>
      <c r="T24" s="705" t="n">
        <f aca="false">R24/S24*100</f>
        <v>162.423208715561</v>
      </c>
    </row>
    <row r="25" customFormat="false" ht="58.5" hidden="false" customHeight="true" outlineLevel="0" collapsed="false">
      <c r="A25" s="703" t="s">
        <v>473</v>
      </c>
      <c r="B25" s="703"/>
      <c r="C25" s="704" t="n">
        <f aca="false">C225/1000000</f>
        <v>0.99266</v>
      </c>
      <c r="D25" s="704" t="n">
        <f aca="false">D225/1000000</f>
        <v>1.427383</v>
      </c>
      <c r="E25" s="704" t="n">
        <f aca="false">C25/D25*100</f>
        <v>69.5440536982716</v>
      </c>
      <c r="F25" s="704" t="n">
        <f aca="false">F225/1000000</f>
        <v>0.131976</v>
      </c>
      <c r="G25" s="704" t="n">
        <f aca="false">G225/1000000</f>
        <v>0.202185</v>
      </c>
      <c r="H25" s="704" t="n">
        <f aca="false">F25/G25*100</f>
        <v>65.2748720231471</v>
      </c>
      <c r="I25" s="704" t="n">
        <f aca="false">I225/1000000</f>
        <v>1.206499</v>
      </c>
      <c r="J25" s="704" t="n">
        <f aca="false">J225/1000000</f>
        <v>1.616694</v>
      </c>
      <c r="K25" s="705" t="n">
        <f aca="false">I25/J25*100</f>
        <v>74.6275423796958</v>
      </c>
      <c r="L25" s="704" t="n">
        <f aca="false">L225/1000000</f>
        <v>0.021431</v>
      </c>
      <c r="M25" s="704" t="n">
        <f aca="false">M225/1000000</f>
        <v>0.210839</v>
      </c>
      <c r="N25" s="704" t="n">
        <f aca="false">L25/M25*100</f>
        <v>10.1646279862834</v>
      </c>
      <c r="O25" s="704" t="n">
        <f aca="false">O225/1000000</f>
        <v>0</v>
      </c>
      <c r="P25" s="704" t="n">
        <f aca="false">P225/1000000</f>
        <v>0</v>
      </c>
      <c r="Q25" s="704" t="e">
        <f aca="false">O25/P25*100</f>
        <v>#DIV/0!</v>
      </c>
      <c r="R25" s="704" t="n">
        <f aca="false">R225/1000000</f>
        <v>0.021431</v>
      </c>
      <c r="S25" s="704" t="n">
        <f aca="false">S225/1000000</f>
        <v>0.210839</v>
      </c>
      <c r="T25" s="705" t="n">
        <f aca="false">R25/S25*100</f>
        <v>10.1646279862834</v>
      </c>
    </row>
    <row r="26" customFormat="false" ht="55.5" hidden="false" customHeight="true" outlineLevel="0" collapsed="false">
      <c r="A26" s="703" t="s">
        <v>474</v>
      </c>
      <c r="B26" s="703"/>
      <c r="C26" s="704" t="n">
        <f aca="false">C232/1000000</f>
        <v>23.442895</v>
      </c>
      <c r="D26" s="704" t="n">
        <f aca="false">D232/1000000</f>
        <v>12.146936</v>
      </c>
      <c r="E26" s="704" t="n">
        <f aca="false">C26/D26*100</f>
        <v>192.994307371011</v>
      </c>
      <c r="F26" s="704" t="n">
        <f aca="false">F232/1000000</f>
        <v>2.817375</v>
      </c>
      <c r="G26" s="704" t="n">
        <f aca="false">G232/1000000</f>
        <v>2.434014</v>
      </c>
      <c r="H26" s="704" t="n">
        <f aca="false">F26/G26*100</f>
        <v>115.750155915291</v>
      </c>
      <c r="I26" s="704" t="n">
        <f aca="false">I232/1000000</f>
        <v>22.742857</v>
      </c>
      <c r="J26" s="704" t="n">
        <f aca="false">J232/1000000</f>
        <v>11.837035</v>
      </c>
      <c r="K26" s="705" t="n">
        <f aca="false">I26/J26*100</f>
        <v>192.133055279468</v>
      </c>
      <c r="L26" s="704" t="n">
        <f aca="false">L232/1000000</f>
        <v>3.152207</v>
      </c>
      <c r="M26" s="704" t="n">
        <f aca="false">M232/1000000</f>
        <v>4.082307</v>
      </c>
      <c r="N26" s="704" t="n">
        <f aca="false">L26/M26*100</f>
        <v>77.2163142066484</v>
      </c>
      <c r="O26" s="704" t="n">
        <f aca="false">O232/1000000</f>
        <v>3.1177</v>
      </c>
      <c r="P26" s="704" t="n">
        <f aca="false">P232/1000000</f>
        <v>5.018022</v>
      </c>
      <c r="Q26" s="704" t="n">
        <f aca="false">O26/P26*100</f>
        <v>62.1300584174402</v>
      </c>
      <c r="R26" s="704" t="n">
        <f aca="false">R232/1000000</f>
        <v>0.045104</v>
      </c>
      <c r="S26" s="704" t="n">
        <f aca="false">S232/1000000</f>
        <v>0.03923</v>
      </c>
      <c r="T26" s="705" t="n">
        <f aca="false">R26/S26*100</f>
        <v>114.973234769309</v>
      </c>
    </row>
    <row r="27" customFormat="false" ht="37.5" hidden="false" customHeight="true" outlineLevel="0" collapsed="false">
      <c r="A27" s="703" t="s">
        <v>475</v>
      </c>
      <c r="B27" s="703"/>
      <c r="C27" s="704" t="n">
        <f aca="false">C243/1000000</f>
        <v>129.693341</v>
      </c>
      <c r="D27" s="704" t="n">
        <f aca="false">D243/1000000</f>
        <v>135.404623</v>
      </c>
      <c r="E27" s="704" t="n">
        <f aca="false">C27/D27*100</f>
        <v>95.7820627734402</v>
      </c>
      <c r="F27" s="704" t="n">
        <f aca="false">F243/1000000</f>
        <v>13.171607</v>
      </c>
      <c r="G27" s="704" t="n">
        <f aca="false">G243/1000000</f>
        <v>13.59084</v>
      </c>
      <c r="H27" s="704" t="n">
        <f aca="false">F27/G27*100</f>
        <v>96.9153267936345</v>
      </c>
      <c r="I27" s="704" t="n">
        <f aca="false">I243/1000000</f>
        <v>122.367986</v>
      </c>
      <c r="J27" s="704" t="n">
        <f aca="false">J243/1000000</f>
        <v>137.315775</v>
      </c>
      <c r="K27" s="705" t="n">
        <f aca="false">I27/J27*100</f>
        <v>89.114295862948</v>
      </c>
      <c r="L27" s="704" t="n">
        <f aca="false">L243/1000000</f>
        <v>109.565165</v>
      </c>
      <c r="M27" s="704" t="n">
        <f aca="false">M243/1000000</f>
        <v>129.269418</v>
      </c>
      <c r="N27" s="704" t="n">
        <f aca="false">L27/M27*100</f>
        <v>84.7572199946007</v>
      </c>
      <c r="O27" s="704" t="n">
        <f aca="false">O243/1000000</f>
        <v>0.02151</v>
      </c>
      <c r="P27" s="704" t="n">
        <f aca="false">P243/1000000</f>
        <v>0.037833</v>
      </c>
      <c r="Q27" s="704" t="n">
        <f aca="false">O27/P27*100</f>
        <v>56.8551264768853</v>
      </c>
      <c r="R27" s="704" t="n">
        <f aca="false">R243/1000000</f>
        <v>109.543655</v>
      </c>
      <c r="S27" s="704" t="n">
        <f aca="false">S243/1000000</f>
        <v>129.231585</v>
      </c>
      <c r="T27" s="705" t="n">
        <f aca="false">R27/S27*100</f>
        <v>84.7653884303903</v>
      </c>
    </row>
    <row r="28" customFormat="false" ht="83.25" hidden="false" customHeight="true" outlineLevel="0" collapsed="false">
      <c r="A28" s="703" t="s">
        <v>476</v>
      </c>
      <c r="B28" s="703"/>
      <c r="C28" s="704" t="n">
        <f aca="false">C252/1000000</f>
        <v>4.530532</v>
      </c>
      <c r="D28" s="704" t="n">
        <f aca="false">D252/1000000</f>
        <v>3.974462</v>
      </c>
      <c r="E28" s="704" t="n">
        <f aca="false">C28/D28*100</f>
        <v>113.991076024881</v>
      </c>
      <c r="F28" s="704" t="n">
        <f aca="false">F252/1000000</f>
        <v>0.243717</v>
      </c>
      <c r="G28" s="704" t="n">
        <f aca="false">G252/1000000</f>
        <v>0.713352</v>
      </c>
      <c r="H28" s="704" t="n">
        <f aca="false">F28/G28*100</f>
        <v>34.1650405409952</v>
      </c>
      <c r="I28" s="704" t="n">
        <f aca="false">I252/1000000</f>
        <v>4.518542</v>
      </c>
      <c r="J28" s="704" t="n">
        <f aca="false">J252/1000000</f>
        <v>3.930956</v>
      </c>
      <c r="K28" s="705" t="n">
        <f aca="false">I28/J28*100</f>
        <v>114.947661586647</v>
      </c>
      <c r="L28" s="704" t="n">
        <f aca="false">L252/1000000</f>
        <v>0</v>
      </c>
      <c r="M28" s="704" t="n">
        <f aca="false">M252/1000000</f>
        <v>0</v>
      </c>
      <c r="N28" s="704" t="e">
        <f aca="false">L28/M28*100</f>
        <v>#DIV/0!</v>
      </c>
      <c r="O28" s="704" t="n">
        <f aca="false">O252/1000000</f>
        <v>0</v>
      </c>
      <c r="P28" s="704" t="n">
        <f aca="false">P252/1000000</f>
        <v>0</v>
      </c>
      <c r="Q28" s="704" t="e">
        <f aca="false">O28/P28*100</f>
        <v>#DIV/0!</v>
      </c>
      <c r="R28" s="704" t="n">
        <f aca="false">R252/1000000</f>
        <v>0</v>
      </c>
      <c r="S28" s="704" t="n">
        <f aca="false">S252/1000000</f>
        <v>0</v>
      </c>
      <c r="T28" s="705" t="e">
        <f aca="false">R28/S28*100</f>
        <v>#DIV/0!</v>
      </c>
    </row>
    <row r="29" customFormat="false" ht="60" hidden="false" customHeight="true" outlineLevel="0" collapsed="false">
      <c r="A29" s="703" t="s">
        <v>477</v>
      </c>
      <c r="B29" s="703"/>
      <c r="C29" s="704" t="n">
        <f aca="false">C258/1000000</f>
        <v>2.341133</v>
      </c>
      <c r="D29" s="704" t="n">
        <f aca="false">D258/1000000</f>
        <v>1.703694</v>
      </c>
      <c r="E29" s="704" t="n">
        <f aca="false">C29/D29*100</f>
        <v>137.415110929545</v>
      </c>
      <c r="F29" s="704" t="n">
        <f aca="false">F258/1000000</f>
        <v>0.354106</v>
      </c>
      <c r="G29" s="704" t="n">
        <f aca="false">G258/1000000</f>
        <v>0.204914</v>
      </c>
      <c r="H29" s="704" t="n">
        <f aca="false">F29/G29*100</f>
        <v>172.807128844296</v>
      </c>
      <c r="I29" s="704" t="n">
        <f aca="false">I258/1000000</f>
        <v>2.252654</v>
      </c>
      <c r="J29" s="704" t="n">
        <f aca="false">J258/1000000</f>
        <v>1.756877</v>
      </c>
      <c r="K29" s="705" t="n">
        <f aca="false">I29/J29*100</f>
        <v>128.219220810563</v>
      </c>
      <c r="L29" s="704" t="n">
        <f aca="false">L258/1000000</f>
        <v>0.710462</v>
      </c>
      <c r="M29" s="704" t="n">
        <f aca="false">M258/1000000</f>
        <v>1.066457</v>
      </c>
      <c r="N29" s="704" t="n">
        <f aca="false">L29/M29*100</f>
        <v>66.618907278962</v>
      </c>
      <c r="O29" s="704" t="n">
        <f aca="false">O258/1000000</f>
        <v>0.520613</v>
      </c>
      <c r="P29" s="704" t="n">
        <f aca="false">P258/1000000</f>
        <v>0.791182</v>
      </c>
      <c r="Q29" s="704" t="n">
        <f aca="false">O29/P29*100</f>
        <v>65.8019267374637</v>
      </c>
      <c r="R29" s="704" t="n">
        <f aca="false">R258/1000000</f>
        <v>0.189849</v>
      </c>
      <c r="S29" s="704" t="n">
        <f aca="false">S258/1000000</f>
        <v>0.268012</v>
      </c>
      <c r="T29" s="705" t="n">
        <f aca="false">R29/S29*100</f>
        <v>70.8360073429548</v>
      </c>
    </row>
    <row r="30" customFormat="false" ht="33" hidden="false" customHeight="true" outlineLevel="0" collapsed="false">
      <c r="A30" s="703" t="s">
        <v>478</v>
      </c>
      <c r="B30" s="703"/>
      <c r="C30" s="709" t="n">
        <f aca="false">C272/1000000</f>
        <v>0.913839</v>
      </c>
      <c r="D30" s="709" t="n">
        <f aca="false">D272/1000000</f>
        <v>1.172665</v>
      </c>
      <c r="E30" s="704" t="n">
        <f aca="false">C30/D30*100</f>
        <v>77.9283938720777</v>
      </c>
      <c r="F30" s="709" t="n">
        <f aca="false">F272/1000000</f>
        <v>0.097876</v>
      </c>
      <c r="G30" s="709" t="n">
        <f aca="false">G272/1000000</f>
        <v>0.146022</v>
      </c>
      <c r="H30" s="704" t="n">
        <f aca="false">F30/G30*100</f>
        <v>67.0282560162167</v>
      </c>
      <c r="I30" s="709" t="n">
        <f aca="false">I272/1000000</f>
        <v>1.643469</v>
      </c>
      <c r="J30" s="709" t="n">
        <f aca="false">J272/1000000</f>
        <v>1.165873</v>
      </c>
      <c r="K30" s="705" t="n">
        <f aca="false">I30/J30*100</f>
        <v>140.964667678212</v>
      </c>
      <c r="L30" s="709" t="n">
        <f aca="false">L272/1000000</f>
        <v>0.362232</v>
      </c>
      <c r="M30" s="709" t="n">
        <f aca="false">M272/1000000</f>
        <v>0.596521</v>
      </c>
      <c r="N30" s="704" t="n">
        <f aca="false">L30/M30*100</f>
        <v>60.7240985648452</v>
      </c>
      <c r="O30" s="709" t="n">
        <f aca="false">O272/1000000</f>
        <v>0.178942</v>
      </c>
      <c r="P30" s="709" t="n">
        <f aca="false">P272/1000000</f>
        <v>0.315134</v>
      </c>
      <c r="Q30" s="704" t="n">
        <f aca="false">O30/P30*100</f>
        <v>56.7828288918365</v>
      </c>
      <c r="R30" s="709" t="n">
        <f aca="false">R272/1000000</f>
        <v>0.18329</v>
      </c>
      <c r="S30" s="709" t="n">
        <f aca="false">S272/1000000</f>
        <v>0.281387</v>
      </c>
      <c r="T30" s="705" t="n">
        <f aca="false">R30/S30*100</f>
        <v>65.1380483106896</v>
      </c>
    </row>
    <row r="31" customFormat="false" ht="71.25" hidden="false" customHeight="true" outlineLevel="0" collapsed="false">
      <c r="A31" s="703" t="s">
        <v>479</v>
      </c>
      <c r="B31" s="703"/>
      <c r="C31" s="709" t="n">
        <f aca="false">C282/1000000</f>
        <v>1.166786</v>
      </c>
      <c r="D31" s="709" t="n">
        <f aca="false">D282/1000000</f>
        <v>1.54717</v>
      </c>
      <c r="E31" s="704" t="n">
        <f aca="false">C31/D31*100</f>
        <v>75.4142078763161</v>
      </c>
      <c r="F31" s="709" t="n">
        <f aca="false">F282/1000000</f>
        <v>0.108489</v>
      </c>
      <c r="G31" s="709" t="n">
        <f aca="false">G282/1000000</f>
        <v>0.207922</v>
      </c>
      <c r="H31" s="704" t="n">
        <f aca="false">F31/G31*100</f>
        <v>52.1777397293216</v>
      </c>
      <c r="I31" s="709" t="n">
        <f aca="false">I282/1000000</f>
        <v>1.159911</v>
      </c>
      <c r="J31" s="709" t="n">
        <f aca="false">J282/1000000</f>
        <v>1.537863</v>
      </c>
      <c r="K31" s="705" t="n">
        <f aca="false">I31/J31*100</f>
        <v>75.4235585354482</v>
      </c>
      <c r="L31" s="707" t="n">
        <f aca="false">L282/1000000</f>
        <v>0.509504</v>
      </c>
      <c r="M31" s="707" t="n">
        <f aca="false">M282/1000000</f>
        <v>0.681071</v>
      </c>
      <c r="N31" s="704" t="n">
        <f aca="false">L31/M31*100</f>
        <v>74.8092342795391</v>
      </c>
      <c r="O31" s="709" t="n">
        <f aca="false">O282/1000000</f>
        <v>0.827949</v>
      </c>
      <c r="P31" s="709" t="n">
        <f aca="false">P282/1000000</f>
        <v>1.309281</v>
      </c>
      <c r="Q31" s="704" t="n">
        <f aca="false">O31/P31*100</f>
        <v>63.2369216386704</v>
      </c>
      <c r="R31" s="707" t="n">
        <f aca="false">R282/1000000</f>
        <v>0.035651</v>
      </c>
      <c r="S31" s="707" t="n">
        <f aca="false">S282/1000000</f>
        <v>0.006141</v>
      </c>
      <c r="T31" s="705" t="n">
        <f aca="false">R31/S31*100</f>
        <v>580.540628562124</v>
      </c>
    </row>
    <row r="32" customFormat="false" ht="53.25" hidden="false" customHeight="true" outlineLevel="0" collapsed="false">
      <c r="A32" s="703" t="s">
        <v>480</v>
      </c>
      <c r="B32" s="703"/>
      <c r="C32" s="704" t="n">
        <f aca="false">C302/1000000</f>
        <v>0</v>
      </c>
      <c r="D32" s="704" t="n">
        <f aca="false">D302/1000000</f>
        <v>0</v>
      </c>
      <c r="E32" s="704" t="e">
        <f aca="false">C32/D32*100</f>
        <v>#DIV/0!</v>
      </c>
      <c r="F32" s="704" t="n">
        <f aca="false">F302/1000000</f>
        <v>0</v>
      </c>
      <c r="G32" s="704" t="n">
        <f aca="false">G302/1000000</f>
        <v>0</v>
      </c>
      <c r="H32" s="704" t="e">
        <f aca="false">F32/G32*100</f>
        <v>#DIV/0!</v>
      </c>
      <c r="I32" s="704" t="n">
        <f aca="false">I302/1000000</f>
        <v>0</v>
      </c>
      <c r="J32" s="704" t="n">
        <f aca="false">J302/1000000</f>
        <v>0</v>
      </c>
      <c r="K32" s="705" t="e">
        <f aca="false">I32/J32*100</f>
        <v>#DIV/0!</v>
      </c>
      <c r="L32" s="704" t="n">
        <f aca="false">L302/1000000</f>
        <v>0</v>
      </c>
      <c r="M32" s="704" t="n">
        <f aca="false">M302/1000000</f>
        <v>0</v>
      </c>
      <c r="N32" s="704" t="e">
        <f aca="false">L32/M32*100</f>
        <v>#DIV/0!</v>
      </c>
      <c r="O32" s="704" t="n">
        <f aca="false">O302/1000000</f>
        <v>0</v>
      </c>
      <c r="P32" s="704" t="n">
        <f aca="false">P302/1000000</f>
        <v>0</v>
      </c>
      <c r="Q32" s="704" t="e">
        <f aca="false">O32/P32*100</f>
        <v>#DIV/0!</v>
      </c>
      <c r="R32" s="704" t="n">
        <f aca="false">R302/1000000</f>
        <v>0</v>
      </c>
      <c r="S32" s="704" t="n">
        <f aca="false">S302/1000000</f>
        <v>0</v>
      </c>
      <c r="T32" s="705" t="e">
        <f aca="false">R32/S32*100</f>
        <v>#DIV/0!</v>
      </c>
    </row>
    <row r="33" customFormat="false" ht="72.75" hidden="false" customHeight="true" outlineLevel="0" collapsed="false">
      <c r="A33" s="703" t="s">
        <v>481</v>
      </c>
      <c r="B33" s="703"/>
      <c r="C33" s="704" t="n">
        <f aca="false">C318/1000000</f>
        <v>13.210976</v>
      </c>
      <c r="D33" s="704" t="n">
        <f aca="false">D318/1000000</f>
        <v>13.035026</v>
      </c>
      <c r="E33" s="704" t="n">
        <f aca="false">C33/D33*100</f>
        <v>101.349824695401</v>
      </c>
      <c r="F33" s="704" t="n">
        <f aca="false">F318/1000000</f>
        <v>1.650122</v>
      </c>
      <c r="G33" s="704" t="n">
        <f aca="false">G318/1000000</f>
        <v>1.184006</v>
      </c>
      <c r="H33" s="704" t="n">
        <f aca="false">F33/G33*100</f>
        <v>139.367705906896</v>
      </c>
      <c r="I33" s="704" t="n">
        <f aca="false">I318/1000000</f>
        <v>13.069278</v>
      </c>
      <c r="J33" s="704" t="n">
        <f aca="false">J318/1000000</f>
        <v>12.674311</v>
      </c>
      <c r="K33" s="705" t="n">
        <f aca="false">I33/J33*100</f>
        <v>103.116279851425</v>
      </c>
      <c r="L33" s="704" t="n">
        <f aca="false">L318/1000000</f>
        <v>6.544824</v>
      </c>
      <c r="M33" s="704" t="n">
        <f aca="false">M318/1000000</f>
        <v>7.15797</v>
      </c>
      <c r="N33" s="704" t="n">
        <f aca="false">L33/M33*100</f>
        <v>91.4340797740141</v>
      </c>
      <c r="O33" s="704" t="n">
        <f aca="false">O318/1000000</f>
        <v>4.612584</v>
      </c>
      <c r="P33" s="704" t="n">
        <f aca="false">P318/1000000</f>
        <v>5.028265</v>
      </c>
      <c r="Q33" s="704" t="n">
        <f aca="false">O33/P33*100</f>
        <v>91.7331127138287</v>
      </c>
      <c r="R33" s="704" t="n">
        <f aca="false">R318/1000000</f>
        <v>1.93224</v>
      </c>
      <c r="S33" s="704" t="n">
        <f aca="false">S318/1000000</f>
        <v>2.114609</v>
      </c>
      <c r="T33" s="705" t="n">
        <f aca="false">R33/S33*100</f>
        <v>91.3757578824265</v>
      </c>
    </row>
    <row r="34" customFormat="false" ht="39" hidden="false" customHeight="true" outlineLevel="0" collapsed="false">
      <c r="A34" s="710" t="s">
        <v>482</v>
      </c>
      <c r="B34" s="710" t="s">
        <v>197</v>
      </c>
      <c r="C34" s="711" t="n">
        <f aca="false">C319/1000000</f>
        <v>2.094189</v>
      </c>
      <c r="D34" s="711" t="n">
        <f aca="false">D319/1000000</f>
        <v>2.951181</v>
      </c>
      <c r="E34" s="711" t="n">
        <f aca="false">C34/D34*100</f>
        <v>70.9610491528646</v>
      </c>
      <c r="F34" s="711" t="n">
        <f aca="false">F319/1000000</f>
        <v>0.174567</v>
      </c>
      <c r="G34" s="711" t="n">
        <f aca="false">G319/1000000</f>
        <v>0.141741</v>
      </c>
      <c r="H34" s="711" t="n">
        <f aca="false">F34/G34*100</f>
        <v>123.15914237941</v>
      </c>
      <c r="I34" s="711" t="n">
        <f aca="false">I319/1000000</f>
        <v>2.357545</v>
      </c>
      <c r="J34" s="711" t="n">
        <f aca="false">J319/1000000</f>
        <v>2.856313</v>
      </c>
      <c r="K34" s="712" t="n">
        <f aca="false">I34/J34*100</f>
        <v>82.5380481760928</v>
      </c>
      <c r="L34" s="711" t="n">
        <f aca="false">L319/1000000</f>
        <v>1.769834</v>
      </c>
      <c r="M34" s="711" t="n">
        <f aca="false">M319/1000000</f>
        <v>2.523879</v>
      </c>
      <c r="N34" s="711" t="n">
        <f aca="false">L34/M34*100</f>
        <v>70.1235677304657</v>
      </c>
      <c r="O34" s="711" t="n">
        <f aca="false">O319/1000000</f>
        <v>1.457232</v>
      </c>
      <c r="P34" s="711" t="n">
        <f aca="false">P319/1000000</f>
        <v>1.375615</v>
      </c>
      <c r="Q34" s="711" t="n">
        <f aca="false">O34/P34*100</f>
        <v>105.933128091799</v>
      </c>
      <c r="R34" s="711" t="n">
        <f aca="false">R319/1000000</f>
        <v>0.312602</v>
      </c>
      <c r="S34" s="711" t="n">
        <f aca="false">S319/1000000</f>
        <v>1.148264</v>
      </c>
      <c r="T34" s="712" t="n">
        <f aca="false">R34/S34*100</f>
        <v>27.2238788292588</v>
      </c>
    </row>
    <row r="35" customFormat="false" ht="21.75" hidden="false" customHeight="true" outlineLevel="0" collapsed="false">
      <c r="A35" s="713" t="s">
        <v>483</v>
      </c>
      <c r="B35" s="713" t="s">
        <v>197</v>
      </c>
      <c r="C35" s="711" t="n">
        <f aca="false">C327/1000000</f>
        <v>10.166627</v>
      </c>
      <c r="D35" s="711" t="n">
        <f aca="false">D327/1000000</f>
        <v>9.139402</v>
      </c>
      <c r="E35" s="711" t="n">
        <f aca="false">C35/D35*100</f>
        <v>111.239520922704</v>
      </c>
      <c r="F35" s="711" t="n">
        <f aca="false">F327/1000000</f>
        <v>1.364218</v>
      </c>
      <c r="G35" s="711" t="n">
        <f aca="false">G327/1000000</f>
        <v>0.929389</v>
      </c>
      <c r="H35" s="711" t="n">
        <f aca="false">F35/G35*100</f>
        <v>146.786544708405</v>
      </c>
      <c r="I35" s="711" t="n">
        <f aca="false">I327/1000000</f>
        <v>9.948661</v>
      </c>
      <c r="J35" s="711" t="n">
        <f aca="false">J327/1000000</f>
        <v>9.21962</v>
      </c>
      <c r="K35" s="712" t="n">
        <f aca="false">I35/J35*100</f>
        <v>107.907495102835</v>
      </c>
      <c r="L35" s="711" t="n">
        <f aca="false">L327/1000000</f>
        <v>4.770739</v>
      </c>
      <c r="M35" s="711" t="n">
        <f aca="false">M327/1000000</f>
        <v>4.6154</v>
      </c>
      <c r="N35" s="711" t="n">
        <f aca="false">L35/M35*100</f>
        <v>103.365667114443</v>
      </c>
      <c r="O35" s="711" t="n">
        <f aca="false">O327/1000000</f>
        <v>3.151101</v>
      </c>
      <c r="P35" s="711" t="n">
        <f aca="false">P327/1000000</f>
        <v>3.649055</v>
      </c>
      <c r="Q35" s="711" t="n">
        <f aca="false">O35/P35*100</f>
        <v>86.3538916239958</v>
      </c>
      <c r="R35" s="711" t="n">
        <f aca="false">R327/1000000</f>
        <v>1.619638</v>
      </c>
      <c r="S35" s="711" t="n">
        <f aca="false">S327/1000000</f>
        <v>0.966345</v>
      </c>
      <c r="T35" s="712" t="n">
        <f aca="false">R35/S35*100</f>
        <v>167.604530473071</v>
      </c>
    </row>
    <row r="36" customFormat="false" ht="58.5" hidden="true" customHeight="true" outlineLevel="0" collapsed="false">
      <c r="A36" s="703" t="s">
        <v>484</v>
      </c>
      <c r="B36" s="703"/>
      <c r="C36" s="704" t="n">
        <f aca="false">C344/1000000</f>
        <v>0.004251</v>
      </c>
      <c r="D36" s="704" t="n">
        <f aca="false">D344/1000000</f>
        <v>0.018691</v>
      </c>
      <c r="E36" s="704" t="n">
        <f aca="false">C36/D36*100</f>
        <v>22.7435664223423</v>
      </c>
      <c r="F36" s="704" t="n">
        <f aca="false">F344/1000000</f>
        <v>0</v>
      </c>
      <c r="G36" s="704" t="n">
        <f aca="false">G344/1000000</f>
        <v>0</v>
      </c>
      <c r="H36" s="704" t="e">
        <f aca="false">F36/G36*100</f>
        <v>#DIV/0!</v>
      </c>
      <c r="I36" s="704" t="n">
        <f aca="false">I344/1000000</f>
        <v>0.004251</v>
      </c>
      <c r="J36" s="704" t="n">
        <f aca="false">J344/1000000</f>
        <v>0.018691</v>
      </c>
      <c r="K36" s="705" t="n">
        <f aca="false">I36/J36*100</f>
        <v>22.7435664223423</v>
      </c>
      <c r="L36" s="704" t="n">
        <f aca="false">L344/1000000</f>
        <v>0.004251</v>
      </c>
      <c r="M36" s="704" t="n">
        <f aca="false">M344/1000000</f>
        <v>0.018691</v>
      </c>
      <c r="N36" s="704" t="n">
        <f aca="false">L36/M36*100</f>
        <v>22.7435664223423</v>
      </c>
      <c r="O36" s="704" t="n">
        <f aca="false">O344/1000000</f>
        <v>0.004251</v>
      </c>
      <c r="P36" s="704" t="n">
        <f aca="false">P344/1000000</f>
        <v>0.003595</v>
      </c>
      <c r="Q36" s="704" t="n">
        <f aca="false">O36/P36*100</f>
        <v>118.247566063978</v>
      </c>
      <c r="R36" s="704" t="n">
        <f aca="false">R344/1000000</f>
        <v>0</v>
      </c>
      <c r="S36" s="704" t="n">
        <f aca="false">S344/1000000</f>
        <v>0</v>
      </c>
      <c r="T36" s="705" t="e">
        <f aca="false">R36/S36*100</f>
        <v>#DIV/0!</v>
      </c>
    </row>
    <row r="37" customFormat="false" ht="60" hidden="false" customHeight="true" outlineLevel="0" collapsed="false">
      <c r="A37" s="714" t="s">
        <v>485</v>
      </c>
      <c r="B37" s="714"/>
      <c r="C37" s="715" t="n">
        <f aca="false">C353/1000000</f>
        <v>193.000657</v>
      </c>
      <c r="D37" s="715" t="n">
        <f aca="false">D353/1000000</f>
        <v>178.892762101</v>
      </c>
      <c r="E37" s="715" t="n">
        <f aca="false">C37/D37*100</f>
        <v>107.886230126535</v>
      </c>
      <c r="F37" s="715" t="n">
        <f aca="false">F353/1000000</f>
        <v>20.3792749</v>
      </c>
      <c r="G37" s="715" t="n">
        <f aca="false">G353/1000000</f>
        <v>20.192021512</v>
      </c>
      <c r="H37" s="715" t="n">
        <f aca="false">F37/G37*100</f>
        <v>100.927363255277</v>
      </c>
      <c r="I37" s="715" t="n">
        <f aca="false">I353/1000000</f>
        <v>193.000657</v>
      </c>
      <c r="J37" s="715" t="n">
        <f aca="false">J353/1000000</f>
        <v>178.892762101</v>
      </c>
      <c r="K37" s="716" t="n">
        <f aca="false">I37/J37*100</f>
        <v>107.886230126535</v>
      </c>
      <c r="L37" s="715" t="n">
        <f aca="false">L353/1000000</f>
        <v>25.72030906</v>
      </c>
      <c r="M37" s="715" t="n">
        <f aca="false">M353/1000000</f>
        <v>21.39552629</v>
      </c>
      <c r="N37" s="715" t="n">
        <f aca="false">L37/M37*100</f>
        <v>120.213490948439</v>
      </c>
      <c r="O37" s="715" t="n">
        <f aca="false">O353/1000000</f>
        <v>0</v>
      </c>
      <c r="P37" s="715" t="n">
        <f aca="false">P353/1000000</f>
        <v>0</v>
      </c>
      <c r="Q37" s="715" t="e">
        <f aca="false">O37/P37*100</f>
        <v>#DIV/0!</v>
      </c>
      <c r="R37" s="715" t="n">
        <f aca="false">R353/1000000</f>
        <v>0</v>
      </c>
      <c r="S37" s="715" t="n">
        <f aca="false">S353/1000000</f>
        <v>0</v>
      </c>
      <c r="T37" s="716" t="e">
        <f aca="false">R37/S37*100</f>
        <v>#DIV/0!</v>
      </c>
      <c r="U37" s="308"/>
    </row>
    <row r="38" customFormat="false" ht="72.75" hidden="false" customHeight="true" outlineLevel="0" collapsed="false">
      <c r="A38" s="703" t="s">
        <v>486</v>
      </c>
      <c r="B38" s="703"/>
      <c r="C38" s="704" t="n">
        <f aca="false">C354/1000000</f>
        <v>170.849953</v>
      </c>
      <c r="D38" s="704" t="n">
        <f aca="false">D354/1000000</f>
        <v>149.103737101</v>
      </c>
      <c r="E38" s="704" t="n">
        <f aca="false">C38/D38*100</f>
        <v>114.584621634446</v>
      </c>
      <c r="F38" s="704" t="n">
        <f aca="false">F354/1000000</f>
        <v>18.9031159</v>
      </c>
      <c r="G38" s="704" t="n">
        <f aca="false">G354/1000000</f>
        <v>17.573853512</v>
      </c>
      <c r="H38" s="704" t="n">
        <f aca="false">F38/G38*100</f>
        <v>107.563864050035</v>
      </c>
      <c r="I38" s="704" t="n">
        <f aca="false">I354/1000000</f>
        <v>170.849953</v>
      </c>
      <c r="J38" s="704" t="n">
        <f aca="false">J354/1000000</f>
        <v>149.103737101</v>
      </c>
      <c r="K38" s="705" t="n">
        <f aca="false">I38/J38*100</f>
        <v>114.584621634446</v>
      </c>
      <c r="L38" s="704" t="n">
        <f aca="false">L354/1000000</f>
        <v>25.72030906</v>
      </c>
      <c r="M38" s="704" t="n">
        <f aca="false">M354/1000000</f>
        <v>21.39552629</v>
      </c>
      <c r="N38" s="704" t="n">
        <f aca="false">L38/M38*100</f>
        <v>120.213490948439</v>
      </c>
      <c r="O38" s="704" t="n">
        <f aca="false">O354/1000000</f>
        <v>0</v>
      </c>
      <c r="P38" s="704" t="n">
        <f aca="false">P354/1000000</f>
        <v>0</v>
      </c>
      <c r="Q38" s="704" t="e">
        <f aca="false">O38/P38*100</f>
        <v>#DIV/0!</v>
      </c>
      <c r="R38" s="704" t="n">
        <f aca="false">R354/1000000</f>
        <v>0</v>
      </c>
      <c r="S38" s="704" t="n">
        <f aca="false">S354/1000000</f>
        <v>0</v>
      </c>
      <c r="T38" s="705" t="e">
        <f aca="false">R38/S38*100</f>
        <v>#DIV/0!</v>
      </c>
    </row>
    <row r="39" customFormat="false" ht="78" hidden="false" customHeight="true" outlineLevel="0" collapsed="false">
      <c r="A39" s="717" t="s">
        <v>487</v>
      </c>
      <c r="B39" s="717"/>
      <c r="C39" s="704" t="n">
        <f aca="false">C371/1000000</f>
        <v>22.150704</v>
      </c>
      <c r="D39" s="704" t="n">
        <f aca="false">D371/1000000</f>
        <v>29.789025</v>
      </c>
      <c r="E39" s="704" t="n">
        <f aca="false">C39/D39*100</f>
        <v>74.3586069030457</v>
      </c>
      <c r="F39" s="704" t="n">
        <f aca="false">F371/1000000</f>
        <v>1.476159</v>
      </c>
      <c r="G39" s="704" t="n">
        <f aca="false">G371/1000000</f>
        <v>2.618168</v>
      </c>
      <c r="H39" s="704" t="n">
        <f aca="false">F39/G39*100</f>
        <v>56.3813704850109</v>
      </c>
      <c r="I39" s="704" t="n">
        <f aca="false">I371/1000000</f>
        <v>22.150704</v>
      </c>
      <c r="J39" s="704" t="n">
        <f aca="false">J371/1000000</f>
        <v>29.789025</v>
      </c>
      <c r="K39" s="705" t="n">
        <f aca="false">I39/J39*100</f>
        <v>74.3586069030457</v>
      </c>
      <c r="L39" s="704" t="n">
        <f aca="false">L371/1000000</f>
        <v>0</v>
      </c>
      <c r="M39" s="704" t="n">
        <f aca="false">M371/1000000</f>
        <v>0</v>
      </c>
      <c r="N39" s="704" t="e">
        <f aca="false">L39/M39*100</f>
        <v>#DIV/0!</v>
      </c>
      <c r="O39" s="704" t="n">
        <f aca="false">O371/1000000</f>
        <v>0</v>
      </c>
      <c r="P39" s="704" t="n">
        <f aca="false">P371/1000000</f>
        <v>0</v>
      </c>
      <c r="Q39" s="704" t="e">
        <f aca="false">O39/P39*100</f>
        <v>#DIV/0!</v>
      </c>
      <c r="R39" s="704" t="n">
        <f aca="false">R371/1000000</f>
        <v>0</v>
      </c>
      <c r="S39" s="704" t="n">
        <f aca="false">S371/1000000</f>
        <v>0</v>
      </c>
      <c r="T39" s="705" t="e">
        <f aca="false">R39/S39*100</f>
        <v>#DIV/0!</v>
      </c>
    </row>
    <row r="40" s="308" customFormat="true" ht="28.5" hidden="false" customHeight="true" outlineLevel="0" collapsed="false">
      <c r="A40" s="718"/>
      <c r="B40" s="718"/>
      <c r="C40" s="719"/>
      <c r="D40" s="719"/>
      <c r="E40" s="720"/>
      <c r="F40" s="721"/>
      <c r="G40" s="721"/>
      <c r="H40" s="720"/>
      <c r="I40" s="721"/>
      <c r="J40" s="721"/>
      <c r="K40" s="720"/>
      <c r="L40" s="722"/>
      <c r="M40" s="722"/>
      <c r="N40" s="722"/>
      <c r="O40" s="720"/>
      <c r="P40" s="720"/>
      <c r="Q40" s="720"/>
      <c r="R40" s="723"/>
      <c r="S40" s="723"/>
      <c r="T40" s="720"/>
    </row>
    <row r="41" customFormat="false" ht="17.25" hidden="false" customHeight="true" outlineLevel="0" collapsed="false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 t="s">
        <v>430</v>
      </c>
      <c r="L41" s="388"/>
      <c r="M41" s="388"/>
      <c r="N41" s="389"/>
      <c r="O41" s="388"/>
      <c r="P41" s="388"/>
      <c r="Q41" s="388"/>
      <c r="R41" s="388"/>
      <c r="S41" s="388"/>
      <c r="T41" s="388" t="s">
        <v>430</v>
      </c>
    </row>
    <row r="42" customFormat="false" ht="26.25" hidden="false" customHeight="true" outlineLevel="0" collapsed="false">
      <c r="A42" s="21"/>
      <c r="B42" s="467"/>
      <c r="C42" s="468" t="s">
        <v>42</v>
      </c>
      <c r="D42" s="468"/>
      <c r="E42" s="468"/>
      <c r="F42" s="468"/>
      <c r="G42" s="468"/>
      <c r="H42" s="468"/>
      <c r="I42" s="468" t="s">
        <v>318</v>
      </c>
      <c r="J42" s="468"/>
      <c r="K42" s="468"/>
      <c r="L42" s="469" t="s">
        <v>44</v>
      </c>
      <c r="M42" s="469"/>
      <c r="N42" s="469"/>
      <c r="O42" s="469"/>
      <c r="P42" s="469"/>
      <c r="Q42" s="469"/>
      <c r="R42" s="469"/>
      <c r="S42" s="469"/>
      <c r="T42" s="469"/>
    </row>
    <row r="43" customFormat="false" ht="87" hidden="false" customHeight="true" outlineLevel="0" collapsed="false">
      <c r="A43" s="21"/>
      <c r="B43" s="467"/>
      <c r="C43" s="470" t="s">
        <v>523</v>
      </c>
      <c r="D43" s="470" t="s">
        <v>524</v>
      </c>
      <c r="E43" s="470" t="s">
        <v>47</v>
      </c>
      <c r="F43" s="470" t="s">
        <v>515</v>
      </c>
      <c r="G43" s="470" t="s">
        <v>525</v>
      </c>
      <c r="H43" s="470" t="s">
        <v>47</v>
      </c>
      <c r="I43" s="470" t="s">
        <v>523</v>
      </c>
      <c r="J43" s="470" t="s">
        <v>524</v>
      </c>
      <c r="K43" s="470" t="s">
        <v>47</v>
      </c>
      <c r="L43" s="471" t="s">
        <v>526</v>
      </c>
      <c r="M43" s="472" t="s">
        <v>527</v>
      </c>
      <c r="N43" s="472" t="s">
        <v>47</v>
      </c>
      <c r="O43" s="473" t="s">
        <v>519</v>
      </c>
      <c r="P43" s="473" t="s">
        <v>520</v>
      </c>
      <c r="Q43" s="473" t="s">
        <v>8</v>
      </c>
      <c r="R43" s="473" t="s">
        <v>521</v>
      </c>
      <c r="S43" s="473" t="s">
        <v>528</v>
      </c>
      <c r="T43" s="473" t="s">
        <v>47</v>
      </c>
    </row>
    <row r="44" customFormat="false" ht="15.75" hidden="false" customHeight="true" outlineLevel="0" collapsed="false">
      <c r="A44" s="474" t="n">
        <v>1</v>
      </c>
      <c r="B44" s="474" t="n">
        <v>2</v>
      </c>
      <c r="C44" s="475" t="n">
        <v>3</v>
      </c>
      <c r="D44" s="475" t="n">
        <v>4</v>
      </c>
      <c r="E44" s="475" t="n">
        <v>5</v>
      </c>
      <c r="F44" s="475" t="n">
        <v>6</v>
      </c>
      <c r="G44" s="475" t="n">
        <v>7</v>
      </c>
      <c r="H44" s="475" t="n">
        <v>8</v>
      </c>
      <c r="I44" s="475" t="n">
        <v>9</v>
      </c>
      <c r="J44" s="475" t="n">
        <v>10</v>
      </c>
      <c r="K44" s="475" t="n">
        <v>11</v>
      </c>
      <c r="L44" s="476" t="n">
        <v>12</v>
      </c>
      <c r="M44" s="477" t="n">
        <v>13</v>
      </c>
      <c r="N44" s="477" t="n">
        <v>14</v>
      </c>
      <c r="O44" s="477" t="n">
        <v>15</v>
      </c>
      <c r="P44" s="477" t="n">
        <v>16</v>
      </c>
      <c r="Q44" s="477" t="n">
        <v>17</v>
      </c>
      <c r="R44" s="477" t="n">
        <v>18</v>
      </c>
      <c r="S44" s="477" t="n">
        <v>19</v>
      </c>
      <c r="T44" s="477" t="n">
        <v>20</v>
      </c>
    </row>
    <row r="45" customFormat="false" ht="81" hidden="false" customHeight="true" outlineLevel="0" collapsed="false">
      <c r="A45" s="714" t="s">
        <v>495</v>
      </c>
      <c r="B45" s="714" t="s">
        <v>51</v>
      </c>
      <c r="C45" s="724" t="n">
        <f aca="false">C46+C55</f>
        <v>165801280</v>
      </c>
      <c r="D45" s="724" t="n">
        <f aca="false">D46+D55</f>
        <v>148239727</v>
      </c>
      <c r="E45" s="725" t="n">
        <f aca="false">C45/D45*100</f>
        <v>111.846725135968</v>
      </c>
      <c r="F45" s="724" t="n">
        <f aca="false">F46+F55</f>
        <v>15147957</v>
      </c>
      <c r="G45" s="724" t="n">
        <f aca="false">G46+G55</f>
        <v>15290680</v>
      </c>
      <c r="H45" s="725" t="n">
        <f aca="false">F45/G45*100</f>
        <v>99.0666013545506</v>
      </c>
      <c r="I45" s="724" t="n">
        <f aca="false">I46+I55</f>
        <v>165820268</v>
      </c>
      <c r="J45" s="724" t="n">
        <f aca="false">J46+J55</f>
        <v>138699253</v>
      </c>
      <c r="K45" s="725" t="n">
        <f aca="false">I45/J45*100</f>
        <v>119.553829175994</v>
      </c>
      <c r="L45" s="726" t="n">
        <f aca="false">L46+L55</f>
        <v>142082576</v>
      </c>
      <c r="M45" s="726" t="n">
        <f aca="false">M46+M55</f>
        <v>94485469</v>
      </c>
      <c r="N45" s="727" t="n">
        <f aca="false">L45/M45*100</f>
        <v>150.375055025657</v>
      </c>
      <c r="O45" s="728" t="n">
        <f aca="false">O46+O55</f>
        <v>0</v>
      </c>
      <c r="P45" s="728" t="n">
        <f aca="false">P46+P55</f>
        <v>0</v>
      </c>
      <c r="Q45" s="728" t="e">
        <f aca="false">O45/P45*100</f>
        <v>#DIV/0!</v>
      </c>
      <c r="R45" s="728" t="n">
        <f aca="false">R46+R55</f>
        <v>142082576</v>
      </c>
      <c r="S45" s="728" t="n">
        <f aca="false">S46+S55</f>
        <v>94485469</v>
      </c>
      <c r="T45" s="727" t="n">
        <f aca="false">R45/S45*100</f>
        <v>150.375055025657</v>
      </c>
    </row>
    <row r="46" customFormat="false" ht="36.75" hidden="false" customHeight="true" outlineLevel="0" collapsed="false">
      <c r="A46" s="67" t="s">
        <v>496</v>
      </c>
      <c r="B46" s="67" t="s">
        <v>144</v>
      </c>
      <c r="C46" s="483" t="n">
        <f aca="false">SUM(C47:C53)</f>
        <v>165740029</v>
      </c>
      <c r="D46" s="483" t="n">
        <f aca="false">SUM(D47:D53)</f>
        <v>148171815</v>
      </c>
      <c r="E46" s="509" t="n">
        <f aca="false">C46/D46*100</f>
        <v>111.856650335288</v>
      </c>
      <c r="F46" s="483" t="n">
        <f aca="false">SUM(F47:F53)</f>
        <v>15144112</v>
      </c>
      <c r="G46" s="483" t="n">
        <f aca="false">SUM(G47:G53)</f>
        <v>15275845</v>
      </c>
      <c r="H46" s="509" t="n">
        <f aca="false">F46/G46*100</f>
        <v>99.1376385397993</v>
      </c>
      <c r="I46" s="483" t="n">
        <f aca="false">SUM(I47:I53)</f>
        <v>165759017</v>
      </c>
      <c r="J46" s="483" t="n">
        <f aca="false">SUM(J47:J53)</f>
        <v>138631341</v>
      </c>
      <c r="K46" s="509" t="n">
        <f aca="false">I46/J46*100</f>
        <v>119.568212933899</v>
      </c>
      <c r="L46" s="483" t="n">
        <f aca="false">SUM(L47:L53)</f>
        <v>142082576</v>
      </c>
      <c r="M46" s="483" t="n">
        <f aca="false">SUM(M47:M53)</f>
        <v>94485469</v>
      </c>
      <c r="N46" s="84" t="n">
        <f aca="false">L46/M46*100</f>
        <v>150.375055025657</v>
      </c>
      <c r="O46" s="483" t="n">
        <f aca="false">SUM(O47:O53)</f>
        <v>0</v>
      </c>
      <c r="P46" s="483" t="n">
        <f aca="false">SUM(P47:P53)</f>
        <v>0</v>
      </c>
      <c r="Q46" s="83" t="e">
        <f aca="false">O46/P46*100</f>
        <v>#DIV/0!</v>
      </c>
      <c r="R46" s="483" t="n">
        <f aca="false">SUM(R47:R53)</f>
        <v>142082576</v>
      </c>
      <c r="S46" s="483" t="n">
        <f aca="false">SUM(S47:S53)</f>
        <v>94485469</v>
      </c>
      <c r="T46" s="84" t="n">
        <f aca="false">R46/S46*100</f>
        <v>150.375055025657</v>
      </c>
    </row>
    <row r="47" customFormat="false" ht="24" hidden="false" customHeight="true" outlineLevel="0" collapsed="false">
      <c r="A47" s="546" t="n">
        <v>1</v>
      </c>
      <c r="B47" s="75" t="s">
        <v>145</v>
      </c>
      <c r="C47" s="487" t="n">
        <v>83680039</v>
      </c>
      <c r="D47" s="487" t="n">
        <v>102259428</v>
      </c>
      <c r="E47" s="489" t="n">
        <f aca="false">C47/D47*100</f>
        <v>81.8311236788847</v>
      </c>
      <c r="F47" s="487" t="n">
        <v>9220917</v>
      </c>
      <c r="G47" s="487" t="n">
        <v>9847851</v>
      </c>
      <c r="H47" s="489" t="n">
        <f aca="false">F47/G47*100</f>
        <v>93.633798886681</v>
      </c>
      <c r="I47" s="487" t="n">
        <v>83741452</v>
      </c>
      <c r="J47" s="487" t="n">
        <v>100716570</v>
      </c>
      <c r="K47" s="489" t="n">
        <f aca="false">I47/J47*100</f>
        <v>83.1456551786861</v>
      </c>
      <c r="L47" s="487" t="n">
        <v>72294531</v>
      </c>
      <c r="M47" s="487" t="n">
        <v>56570698</v>
      </c>
      <c r="N47" s="370" t="n">
        <f aca="false">L47/M47*100</f>
        <v>127.795013241661</v>
      </c>
      <c r="O47" s="487" t="n">
        <v>0</v>
      </c>
      <c r="P47" s="487" t="n">
        <v>0</v>
      </c>
      <c r="Q47" s="370" t="e">
        <f aca="false">O47/P47*100</f>
        <v>#DIV/0!</v>
      </c>
      <c r="R47" s="487" t="n">
        <v>72294531</v>
      </c>
      <c r="S47" s="487" t="n">
        <v>56570698</v>
      </c>
      <c r="T47" s="489" t="n">
        <f aca="false">R47/S47*100</f>
        <v>127.795013241661</v>
      </c>
    </row>
    <row r="48" customFormat="false" ht="19.5" hidden="false" customHeight="true" outlineLevel="0" collapsed="false">
      <c r="A48" s="546" t="n">
        <v>2</v>
      </c>
      <c r="B48" s="75" t="s">
        <v>146</v>
      </c>
      <c r="C48" s="487" t="n">
        <v>20737459</v>
      </c>
      <c r="D48" s="487" t="n">
        <v>22598886</v>
      </c>
      <c r="E48" s="489" t="n">
        <f aca="false">C48/D48*100</f>
        <v>91.7631913360685</v>
      </c>
      <c r="F48" s="487" t="n">
        <v>1938074</v>
      </c>
      <c r="G48" s="487" t="n">
        <v>2244268</v>
      </c>
      <c r="H48" s="489" t="n">
        <f aca="false">F48/G48*100</f>
        <v>86.3566205105629</v>
      </c>
      <c r="I48" s="487" t="n">
        <v>16506494</v>
      </c>
      <c r="J48" s="487" t="n">
        <v>18104457</v>
      </c>
      <c r="K48" s="489" t="n">
        <f aca="false">I48/J48*100</f>
        <v>91.1736485662066</v>
      </c>
      <c r="L48" s="487" t="n">
        <v>16506494</v>
      </c>
      <c r="M48" s="487" t="n">
        <v>18104457</v>
      </c>
      <c r="N48" s="370" t="n">
        <f aca="false">L48/M48*100</f>
        <v>91.1736485662066</v>
      </c>
      <c r="O48" s="487" t="n">
        <v>0</v>
      </c>
      <c r="P48" s="487" t="n">
        <v>0</v>
      </c>
      <c r="Q48" s="370" t="e">
        <f aca="false">O48/P48*100</f>
        <v>#DIV/0!</v>
      </c>
      <c r="R48" s="487" t="n">
        <v>16506494</v>
      </c>
      <c r="S48" s="487" t="n">
        <v>18104457</v>
      </c>
      <c r="T48" s="489" t="n">
        <f aca="false">R48/S48*100</f>
        <v>91.1736485662066</v>
      </c>
    </row>
    <row r="49" customFormat="false" ht="30.75" hidden="false" customHeight="true" outlineLevel="0" collapsed="false">
      <c r="A49" s="546" t="n">
        <v>3</v>
      </c>
      <c r="B49" s="75" t="s">
        <v>147</v>
      </c>
      <c r="C49" s="487" t="n">
        <v>16608247</v>
      </c>
      <c r="D49" s="487" t="n">
        <v>14759811</v>
      </c>
      <c r="E49" s="489" t="n">
        <f aca="false">C49/D49*100</f>
        <v>112.523439493907</v>
      </c>
      <c r="F49" s="487" t="n">
        <v>862649</v>
      </c>
      <c r="G49" s="487" t="n">
        <v>2170490</v>
      </c>
      <c r="H49" s="489" t="n">
        <f aca="false">F49/G49*100</f>
        <v>39.7444355882773</v>
      </c>
      <c r="I49" s="487" t="n">
        <v>13792942</v>
      </c>
      <c r="J49" s="487" t="n">
        <v>12909191</v>
      </c>
      <c r="K49" s="489" t="n">
        <f aca="false">I49/J49*100</f>
        <v>106.845905370832</v>
      </c>
      <c r="L49" s="487" t="n">
        <v>13792942</v>
      </c>
      <c r="M49" s="487" t="n">
        <v>12909191</v>
      </c>
      <c r="N49" s="370" t="n">
        <f aca="false">L49/M49*100</f>
        <v>106.845905370832</v>
      </c>
      <c r="O49" s="487" t="n">
        <v>0</v>
      </c>
      <c r="P49" s="487" t="n">
        <v>0</v>
      </c>
      <c r="Q49" s="370" t="e">
        <f aca="false">O49/P49*100</f>
        <v>#DIV/0!</v>
      </c>
      <c r="R49" s="487" t="n">
        <v>13792942</v>
      </c>
      <c r="S49" s="487" t="n">
        <v>12909191</v>
      </c>
      <c r="T49" s="489" t="n">
        <f aca="false">R49/S49*100</f>
        <v>106.845905370832</v>
      </c>
    </row>
    <row r="50" customFormat="false" ht="21.75" hidden="false" customHeight="true" outlineLevel="0" collapsed="false">
      <c r="A50" s="546" t="n">
        <v>4</v>
      </c>
      <c r="B50" s="71" t="s">
        <v>148</v>
      </c>
      <c r="C50" s="487" t="n">
        <v>5400191</v>
      </c>
      <c r="D50" s="487" t="n">
        <v>5470793</v>
      </c>
      <c r="E50" s="489" t="n">
        <f aca="false">C50/D50*100</f>
        <v>98.7094741109744</v>
      </c>
      <c r="F50" s="487" t="n">
        <v>565284</v>
      </c>
      <c r="G50" s="487" t="n">
        <v>552729</v>
      </c>
      <c r="H50" s="489" t="n">
        <f aca="false">F50/G50*100</f>
        <v>102.271456717487</v>
      </c>
      <c r="I50" s="487" t="n">
        <v>4833632</v>
      </c>
      <c r="J50" s="487" t="n">
        <v>4829192</v>
      </c>
      <c r="K50" s="489" t="n">
        <f aca="false">I50/J50*100</f>
        <v>100.091940846419</v>
      </c>
      <c r="L50" s="487" t="n">
        <v>4833632</v>
      </c>
      <c r="M50" s="487" t="n">
        <v>4829192</v>
      </c>
      <c r="N50" s="370" t="n">
        <f aca="false">L50/M50*100</f>
        <v>100.091940846419</v>
      </c>
      <c r="O50" s="487" t="n">
        <v>0</v>
      </c>
      <c r="P50" s="487" t="n">
        <v>0</v>
      </c>
      <c r="Q50" s="370" t="e">
        <f aca="false">O50/P50*100</f>
        <v>#DIV/0!</v>
      </c>
      <c r="R50" s="487" t="n">
        <v>4833632</v>
      </c>
      <c r="S50" s="487" t="n">
        <v>4829192</v>
      </c>
      <c r="T50" s="489" t="n">
        <f aca="false">R50/S50*100</f>
        <v>100.091940846419</v>
      </c>
    </row>
    <row r="51" customFormat="false" ht="21" hidden="false" customHeight="true" outlineLevel="0" collapsed="false">
      <c r="A51" s="546" t="n">
        <v>5</v>
      </c>
      <c r="B51" s="114" t="s">
        <v>149</v>
      </c>
      <c r="C51" s="487" t="n">
        <v>2462359</v>
      </c>
      <c r="D51" s="487" t="n">
        <v>3082897</v>
      </c>
      <c r="E51" s="489" t="n">
        <f aca="false">C51/D51*100</f>
        <v>79.8715948019022</v>
      </c>
      <c r="F51" s="487" t="n">
        <v>0</v>
      </c>
      <c r="G51" s="487" t="n">
        <v>460507</v>
      </c>
      <c r="H51" s="489" t="n">
        <f aca="false">F51/G51*100</f>
        <v>0</v>
      </c>
      <c r="I51" s="487" t="n">
        <v>2376210</v>
      </c>
      <c r="J51" s="487" t="n">
        <v>2071931</v>
      </c>
      <c r="K51" s="489" t="n">
        <f aca="false">I51/J51*100</f>
        <v>114.685768975897</v>
      </c>
      <c r="L51" s="487" t="n">
        <v>2376210</v>
      </c>
      <c r="M51" s="487" t="n">
        <v>2071931</v>
      </c>
      <c r="N51" s="370" t="n">
        <f aca="false">L51/M51*100</f>
        <v>114.685768975897</v>
      </c>
      <c r="O51" s="487" t="n">
        <v>0</v>
      </c>
      <c r="P51" s="487" t="n">
        <v>0</v>
      </c>
      <c r="Q51" s="370" t="e">
        <f aca="false">O51/P51*100</f>
        <v>#DIV/0!</v>
      </c>
      <c r="R51" s="487" t="n">
        <v>2376210</v>
      </c>
      <c r="S51" s="487" t="n">
        <v>2071931</v>
      </c>
      <c r="T51" s="489" t="n">
        <f aca="false">R51/S51*100</f>
        <v>114.685768975897</v>
      </c>
    </row>
    <row r="52" s="334" customFormat="true" ht="18.75" hidden="false" customHeight="true" outlineLevel="0" collapsed="false">
      <c r="A52" s="546" t="n">
        <v>6</v>
      </c>
      <c r="B52" s="75" t="s">
        <v>336</v>
      </c>
      <c r="C52" s="487" t="n">
        <v>36851734</v>
      </c>
      <c r="D52" s="487" t="n">
        <v>0</v>
      </c>
      <c r="E52" s="370" t="e">
        <f aca="false">C52/D52*100</f>
        <v>#DIV/0!</v>
      </c>
      <c r="F52" s="487" t="n">
        <v>2557188</v>
      </c>
      <c r="G52" s="487" t="n">
        <v>0</v>
      </c>
      <c r="H52" s="370" t="e">
        <f aca="false">F52/G52*100</f>
        <v>#DIV/0!</v>
      </c>
      <c r="I52" s="487" t="n">
        <v>44508287</v>
      </c>
      <c r="J52" s="487" t="n">
        <v>0</v>
      </c>
      <c r="K52" s="370" t="e">
        <f aca="false">I52/J52*100</f>
        <v>#DIV/0!</v>
      </c>
      <c r="L52" s="487" t="n">
        <v>32278767</v>
      </c>
      <c r="M52" s="487" t="n">
        <v>0</v>
      </c>
      <c r="N52" s="370" t="e">
        <f aca="false">L52/M52*100</f>
        <v>#DIV/0!</v>
      </c>
      <c r="O52" s="487" t="n">
        <v>0</v>
      </c>
      <c r="P52" s="487" t="n">
        <v>0</v>
      </c>
      <c r="Q52" s="496" t="e">
        <f aca="false">O52/P52*100</f>
        <v>#DIV/0!</v>
      </c>
      <c r="R52" s="487" t="n">
        <v>32278767</v>
      </c>
      <c r="S52" s="487" t="n">
        <v>0</v>
      </c>
      <c r="T52" s="370" t="e">
        <f aca="false">R52/S52*100</f>
        <v>#DIV/0!</v>
      </c>
    </row>
    <row r="53" s="308" customFormat="true" ht="19.5" hidden="false" customHeight="true" outlineLevel="0" collapsed="false">
      <c r="A53" s="547"/>
      <c r="B53" s="114"/>
      <c r="C53" s="490"/>
      <c r="D53" s="490"/>
      <c r="E53" s="36"/>
      <c r="F53" s="490"/>
      <c r="G53" s="490"/>
      <c r="H53" s="36"/>
      <c r="I53" s="490"/>
      <c r="J53" s="490"/>
      <c r="K53" s="36"/>
      <c r="L53" s="490"/>
      <c r="M53" s="490"/>
      <c r="N53" s="36"/>
      <c r="O53" s="490"/>
      <c r="P53" s="490"/>
      <c r="Q53" s="36"/>
      <c r="R53" s="490"/>
      <c r="S53" s="490"/>
      <c r="T53" s="36"/>
    </row>
    <row r="55" customFormat="false" ht="88.5" hidden="false" customHeight="true" outlineLevel="0" collapsed="false">
      <c r="A55" s="67" t="s">
        <v>497</v>
      </c>
      <c r="B55" s="67" t="s">
        <v>144</v>
      </c>
      <c r="C55" s="483" t="n">
        <f aca="false">SUM(C56:C66)</f>
        <v>61251</v>
      </c>
      <c r="D55" s="483" t="n">
        <f aca="false">SUM(D56:D66)</f>
        <v>67912</v>
      </c>
      <c r="E55" s="509" t="n">
        <f aca="false">C55/D55*100</f>
        <v>90.1917186947815</v>
      </c>
      <c r="F55" s="483" t="n">
        <f aca="false">SUM(F56:F66)</f>
        <v>3845</v>
      </c>
      <c r="G55" s="483" t="n">
        <f aca="false">SUM(G56:G66)</f>
        <v>14835</v>
      </c>
      <c r="H55" s="509" t="n">
        <f aca="false">F55/G55*100</f>
        <v>25.9184361307718</v>
      </c>
      <c r="I55" s="483" t="n">
        <f aca="false">SUM(I56:I66)</f>
        <v>61251</v>
      </c>
      <c r="J55" s="483" t="n">
        <f aca="false">SUM(J56:J66)</f>
        <v>67912</v>
      </c>
      <c r="K55" s="509" t="n">
        <f aca="false">I55/J55*100</f>
        <v>90.1917186947815</v>
      </c>
      <c r="L55" s="483" t="n">
        <f aca="false">SUM(L56:L66)</f>
        <v>0</v>
      </c>
      <c r="M55" s="483" t="n">
        <f aca="false">SUM(M56:M66)</f>
        <v>0</v>
      </c>
      <c r="N55" s="84" t="e">
        <f aca="false">L55/M55*100</f>
        <v>#DIV/0!</v>
      </c>
      <c r="O55" s="483" t="n">
        <f aca="false">SUM(O56:O66)</f>
        <v>0</v>
      </c>
      <c r="P55" s="483" t="n">
        <f aca="false">SUM(P56:P66)</f>
        <v>0</v>
      </c>
      <c r="Q55" s="83" t="e">
        <f aca="false">O55/P55*100</f>
        <v>#DIV/0!</v>
      </c>
      <c r="R55" s="483" t="n">
        <f aca="false">SUM(R56:R66)</f>
        <v>0</v>
      </c>
      <c r="S55" s="483" t="n">
        <f aca="false">SUM(S56:S66)</f>
        <v>0</v>
      </c>
      <c r="T55" s="84" t="e">
        <f aca="false">R55/S55*100</f>
        <v>#DIV/0!</v>
      </c>
    </row>
    <row r="56" s="487" customFormat="true" ht="18.75" hidden="false" customHeight="true" outlineLevel="0" collapsed="false">
      <c r="A56" s="487" t="n">
        <v>1</v>
      </c>
      <c r="B56" s="71" t="s">
        <v>152</v>
      </c>
      <c r="C56" s="487" t="n">
        <v>61251</v>
      </c>
      <c r="D56" s="487" t="n">
        <v>67912</v>
      </c>
      <c r="E56" s="487" t="n">
        <f aca="false">C56/D56*100</f>
        <v>90.1917186947815</v>
      </c>
      <c r="F56" s="487" t="n">
        <v>3845</v>
      </c>
      <c r="G56" s="487" t="n">
        <v>14835</v>
      </c>
      <c r="H56" s="487" t="n">
        <f aca="false">F56/G56*100</f>
        <v>25.9184361307718</v>
      </c>
      <c r="I56" s="487" t="n">
        <v>61251</v>
      </c>
      <c r="J56" s="487" t="n">
        <v>67912</v>
      </c>
      <c r="K56" s="487" t="n">
        <f aca="false">I56/J56*100</f>
        <v>90.1917186947815</v>
      </c>
      <c r="L56" s="487" t="n">
        <v>0</v>
      </c>
      <c r="M56" s="487" t="n">
        <v>0</v>
      </c>
      <c r="N56" s="487" t="e">
        <f aca="false">L56/M56*100</f>
        <v>#DIV/0!</v>
      </c>
      <c r="O56" s="487" t="n">
        <v>0</v>
      </c>
      <c r="P56" s="487" t="n">
        <v>0</v>
      </c>
      <c r="Q56" s="487" t="e">
        <f aca="false">O56/P56*100</f>
        <v>#DIV/0!</v>
      </c>
      <c r="R56" s="487" t="n">
        <v>0</v>
      </c>
      <c r="S56" s="487" t="n">
        <v>0</v>
      </c>
      <c r="T56" s="487" t="e">
        <f aca="false">R56/S56*100</f>
        <v>#DIV/0!</v>
      </c>
    </row>
    <row r="57" customFormat="false" ht="17.25" hidden="false" customHeight="false" outlineLevel="0" collapsed="false">
      <c r="A57" s="547" t="n">
        <v>2</v>
      </c>
      <c r="B57" s="114" t="s">
        <v>151</v>
      </c>
      <c r="C57" s="490"/>
      <c r="D57" s="490"/>
      <c r="E57" s="36" t="e">
        <f aca="false">C57/D57*100</f>
        <v>#DIV/0!</v>
      </c>
      <c r="F57" s="490"/>
      <c r="G57" s="490"/>
      <c r="H57" s="36" t="e">
        <f aca="false">F57/G57*100</f>
        <v>#DIV/0!</v>
      </c>
      <c r="I57" s="490"/>
      <c r="J57" s="490"/>
      <c r="K57" s="36" t="e">
        <f aca="false">I57/J57*100</f>
        <v>#DIV/0!</v>
      </c>
      <c r="L57" s="490"/>
      <c r="M57" s="490"/>
      <c r="N57" s="36" t="e">
        <f aca="false">L57/M57*100</f>
        <v>#DIV/0!</v>
      </c>
      <c r="O57" s="490" t="n">
        <v>0</v>
      </c>
      <c r="P57" s="490" t="n">
        <v>0</v>
      </c>
      <c r="Q57" s="36" t="e">
        <f aca="false">O57/P57*100</f>
        <v>#DIV/0!</v>
      </c>
      <c r="R57" s="490" t="n">
        <v>0</v>
      </c>
      <c r="S57" s="490" t="n">
        <v>0</v>
      </c>
      <c r="T57" s="36" t="e">
        <f aca="false">R57/S57*100</f>
        <v>#DIV/0!</v>
      </c>
    </row>
    <row r="58" customFormat="false" ht="15" hidden="false" customHeight="false" outlineLevel="0" collapsed="false">
      <c r="A58" s="547" t="n">
        <v>3</v>
      </c>
      <c r="B58" s="468"/>
      <c r="C58" s="468"/>
      <c r="D58" s="468"/>
      <c r="E58" s="468"/>
      <c r="F58" s="468"/>
      <c r="G58" s="468"/>
      <c r="H58" s="468"/>
      <c r="I58" s="468"/>
      <c r="J58" s="468"/>
      <c r="K58" s="468"/>
      <c r="L58" s="729"/>
      <c r="M58" s="729"/>
      <c r="N58" s="729"/>
      <c r="O58" s="729"/>
      <c r="P58" s="729"/>
      <c r="Q58" s="729"/>
      <c r="R58" s="729"/>
      <c r="S58" s="729"/>
      <c r="T58" s="729"/>
    </row>
    <row r="59" customFormat="false" ht="15" hidden="false" customHeight="false" outlineLevel="0" collapsed="false">
      <c r="A59" s="547" t="n">
        <v>4</v>
      </c>
      <c r="B59" s="468"/>
      <c r="C59" s="468"/>
      <c r="D59" s="468"/>
      <c r="E59" s="468"/>
      <c r="F59" s="468"/>
      <c r="G59" s="468"/>
      <c r="H59" s="468"/>
      <c r="I59" s="468"/>
      <c r="J59" s="468"/>
      <c r="K59" s="468"/>
      <c r="L59" s="729"/>
      <c r="M59" s="729"/>
      <c r="N59" s="729"/>
      <c r="O59" s="729"/>
      <c r="P59" s="729"/>
      <c r="Q59" s="729"/>
      <c r="R59" s="729"/>
      <c r="S59" s="729"/>
      <c r="T59" s="729"/>
    </row>
    <row r="60" customFormat="false" ht="15" hidden="false" customHeight="false" outlineLevel="0" collapsed="false">
      <c r="A60" s="547" t="n">
        <v>5</v>
      </c>
      <c r="B60" s="468"/>
      <c r="C60" s="468"/>
      <c r="D60" s="468"/>
      <c r="E60" s="468"/>
      <c r="F60" s="468"/>
      <c r="G60" s="468"/>
      <c r="H60" s="468"/>
      <c r="I60" s="468"/>
      <c r="J60" s="468"/>
      <c r="K60" s="468"/>
      <c r="L60" s="729"/>
      <c r="M60" s="729"/>
      <c r="N60" s="729"/>
      <c r="O60" s="729"/>
      <c r="P60" s="729"/>
      <c r="Q60" s="729"/>
      <c r="R60" s="729"/>
      <c r="S60" s="729"/>
      <c r="T60" s="729"/>
    </row>
    <row r="61" customFormat="false" ht="15" hidden="false" customHeight="false" outlineLevel="0" collapsed="false">
      <c r="A61" s="547" t="n">
        <v>6</v>
      </c>
      <c r="B61" s="468"/>
      <c r="C61" s="468"/>
      <c r="D61" s="468"/>
      <c r="E61" s="468"/>
      <c r="F61" s="468"/>
      <c r="G61" s="468"/>
      <c r="H61" s="468"/>
      <c r="I61" s="468"/>
      <c r="J61" s="468"/>
      <c r="K61" s="468"/>
      <c r="L61" s="729"/>
      <c r="M61" s="729"/>
      <c r="N61" s="729"/>
      <c r="O61" s="729"/>
      <c r="P61" s="729"/>
      <c r="Q61" s="729"/>
      <c r="R61" s="729"/>
      <c r="S61" s="729"/>
      <c r="T61" s="729"/>
    </row>
    <row r="62" customFormat="false" ht="15" hidden="false" customHeight="false" outlineLevel="0" collapsed="false">
      <c r="A62" s="547" t="n">
        <v>7</v>
      </c>
      <c r="B62" s="468"/>
      <c r="C62" s="468"/>
      <c r="D62" s="468"/>
      <c r="E62" s="468"/>
      <c r="F62" s="468"/>
      <c r="G62" s="468"/>
      <c r="H62" s="468"/>
      <c r="I62" s="468"/>
      <c r="J62" s="468"/>
      <c r="K62" s="468"/>
      <c r="L62" s="729"/>
      <c r="M62" s="729"/>
      <c r="N62" s="729"/>
      <c r="O62" s="729"/>
      <c r="P62" s="729"/>
      <c r="Q62" s="729"/>
      <c r="R62" s="729"/>
      <c r="S62" s="729"/>
      <c r="T62" s="729"/>
    </row>
    <row r="63" customFormat="false" ht="15" hidden="false" customHeight="false" outlineLevel="0" collapsed="false">
      <c r="A63" s="547" t="n">
        <v>8</v>
      </c>
      <c r="B63" s="468"/>
      <c r="C63" s="468"/>
      <c r="D63" s="468"/>
      <c r="E63" s="468"/>
      <c r="F63" s="468"/>
      <c r="G63" s="468"/>
      <c r="H63" s="468"/>
      <c r="I63" s="468"/>
      <c r="J63" s="468"/>
      <c r="K63" s="468"/>
      <c r="L63" s="729"/>
      <c r="M63" s="729"/>
      <c r="N63" s="729"/>
      <c r="O63" s="729"/>
      <c r="P63" s="729"/>
      <c r="Q63" s="729"/>
      <c r="R63" s="729"/>
      <c r="S63" s="729"/>
      <c r="T63" s="729"/>
    </row>
    <row r="64" customFormat="false" ht="15" hidden="false" customHeight="false" outlineLevel="0" collapsed="false">
      <c r="A64" s="547" t="n">
        <v>9</v>
      </c>
      <c r="B64" s="468"/>
      <c r="C64" s="468"/>
      <c r="D64" s="468"/>
      <c r="E64" s="468"/>
      <c r="F64" s="468"/>
      <c r="G64" s="468"/>
      <c r="H64" s="468"/>
      <c r="I64" s="468"/>
      <c r="J64" s="468"/>
      <c r="K64" s="468"/>
      <c r="L64" s="729"/>
      <c r="M64" s="729"/>
      <c r="N64" s="729"/>
      <c r="O64" s="729"/>
      <c r="P64" s="729"/>
      <c r="Q64" s="729"/>
      <c r="R64" s="729"/>
      <c r="S64" s="729"/>
      <c r="T64" s="729"/>
    </row>
    <row r="65" customFormat="false" ht="15" hidden="false" customHeight="false" outlineLevel="0" collapsed="false">
      <c r="A65" s="547" t="n">
        <v>10</v>
      </c>
      <c r="B65" s="468"/>
      <c r="C65" s="468"/>
      <c r="D65" s="468"/>
      <c r="E65" s="468"/>
      <c r="F65" s="468"/>
      <c r="G65" s="468"/>
      <c r="H65" s="468"/>
      <c r="I65" s="468"/>
      <c r="J65" s="468"/>
      <c r="K65" s="468"/>
      <c r="L65" s="729"/>
      <c r="M65" s="729"/>
      <c r="N65" s="729"/>
      <c r="O65" s="729"/>
      <c r="P65" s="729"/>
      <c r="Q65" s="729"/>
      <c r="R65" s="729"/>
      <c r="S65" s="729"/>
      <c r="T65" s="729"/>
    </row>
    <row r="66" customFormat="false" ht="15" hidden="false" customHeight="false" outlineLevel="0" collapsed="false">
      <c r="A66" s="547" t="n">
        <v>11</v>
      </c>
      <c r="B66" s="468"/>
      <c r="C66" s="468"/>
      <c r="D66" s="468"/>
      <c r="E66" s="468"/>
      <c r="F66" s="468"/>
      <c r="G66" s="468"/>
      <c r="H66" s="468"/>
      <c r="I66" s="468"/>
      <c r="J66" s="468"/>
      <c r="K66" s="468"/>
      <c r="L66" s="729"/>
      <c r="M66" s="729"/>
      <c r="N66" s="729"/>
      <c r="O66" s="729"/>
      <c r="P66" s="729"/>
      <c r="Q66" s="729"/>
      <c r="R66" s="729"/>
      <c r="S66" s="729"/>
      <c r="T66" s="729"/>
    </row>
    <row r="67" customFormat="false" ht="15" hidden="false" customHeight="false" outlineLevel="0" collapsed="false">
      <c r="A67" s="468"/>
      <c r="B67" s="468"/>
      <c r="C67" s="468"/>
      <c r="D67" s="468"/>
      <c r="E67" s="468"/>
      <c r="F67" s="468"/>
      <c r="G67" s="468"/>
      <c r="H67" s="468"/>
      <c r="I67" s="468"/>
      <c r="J67" s="468"/>
      <c r="K67" s="468"/>
      <c r="L67" s="468"/>
      <c r="M67" s="468"/>
      <c r="N67" s="468"/>
      <c r="O67" s="468"/>
      <c r="P67" s="468"/>
      <c r="Q67" s="468"/>
      <c r="R67" s="468"/>
      <c r="S67" s="468"/>
      <c r="T67" s="468"/>
    </row>
    <row r="68" customFormat="false" ht="59.25" hidden="false" customHeight="true" outlineLevel="0" collapsed="false">
      <c r="A68" s="714" t="s">
        <v>498</v>
      </c>
      <c r="B68" s="714" t="s">
        <v>51</v>
      </c>
      <c r="C68" s="724" t="n">
        <f aca="false">C69+C112+C142+C148+C161+C176+C185+C194+C200+C208+C216+C225+C232+C243+C252+C258+C272+C282+C302+C310+C318+C344</f>
        <v>410171894</v>
      </c>
      <c r="D68" s="724" t="n">
        <f aca="false">D69+D112+D142+D148+D161+D176+D185+D194+D200+D208+D216+D225+D232+D243+D252+D258+D272+D282+D302+D310+D318+D344</f>
        <v>400331695</v>
      </c>
      <c r="E68" s="725" t="n">
        <f aca="false">C68/D68*100</f>
        <v>102.45801147471</v>
      </c>
      <c r="F68" s="724" t="n">
        <f aca="false">F69+F112+F142+F148+F161+F176+F185+F194+F200+F208+F216+F225+F232+F243+F252+F258+F272+F282+F302+F310+F318+F344</f>
        <v>49555794</v>
      </c>
      <c r="G68" s="724" t="n">
        <f aca="false">G69+G112+G142+G148+G161+G176+G185+G194+G200+G208+G216+G225+G232+G243+G252+G258+G272+G282+G302+G310+G318+G344</f>
        <v>46957141</v>
      </c>
      <c r="H68" s="725" t="n">
        <f aca="false">F68/G68*100</f>
        <v>105.53409544248</v>
      </c>
      <c r="I68" s="724" t="n">
        <f aca="false">I69+I112+I142+I148+I161+I176+I185+I194+I200+I208+I216+I225+I232+I243+I252+I258+I272+I282+I302+I310+I318+I344</f>
        <v>410888488</v>
      </c>
      <c r="J68" s="724" t="n">
        <f aca="false">J69+J112+J142+J148+J161+J176+J185+J194+J200+J208+J216+J225+J232+J243+J252+J258+J272+J282+J302+J310+J318+J344</f>
        <v>397908543</v>
      </c>
      <c r="K68" s="725" t="n">
        <f aca="false">I68/J68*100</f>
        <v>103.262042303022</v>
      </c>
      <c r="L68" s="724" t="n">
        <f aca="false">L69+L112+L142+L148+L161+L176+L185+L194+L200+L208+L216+L225+L232+L243+L252+L258+L272+L282+L302+L310+L318+L344</f>
        <v>233325082</v>
      </c>
      <c r="M68" s="724" t="n">
        <f aca="false">M69+M112+M142+M148+M161+M176+M185+M194+M200+M208+M216+M225+M232+M243+M252+M258+M272+M282+M302+M310+M318+M344</f>
        <v>245131214</v>
      </c>
      <c r="N68" s="727" t="n">
        <f aca="false">L68/M68*100</f>
        <v>95.183750038459</v>
      </c>
      <c r="O68" s="724" t="n">
        <f aca="false">O69+O112+O142+O148+O161+O176+O185+O194+O200+O208+O216+O225+O232+O243+O252+O258+O272+O282+O302+O310+O318+O344</f>
        <v>86504659</v>
      </c>
      <c r="P68" s="724" t="n">
        <f aca="false">P69+P112+P142+P148+P161+P176+P185+P194+P200+P208+P216+P225+P232+P243+P252+P258+P272+P282+P302+P310+P318+P344</f>
        <v>65713611</v>
      </c>
      <c r="Q68" s="728" t="n">
        <f aca="false">O68/P68*100</f>
        <v>131.63887615307</v>
      </c>
      <c r="R68" s="724" t="n">
        <f aca="false">R69+R112+R142+R148+R161+R176+R185+R194+R200+R208+R216+R225+R232+R243+R252+R258+R272+R282+R302+R310+R318+R344</f>
        <v>146497987</v>
      </c>
      <c r="S68" s="724" t="n">
        <f aca="false">S69+S112+S142+S148+S161+S176+S185+S194+S200+S208+S216+S225+S232+S243+S252+S258+S272+S282+S302+S310+S318+S344</f>
        <v>178070828</v>
      </c>
      <c r="T68" s="727" t="n">
        <f aca="false">R68/S68*100</f>
        <v>82.2695040200521</v>
      </c>
    </row>
    <row r="69" customFormat="false" ht="39.75" hidden="false" customHeight="true" outlineLevel="0" collapsed="false">
      <c r="A69" s="67" t="s">
        <v>462</v>
      </c>
      <c r="B69" s="67" t="s">
        <v>168</v>
      </c>
      <c r="C69" s="483" t="n">
        <f aca="false">SUM(C70:C110)</f>
        <v>88465316</v>
      </c>
      <c r="D69" s="483" t="n">
        <f aca="false">SUM(D70:D110)</f>
        <v>93592696</v>
      </c>
      <c r="E69" s="509" t="n">
        <f aca="false">C69/D69*100</f>
        <v>94.5216024122224</v>
      </c>
      <c r="F69" s="483" t="n">
        <f aca="false">SUM(F70:F110)</f>
        <v>12715563</v>
      </c>
      <c r="G69" s="483" t="n">
        <f aca="false">SUM(G70:G110)</f>
        <v>10421503</v>
      </c>
      <c r="H69" s="509" t="n">
        <f aca="false">F69/G69*100</f>
        <v>122.012755741662</v>
      </c>
      <c r="I69" s="483" t="n">
        <f aca="false">SUM(I70:I110)</f>
        <v>83437236</v>
      </c>
      <c r="J69" s="483" t="n">
        <f aca="false">SUM(J70:J110)</f>
        <v>89247084</v>
      </c>
      <c r="K69" s="509" t="n">
        <f aca="false">I69/J69*100</f>
        <v>93.4901536951056</v>
      </c>
      <c r="L69" s="530" t="n">
        <f aca="false">SUM(L70:L110)</f>
        <v>8808382</v>
      </c>
      <c r="M69" s="530" t="n">
        <f aca="false">SUM(M70:M110)</f>
        <v>9513634</v>
      </c>
      <c r="N69" s="84" t="n">
        <f aca="false">L69/M69*100</f>
        <v>92.5869336575277</v>
      </c>
      <c r="O69" s="83" t="n">
        <f aca="false">SUM(O70:O110)</f>
        <v>6183662</v>
      </c>
      <c r="P69" s="83" t="n">
        <f aca="false">SUM(P70:P110)</f>
        <v>5657910</v>
      </c>
      <c r="Q69" s="83" t="n">
        <f aca="false">O69/P69*100</f>
        <v>109.292335862536</v>
      </c>
      <c r="R69" s="83" t="n">
        <f aca="false">SUM(R70:R110)</f>
        <v>2703768</v>
      </c>
      <c r="S69" s="83" t="n">
        <f aca="false">SUM(S70:S110)</f>
        <v>1985461</v>
      </c>
      <c r="T69" s="84" t="n">
        <f aca="false">R69/S69*100</f>
        <v>136.178348504453</v>
      </c>
    </row>
    <row r="70" customFormat="false" ht="17.25" hidden="false" customHeight="false" outlineLevel="0" collapsed="false">
      <c r="A70" s="578" t="n">
        <v>1</v>
      </c>
      <c r="B70" s="124" t="s">
        <v>203</v>
      </c>
      <c r="C70" s="490" t="n">
        <v>103119</v>
      </c>
      <c r="D70" s="490" t="n">
        <v>81512</v>
      </c>
      <c r="E70" s="489" t="n">
        <f aca="false">C70/D70*100</f>
        <v>126.507753459613</v>
      </c>
      <c r="F70" s="490" t="n">
        <v>23428</v>
      </c>
      <c r="G70" s="490" t="n">
        <v>11574</v>
      </c>
      <c r="H70" s="489" t="n">
        <f aca="false">F70/G70*100</f>
        <v>202.419215482979</v>
      </c>
      <c r="I70" s="490" t="n">
        <v>116647</v>
      </c>
      <c r="J70" s="490" t="n">
        <v>119396</v>
      </c>
      <c r="K70" s="489" t="n">
        <f aca="false">I70/J70*100</f>
        <v>97.6975778083018</v>
      </c>
      <c r="L70" s="490" t="n">
        <v>116375</v>
      </c>
      <c r="M70" s="490" t="n">
        <v>117786</v>
      </c>
      <c r="N70" s="370" t="n">
        <f aca="false">L70/M70*100</f>
        <v>98.8020647615167</v>
      </c>
      <c r="O70" s="558" t="n">
        <v>116375</v>
      </c>
      <c r="P70" s="487" t="n">
        <v>113887</v>
      </c>
      <c r="Q70" s="370" t="n">
        <f aca="false">O70/P70*100</f>
        <v>102.184621598602</v>
      </c>
      <c r="R70" s="487" t="n">
        <v>0</v>
      </c>
      <c r="S70" s="487" t="n">
        <v>3899</v>
      </c>
      <c r="T70" s="489" t="n">
        <f aca="false">R70/S70*100</f>
        <v>0</v>
      </c>
    </row>
    <row r="71" s="334" customFormat="true" ht="34.5" hidden="false" customHeight="false" outlineLevel="0" collapsed="false">
      <c r="A71" s="546" t="n">
        <v>2</v>
      </c>
      <c r="B71" s="124" t="s">
        <v>204</v>
      </c>
      <c r="C71" s="490" t="n">
        <v>1444308</v>
      </c>
      <c r="D71" s="490" t="n">
        <v>1465384</v>
      </c>
      <c r="E71" s="370" t="n">
        <f aca="false">C71/D71*100</f>
        <v>98.5617421781594</v>
      </c>
      <c r="F71" s="490" t="n">
        <v>195132</v>
      </c>
      <c r="G71" s="490" t="n">
        <v>243061</v>
      </c>
      <c r="H71" s="370" t="n">
        <f aca="false">F71/G71*100</f>
        <v>80.2810817037699</v>
      </c>
      <c r="I71" s="490" t="n">
        <v>1410149</v>
      </c>
      <c r="J71" s="490" t="n">
        <v>1477145</v>
      </c>
      <c r="K71" s="370" t="n">
        <f aca="false">I71/J71*100</f>
        <v>95.4644940070203</v>
      </c>
      <c r="L71" s="490" t="n">
        <v>885066</v>
      </c>
      <c r="M71" s="490" t="n">
        <v>794595</v>
      </c>
      <c r="N71" s="370" t="n">
        <f aca="false">L71/M71*100</f>
        <v>111.385800313367</v>
      </c>
      <c r="O71" s="487" t="n">
        <v>762506</v>
      </c>
      <c r="P71" s="487" t="n">
        <v>634400</v>
      </c>
      <c r="Q71" s="370" t="n">
        <f aca="false">O71/P71*100</f>
        <v>120.193253467844</v>
      </c>
      <c r="R71" s="487" t="n">
        <v>122560</v>
      </c>
      <c r="S71" s="487" t="n">
        <v>160195</v>
      </c>
      <c r="T71" s="370" t="n">
        <f aca="false">R71/S71*100</f>
        <v>76.5067573894316</v>
      </c>
    </row>
    <row r="72" s="308" customFormat="true" ht="17.25" hidden="false" customHeight="false" outlineLevel="0" collapsed="false">
      <c r="A72" s="578" t="n">
        <v>3</v>
      </c>
      <c r="B72" s="152" t="s">
        <v>205</v>
      </c>
      <c r="C72" s="490" t="n">
        <v>293621</v>
      </c>
      <c r="D72" s="490" t="n">
        <v>439831</v>
      </c>
      <c r="E72" s="36" t="n">
        <f aca="false">C72/D72*100</f>
        <v>66.7576864750325</v>
      </c>
      <c r="F72" s="490" t="n">
        <v>34279</v>
      </c>
      <c r="G72" s="490" t="n">
        <v>57048</v>
      </c>
      <c r="H72" s="36" t="n">
        <f aca="false">F72/G72*100</f>
        <v>60.087996073482</v>
      </c>
      <c r="I72" s="490" t="n">
        <v>733362</v>
      </c>
      <c r="J72" s="490" t="n">
        <v>684582</v>
      </c>
      <c r="K72" s="36" t="n">
        <f aca="false">I72/J72*100</f>
        <v>107.125516008309</v>
      </c>
      <c r="L72" s="490" t="n">
        <v>521904</v>
      </c>
      <c r="M72" s="490" t="n">
        <v>560573</v>
      </c>
      <c r="N72" s="36" t="n">
        <f aca="false">L72/M72*100</f>
        <v>93.1018796838235</v>
      </c>
      <c r="O72" s="490" t="n">
        <v>231978</v>
      </c>
      <c r="P72" s="490" t="n">
        <v>472950</v>
      </c>
      <c r="Q72" s="36" t="n">
        <f aca="false">O72/P72*100</f>
        <v>49.0491595306058</v>
      </c>
      <c r="R72" s="490" t="n">
        <v>289926</v>
      </c>
      <c r="S72" s="490" t="n">
        <v>87623</v>
      </c>
      <c r="T72" s="36" t="n">
        <f aca="false">R72/S72*100</f>
        <v>330.878878833183</v>
      </c>
    </row>
    <row r="73" s="308" customFormat="true" ht="17.25" hidden="false" customHeight="false" outlineLevel="0" collapsed="false">
      <c r="A73" s="546" t="n">
        <v>4</v>
      </c>
      <c r="B73" s="152" t="s">
        <v>206</v>
      </c>
      <c r="C73" s="490" t="n">
        <v>2244882</v>
      </c>
      <c r="D73" s="72" t="n">
        <v>2294661</v>
      </c>
      <c r="E73" s="36" t="n">
        <f aca="false">C73/D73*100</f>
        <v>97.8306599536925</v>
      </c>
      <c r="F73" s="490" t="n">
        <v>271133</v>
      </c>
      <c r="G73" s="72" t="n">
        <v>235686</v>
      </c>
      <c r="H73" s="36" t="n">
        <f aca="false">F73/G73*100</f>
        <v>115.039926003242</v>
      </c>
      <c r="I73" s="490" t="n">
        <v>2242370</v>
      </c>
      <c r="J73" s="72" t="n">
        <v>2351614</v>
      </c>
      <c r="K73" s="36" t="n">
        <f aca="false">I73/J73*100</f>
        <v>95.3545097112026</v>
      </c>
      <c r="L73" s="490" t="n">
        <v>1648031</v>
      </c>
      <c r="M73" s="72" t="n">
        <v>1711829</v>
      </c>
      <c r="N73" s="36" t="n">
        <f aca="false">L73/M73*100</f>
        <v>96.2731090547011</v>
      </c>
      <c r="O73" s="490" t="n">
        <v>1532371</v>
      </c>
      <c r="P73" s="490"/>
      <c r="Q73" s="36" t="e">
        <f aca="false">O73/P73*100</f>
        <v>#DIV/0!</v>
      </c>
      <c r="R73" s="490" t="n">
        <v>115660</v>
      </c>
      <c r="S73" s="490"/>
      <c r="T73" s="36" t="e">
        <f aca="false">R73/S73*100</f>
        <v>#DIV/0!</v>
      </c>
    </row>
    <row r="74" s="334" customFormat="true" ht="17.25" hidden="false" customHeight="false" outlineLevel="0" collapsed="false">
      <c r="A74" s="578" t="n">
        <v>5</v>
      </c>
      <c r="B74" s="124" t="s">
        <v>207</v>
      </c>
      <c r="C74" s="490" t="n">
        <v>38844956</v>
      </c>
      <c r="D74" s="490" t="n">
        <v>39256171</v>
      </c>
      <c r="E74" s="370" t="n">
        <f aca="false">C74/D74*100</f>
        <v>98.9524831650035</v>
      </c>
      <c r="F74" s="490" t="n">
        <v>7448219</v>
      </c>
      <c r="G74" s="490" t="n">
        <v>3389857</v>
      </c>
      <c r="H74" s="370" t="n">
        <f aca="false">F74/G74*100</f>
        <v>219.72074338239</v>
      </c>
      <c r="I74" s="490" t="n">
        <v>31240003</v>
      </c>
      <c r="J74" s="490" t="n">
        <v>37820332</v>
      </c>
      <c r="K74" s="370" t="n">
        <f aca="false">I74/J74*100</f>
        <v>82.6010808154725</v>
      </c>
      <c r="L74" s="490" t="n">
        <v>221610</v>
      </c>
      <c r="M74" s="490" t="n">
        <v>312348</v>
      </c>
      <c r="N74" s="370" t="n">
        <f aca="false">L74/M74*100</f>
        <v>70.9497099389143</v>
      </c>
      <c r="O74" s="487" t="n">
        <v>0</v>
      </c>
      <c r="P74" s="487" t="n">
        <v>0</v>
      </c>
      <c r="Q74" s="36" t="e">
        <f aca="false">O74/P74*100</f>
        <v>#DIV/0!</v>
      </c>
      <c r="R74" s="487" t="n">
        <v>221610</v>
      </c>
      <c r="S74" s="487" t="n">
        <v>312348</v>
      </c>
      <c r="T74" s="370" t="n">
        <f aca="false">R74/S74*100</f>
        <v>70.9497099389143</v>
      </c>
    </row>
    <row r="75" customFormat="false" ht="17.25" hidden="false" customHeight="false" outlineLevel="0" collapsed="false">
      <c r="A75" s="546" t="n">
        <v>6</v>
      </c>
      <c r="B75" s="124" t="s">
        <v>208</v>
      </c>
      <c r="C75" s="490" t="n">
        <v>5581537</v>
      </c>
      <c r="D75" s="490" t="n">
        <v>5980117</v>
      </c>
      <c r="E75" s="489" t="n">
        <f aca="false">C75/D75*100</f>
        <v>93.3349130125715</v>
      </c>
      <c r="F75" s="490" t="n">
        <v>432209</v>
      </c>
      <c r="G75" s="490" t="n">
        <v>824383</v>
      </c>
      <c r="H75" s="489" t="n">
        <f aca="false">F75/G75*100</f>
        <v>52.4281796203949</v>
      </c>
      <c r="I75" s="490" t="n">
        <v>5420868</v>
      </c>
      <c r="J75" s="490" t="n">
        <v>3442011</v>
      </c>
      <c r="K75" s="489" t="n">
        <f aca="false">I75/J75*100</f>
        <v>157.491303775613</v>
      </c>
      <c r="L75" s="490" t="n">
        <v>86556</v>
      </c>
      <c r="M75" s="490" t="n">
        <v>531389</v>
      </c>
      <c r="N75" s="370" t="n">
        <f aca="false">L75/M75*100</f>
        <v>16.2886322449279</v>
      </c>
      <c r="O75" s="487" t="n">
        <v>56507</v>
      </c>
      <c r="P75" s="487"/>
      <c r="Q75" s="370" t="e">
        <f aca="false">O75/P75*100</f>
        <v>#DIV/0!</v>
      </c>
      <c r="R75" s="487" t="n">
        <v>30049</v>
      </c>
      <c r="S75" s="487"/>
      <c r="T75" s="489" t="e">
        <f aca="false">R75/S75*100</f>
        <v>#DIV/0!</v>
      </c>
    </row>
    <row r="76" s="334" customFormat="true" ht="17.25" hidden="false" customHeight="false" outlineLevel="0" collapsed="false">
      <c r="A76" s="578" t="n">
        <v>7</v>
      </c>
      <c r="B76" s="124" t="s">
        <v>209</v>
      </c>
      <c r="C76" s="490" t="n">
        <v>1430556</v>
      </c>
      <c r="D76" s="490" t="n">
        <v>1528239</v>
      </c>
      <c r="E76" s="370" t="n">
        <f aca="false">C76/D76*100</f>
        <v>93.6081332828177</v>
      </c>
      <c r="F76" s="490" t="n">
        <v>167190</v>
      </c>
      <c r="G76" s="490" t="n">
        <v>229464</v>
      </c>
      <c r="H76" s="370" t="n">
        <f aca="false">F76/G76*100</f>
        <v>72.8611023951469</v>
      </c>
      <c r="I76" s="490" t="n">
        <v>1321534</v>
      </c>
      <c r="J76" s="490" t="n">
        <v>1491359</v>
      </c>
      <c r="K76" s="370" t="n">
        <f aca="false">I76/J76*100</f>
        <v>88.6127350959762</v>
      </c>
      <c r="L76" s="490" t="n">
        <v>116739</v>
      </c>
      <c r="M76" s="490" t="n">
        <v>211551</v>
      </c>
      <c r="N76" s="370" t="n">
        <f aca="false">L76/M76*100</f>
        <v>55.1824382772948</v>
      </c>
      <c r="O76" s="487" t="n">
        <v>105712</v>
      </c>
      <c r="P76" s="487" t="n">
        <v>206013</v>
      </c>
      <c r="Q76" s="370" t="n">
        <f aca="false">O76/P76*100</f>
        <v>51.3132666385131</v>
      </c>
      <c r="R76" s="487" t="n">
        <v>11027</v>
      </c>
      <c r="S76" s="487" t="n">
        <v>5538</v>
      </c>
      <c r="T76" s="370" t="n">
        <f aca="false">R76/S76*100</f>
        <v>199.115204044782</v>
      </c>
    </row>
    <row r="77" s="308" customFormat="true" ht="17.25" hidden="false" customHeight="false" outlineLevel="0" collapsed="false">
      <c r="A77" s="546" t="n">
        <v>8</v>
      </c>
      <c r="B77" s="152" t="s">
        <v>210</v>
      </c>
      <c r="C77" s="490" t="n">
        <v>79980</v>
      </c>
      <c r="D77" s="490" t="n">
        <v>193046</v>
      </c>
      <c r="E77" s="36" t="n">
        <f aca="false">C77/D77*100</f>
        <v>41.430539871326</v>
      </c>
      <c r="F77" s="490" t="n">
        <v>5518</v>
      </c>
      <c r="G77" s="490" t="n">
        <v>19191</v>
      </c>
      <c r="H77" s="36" t="n">
        <f aca="false">F77/G77*100</f>
        <v>28.7530613308322</v>
      </c>
      <c r="I77" s="490" t="n">
        <v>266989</v>
      </c>
      <c r="J77" s="490" t="n">
        <v>236658</v>
      </c>
      <c r="K77" s="36" t="n">
        <f aca="false">I77/J77*100</f>
        <v>112.81638482536</v>
      </c>
      <c r="L77" s="490" t="n">
        <v>43228</v>
      </c>
      <c r="M77" s="490" t="n">
        <v>180418</v>
      </c>
      <c r="N77" s="36" t="n">
        <f aca="false">L77/M77*100</f>
        <v>23.9599153077853</v>
      </c>
      <c r="O77" s="490" t="n">
        <v>0</v>
      </c>
      <c r="P77" s="490" t="n">
        <v>0</v>
      </c>
      <c r="Q77" s="36" t="e">
        <f aca="false">O77/P77*100</f>
        <v>#DIV/0!</v>
      </c>
      <c r="R77" s="490" t="n">
        <v>43228</v>
      </c>
      <c r="S77" s="490" t="n">
        <v>180418</v>
      </c>
      <c r="T77" s="36" t="n">
        <f aca="false">R77/S77*100</f>
        <v>23.9599153077853</v>
      </c>
    </row>
    <row r="78" s="334" customFormat="true" ht="17.25" hidden="false" customHeight="false" outlineLevel="0" collapsed="false">
      <c r="A78" s="578" t="n">
        <v>9</v>
      </c>
      <c r="B78" s="124" t="s">
        <v>211</v>
      </c>
      <c r="C78" s="490" t="n">
        <v>2713921</v>
      </c>
      <c r="D78" s="490" t="n">
        <v>2576231</v>
      </c>
      <c r="E78" s="370" t="n">
        <f aca="false">C78/D78*100</f>
        <v>105.344629421818</v>
      </c>
      <c r="F78" s="490" t="n">
        <v>397649</v>
      </c>
      <c r="G78" s="490" t="n">
        <v>379293</v>
      </c>
      <c r="H78" s="370" t="n">
        <f aca="false">F78/G78*100</f>
        <v>104.839530389435</v>
      </c>
      <c r="I78" s="490" t="n">
        <v>2710881</v>
      </c>
      <c r="J78" s="490" t="n">
        <v>2570015</v>
      </c>
      <c r="K78" s="370" t="n">
        <f aca="false">I78/J78*100</f>
        <v>105.481135324113</v>
      </c>
      <c r="L78" s="490" t="n">
        <v>124037</v>
      </c>
      <c r="M78" s="490" t="n">
        <v>57975</v>
      </c>
      <c r="N78" s="370" t="n">
        <f aca="false">L78/M78*100</f>
        <v>213.949115998275</v>
      </c>
      <c r="O78" s="487" t="n">
        <v>0</v>
      </c>
      <c r="P78" s="487" t="n">
        <v>57975</v>
      </c>
      <c r="Q78" s="370" t="n">
        <f aca="false">O78/P78*100</f>
        <v>0</v>
      </c>
      <c r="R78" s="487" t="n">
        <v>124037</v>
      </c>
      <c r="S78" s="487" t="n">
        <v>0</v>
      </c>
      <c r="T78" s="370" t="e">
        <f aca="false">R78/S78*100</f>
        <v>#DIV/0!</v>
      </c>
    </row>
    <row r="79" s="308" customFormat="true" ht="17.25" hidden="false" customHeight="false" outlineLevel="0" collapsed="false">
      <c r="A79" s="546" t="n">
        <v>10</v>
      </c>
      <c r="B79" s="124" t="s">
        <v>212</v>
      </c>
      <c r="C79" s="490" t="n">
        <v>1946478</v>
      </c>
      <c r="D79" s="490" t="n">
        <v>948276</v>
      </c>
      <c r="E79" s="36" t="n">
        <f aca="false">C79/D79*100</f>
        <v>205.264922870557</v>
      </c>
      <c r="F79" s="490" t="n">
        <v>184062</v>
      </c>
      <c r="G79" s="490" t="n">
        <v>153453</v>
      </c>
      <c r="H79" s="36" t="n">
        <f aca="false">F79/G79*100</f>
        <v>119.946824109011</v>
      </c>
      <c r="I79" s="490" t="n">
        <v>1946478</v>
      </c>
      <c r="J79" s="490" t="n">
        <v>948276</v>
      </c>
      <c r="K79" s="36" t="n">
        <f aca="false">I79/J79*100</f>
        <v>205.264922870557</v>
      </c>
      <c r="L79" s="490" t="n">
        <v>1233960</v>
      </c>
      <c r="M79" s="490" t="n">
        <v>573668</v>
      </c>
      <c r="N79" s="36" t="n">
        <f aca="false">L79/M79*100</f>
        <v>215.100023009825</v>
      </c>
      <c r="O79" s="490" t="n">
        <v>1068816</v>
      </c>
      <c r="P79" s="490" t="n">
        <v>446124</v>
      </c>
      <c r="Q79" s="36" t="n">
        <f aca="false">O79/P79*100</f>
        <v>239.578233854265</v>
      </c>
      <c r="R79" s="490" t="n">
        <v>165144</v>
      </c>
      <c r="S79" s="490" t="n">
        <v>127544</v>
      </c>
      <c r="T79" s="36" t="n">
        <f aca="false">R79/S79*100</f>
        <v>129.480022580443</v>
      </c>
    </row>
    <row r="80" s="334" customFormat="true" ht="17.25" hidden="false" customHeight="false" outlineLevel="0" collapsed="false">
      <c r="A80" s="578" t="n">
        <v>11</v>
      </c>
      <c r="B80" s="124" t="s">
        <v>213</v>
      </c>
      <c r="C80" s="490" t="n">
        <v>218192</v>
      </c>
      <c r="D80" s="490" t="n">
        <v>217600</v>
      </c>
      <c r="E80" s="370" t="n">
        <f aca="false">C80/D80*100</f>
        <v>100.272058823529</v>
      </c>
      <c r="F80" s="490" t="n">
        <v>28402</v>
      </c>
      <c r="G80" s="490" t="n">
        <v>27159</v>
      </c>
      <c r="H80" s="370" t="n">
        <f aca="false">F80/G80*100</f>
        <v>104.576751721345</v>
      </c>
      <c r="I80" s="490" t="n">
        <v>218192</v>
      </c>
      <c r="J80" s="490" t="n">
        <v>217600</v>
      </c>
      <c r="K80" s="370" t="n">
        <f aca="false">I80/J80*100</f>
        <v>100.272058823529</v>
      </c>
      <c r="L80" s="490" t="n">
        <v>0</v>
      </c>
      <c r="M80" s="490" t="n">
        <v>0</v>
      </c>
      <c r="N80" s="370" t="e">
        <f aca="false">L80/M80*100</f>
        <v>#DIV/0!</v>
      </c>
      <c r="O80" s="487" t="n">
        <v>0</v>
      </c>
      <c r="P80" s="487" t="n">
        <v>0</v>
      </c>
      <c r="Q80" s="370" t="e">
        <f aca="false">O80/P80*100</f>
        <v>#DIV/0!</v>
      </c>
      <c r="R80" s="487" t="n">
        <v>0</v>
      </c>
      <c r="S80" s="487" t="n">
        <v>0</v>
      </c>
      <c r="T80" s="370" t="e">
        <f aca="false">R80/S80*100</f>
        <v>#DIV/0!</v>
      </c>
    </row>
    <row r="81" s="334" customFormat="true" ht="24" hidden="false" customHeight="true" outlineLevel="0" collapsed="false">
      <c r="A81" s="546" t="n">
        <v>12</v>
      </c>
      <c r="B81" s="124" t="s">
        <v>214</v>
      </c>
      <c r="C81" s="490" t="n">
        <v>1302991</v>
      </c>
      <c r="D81" s="490" t="n">
        <v>1845981</v>
      </c>
      <c r="E81" s="370" t="n">
        <f aca="false">C81/D81*100</f>
        <v>70.5852877142289</v>
      </c>
      <c r="F81" s="490" t="n">
        <v>141092</v>
      </c>
      <c r="G81" s="490" t="n">
        <v>196548</v>
      </c>
      <c r="H81" s="370" t="n">
        <f aca="false">F81/G81*100</f>
        <v>71.7850092598246</v>
      </c>
      <c r="I81" s="490" t="n">
        <v>1941175</v>
      </c>
      <c r="J81" s="490" t="n">
        <v>1845981</v>
      </c>
      <c r="K81" s="370" t="n">
        <f aca="false">I81/J81*100</f>
        <v>105.156824474358</v>
      </c>
      <c r="L81" s="490" t="n">
        <v>194021</v>
      </c>
      <c r="M81" s="490" t="n">
        <v>236793</v>
      </c>
      <c r="N81" s="370" t="n">
        <f aca="false">L81/M81*100</f>
        <v>81.9369660420705</v>
      </c>
      <c r="O81" s="496" t="n">
        <v>194021</v>
      </c>
      <c r="P81" s="496" t="n">
        <v>236793</v>
      </c>
      <c r="Q81" s="370" t="n">
        <f aca="false">O81/P81*100</f>
        <v>81.9369660420705</v>
      </c>
      <c r="R81" s="496" t="n">
        <v>0</v>
      </c>
      <c r="S81" s="496" t="n">
        <v>0</v>
      </c>
      <c r="T81" s="370" t="e">
        <f aca="false">R81/S81*100</f>
        <v>#DIV/0!</v>
      </c>
    </row>
    <row r="82" s="334" customFormat="true" ht="17.25" hidden="false" customHeight="false" outlineLevel="0" collapsed="false">
      <c r="A82" s="578" t="n">
        <v>13</v>
      </c>
      <c r="B82" s="124" t="s">
        <v>215</v>
      </c>
      <c r="C82" s="490" t="n">
        <v>694947</v>
      </c>
      <c r="D82" s="490" t="n">
        <v>444654</v>
      </c>
      <c r="E82" s="370" t="n">
        <f aca="false">C82/D82*100</f>
        <v>156.289384555182</v>
      </c>
      <c r="F82" s="490" t="n">
        <v>108650</v>
      </c>
      <c r="G82" s="490" t="n">
        <v>66580</v>
      </c>
      <c r="H82" s="370" t="n">
        <f aca="false">F82/G82*100</f>
        <v>163.187143286272</v>
      </c>
      <c r="I82" s="490" t="n">
        <v>690211</v>
      </c>
      <c r="J82" s="490" t="n">
        <v>442402</v>
      </c>
      <c r="K82" s="370" t="n">
        <f aca="false">I82/J82*100</f>
        <v>156.014439356061</v>
      </c>
      <c r="L82" s="490" t="n">
        <v>0</v>
      </c>
      <c r="M82" s="490" t="n">
        <v>0</v>
      </c>
      <c r="N82" s="370" t="e">
        <f aca="false">L82/M82*100</f>
        <v>#DIV/0!</v>
      </c>
      <c r="O82" s="487" t="n">
        <v>0</v>
      </c>
      <c r="P82" s="487" t="n">
        <v>0</v>
      </c>
      <c r="Q82" s="370" t="e">
        <f aca="false">O82/P82*100</f>
        <v>#DIV/0!</v>
      </c>
      <c r="R82" s="487" t="n">
        <v>0</v>
      </c>
      <c r="S82" s="487" t="n">
        <v>0</v>
      </c>
      <c r="T82" s="370" t="e">
        <f aca="false">R82/S82*100</f>
        <v>#DIV/0!</v>
      </c>
    </row>
    <row r="83" s="334" customFormat="true" ht="17.25" hidden="false" customHeight="false" outlineLevel="0" collapsed="false">
      <c r="A83" s="546" t="n">
        <v>14</v>
      </c>
      <c r="B83" s="124" t="s">
        <v>216</v>
      </c>
      <c r="C83" s="490" t="n">
        <v>59221</v>
      </c>
      <c r="D83" s="490" t="n">
        <v>13314</v>
      </c>
      <c r="E83" s="370" t="n">
        <f aca="false">C83/D83*100</f>
        <v>444.80246357218</v>
      </c>
      <c r="F83" s="490" t="n">
        <v>5518</v>
      </c>
      <c r="G83" s="490" t="n">
        <v>7944</v>
      </c>
      <c r="H83" s="370" t="n">
        <f aca="false">F83/G83*100</f>
        <v>69.4612286002014</v>
      </c>
      <c r="I83" s="490" t="n">
        <v>67322</v>
      </c>
      <c r="J83" s="490" t="n">
        <v>18531</v>
      </c>
      <c r="K83" s="370" t="n">
        <f aca="false">I83/J83*100</f>
        <v>363.293939884518</v>
      </c>
      <c r="L83" s="490" t="n">
        <v>0</v>
      </c>
      <c r="M83" s="490" t="n">
        <v>0</v>
      </c>
      <c r="N83" s="370" t="e">
        <f aca="false">L83/M83*100</f>
        <v>#DIV/0!</v>
      </c>
      <c r="O83" s="487" t="n">
        <v>0</v>
      </c>
      <c r="P83" s="487" t="n">
        <v>0</v>
      </c>
      <c r="Q83" s="370" t="e">
        <f aca="false">O83/P83*100</f>
        <v>#DIV/0!</v>
      </c>
      <c r="R83" s="487" t="n">
        <v>0</v>
      </c>
      <c r="S83" s="487" t="n">
        <v>0</v>
      </c>
      <c r="T83" s="370" t="e">
        <f aca="false">R83/S83*100</f>
        <v>#DIV/0!</v>
      </c>
    </row>
    <row r="84" customFormat="false" ht="30.75" hidden="false" customHeight="true" outlineLevel="0" collapsed="false">
      <c r="A84" s="578" t="n">
        <v>15</v>
      </c>
      <c r="B84" s="124" t="s">
        <v>217</v>
      </c>
      <c r="C84" s="490" t="n">
        <v>1379853</v>
      </c>
      <c r="D84" s="490" t="n">
        <v>3380391</v>
      </c>
      <c r="E84" s="489" t="n">
        <f aca="false">C84/D84*100</f>
        <v>40.8193312548755</v>
      </c>
      <c r="F84" s="490" t="n">
        <v>113340</v>
      </c>
      <c r="G84" s="490" t="n">
        <v>324705</v>
      </c>
      <c r="H84" s="489" t="n">
        <f aca="false">F84/G84*100</f>
        <v>34.9055296345914</v>
      </c>
      <c r="I84" s="490" t="n">
        <v>1675986</v>
      </c>
      <c r="J84" s="490" t="n">
        <v>2577389</v>
      </c>
      <c r="K84" s="489" t="n">
        <f aca="false">I84/J84*100</f>
        <v>65.0265055061537</v>
      </c>
      <c r="L84" s="490" t="n">
        <v>0</v>
      </c>
      <c r="M84" s="490" t="n">
        <v>0</v>
      </c>
      <c r="N84" s="370" t="e">
        <f aca="false">L84/M84*100</f>
        <v>#DIV/0!</v>
      </c>
      <c r="O84" s="487" t="n">
        <v>0</v>
      </c>
      <c r="P84" s="487" t="n">
        <v>0</v>
      </c>
      <c r="Q84" s="370" t="e">
        <f aca="false">O84/P84*100</f>
        <v>#DIV/0!</v>
      </c>
      <c r="R84" s="487" t="n">
        <v>0</v>
      </c>
      <c r="S84" s="487" t="n">
        <v>0</v>
      </c>
      <c r="T84" s="489" t="e">
        <f aca="false">R84/S84*100</f>
        <v>#DIV/0!</v>
      </c>
    </row>
    <row r="85" customFormat="false" ht="17.25" hidden="false" customHeight="false" outlineLevel="0" collapsed="false">
      <c r="A85" s="546" t="n">
        <v>16</v>
      </c>
      <c r="B85" s="124" t="s">
        <v>218</v>
      </c>
      <c r="C85" s="490" t="n">
        <v>16600621</v>
      </c>
      <c r="D85" s="490" t="n">
        <v>17879770</v>
      </c>
      <c r="E85" s="489" t="n">
        <f aca="false">C85/D85*100</f>
        <v>92.8458307908883</v>
      </c>
      <c r="F85" s="490" t="n">
        <v>1592714</v>
      </c>
      <c r="G85" s="490" t="n">
        <v>2192361</v>
      </c>
      <c r="H85" s="489" t="n">
        <f aca="false">F85/G85*100</f>
        <v>72.6483457788202</v>
      </c>
      <c r="I85" s="490" t="n">
        <v>17697659</v>
      </c>
      <c r="J85" s="490" t="n">
        <v>18066317</v>
      </c>
      <c r="K85" s="489" t="n">
        <f aca="false">I85/J85*100</f>
        <v>97.959418070656</v>
      </c>
      <c r="L85" s="490" t="n">
        <v>1049997</v>
      </c>
      <c r="M85" s="490" t="n">
        <v>987248</v>
      </c>
      <c r="N85" s="370" t="n">
        <f aca="false">L85/M85*100</f>
        <v>106.355951088278</v>
      </c>
      <c r="O85" s="487" t="n">
        <v>0</v>
      </c>
      <c r="P85" s="487" t="n">
        <v>382</v>
      </c>
      <c r="Q85" s="370" t="n">
        <f aca="false">O85/P85*100</f>
        <v>0</v>
      </c>
      <c r="R85" s="487" t="n">
        <v>1049997</v>
      </c>
      <c r="S85" s="487" t="n">
        <v>986866</v>
      </c>
      <c r="T85" s="489" t="n">
        <f aca="false">R85/S85*100</f>
        <v>106.397119771073</v>
      </c>
    </row>
    <row r="86" s="308" customFormat="true" ht="17.25" hidden="false" customHeight="false" outlineLevel="0" collapsed="false">
      <c r="A86" s="578" t="n">
        <v>17</v>
      </c>
      <c r="B86" s="152" t="s">
        <v>499</v>
      </c>
      <c r="C86" s="490" t="n">
        <v>78902</v>
      </c>
      <c r="D86" s="490" t="n">
        <v>77523</v>
      </c>
      <c r="E86" s="36" t="n">
        <f aca="false">C86/D86*100</f>
        <v>101.778826928782</v>
      </c>
      <c r="F86" s="490" t="n">
        <v>6000</v>
      </c>
      <c r="G86" s="490" t="n">
        <v>8723</v>
      </c>
      <c r="H86" s="36" t="n">
        <f aca="false">F86/G86*100</f>
        <v>68.7836753410524</v>
      </c>
      <c r="I86" s="490" t="n">
        <v>65330</v>
      </c>
      <c r="J86" s="490" t="n">
        <v>49414</v>
      </c>
      <c r="K86" s="36" t="n">
        <f aca="false">I86/J86*100</f>
        <v>132.209495284737</v>
      </c>
      <c r="L86" s="490" t="n">
        <v>0</v>
      </c>
      <c r="M86" s="490" t="n">
        <v>0</v>
      </c>
      <c r="N86" s="36" t="e">
        <f aca="false">L86/M86*100</f>
        <v>#DIV/0!</v>
      </c>
      <c r="O86" s="490" t="n">
        <v>0</v>
      </c>
      <c r="P86" s="490" t="n">
        <v>0</v>
      </c>
      <c r="Q86" s="36" t="e">
        <f aca="false">O86/P86*100</f>
        <v>#DIV/0!</v>
      </c>
      <c r="R86" s="490" t="n">
        <v>0</v>
      </c>
      <c r="S86" s="490" t="n">
        <v>0</v>
      </c>
      <c r="T86" s="36" t="e">
        <f aca="false">R86/S86*100</f>
        <v>#DIV/0!</v>
      </c>
    </row>
    <row r="87" s="308" customFormat="true" ht="17.25" hidden="false" customHeight="false" outlineLevel="0" collapsed="false">
      <c r="A87" s="546" t="n">
        <v>18</v>
      </c>
      <c r="B87" s="124" t="s">
        <v>220</v>
      </c>
      <c r="C87" s="490"/>
      <c r="D87" s="490"/>
      <c r="E87" s="36" t="e">
        <f aca="false">C87/D87*100</f>
        <v>#DIV/0!</v>
      </c>
      <c r="F87" s="490"/>
      <c r="G87" s="490"/>
      <c r="H87" s="36" t="e">
        <f aca="false">F87/G87*100</f>
        <v>#DIV/0!</v>
      </c>
      <c r="I87" s="490"/>
      <c r="J87" s="490"/>
      <c r="K87" s="36" t="e">
        <f aca="false">I87/J87*100</f>
        <v>#DIV/0!</v>
      </c>
      <c r="L87" s="490"/>
      <c r="M87" s="490"/>
      <c r="N87" s="36" t="e">
        <f aca="false">L87/M87*100</f>
        <v>#DIV/0!</v>
      </c>
      <c r="O87" s="490"/>
      <c r="P87" s="490"/>
      <c r="Q87" s="36" t="e">
        <f aca="false">O87/P87*100</f>
        <v>#DIV/0!</v>
      </c>
      <c r="R87" s="490"/>
      <c r="S87" s="490"/>
      <c r="T87" s="36" t="e">
        <f aca="false">R87/S87*100</f>
        <v>#DIV/0!</v>
      </c>
    </row>
    <row r="88" s="308" customFormat="true" ht="17.25" hidden="false" customHeight="false" outlineLevel="0" collapsed="false">
      <c r="A88" s="546" t="n">
        <v>19</v>
      </c>
      <c r="B88" s="124" t="s">
        <v>221</v>
      </c>
      <c r="C88" s="490"/>
      <c r="D88" s="490"/>
      <c r="E88" s="36" t="e">
        <f aca="false">C88/D88*100</f>
        <v>#DIV/0!</v>
      </c>
      <c r="F88" s="490"/>
      <c r="G88" s="490"/>
      <c r="H88" s="36" t="e">
        <f aca="false">F88/G88*100</f>
        <v>#DIV/0!</v>
      </c>
      <c r="I88" s="490"/>
      <c r="J88" s="490"/>
      <c r="K88" s="36" t="e">
        <f aca="false">I88/J88*100</f>
        <v>#DIV/0!</v>
      </c>
      <c r="L88" s="490"/>
      <c r="M88" s="490"/>
      <c r="N88" s="36" t="e">
        <f aca="false">L88/M88*100</f>
        <v>#DIV/0!</v>
      </c>
      <c r="O88" s="490"/>
      <c r="P88" s="490" t="n">
        <v>0</v>
      </c>
      <c r="Q88" s="36" t="e">
        <f aca="false">O88/P88*100</f>
        <v>#DIV/0!</v>
      </c>
      <c r="R88" s="490"/>
      <c r="S88" s="490" t="n">
        <v>0</v>
      </c>
      <c r="T88" s="36" t="e">
        <f aca="false">R88/S88*100</f>
        <v>#DIV/0!</v>
      </c>
    </row>
    <row r="89" s="334" customFormat="true" ht="17.25" hidden="false" customHeight="false" outlineLevel="0" collapsed="false">
      <c r="A89" s="546" t="n">
        <v>20</v>
      </c>
      <c r="B89" s="152" t="s">
        <v>222</v>
      </c>
      <c r="C89" s="490" t="n">
        <v>1227648</v>
      </c>
      <c r="D89" s="490" t="n">
        <v>1110890</v>
      </c>
      <c r="E89" s="370" t="n">
        <f aca="false">C89/D89*100</f>
        <v>110.510311551999</v>
      </c>
      <c r="F89" s="490" t="n">
        <v>153891</v>
      </c>
      <c r="G89" s="490" t="n">
        <v>113334</v>
      </c>
      <c r="H89" s="370" t="n">
        <f aca="false">F89/G89*100</f>
        <v>135.785377733072</v>
      </c>
      <c r="I89" s="490" t="n">
        <v>1295129</v>
      </c>
      <c r="J89" s="490" t="n">
        <v>1056128</v>
      </c>
      <c r="K89" s="370" t="n">
        <f aca="false">I89/J89*100</f>
        <v>122.629927433038</v>
      </c>
      <c r="L89" s="490" t="n">
        <v>0</v>
      </c>
      <c r="M89" s="490" t="n">
        <v>14005</v>
      </c>
      <c r="N89" s="370" t="n">
        <f aca="false">L89/M89*100</f>
        <v>0</v>
      </c>
      <c r="O89" s="496" t="n">
        <v>0</v>
      </c>
      <c r="P89" s="487" t="n">
        <v>14005</v>
      </c>
      <c r="Q89" s="370" t="n">
        <f aca="false">O89/P89*100</f>
        <v>0</v>
      </c>
      <c r="R89" s="487" t="n">
        <v>0</v>
      </c>
      <c r="S89" s="487" t="n">
        <v>0</v>
      </c>
      <c r="T89" s="370" t="e">
        <f aca="false">R89/S89*100</f>
        <v>#DIV/0!</v>
      </c>
    </row>
    <row r="90" s="308" customFormat="true" ht="17.25" hidden="false" customHeight="false" outlineLevel="0" collapsed="false">
      <c r="A90" s="546" t="n">
        <v>21</v>
      </c>
      <c r="B90" s="124" t="s">
        <v>223</v>
      </c>
      <c r="C90" s="490"/>
      <c r="D90" s="490" t="n">
        <v>280265</v>
      </c>
      <c r="E90" s="36" t="n">
        <f aca="false">C90/D90*100</f>
        <v>0</v>
      </c>
      <c r="F90" s="490"/>
      <c r="G90" s="490" t="n">
        <v>31481</v>
      </c>
      <c r="H90" s="36" t="n">
        <f aca="false">F90/G90*100</f>
        <v>0</v>
      </c>
      <c r="I90" s="490"/>
      <c r="J90" s="490" t="n">
        <v>207808</v>
      </c>
      <c r="K90" s="36" t="n">
        <f aca="false">I90/J90*100</f>
        <v>0</v>
      </c>
      <c r="L90" s="490"/>
      <c r="M90" s="490" t="n">
        <v>0</v>
      </c>
      <c r="N90" s="36" t="e">
        <f aca="false">L90/M90*100</f>
        <v>#DIV/0!</v>
      </c>
      <c r="O90" s="490"/>
      <c r="P90" s="490"/>
      <c r="Q90" s="36" t="e">
        <f aca="false">O90/P90*100</f>
        <v>#DIV/0!</v>
      </c>
      <c r="R90" s="490"/>
      <c r="S90" s="490"/>
      <c r="T90" s="36" t="e">
        <f aca="false">R90/S90*100</f>
        <v>#DIV/0!</v>
      </c>
    </row>
    <row r="91" s="334" customFormat="true" ht="17.25" hidden="false" customHeight="false" outlineLevel="0" collapsed="false">
      <c r="A91" s="546" t="n">
        <v>22</v>
      </c>
      <c r="B91" s="124" t="s">
        <v>224</v>
      </c>
      <c r="C91" s="490" t="n">
        <v>4017369</v>
      </c>
      <c r="D91" s="490" t="n">
        <v>3515073</v>
      </c>
      <c r="E91" s="370" t="n">
        <f aca="false">C91/D91*100</f>
        <v>114.28977435177</v>
      </c>
      <c r="F91" s="490" t="n">
        <v>397602</v>
      </c>
      <c r="G91" s="490" t="n">
        <v>524851</v>
      </c>
      <c r="H91" s="370" t="n">
        <f aca="false">F91/G91*100</f>
        <v>75.7552143370214</v>
      </c>
      <c r="I91" s="490" t="n">
        <v>4017369</v>
      </c>
      <c r="J91" s="490" t="n">
        <v>3515073</v>
      </c>
      <c r="K91" s="370" t="n">
        <f aca="false">I91/J91*100</f>
        <v>114.28977435177</v>
      </c>
      <c r="L91" s="490" t="n">
        <v>352040</v>
      </c>
      <c r="M91" s="490" t="n">
        <v>672033</v>
      </c>
      <c r="N91" s="370" t="n">
        <f aca="false">L91/M91*100</f>
        <v>52.3843323170142</v>
      </c>
      <c r="O91" s="496" t="n">
        <v>0</v>
      </c>
      <c r="P91" s="496" t="n">
        <v>672033</v>
      </c>
      <c r="Q91" s="370" t="n">
        <f aca="false">O91/P91*100</f>
        <v>0</v>
      </c>
      <c r="R91" s="487" t="n">
        <v>352040</v>
      </c>
      <c r="S91" s="487" t="n">
        <v>0</v>
      </c>
      <c r="T91" s="370" t="e">
        <f aca="false">R91/S91*100</f>
        <v>#DIV/0!</v>
      </c>
      <c r="U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308" customFormat="true" ht="17.25" hidden="false" customHeight="false" outlineLevel="0" collapsed="false">
      <c r="A92" s="546" t="n">
        <v>23</v>
      </c>
      <c r="B92" s="124" t="s">
        <v>225</v>
      </c>
      <c r="C92" s="490"/>
      <c r="D92" s="490" t="n">
        <v>45161</v>
      </c>
      <c r="E92" s="36" t="n">
        <f aca="false">C92/D92*100</f>
        <v>0</v>
      </c>
      <c r="F92" s="490"/>
      <c r="G92" s="490" t="n">
        <v>5890</v>
      </c>
      <c r="H92" s="36" t="n">
        <f aca="false">F92/G92*100</f>
        <v>0</v>
      </c>
      <c r="I92" s="490"/>
      <c r="J92" s="490" t="n">
        <v>42849</v>
      </c>
      <c r="K92" s="36" t="n">
        <f aca="false">I92/J92*100</f>
        <v>0</v>
      </c>
      <c r="L92" s="490"/>
      <c r="M92" s="490" t="n">
        <v>0</v>
      </c>
      <c r="N92" s="36" t="e">
        <f aca="false">L92/M92*100</f>
        <v>#DIV/0!</v>
      </c>
      <c r="O92" s="490"/>
      <c r="P92" s="490"/>
      <c r="Q92" s="36" t="e">
        <f aca="false">O92/P92*100</f>
        <v>#DIV/0!</v>
      </c>
      <c r="R92" s="490"/>
      <c r="S92" s="490"/>
      <c r="T92" s="36" t="e">
        <f aca="false">R92/S92*100</f>
        <v>#DIV/0!</v>
      </c>
    </row>
    <row r="93" s="308" customFormat="true" ht="17.25" hidden="false" customHeight="false" outlineLevel="0" collapsed="false">
      <c r="A93" s="546" t="n">
        <v>24</v>
      </c>
      <c r="B93" s="152" t="s">
        <v>226</v>
      </c>
      <c r="C93" s="490" t="n">
        <v>503468</v>
      </c>
      <c r="D93" s="490"/>
      <c r="E93" s="36" t="e">
        <f aca="false">C93/D93*100</f>
        <v>#DIV/0!</v>
      </c>
      <c r="F93" s="490" t="n">
        <v>19257</v>
      </c>
      <c r="G93" s="490"/>
      <c r="H93" s="36" t="e">
        <f aca="false">F93/G93*100</f>
        <v>#DIV/0!</v>
      </c>
      <c r="I93" s="490" t="n">
        <v>486124</v>
      </c>
      <c r="J93" s="490"/>
      <c r="K93" s="36" t="e">
        <f aca="false">I93/J93*100</f>
        <v>#DIV/0!</v>
      </c>
      <c r="L93" s="490" t="n">
        <v>282565</v>
      </c>
      <c r="M93" s="490"/>
      <c r="N93" s="36" t="e">
        <f aca="false">L93/M93*100</f>
        <v>#DIV/0!</v>
      </c>
      <c r="O93" s="490" t="n">
        <v>234355</v>
      </c>
      <c r="P93" s="490" t="n">
        <v>270695</v>
      </c>
      <c r="Q93" s="36" t="n">
        <f aca="false">O93/P93*100</f>
        <v>86.5752969208888</v>
      </c>
      <c r="R93" s="490" t="n">
        <v>48210</v>
      </c>
      <c r="S93" s="490" t="n">
        <v>0</v>
      </c>
      <c r="T93" s="36" t="e">
        <f aca="false">R93/S93*100</f>
        <v>#DIV/0!</v>
      </c>
    </row>
    <row r="94" s="308" customFormat="true" ht="34.5" hidden="false" customHeight="false" outlineLevel="0" collapsed="false">
      <c r="A94" s="578" t="n">
        <v>25</v>
      </c>
      <c r="B94" s="152" t="s">
        <v>227</v>
      </c>
      <c r="C94" s="490" t="n">
        <v>568789</v>
      </c>
      <c r="D94" s="490" t="n">
        <v>862523</v>
      </c>
      <c r="E94" s="36" t="n">
        <f aca="false">C94/D94*100</f>
        <v>65.9447921968458</v>
      </c>
      <c r="F94" s="490" t="n">
        <v>114860</v>
      </c>
      <c r="G94" s="490" t="n">
        <v>249270</v>
      </c>
      <c r="H94" s="36" t="n">
        <f aca="false">F94/G94*100</f>
        <v>46.0785493641433</v>
      </c>
      <c r="I94" s="490" t="n">
        <v>637474</v>
      </c>
      <c r="J94" s="490" t="n">
        <v>872195</v>
      </c>
      <c r="K94" s="36" t="n">
        <f aca="false">I94/J94*100</f>
        <v>73.0884721879855</v>
      </c>
      <c r="L94" s="490" t="n">
        <v>131175</v>
      </c>
      <c r="M94" s="490" t="n">
        <v>184702</v>
      </c>
      <c r="N94" s="36" t="n">
        <f aca="false">L94/M94*100</f>
        <v>71.0198048748795</v>
      </c>
      <c r="O94" s="490" t="n">
        <v>82043</v>
      </c>
      <c r="P94" s="72" t="n">
        <v>184702</v>
      </c>
      <c r="Q94" s="36" t="n">
        <f aca="false">O94/P94*100</f>
        <v>44.4191183636344</v>
      </c>
      <c r="R94" s="490" t="n">
        <v>49132</v>
      </c>
      <c r="S94" s="490"/>
      <c r="T94" s="36" t="e">
        <f aca="false">R94/S94*100</f>
        <v>#DIV/0!</v>
      </c>
    </row>
    <row r="95" s="308" customFormat="true" ht="17.25" hidden="false" customHeight="false" outlineLevel="0" collapsed="false">
      <c r="A95" s="546" t="n">
        <v>26</v>
      </c>
      <c r="B95" s="152" t="s">
        <v>228</v>
      </c>
      <c r="C95" s="490" t="n">
        <v>1182556</v>
      </c>
      <c r="D95" s="490" t="n">
        <v>2147837</v>
      </c>
      <c r="E95" s="36" t="n">
        <f aca="false">C95/D95*100</f>
        <v>55.0579955555287</v>
      </c>
      <c r="F95" s="490" t="n">
        <v>254599</v>
      </c>
      <c r="G95" s="490" t="n">
        <v>346536</v>
      </c>
      <c r="H95" s="36" t="n">
        <f aca="false">F95/G95*100</f>
        <v>73.469711660549</v>
      </c>
      <c r="I95" s="490" t="n">
        <v>1182556</v>
      </c>
      <c r="J95" s="490" t="n">
        <v>2147837</v>
      </c>
      <c r="K95" s="36" t="n">
        <f aca="false">I95/J95*100</f>
        <v>55.0579955555287</v>
      </c>
      <c r="L95" s="490" t="n">
        <v>1182556</v>
      </c>
      <c r="M95" s="490" t="n">
        <v>2147656</v>
      </c>
      <c r="N95" s="36" t="n">
        <f aca="false">L95/M95*100</f>
        <v>55.0626357293719</v>
      </c>
      <c r="O95" s="490" t="n">
        <v>1182556</v>
      </c>
      <c r="P95" s="490" t="n">
        <v>2147656</v>
      </c>
      <c r="Q95" s="36" t="n">
        <f aca="false">O95/P95*100</f>
        <v>55.0626357293719</v>
      </c>
      <c r="R95" s="490" t="n">
        <v>0</v>
      </c>
      <c r="S95" s="490" t="n">
        <v>0</v>
      </c>
      <c r="T95" s="36" t="e">
        <f aca="false">R95/S95*100</f>
        <v>#DIV/0!</v>
      </c>
    </row>
    <row r="96" s="308" customFormat="true" ht="17.25" hidden="false" customHeight="false" outlineLevel="0" collapsed="false">
      <c r="A96" s="546" t="n">
        <v>27</v>
      </c>
      <c r="B96" s="124" t="s">
        <v>229</v>
      </c>
      <c r="C96" s="496"/>
      <c r="D96" s="496"/>
      <c r="E96" s="36" t="e">
        <f aca="false">C96/D96*100</f>
        <v>#DIV/0!</v>
      </c>
      <c r="F96" s="487"/>
      <c r="G96" s="487"/>
      <c r="H96" s="36" t="e">
        <f aca="false">F96/G96*100</f>
        <v>#DIV/0!</v>
      </c>
      <c r="I96" s="490"/>
      <c r="J96" s="490"/>
      <c r="K96" s="36" t="e">
        <f aca="false">I96/J96*100</f>
        <v>#DIV/0!</v>
      </c>
      <c r="L96" s="496"/>
      <c r="M96" s="496"/>
      <c r="N96" s="36" t="e">
        <f aca="false">L96/M96*100</f>
        <v>#DIV/0!</v>
      </c>
      <c r="O96" s="490"/>
      <c r="P96" s="490"/>
      <c r="Q96" s="36" t="e">
        <f aca="false">O96/P96*100</f>
        <v>#DIV/0!</v>
      </c>
      <c r="R96" s="490"/>
      <c r="S96" s="490"/>
      <c r="T96" s="36" t="e">
        <f aca="false">R96/S96*100</f>
        <v>#DIV/0!</v>
      </c>
    </row>
    <row r="97" s="308" customFormat="true" ht="17.25" hidden="false" customHeight="false" outlineLevel="0" collapsed="false">
      <c r="A97" s="546" t="n">
        <v>28</v>
      </c>
      <c r="B97" s="152" t="s">
        <v>230</v>
      </c>
      <c r="C97" s="490" t="n">
        <v>1766472</v>
      </c>
      <c r="D97" s="490" t="n">
        <v>1871586</v>
      </c>
      <c r="E97" s="36" t="n">
        <f aca="false">C97/D97*100</f>
        <v>94.3836938297252</v>
      </c>
      <c r="F97" s="490" t="n">
        <v>217739</v>
      </c>
      <c r="G97" s="490" t="n">
        <v>239948</v>
      </c>
      <c r="H97" s="36" t="n">
        <f aca="false">F97/G97*100</f>
        <v>90.744244586327</v>
      </c>
      <c r="I97" s="490" t="n">
        <v>1778194</v>
      </c>
      <c r="J97" s="490" t="n">
        <v>1943393</v>
      </c>
      <c r="K97" s="36" t="n">
        <f aca="false">I97/J97*100</f>
        <v>91.4994548194832</v>
      </c>
      <c r="L97" s="490" t="n">
        <v>6643</v>
      </c>
      <c r="M97" s="490" t="n">
        <v>25220</v>
      </c>
      <c r="N97" s="36" t="n">
        <f aca="false">L97/M97*100</f>
        <v>26.340206185567</v>
      </c>
      <c r="O97" s="490" t="n">
        <v>0</v>
      </c>
      <c r="P97" s="490" t="n">
        <v>0</v>
      </c>
      <c r="Q97" s="36" t="e">
        <f aca="false">O97/P97*100</f>
        <v>#DIV/0!</v>
      </c>
      <c r="R97" s="490" t="n">
        <v>6643</v>
      </c>
      <c r="S97" s="490" t="n">
        <v>25220</v>
      </c>
      <c r="T97" s="36" t="n">
        <f aca="false">R97/S97*100</f>
        <v>26.340206185567</v>
      </c>
    </row>
    <row r="98" s="334" customFormat="true" ht="24" hidden="false" customHeight="true" outlineLevel="0" collapsed="false">
      <c r="A98" s="578" t="n">
        <v>29</v>
      </c>
      <c r="B98" s="152" t="s">
        <v>231</v>
      </c>
      <c r="C98" s="496" t="n">
        <v>74516</v>
      </c>
      <c r="D98" s="496" t="n">
        <v>57650</v>
      </c>
      <c r="E98" s="489" t="n">
        <f aca="false">C98/D98*100</f>
        <v>129.255854293148</v>
      </c>
      <c r="F98" s="487" t="n">
        <v>6287</v>
      </c>
      <c r="G98" s="487" t="n">
        <v>8699</v>
      </c>
      <c r="H98" s="489" t="n">
        <f aca="false">F98/G98*100</f>
        <v>72.2726750201173</v>
      </c>
      <c r="I98" s="496" t="n">
        <v>74516</v>
      </c>
      <c r="J98" s="496" t="n">
        <v>57650</v>
      </c>
      <c r="K98" s="489" t="n">
        <f aca="false">I98/J98*100</f>
        <v>129.255854293148</v>
      </c>
      <c r="L98" s="496" t="n">
        <v>0</v>
      </c>
      <c r="M98" s="496" t="n">
        <v>0</v>
      </c>
      <c r="N98" s="370" t="e">
        <f aca="false">L98/M98*100</f>
        <v>#DIV/0!</v>
      </c>
      <c r="O98" s="496" t="n">
        <v>0</v>
      </c>
      <c r="P98" s="496" t="n">
        <v>0</v>
      </c>
      <c r="Q98" s="370" t="e">
        <f aca="false">O98/P98*100</f>
        <v>#DIV/0!</v>
      </c>
      <c r="R98" s="487" t="n">
        <v>0</v>
      </c>
      <c r="S98" s="487"/>
      <c r="T98" s="489" t="e">
        <f aca="false">R98/S98*100</f>
        <v>#DIV/0!</v>
      </c>
      <c r="U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334" customFormat="true" ht="17.25" hidden="false" customHeight="false" outlineLevel="0" collapsed="false">
      <c r="A99" s="546" t="n">
        <v>30</v>
      </c>
      <c r="B99" s="152" t="s">
        <v>232</v>
      </c>
      <c r="C99" s="496" t="n">
        <v>126297</v>
      </c>
      <c r="D99" s="487" t="n">
        <v>231903</v>
      </c>
      <c r="E99" s="489" t="n">
        <f aca="false">C99/D99*100</f>
        <v>54.4611324562425</v>
      </c>
      <c r="F99" s="487" t="n">
        <v>13912</v>
      </c>
      <c r="G99" s="487" t="n">
        <v>26421</v>
      </c>
      <c r="H99" s="489" t="n">
        <f aca="false">F99/G99*100</f>
        <v>52.6550849702888</v>
      </c>
      <c r="I99" s="496" t="n">
        <v>126297</v>
      </c>
      <c r="J99" s="487" t="n">
        <v>231903</v>
      </c>
      <c r="K99" s="489" t="n">
        <f aca="false">I99/J99*100</f>
        <v>54.4611324562425</v>
      </c>
      <c r="L99" s="496" t="n">
        <v>0</v>
      </c>
      <c r="M99" s="496" t="n">
        <v>0</v>
      </c>
      <c r="N99" s="370" t="e">
        <f aca="false">L99/M99*100</f>
        <v>#DIV/0!</v>
      </c>
      <c r="O99" s="496" t="n">
        <v>0</v>
      </c>
      <c r="P99" s="496" t="n">
        <v>0</v>
      </c>
      <c r="Q99" s="370" t="e">
        <f aca="false">O99/P99*100</f>
        <v>#DIV/0!</v>
      </c>
      <c r="R99" s="487" t="n">
        <v>0</v>
      </c>
      <c r="S99" s="487" t="n">
        <v>0</v>
      </c>
      <c r="T99" s="489" t="e">
        <f aca="false">R99/S99*100</f>
        <v>#DIV/0!</v>
      </c>
      <c r="U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308" customFormat="true" ht="34.5" hidden="false" customHeight="false" outlineLevel="0" collapsed="false">
      <c r="A100" s="578" t="n">
        <v>31</v>
      </c>
      <c r="B100" s="152" t="s">
        <v>233</v>
      </c>
      <c r="C100" s="496" t="n">
        <v>39213</v>
      </c>
      <c r="D100" s="496" t="n">
        <v>31708</v>
      </c>
      <c r="E100" s="36" t="n">
        <f aca="false">C100/D100*100</f>
        <v>123.669105588495</v>
      </c>
      <c r="F100" s="490" t="n">
        <v>3676</v>
      </c>
      <c r="G100" s="490" t="n">
        <v>3328</v>
      </c>
      <c r="H100" s="36" t="n">
        <f aca="false">F100/G100*100</f>
        <v>110.456730769231</v>
      </c>
      <c r="I100" s="490" t="n">
        <v>48794</v>
      </c>
      <c r="J100" s="490" t="n">
        <v>41656</v>
      </c>
      <c r="K100" s="36" t="n">
        <f aca="false">I100/J100*100</f>
        <v>117.135586710198</v>
      </c>
      <c r="L100" s="496" t="n">
        <v>0</v>
      </c>
      <c r="M100" s="496" t="n">
        <v>0</v>
      </c>
      <c r="N100" s="36" t="e">
        <f aca="false">L100/M100*100</f>
        <v>#DIV/0!</v>
      </c>
      <c r="O100" s="490" t="n">
        <v>0</v>
      </c>
      <c r="P100" s="490" t="n">
        <v>0</v>
      </c>
      <c r="Q100" s="36" t="e">
        <f aca="false">O100/P100*100</f>
        <v>#DIV/0!</v>
      </c>
      <c r="R100" s="490" t="n">
        <v>0</v>
      </c>
      <c r="S100" s="490" t="n">
        <v>0</v>
      </c>
      <c r="T100" s="36" t="e">
        <f aca="false">R100/S100*100</f>
        <v>#DIV/0!</v>
      </c>
    </row>
    <row r="101" s="334" customFormat="true" ht="17.25" hidden="false" customHeight="false" outlineLevel="0" collapsed="false">
      <c r="A101" s="546" t="n">
        <v>32</v>
      </c>
      <c r="B101" s="152" t="s">
        <v>234</v>
      </c>
      <c r="C101" s="496" t="n">
        <v>345812</v>
      </c>
      <c r="D101" s="496" t="n">
        <v>255328</v>
      </c>
      <c r="E101" s="489" t="n">
        <f aca="false">C101/D101*100</f>
        <v>135.438338137611</v>
      </c>
      <c r="F101" s="487" t="n">
        <v>8544</v>
      </c>
      <c r="G101" s="487" t="n">
        <v>10018</v>
      </c>
      <c r="H101" s="489" t="n">
        <f aca="false">F101/G101*100</f>
        <v>85.2864843282092</v>
      </c>
      <c r="I101" s="487" t="n">
        <v>339679</v>
      </c>
      <c r="J101" s="487" t="n">
        <v>244398</v>
      </c>
      <c r="K101" s="489" t="n">
        <f aca="false">I101/J101*100</f>
        <v>138.985998248758</v>
      </c>
      <c r="L101" s="496" t="n">
        <v>0</v>
      </c>
      <c r="M101" s="496" t="n">
        <v>0</v>
      </c>
      <c r="N101" s="370" t="e">
        <f aca="false">L101/M101*100</f>
        <v>#DIV/0!</v>
      </c>
      <c r="O101" s="496" t="n">
        <v>0</v>
      </c>
      <c r="P101" s="496" t="n">
        <v>0</v>
      </c>
      <c r="Q101" s="36" t="e">
        <f aca="false">O101/P101*100</f>
        <v>#DIV/0!</v>
      </c>
      <c r="R101" s="487" t="n">
        <v>0</v>
      </c>
      <c r="S101" s="487" t="n">
        <v>0</v>
      </c>
      <c r="T101" s="489" t="e">
        <f aca="false">R101/S101*100</f>
        <v>#DIV/0!</v>
      </c>
      <c r="U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308" customFormat="true" ht="17.25" hidden="false" customHeight="false" outlineLevel="0" collapsed="false">
      <c r="A102" s="578" t="n">
        <v>33</v>
      </c>
      <c r="B102" s="152" t="s">
        <v>448</v>
      </c>
      <c r="C102" s="490" t="n">
        <v>19000</v>
      </c>
      <c r="D102" s="490" t="n">
        <v>2586</v>
      </c>
      <c r="E102" s="36" t="n">
        <f aca="false">C102/D102*100</f>
        <v>734.725444702243</v>
      </c>
      <c r="F102" s="490" t="n">
        <v>26507</v>
      </c>
      <c r="G102" s="490" t="n">
        <v>0</v>
      </c>
      <c r="H102" s="36" t="e">
        <f aca="false">F102/G102*100</f>
        <v>#DIV/0!</v>
      </c>
      <c r="I102" s="490" t="n">
        <v>95571</v>
      </c>
      <c r="J102" s="490" t="n">
        <v>42467</v>
      </c>
      <c r="K102" s="36" t="n">
        <f aca="false">I102/J102*100</f>
        <v>225.047684084112</v>
      </c>
      <c r="L102" s="730" t="n">
        <v>58998</v>
      </c>
      <c r="M102" s="490" t="n">
        <v>0</v>
      </c>
      <c r="N102" s="36" t="e">
        <f aca="false">L102/M102*100</f>
        <v>#DIV/0!</v>
      </c>
      <c r="O102" s="490" t="n">
        <v>58998</v>
      </c>
      <c r="P102" s="490" t="n">
        <v>0</v>
      </c>
      <c r="Q102" s="36" t="e">
        <f aca="false">O102/P102*100</f>
        <v>#DIV/0!</v>
      </c>
      <c r="R102" s="490" t="n">
        <v>0</v>
      </c>
      <c r="S102" s="490" t="n">
        <v>0</v>
      </c>
      <c r="T102" s="36" t="e">
        <f aca="false">R102/S102*100</f>
        <v>#DIV/0!</v>
      </c>
    </row>
    <row r="103" s="308" customFormat="true" ht="17.25" hidden="false" customHeight="false" outlineLevel="0" collapsed="false">
      <c r="A103" s="546" t="n">
        <v>34</v>
      </c>
      <c r="B103" s="152" t="s">
        <v>236</v>
      </c>
      <c r="C103" s="487" t="n">
        <v>567386</v>
      </c>
      <c r="D103" s="72" t="n">
        <v>248087</v>
      </c>
      <c r="E103" s="36" t="n">
        <f aca="false">C103/D103*100</f>
        <v>228.704446424037</v>
      </c>
      <c r="F103" s="490" t="n">
        <v>96012</v>
      </c>
      <c r="G103" s="490" t="n">
        <v>18202</v>
      </c>
      <c r="H103" s="36" t="n">
        <f aca="false">F103/G103*100</f>
        <v>527.48049664872</v>
      </c>
      <c r="I103" s="490" t="n">
        <v>567386</v>
      </c>
      <c r="J103" s="490" t="n">
        <v>33576</v>
      </c>
      <c r="K103" s="36" t="n">
        <f aca="false">I103/J103*100</f>
        <v>1689.85584941625</v>
      </c>
      <c r="L103" s="730" t="n">
        <v>552881</v>
      </c>
      <c r="M103" s="490" t="n">
        <v>193845</v>
      </c>
      <c r="N103" s="36" t="n">
        <f aca="false">L103/M103*100</f>
        <v>285.218086615595</v>
      </c>
      <c r="O103" s="730" t="n">
        <v>552881</v>
      </c>
      <c r="P103" s="490" t="n">
        <v>193845</v>
      </c>
      <c r="Q103" s="490" t="n">
        <f aca="false">O103/P103*100</f>
        <v>285.218086615595</v>
      </c>
      <c r="R103" s="490" t="n">
        <v>0</v>
      </c>
      <c r="S103" s="490" t="n">
        <v>0</v>
      </c>
      <c r="T103" s="36" t="e">
        <f aca="false">R103/S103*100</f>
        <v>#DIV/0!</v>
      </c>
    </row>
    <row r="104" s="334" customFormat="true" ht="17.25" hidden="false" customHeight="false" outlineLevel="0" collapsed="false">
      <c r="A104" s="578" t="n">
        <v>35</v>
      </c>
      <c r="B104" s="152" t="s">
        <v>237</v>
      </c>
      <c r="C104" s="487" t="n">
        <v>66567</v>
      </c>
      <c r="D104" s="487" t="n">
        <v>42419</v>
      </c>
      <c r="E104" s="489" t="n">
        <f aca="false">C104/D104*100</f>
        <v>156.927320304581</v>
      </c>
      <c r="F104" s="487" t="n">
        <v>2647</v>
      </c>
      <c r="G104" s="487" t="n">
        <v>6197</v>
      </c>
      <c r="H104" s="489" t="n">
        <f aca="false">F104/G104*100</f>
        <v>42.7142165563983</v>
      </c>
      <c r="I104" s="487" t="n">
        <v>58937</v>
      </c>
      <c r="J104" s="487" t="n">
        <v>36805</v>
      </c>
      <c r="K104" s="489" t="n">
        <f aca="false">I104/J104*100</f>
        <v>160.133134085043</v>
      </c>
      <c r="L104" s="730" t="n">
        <v>0</v>
      </c>
      <c r="M104" s="490" t="n">
        <v>0</v>
      </c>
      <c r="N104" s="370" t="e">
        <f aca="false">L104/M104*100</f>
        <v>#DIV/0!</v>
      </c>
      <c r="O104" s="496" t="n">
        <v>0</v>
      </c>
      <c r="P104" s="496" t="n">
        <v>0</v>
      </c>
      <c r="Q104" s="370" t="e">
        <f aca="false">O104/P104*100</f>
        <v>#DIV/0!</v>
      </c>
      <c r="R104" s="487" t="n">
        <v>0</v>
      </c>
      <c r="S104" s="487" t="n">
        <v>0</v>
      </c>
      <c r="T104" s="489" t="e">
        <f aca="false">R104/S104*100</f>
        <v>#DIV/0!</v>
      </c>
      <c r="U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308" customFormat="true" ht="34.5" hidden="false" customHeight="false" outlineLevel="0" collapsed="false">
      <c r="A105" s="546" t="n">
        <v>36</v>
      </c>
      <c r="B105" s="152" t="s">
        <v>238</v>
      </c>
      <c r="C105" s="490" t="n">
        <v>173099</v>
      </c>
      <c r="D105" s="490"/>
      <c r="E105" s="36" t="e">
        <f aca="false">C105/D105*100</f>
        <v>#DIV/0!</v>
      </c>
      <c r="F105" s="490" t="n">
        <v>27313</v>
      </c>
      <c r="G105" s="490"/>
      <c r="H105" s="36" t="e">
        <f aca="false">F105/G105*100</f>
        <v>#DIV/0!</v>
      </c>
      <c r="I105" s="490" t="n">
        <v>173099</v>
      </c>
      <c r="J105" s="490"/>
      <c r="K105" s="36" t="e">
        <f aca="false">I105/J105*100</f>
        <v>#DIV/0!</v>
      </c>
      <c r="L105" s="730" t="n">
        <v>0</v>
      </c>
      <c r="M105" s="490"/>
      <c r="N105" s="36" t="e">
        <f aca="false">L105/M105*100</f>
        <v>#DIV/0!</v>
      </c>
      <c r="O105" s="490" t="n">
        <v>0</v>
      </c>
      <c r="P105" s="490" t="n">
        <v>0</v>
      </c>
      <c r="Q105" s="36" t="e">
        <f aca="false">O105/P105*100</f>
        <v>#DIV/0!</v>
      </c>
      <c r="R105" s="490" t="n">
        <v>0</v>
      </c>
      <c r="S105" s="490" t="n">
        <v>0</v>
      </c>
      <c r="T105" s="36" t="e">
        <f aca="false">R105/S105*100</f>
        <v>#DIV/0!</v>
      </c>
    </row>
    <row r="106" s="334" customFormat="true" ht="17.25" hidden="false" customHeight="false" outlineLevel="0" collapsed="false">
      <c r="A106" s="578" t="n">
        <v>37</v>
      </c>
      <c r="B106" s="152" t="s">
        <v>239</v>
      </c>
      <c r="C106" s="487" t="n">
        <v>1833209</v>
      </c>
      <c r="D106" s="487" t="n">
        <v>2608120</v>
      </c>
      <c r="E106" s="489" t="n">
        <f aca="false">C106/D106*100</f>
        <v>70.2885220005215</v>
      </c>
      <c r="F106" s="490" t="n">
        <v>136274</v>
      </c>
      <c r="G106" s="490" t="n">
        <v>300750</v>
      </c>
      <c r="H106" s="36" t="n">
        <f aca="false">F106/G106*100</f>
        <v>45.3113881961762</v>
      </c>
      <c r="I106" s="490" t="n">
        <v>1848021</v>
      </c>
      <c r="J106" s="490" t="n">
        <v>2755455</v>
      </c>
      <c r="K106" s="36" t="n">
        <f aca="false">I106/J106*100</f>
        <v>67.0677256569242</v>
      </c>
      <c r="L106" s="730" t="n">
        <v>0</v>
      </c>
      <c r="M106" s="490" t="n">
        <v>0</v>
      </c>
      <c r="N106" s="370" t="e">
        <f aca="false">L106/M106*100</f>
        <v>#DIV/0!</v>
      </c>
      <c r="O106" s="496" t="n">
        <v>0</v>
      </c>
      <c r="P106" s="496" t="n">
        <v>0</v>
      </c>
      <c r="Q106" s="370" t="e">
        <f aca="false">O106/P106*100</f>
        <v>#DIV/0!</v>
      </c>
      <c r="R106" s="490" t="n">
        <v>0</v>
      </c>
      <c r="S106" s="490" t="n">
        <v>0</v>
      </c>
      <c r="T106" s="36" t="e">
        <f aca="false">R106/S106*100</f>
        <v>#DIV/0!</v>
      </c>
      <c r="U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490" customFormat="true" ht="28.5" hidden="false" customHeight="true" outlineLevel="0" collapsed="false">
      <c r="A107" s="490" t="n">
        <v>38</v>
      </c>
      <c r="B107" s="152" t="s">
        <v>240</v>
      </c>
      <c r="E107" s="490" t="e">
        <f aca="false">C107/D107*100</f>
        <v>#DIV/0!</v>
      </c>
      <c r="H107" s="490" t="e">
        <f aca="false">F107/G107*100</f>
        <v>#DIV/0!</v>
      </c>
      <c r="K107" s="490" t="e">
        <f aca="false">I107/J107*100</f>
        <v>#DIV/0!</v>
      </c>
      <c r="N107" s="490" t="e">
        <f aca="false">L107/M107*100</f>
        <v>#DIV/0!</v>
      </c>
      <c r="O107" s="490" t="n">
        <v>4543</v>
      </c>
      <c r="P107" s="490" t="n">
        <v>6450</v>
      </c>
      <c r="Q107" s="490" t="n">
        <f aca="false">O107/P107*100</f>
        <v>70.4341085271318</v>
      </c>
      <c r="R107" s="490" t="n">
        <v>74505</v>
      </c>
      <c r="S107" s="490" t="n">
        <v>95810</v>
      </c>
      <c r="T107" s="490" t="n">
        <f aca="false">R107/S107*100</f>
        <v>77.7632814946248</v>
      </c>
    </row>
    <row r="108" s="334" customFormat="true" ht="17.25" hidden="false" customHeight="false" outlineLevel="0" collapsed="false">
      <c r="A108" s="547" t="n">
        <v>39</v>
      </c>
      <c r="B108" s="152" t="s">
        <v>241</v>
      </c>
      <c r="C108" s="487" t="n">
        <v>49311</v>
      </c>
      <c r="D108" s="487" t="n">
        <v>46548</v>
      </c>
      <c r="E108" s="370" t="n">
        <f aca="false">C108/D108*100</f>
        <v>105.935808197989</v>
      </c>
      <c r="F108" s="496" t="n">
        <v>5863</v>
      </c>
      <c r="G108" s="496" t="n">
        <v>5494</v>
      </c>
      <c r="H108" s="370" t="n">
        <f aca="false">F108/G108*100</f>
        <v>106.716417910448</v>
      </c>
      <c r="I108" s="496" t="n">
        <v>49311</v>
      </c>
      <c r="J108" s="496" t="n">
        <v>46548</v>
      </c>
      <c r="K108" s="370" t="n">
        <f aca="false">I108/J108*100</f>
        <v>105.935808197989</v>
      </c>
      <c r="L108" s="730" t="n">
        <v>0</v>
      </c>
      <c r="M108" s="490" t="n">
        <v>0</v>
      </c>
      <c r="N108" s="370" t="e">
        <f aca="false">L108/M108*100</f>
        <v>#DIV/0!</v>
      </c>
      <c r="O108" s="496" t="n">
        <v>0</v>
      </c>
      <c r="P108" s="496" t="n">
        <v>0</v>
      </c>
      <c r="Q108" s="370" t="e">
        <f aca="false">O108/P108*100</f>
        <v>#DIV/0!</v>
      </c>
      <c r="R108" s="496" t="n">
        <v>0</v>
      </c>
      <c r="S108" s="496" t="n">
        <v>0</v>
      </c>
      <c r="T108" s="370" t="e">
        <f aca="false">R108/S108*100</f>
        <v>#DIV/0!</v>
      </c>
    </row>
    <row r="109" s="308" customFormat="true" ht="17.25" hidden="false" customHeight="false" outlineLevel="0" collapsed="false">
      <c r="A109" s="490" t="n">
        <v>40</v>
      </c>
      <c r="B109" s="732" t="s">
        <v>190</v>
      </c>
      <c r="C109" s="490" t="n">
        <v>165709</v>
      </c>
      <c r="D109" s="79"/>
      <c r="E109" s="36" t="e">
        <f aca="false">C109/D109*100</f>
        <v>#DIV/0!</v>
      </c>
      <c r="F109" s="490" t="n">
        <v>15860</v>
      </c>
      <c r="G109" s="79"/>
      <c r="H109" s="36" t="e">
        <f aca="false">F109/G109*100</f>
        <v>#DIV/0!</v>
      </c>
      <c r="I109" s="490" t="n">
        <v>175371</v>
      </c>
      <c r="J109" s="79"/>
      <c r="K109" s="36" t="e">
        <f aca="false">I109/J109*100</f>
        <v>#DIV/0!</v>
      </c>
      <c r="L109" s="730" t="n">
        <v>0</v>
      </c>
      <c r="M109" s="490"/>
      <c r="N109" s="36" t="e">
        <f aca="false">L109/M109*100</f>
        <v>#DIV/0!</v>
      </c>
      <c r="O109" s="490" t="n">
        <v>0</v>
      </c>
      <c r="P109" s="490" t="n">
        <v>0</v>
      </c>
      <c r="Q109" s="36" t="e">
        <f aca="false">O109/P109*100</f>
        <v>#DIV/0!</v>
      </c>
      <c r="R109" s="490" t="n">
        <v>0</v>
      </c>
      <c r="S109" s="490" t="n">
        <v>0</v>
      </c>
      <c r="T109" s="36" t="e">
        <f aca="false">R109/S109*100</f>
        <v>#DIV/0!</v>
      </c>
    </row>
    <row r="110" s="308" customFormat="true" ht="17.25" hidden="false" customHeight="false" outlineLevel="0" collapsed="false">
      <c r="A110" s="578" t="n">
        <v>41</v>
      </c>
      <c r="B110" s="152" t="s">
        <v>392</v>
      </c>
      <c r="C110" s="490" t="n">
        <v>720810</v>
      </c>
      <c r="D110" s="490" t="n">
        <v>1612311</v>
      </c>
      <c r="E110" s="36" t="n">
        <f aca="false">C110/D110*100</f>
        <v>44.7066353823797</v>
      </c>
      <c r="F110" s="490" t="n">
        <v>60185</v>
      </c>
      <c r="G110" s="490" t="n">
        <v>164054</v>
      </c>
      <c r="H110" s="36" t="n">
        <f aca="false">F110/G110*100</f>
        <v>36.6860911651042</v>
      </c>
      <c r="I110" s="490" t="n">
        <v>718252</v>
      </c>
      <c r="J110" s="490" t="n">
        <v>1612321</v>
      </c>
      <c r="K110" s="36" t="n">
        <f aca="false">I110/J110*100</f>
        <v>44.5477048304897</v>
      </c>
      <c r="L110" s="730" t="n">
        <v>0</v>
      </c>
      <c r="M110" s="490" t="n">
        <v>0</v>
      </c>
      <c r="N110" s="36" t="e">
        <f aca="false">L110/M110*100</f>
        <v>#DIV/0!</v>
      </c>
      <c r="O110" s="490" t="n">
        <v>0</v>
      </c>
      <c r="P110" s="490" t="n">
        <v>0</v>
      </c>
      <c r="Q110" s="36" t="e">
        <f aca="false">O110/P110*100</f>
        <v>#DIV/0!</v>
      </c>
      <c r="R110" s="490" t="n">
        <v>0</v>
      </c>
      <c r="S110" s="490" t="n">
        <v>0</v>
      </c>
      <c r="T110" s="36" t="e">
        <f aca="false">R110/S110*100</f>
        <v>#DIV/0!</v>
      </c>
    </row>
    <row r="111" s="308" customFormat="true" ht="17.25" hidden="false" customHeight="true" outlineLevel="0" collapsed="false">
      <c r="A111" s="547"/>
      <c r="B111" s="547"/>
      <c r="C111" s="547"/>
      <c r="D111" s="547"/>
      <c r="E111" s="547"/>
      <c r="F111" s="547"/>
      <c r="G111" s="547"/>
      <c r="H111" s="547"/>
      <c r="I111" s="547"/>
      <c r="J111" s="547"/>
      <c r="K111" s="547"/>
      <c r="L111" s="547"/>
      <c r="M111" s="547"/>
      <c r="N111" s="547"/>
      <c r="O111" s="547"/>
      <c r="P111" s="547"/>
      <c r="Q111" s="547"/>
      <c r="R111" s="547"/>
      <c r="S111" s="547"/>
      <c r="T111" s="547"/>
    </row>
    <row r="112" customFormat="false" ht="29.25" hidden="false" customHeight="true" outlineLevel="0" collapsed="false">
      <c r="A112" s="132" t="s">
        <v>463</v>
      </c>
      <c r="B112" s="132" t="s">
        <v>168</v>
      </c>
      <c r="C112" s="483" t="n">
        <f aca="false">SUM(C113:C140)</f>
        <v>60224188</v>
      </c>
      <c r="D112" s="483" t="n">
        <f aca="false">SUM(D113:D140)</f>
        <v>75550069</v>
      </c>
      <c r="E112" s="509" t="n">
        <f aca="false">C112/D112*100</f>
        <v>79.714272663338</v>
      </c>
      <c r="F112" s="483" t="n">
        <f aca="false">SUM(F113:F140)</f>
        <v>8064818</v>
      </c>
      <c r="G112" s="483" t="n">
        <f aca="false">SUM(G113:G140)</f>
        <v>9780891</v>
      </c>
      <c r="H112" s="509" t="n">
        <f aca="false">F112/G112*100</f>
        <v>82.4548397482397</v>
      </c>
      <c r="I112" s="483" t="n">
        <f aca="false">SUM(I113:I140)</f>
        <v>60169343</v>
      </c>
      <c r="J112" s="483" t="n">
        <f aca="false">SUM(J113:J140)</f>
        <v>72552811</v>
      </c>
      <c r="K112" s="509" t="n">
        <f aca="false">I112/J112*100</f>
        <v>82.9317874396348</v>
      </c>
      <c r="L112" s="483" t="n">
        <f aca="false">SUM(L113:L140)</f>
        <v>34462146</v>
      </c>
      <c r="M112" s="483" t="n">
        <f aca="false">SUM(M113:M140)</f>
        <v>49593684</v>
      </c>
      <c r="N112" s="84" t="n">
        <f aca="false">L112/M112*100</f>
        <v>69.4889817017828</v>
      </c>
      <c r="O112" s="483" t="n">
        <f aca="false">SUM(O113:O140)</f>
        <v>27147131</v>
      </c>
      <c r="P112" s="483" t="n">
        <f aca="false">SUM(P113:P140)</f>
        <v>42683813</v>
      </c>
      <c r="Q112" s="83" t="n">
        <f aca="false">O112/P112*100</f>
        <v>63.6005293154105</v>
      </c>
      <c r="R112" s="483" t="n">
        <f aca="false">SUM(R113:R140)</f>
        <v>7315013</v>
      </c>
      <c r="S112" s="483" t="n">
        <f aca="false">SUM(S113:S140)</f>
        <v>5845868</v>
      </c>
      <c r="T112" s="84" t="n">
        <f aca="false">R112/S112*100</f>
        <v>125.131340632392</v>
      </c>
    </row>
    <row r="113" customFormat="false" ht="36.75" hidden="false" customHeight="true" outlineLevel="0" collapsed="false">
      <c r="A113" s="37" t="n">
        <v>1</v>
      </c>
      <c r="B113" s="134" t="s">
        <v>169</v>
      </c>
      <c r="C113" s="490" t="n">
        <v>15935506</v>
      </c>
      <c r="D113" s="490" t="n">
        <v>19300413</v>
      </c>
      <c r="E113" s="489" t="n">
        <f aca="false">C113/D113*100</f>
        <v>82.5656217822904</v>
      </c>
      <c r="F113" s="490" t="n">
        <v>1621969</v>
      </c>
      <c r="G113" s="490" t="n">
        <v>2805768</v>
      </c>
      <c r="H113" s="489" t="n">
        <f aca="false">F113/G113*100</f>
        <v>57.8083790249229</v>
      </c>
      <c r="I113" s="490" t="n">
        <v>16130259</v>
      </c>
      <c r="J113" s="490" t="n">
        <v>18645499</v>
      </c>
      <c r="K113" s="489" t="n">
        <f aca="false">I113/J113*100</f>
        <v>86.5102028108768</v>
      </c>
      <c r="L113" s="490" t="n">
        <v>13549377</v>
      </c>
      <c r="M113" s="490" t="n">
        <v>15812439</v>
      </c>
      <c r="N113" s="370" t="n">
        <f aca="false">L113/M113*100</f>
        <v>85.6880902433837</v>
      </c>
      <c r="O113" s="487" t="n">
        <v>11618818</v>
      </c>
      <c r="P113" s="487" t="n">
        <v>14575556</v>
      </c>
      <c r="Q113" s="370" t="n">
        <f aca="false">O113/P113*100</f>
        <v>79.714406778033</v>
      </c>
      <c r="R113" s="487" t="n">
        <v>1930559</v>
      </c>
      <c r="S113" s="487" t="n">
        <v>1236883</v>
      </c>
      <c r="T113" s="489" t="n">
        <f aca="false">R113/S113*100</f>
        <v>156.08258824804</v>
      </c>
    </row>
    <row r="114" customFormat="false" ht="17.25" hidden="false" customHeight="false" outlineLevel="0" collapsed="false">
      <c r="A114" s="37" t="n">
        <v>2</v>
      </c>
      <c r="B114" s="123" t="s">
        <v>170</v>
      </c>
      <c r="C114" s="490" t="n">
        <v>1271030</v>
      </c>
      <c r="D114" s="490" t="n">
        <v>2338977</v>
      </c>
      <c r="E114" s="36" t="n">
        <f aca="false">C114/D114*100</f>
        <v>54.3412782596836</v>
      </c>
      <c r="F114" s="490" t="n">
        <v>145194</v>
      </c>
      <c r="G114" s="490" t="n">
        <v>187269</v>
      </c>
      <c r="H114" s="36" t="n">
        <f aca="false">F114/G114*100</f>
        <v>77.5323198180158</v>
      </c>
      <c r="I114" s="490" t="n">
        <v>1291540</v>
      </c>
      <c r="J114" s="490" t="n">
        <v>2281330</v>
      </c>
      <c r="K114" s="36" t="n">
        <f aca="false">I114/J114*100</f>
        <v>56.6134667058251</v>
      </c>
      <c r="L114" s="490" t="n">
        <v>674167</v>
      </c>
      <c r="M114" s="490" t="n">
        <v>1737986</v>
      </c>
      <c r="N114" s="370" t="n">
        <f aca="false">L114/M114*100</f>
        <v>38.7901283439567</v>
      </c>
      <c r="O114" s="490" t="n">
        <v>527225</v>
      </c>
      <c r="P114" s="490" t="n">
        <v>1694786</v>
      </c>
      <c r="Q114" s="370" t="n">
        <f aca="false">O114/P114*100</f>
        <v>31.1086473454466</v>
      </c>
      <c r="R114" s="490" t="n">
        <v>146940</v>
      </c>
      <c r="S114" s="490" t="n">
        <v>43200</v>
      </c>
      <c r="T114" s="36" t="n">
        <f aca="false">R114/S114*100</f>
        <v>340.138888888889</v>
      </c>
    </row>
    <row r="115" s="334" customFormat="true" ht="21.75" hidden="false" customHeight="true" outlineLevel="0" collapsed="false">
      <c r="A115" s="37" t="n">
        <v>3</v>
      </c>
      <c r="B115" s="137" t="s">
        <v>171</v>
      </c>
      <c r="C115" s="487" t="n">
        <v>823029</v>
      </c>
      <c r="D115" s="487" t="n">
        <v>719558</v>
      </c>
      <c r="E115" s="370" t="n">
        <f aca="false">C115/D115*100</f>
        <v>114.379799821557</v>
      </c>
      <c r="F115" s="487" t="n">
        <v>140523</v>
      </c>
      <c r="G115" s="487" t="n">
        <v>237305</v>
      </c>
      <c r="H115" s="370" t="n">
        <f aca="false">F115/G115*100</f>
        <v>59.2161985630307</v>
      </c>
      <c r="I115" s="490" t="n">
        <v>1114947</v>
      </c>
      <c r="J115" s="487" t="n">
        <v>677329</v>
      </c>
      <c r="K115" s="370" t="n">
        <f aca="false">I115/J115*100</f>
        <v>164.609370040261</v>
      </c>
      <c r="L115" s="490" t="n">
        <v>1103602</v>
      </c>
      <c r="M115" s="490" t="n">
        <v>611033</v>
      </c>
      <c r="N115" s="370" t="n">
        <f aca="false">L115/M115*100</f>
        <v>180.61250374366</v>
      </c>
      <c r="O115" s="496" t="n">
        <v>1103602</v>
      </c>
      <c r="P115" s="487" t="n">
        <v>571918</v>
      </c>
      <c r="Q115" s="370" t="n">
        <f aca="false">O115/P115*100</f>
        <v>192.965075412909</v>
      </c>
      <c r="R115" s="490" t="n">
        <v>0</v>
      </c>
      <c r="S115" s="490" t="n">
        <v>39115</v>
      </c>
      <c r="T115" s="370" t="n">
        <f aca="false">R115/S115*100</f>
        <v>0</v>
      </c>
    </row>
    <row r="116" s="308" customFormat="true" ht="17.25" hidden="false" customHeight="false" outlineLevel="0" collapsed="false">
      <c r="A116" s="37" t="n">
        <v>4</v>
      </c>
      <c r="B116" s="123" t="s">
        <v>172</v>
      </c>
      <c r="C116" s="487" t="n">
        <v>1319891</v>
      </c>
      <c r="D116" s="487" t="n">
        <v>1422831</v>
      </c>
      <c r="E116" s="36" t="n">
        <f aca="false">C116/D116*100</f>
        <v>92.7651281143017</v>
      </c>
      <c r="F116" s="487" t="n">
        <v>64560</v>
      </c>
      <c r="G116" s="487" t="n">
        <v>102574</v>
      </c>
      <c r="H116" s="36" t="n">
        <f aca="false">F116/G116*100</f>
        <v>62.9399262971123</v>
      </c>
      <c r="I116" s="487" t="n">
        <v>1224286</v>
      </c>
      <c r="J116" s="487" t="n">
        <v>1816450</v>
      </c>
      <c r="K116" s="36" t="n">
        <f aca="false">I116/J116*100</f>
        <v>67.3999284318313</v>
      </c>
      <c r="L116" s="490" t="n">
        <v>481706</v>
      </c>
      <c r="M116" s="490" t="n">
        <v>1172364</v>
      </c>
      <c r="N116" s="36" t="n">
        <f aca="false">L116/M116*100</f>
        <v>41.0884332852254</v>
      </c>
      <c r="O116" s="496" t="n">
        <v>237318</v>
      </c>
      <c r="P116" s="496" t="n">
        <v>552181</v>
      </c>
      <c r="Q116" s="36" t="n">
        <f aca="false">O116/P116*100</f>
        <v>42.9782987824644</v>
      </c>
      <c r="R116" s="490" t="n">
        <v>244388</v>
      </c>
      <c r="S116" s="490" t="n">
        <v>620183</v>
      </c>
      <c r="T116" s="36" t="n">
        <f aca="false">R116/S116*100</f>
        <v>39.4057882915204</v>
      </c>
    </row>
    <row r="117" s="334" customFormat="true" ht="33.75" hidden="false" customHeight="true" outlineLevel="0" collapsed="false">
      <c r="A117" s="562" t="n">
        <v>5</v>
      </c>
      <c r="B117" s="124" t="s">
        <v>173</v>
      </c>
      <c r="C117" s="487" t="n">
        <v>1618480</v>
      </c>
      <c r="D117" s="487" t="n">
        <v>6491319</v>
      </c>
      <c r="E117" s="370" t="n">
        <f aca="false">C117/D117*100</f>
        <v>24.9329912765033</v>
      </c>
      <c r="F117" s="487" t="n">
        <v>251111</v>
      </c>
      <c r="G117" s="487" t="n">
        <v>1772998</v>
      </c>
      <c r="H117" s="370" t="n">
        <f aca="false">F117/G117*100</f>
        <v>14.1630729419887</v>
      </c>
      <c r="I117" s="487" t="n">
        <v>1541214</v>
      </c>
      <c r="J117" s="487" t="n">
        <v>5174987</v>
      </c>
      <c r="K117" s="370" t="n">
        <f aca="false">I117/J117*100</f>
        <v>29.7819878581337</v>
      </c>
      <c r="L117" s="490" t="n">
        <v>1299839</v>
      </c>
      <c r="M117" s="490" t="n">
        <v>4851249</v>
      </c>
      <c r="N117" s="370" t="n">
        <f aca="false">L117/M117*100</f>
        <v>26.7939040028661</v>
      </c>
      <c r="O117" s="496" t="n">
        <v>1022152</v>
      </c>
      <c r="P117" s="496" t="n">
        <v>4714380</v>
      </c>
      <c r="Q117" s="370" t="n">
        <f aca="false">O117/P117*100</f>
        <v>21.6815784896423</v>
      </c>
      <c r="R117" s="490" t="n">
        <v>277687</v>
      </c>
      <c r="S117" s="490" t="n">
        <v>136869</v>
      </c>
      <c r="T117" s="370" t="n">
        <f aca="false">R117/S117*100</f>
        <v>202.885240631553</v>
      </c>
    </row>
    <row r="118" customFormat="false" ht="50.25" hidden="false" customHeight="true" outlineLevel="0" collapsed="false">
      <c r="A118" s="37" t="n">
        <v>6</v>
      </c>
      <c r="B118" s="124" t="s">
        <v>174</v>
      </c>
      <c r="C118" s="487" t="n">
        <v>7065257</v>
      </c>
      <c r="D118" s="487" t="n">
        <v>7177354</v>
      </c>
      <c r="E118" s="370" t="n">
        <f aca="false">C118/D118*100</f>
        <v>98.4381848798317</v>
      </c>
      <c r="F118" s="487" t="n">
        <v>1846783</v>
      </c>
      <c r="G118" s="487" t="n">
        <v>895053</v>
      </c>
      <c r="H118" s="370" t="n">
        <f aca="false">F118/G118*100</f>
        <v>206.332250715879</v>
      </c>
      <c r="I118" s="487" t="n">
        <v>7065257</v>
      </c>
      <c r="J118" s="487" t="n">
        <v>6645768</v>
      </c>
      <c r="K118" s="370" t="n">
        <f aca="false">I118/J118*100</f>
        <v>106.3121222408</v>
      </c>
      <c r="L118" s="490" t="n">
        <v>5290527</v>
      </c>
      <c r="M118" s="490" t="n">
        <v>5535685</v>
      </c>
      <c r="N118" s="370" t="n">
        <f aca="false">L118/M118*100</f>
        <v>95.5713159256714</v>
      </c>
      <c r="O118" s="496" t="n">
        <v>3769371</v>
      </c>
      <c r="P118" s="496" t="n">
        <v>3889998</v>
      </c>
      <c r="Q118" s="370" t="n">
        <f aca="false">O118/P118*100</f>
        <v>96.8990472488675</v>
      </c>
      <c r="R118" s="490" t="n">
        <v>1521156</v>
      </c>
      <c r="S118" s="490" t="n">
        <v>1645687</v>
      </c>
      <c r="T118" s="370" t="n">
        <f aca="false">R118/S118*100</f>
        <v>92.4328866910901</v>
      </c>
    </row>
    <row r="119" s="733" customFormat="true" ht="35.25" hidden="false" customHeight="true" outlineLevel="0" collapsed="false">
      <c r="A119" s="733" t="n">
        <v>7</v>
      </c>
      <c r="B119" s="124" t="s">
        <v>175</v>
      </c>
      <c r="C119" s="487" t="n">
        <v>3835588</v>
      </c>
      <c r="D119" s="487" t="n">
        <v>2773014</v>
      </c>
      <c r="E119" s="490" t="n">
        <f aca="false">C119/D119*100</f>
        <v>138.318378486369</v>
      </c>
      <c r="F119" s="487" t="n">
        <v>319657</v>
      </c>
      <c r="G119" s="487" t="n">
        <v>217409</v>
      </c>
      <c r="H119" s="490" t="n">
        <f aca="false">F119/G119*100</f>
        <v>147.030251737509</v>
      </c>
      <c r="I119" s="487" t="n">
        <v>3849816</v>
      </c>
      <c r="J119" s="487" t="n">
        <v>3610077</v>
      </c>
      <c r="K119" s="490" t="n">
        <f aca="false">I119/J119*100</f>
        <v>106.640827882619</v>
      </c>
      <c r="L119" s="490" t="n">
        <v>2224697</v>
      </c>
      <c r="M119" s="490" t="n">
        <v>1740697</v>
      </c>
      <c r="N119" s="490" t="n">
        <f aca="false">L119/M119*100</f>
        <v>127.804953992567</v>
      </c>
      <c r="O119" s="496" t="n">
        <v>0</v>
      </c>
      <c r="P119" s="496" t="n">
        <v>0</v>
      </c>
      <c r="Q119" s="490" t="e">
        <f aca="false">O119/P119*100</f>
        <v>#DIV/0!</v>
      </c>
      <c r="R119" s="490" t="n">
        <v>2224697</v>
      </c>
      <c r="S119" s="490" t="n">
        <v>1740697</v>
      </c>
      <c r="T119" s="490" t="n">
        <f aca="false">R119/S119*100</f>
        <v>127.804953992567</v>
      </c>
    </row>
    <row r="120" customFormat="false" ht="21.75" hidden="false" customHeight="true" outlineLevel="0" collapsed="false">
      <c r="A120" s="37" t="n">
        <v>8</v>
      </c>
      <c r="B120" s="140" t="s">
        <v>176</v>
      </c>
      <c r="C120" s="487" t="n">
        <v>2457793</v>
      </c>
      <c r="D120" s="487" t="n">
        <v>2976031</v>
      </c>
      <c r="E120" s="370" t="n">
        <f aca="false">C120/D120*100</f>
        <v>82.5862701026972</v>
      </c>
      <c r="F120" s="487" t="n">
        <v>139057</v>
      </c>
      <c r="G120" s="487" t="n">
        <v>110608</v>
      </c>
      <c r="H120" s="370" t="n">
        <f aca="false">F120/G120*100</f>
        <v>125.720562707942</v>
      </c>
      <c r="I120" s="487" t="n">
        <v>2477677</v>
      </c>
      <c r="J120" s="487" t="n">
        <v>2950329</v>
      </c>
      <c r="K120" s="370" t="n">
        <f aca="false">I120/J120*100</f>
        <v>83.9796849775059</v>
      </c>
      <c r="L120" s="490" t="n">
        <v>54152</v>
      </c>
      <c r="M120" s="490" t="n">
        <v>6598</v>
      </c>
      <c r="N120" s="370" t="n">
        <f aca="false">L120/M120*100</f>
        <v>820.733555622916</v>
      </c>
      <c r="O120" s="496" t="n">
        <v>47282</v>
      </c>
      <c r="P120" s="496" t="n">
        <v>6598</v>
      </c>
      <c r="Q120" s="370" t="n">
        <f aca="false">O120/P120*100</f>
        <v>716.611094270991</v>
      </c>
      <c r="R120" s="490" t="n">
        <v>6870</v>
      </c>
      <c r="S120" s="490" t="n">
        <v>0</v>
      </c>
      <c r="T120" s="370" t="e">
        <f aca="false">R120/S120*100</f>
        <v>#DIV/0!</v>
      </c>
    </row>
    <row r="121" customFormat="false" ht="35.25" hidden="false" customHeight="true" outlineLevel="0" collapsed="false">
      <c r="A121" s="37" t="n">
        <v>9</v>
      </c>
      <c r="B121" s="144" t="s">
        <v>177</v>
      </c>
      <c r="C121" s="487" t="n">
        <v>2292534</v>
      </c>
      <c r="D121" s="487" t="n">
        <v>10530348</v>
      </c>
      <c r="E121" s="489" t="n">
        <f aca="false">C121/D121*100</f>
        <v>21.7707335028244</v>
      </c>
      <c r="F121" s="487" t="n">
        <v>632936</v>
      </c>
      <c r="G121" s="487" t="n">
        <v>984546</v>
      </c>
      <c r="H121" s="489" t="n">
        <f aca="false">F121/G121*100</f>
        <v>64.2870927310659</v>
      </c>
      <c r="I121" s="487" t="n">
        <v>2292534</v>
      </c>
      <c r="J121" s="487" t="n">
        <v>10530348</v>
      </c>
      <c r="K121" s="489" t="n">
        <f aca="false">I121/J121*100</f>
        <v>21.7707335028244</v>
      </c>
      <c r="L121" s="490" t="n">
        <v>1780598</v>
      </c>
      <c r="M121" s="490" t="n">
        <v>10522413</v>
      </c>
      <c r="N121" s="370" t="n">
        <f aca="false">L121/M121*100</f>
        <v>16.921955068671</v>
      </c>
      <c r="O121" s="496" t="n">
        <v>1770117</v>
      </c>
      <c r="P121" s="496" t="n">
        <v>10506690</v>
      </c>
      <c r="Q121" s="370" t="n">
        <f aca="false">O121/P121*100</f>
        <v>16.8475228640038</v>
      </c>
      <c r="R121" s="490" t="n">
        <v>10481</v>
      </c>
      <c r="S121" s="490" t="n">
        <v>15723</v>
      </c>
      <c r="T121" s="489" t="n">
        <f aca="false">R121/S121*100</f>
        <v>66.6603065572728</v>
      </c>
    </row>
    <row r="122" customFormat="false" ht="31.5" hidden="false" customHeight="true" outlineLevel="0" collapsed="false">
      <c r="A122" s="37" t="n">
        <v>10</v>
      </c>
      <c r="B122" s="144" t="s">
        <v>178</v>
      </c>
      <c r="C122" s="487" t="n">
        <v>749493</v>
      </c>
      <c r="D122" s="487" t="n">
        <v>737014</v>
      </c>
      <c r="E122" s="489" t="n">
        <f aca="false">C122/D122*100</f>
        <v>101.693183575889</v>
      </c>
      <c r="F122" s="487" t="n">
        <v>138149</v>
      </c>
      <c r="G122" s="487" t="n">
        <v>86459</v>
      </c>
      <c r="H122" s="489" t="n">
        <f aca="false">F122/G122*100</f>
        <v>159.785563099273</v>
      </c>
      <c r="I122" s="487" t="n">
        <v>751622</v>
      </c>
      <c r="J122" s="487" t="n">
        <v>736283</v>
      </c>
      <c r="K122" s="489" t="n">
        <f aca="false">I122/J122*100</f>
        <v>102.083302208526</v>
      </c>
      <c r="L122" s="490" t="n">
        <v>395998</v>
      </c>
      <c r="M122" s="490" t="n">
        <v>372624</v>
      </c>
      <c r="N122" s="370" t="n">
        <f aca="false">L122/M122*100</f>
        <v>106.27281119842</v>
      </c>
      <c r="O122" s="496" t="n">
        <v>395956</v>
      </c>
      <c r="P122" s="496" t="n">
        <v>367041</v>
      </c>
      <c r="Q122" s="370" t="n">
        <f aca="false">O122/P122*100</f>
        <v>107.877866505377</v>
      </c>
      <c r="R122" s="490" t="n">
        <v>42</v>
      </c>
      <c r="S122" s="490" t="n">
        <v>5583</v>
      </c>
      <c r="T122" s="489" t="n">
        <f aca="false">R122/S122*100</f>
        <v>0.752283718430951</v>
      </c>
    </row>
    <row r="123" s="334" customFormat="true" ht="34.5" hidden="false" customHeight="false" outlineLevel="0" collapsed="false">
      <c r="A123" s="37" t="n">
        <v>11</v>
      </c>
      <c r="B123" s="151" t="s">
        <v>179</v>
      </c>
      <c r="C123" s="487" t="n">
        <v>52780</v>
      </c>
      <c r="D123" s="487" t="n">
        <v>55183</v>
      </c>
      <c r="E123" s="370" t="n">
        <f aca="false">C123/D123*100</f>
        <v>95.6453980392512</v>
      </c>
      <c r="F123" s="487" t="n">
        <v>5000</v>
      </c>
      <c r="G123" s="487" t="n">
        <v>1367</v>
      </c>
      <c r="H123" s="370" t="n">
        <f aca="false">F123/G123*100</f>
        <v>365.764447695684</v>
      </c>
      <c r="I123" s="487" t="n">
        <v>52780</v>
      </c>
      <c r="J123" s="487" t="n">
        <v>55183</v>
      </c>
      <c r="K123" s="370" t="n">
        <f aca="false">I123/J123*100</f>
        <v>95.6453980392512</v>
      </c>
      <c r="L123" s="490" t="n">
        <v>24806</v>
      </c>
      <c r="M123" s="490" t="n">
        <v>25507</v>
      </c>
      <c r="N123" s="370" t="n">
        <f aca="false">L123/M123*100</f>
        <v>97.2517348178931</v>
      </c>
      <c r="O123" s="496" t="n">
        <v>24806</v>
      </c>
      <c r="P123" s="496" t="n">
        <v>25507</v>
      </c>
      <c r="Q123" s="370" t="n">
        <f aca="false">O123/P123*100</f>
        <v>97.2517348178931</v>
      </c>
      <c r="R123" s="490" t="n">
        <v>0</v>
      </c>
      <c r="S123" s="490" t="n">
        <v>0</v>
      </c>
      <c r="T123" s="370" t="e">
        <f aca="false">R123/S123*100</f>
        <v>#DIV/0!</v>
      </c>
    </row>
    <row r="124" s="334" customFormat="true" ht="29.25" hidden="false" customHeight="true" outlineLevel="0" collapsed="false">
      <c r="A124" s="37" t="n">
        <v>12</v>
      </c>
      <c r="B124" s="140" t="s">
        <v>180</v>
      </c>
      <c r="C124" s="487" t="n">
        <v>4228771</v>
      </c>
      <c r="D124" s="487" t="n">
        <v>4415979</v>
      </c>
      <c r="E124" s="370" t="n">
        <f aca="false">C124/D124*100</f>
        <v>95.7606682459314</v>
      </c>
      <c r="F124" s="487" t="n">
        <v>291421</v>
      </c>
      <c r="G124" s="487" t="n">
        <v>343421</v>
      </c>
      <c r="H124" s="370" t="n">
        <f aca="false">F124/G124*100</f>
        <v>84.8582352273158</v>
      </c>
      <c r="I124" s="487" t="n">
        <v>4201982</v>
      </c>
      <c r="J124" s="487" t="n">
        <v>4270870</v>
      </c>
      <c r="K124" s="370" t="n">
        <f aca="false">I124/J124*100</f>
        <v>98.3870265308942</v>
      </c>
      <c r="L124" s="490" t="n">
        <v>597854</v>
      </c>
      <c r="M124" s="490" t="n">
        <v>603524</v>
      </c>
      <c r="N124" s="370" t="n">
        <f aca="false">L124/M124*100</f>
        <v>99.0605178915834</v>
      </c>
      <c r="O124" s="496" t="n">
        <v>483175</v>
      </c>
      <c r="P124" s="496" t="n">
        <v>524222</v>
      </c>
      <c r="Q124" s="370" t="n">
        <f aca="false">O124/P124*100</f>
        <v>92.1699203772448</v>
      </c>
      <c r="R124" s="490" t="n">
        <v>114679</v>
      </c>
      <c r="S124" s="490" t="n">
        <v>79302</v>
      </c>
      <c r="T124" s="370" t="n">
        <f aca="false">R124/S124*100</f>
        <v>144.610476406648</v>
      </c>
    </row>
    <row r="125" s="308" customFormat="true" ht="34.5" hidden="false" customHeight="false" outlineLevel="0" collapsed="false">
      <c r="A125" s="37" t="n">
        <v>13</v>
      </c>
      <c r="B125" s="144" t="s">
        <v>181</v>
      </c>
      <c r="C125" s="487" t="n">
        <v>31268</v>
      </c>
      <c r="D125" s="487" t="n">
        <v>77721</v>
      </c>
      <c r="E125" s="36" t="n">
        <f aca="false">C125/D125*100</f>
        <v>40.231082976287</v>
      </c>
      <c r="F125" s="487" t="n">
        <v>2199</v>
      </c>
      <c r="G125" s="487" t="n">
        <v>3582</v>
      </c>
      <c r="H125" s="36" t="n">
        <f aca="false">F125/G125*100</f>
        <v>61.3902847571189</v>
      </c>
      <c r="I125" s="487" t="n">
        <v>31268</v>
      </c>
      <c r="J125" s="487" t="n">
        <v>77721</v>
      </c>
      <c r="K125" s="36" t="n">
        <f aca="false">I125/J125*100</f>
        <v>40.231082976287</v>
      </c>
      <c r="L125" s="490" t="n">
        <v>5418</v>
      </c>
      <c r="M125" s="490" t="n">
        <v>56363</v>
      </c>
      <c r="N125" s="36" t="n">
        <f aca="false">L125/M125*100</f>
        <v>9.61268917552295</v>
      </c>
      <c r="O125" s="496" t="n">
        <v>0</v>
      </c>
      <c r="P125" s="496" t="n">
        <v>0</v>
      </c>
      <c r="Q125" s="36" t="e">
        <f aca="false">O125/P125*100</f>
        <v>#DIV/0!</v>
      </c>
      <c r="R125" s="490" t="n">
        <v>5418</v>
      </c>
      <c r="S125" s="490" t="n">
        <v>56363</v>
      </c>
      <c r="T125" s="36" t="n">
        <f aca="false">R125/S125*100</f>
        <v>9.61268917552295</v>
      </c>
    </row>
    <row r="126" s="334" customFormat="true" ht="24.75" hidden="false" customHeight="true" outlineLevel="0" collapsed="false">
      <c r="A126" s="37" t="n">
        <v>14</v>
      </c>
      <c r="B126" s="140" t="s">
        <v>182</v>
      </c>
      <c r="C126" s="487" t="n">
        <v>882892</v>
      </c>
      <c r="D126" s="487" t="n">
        <v>1118729</v>
      </c>
      <c r="E126" s="370" t="n">
        <f aca="false">C126/D126*100</f>
        <v>78.9192020587649</v>
      </c>
      <c r="F126" s="487" t="n">
        <v>162643</v>
      </c>
      <c r="G126" s="487" t="n">
        <v>198729</v>
      </c>
      <c r="H126" s="370" t="n">
        <f aca="false">F126/G126*100</f>
        <v>81.8416033895405</v>
      </c>
      <c r="I126" s="487" t="n">
        <v>882892</v>
      </c>
      <c r="J126" s="487" t="n">
        <v>1118729</v>
      </c>
      <c r="K126" s="370" t="n">
        <f aca="false">I126/J126*100</f>
        <v>78.9192020587649</v>
      </c>
      <c r="L126" s="490" t="n">
        <v>793087</v>
      </c>
      <c r="M126" s="490" t="n">
        <v>1005797</v>
      </c>
      <c r="N126" s="370" t="n">
        <f aca="false">L126/M126*100</f>
        <v>78.8515972905069</v>
      </c>
      <c r="O126" s="496" t="n">
        <v>662297</v>
      </c>
      <c r="P126" s="496" t="n">
        <v>909063</v>
      </c>
      <c r="Q126" s="370" t="n">
        <f aca="false">O126/P126*100</f>
        <v>72.854906645634</v>
      </c>
      <c r="R126" s="490" t="n">
        <v>130790</v>
      </c>
      <c r="S126" s="490" t="n">
        <v>96734</v>
      </c>
      <c r="T126" s="370" t="n">
        <f aca="false">R126/S126*100</f>
        <v>135.205822151467</v>
      </c>
    </row>
    <row r="127" customFormat="false" ht="27" hidden="false" customHeight="true" outlineLevel="0" collapsed="false">
      <c r="A127" s="37" t="n">
        <v>15</v>
      </c>
      <c r="B127" s="150" t="s">
        <v>183</v>
      </c>
      <c r="C127" s="487" t="n">
        <v>5740245</v>
      </c>
      <c r="D127" s="487" t="n">
        <v>6139964</v>
      </c>
      <c r="E127" s="370" t="n">
        <f aca="false">C127/D127*100</f>
        <v>93.4898803966929</v>
      </c>
      <c r="F127" s="487" t="n">
        <v>694272</v>
      </c>
      <c r="G127" s="487" t="n">
        <v>739589</v>
      </c>
      <c r="H127" s="370" t="n">
        <f aca="false">F127/G127*100</f>
        <v>93.8726779332846</v>
      </c>
      <c r="I127" s="487" t="n">
        <v>5751248</v>
      </c>
      <c r="J127" s="487" t="n">
        <v>5813693</v>
      </c>
      <c r="K127" s="370" t="n">
        <f aca="false">I127/J127*100</f>
        <v>98.9258978759284</v>
      </c>
      <c r="L127" s="490" t="n">
        <f aca="false">O127+R127</f>
        <v>1594588</v>
      </c>
      <c r="M127" s="490" t="n">
        <v>1813632</v>
      </c>
      <c r="N127" s="370" t="n">
        <f aca="false">L127/M127*100</f>
        <v>87.9223569059214</v>
      </c>
      <c r="O127" s="496" t="n">
        <v>1394058</v>
      </c>
      <c r="P127" s="496" t="n">
        <v>1740185</v>
      </c>
      <c r="Q127" s="370" t="n">
        <f aca="false">O127/P127*100</f>
        <v>80.1097584452228</v>
      </c>
      <c r="R127" s="490" t="n">
        <v>200530</v>
      </c>
      <c r="S127" s="490" t="n">
        <v>73447</v>
      </c>
      <c r="T127" s="370" t="n">
        <f aca="false">R127/S127*100</f>
        <v>273.026808446907</v>
      </c>
    </row>
    <row r="128" customFormat="false" ht="34.5" hidden="false" customHeight="false" outlineLevel="0" collapsed="false">
      <c r="A128" s="37" t="n">
        <v>16</v>
      </c>
      <c r="B128" s="152" t="s">
        <v>184</v>
      </c>
      <c r="C128" s="487" t="n">
        <v>2195834</v>
      </c>
      <c r="D128" s="487" t="n">
        <v>2056413</v>
      </c>
      <c r="E128" s="489" t="n">
        <f aca="false">C128/D128*100</f>
        <v>106.779815144137</v>
      </c>
      <c r="F128" s="487" t="n">
        <v>329594</v>
      </c>
      <c r="G128" s="487" t="n">
        <v>232156</v>
      </c>
      <c r="H128" s="489" t="n">
        <f aca="false">F128/G128*100</f>
        <v>141.970916108134</v>
      </c>
      <c r="I128" s="487" t="n">
        <v>2153321</v>
      </c>
      <c r="J128" s="487" t="n">
        <v>1973959</v>
      </c>
      <c r="K128" s="489" t="n">
        <f aca="false">I128/J128*100</f>
        <v>109.086409596147</v>
      </c>
      <c r="L128" s="490" t="n">
        <v>3693</v>
      </c>
      <c r="M128" s="490" t="n">
        <v>5218</v>
      </c>
      <c r="N128" s="370" t="n">
        <f aca="false">L128/M128*100</f>
        <v>70.7742430049828</v>
      </c>
      <c r="O128" s="496" t="n">
        <v>0</v>
      </c>
      <c r="P128" s="496" t="n">
        <v>0</v>
      </c>
      <c r="Q128" s="370" t="e">
        <f aca="false">O128/P128*100</f>
        <v>#DIV/0!</v>
      </c>
      <c r="R128" s="490" t="n">
        <v>3693</v>
      </c>
      <c r="S128" s="490" t="n">
        <v>5218</v>
      </c>
      <c r="T128" s="489" t="n">
        <f aca="false">R128/S128*100</f>
        <v>70.7742430049828</v>
      </c>
    </row>
    <row r="129" s="308" customFormat="true" ht="17.25" hidden="false" customHeight="false" outlineLevel="0" collapsed="false">
      <c r="A129" s="37" t="n">
        <v>17</v>
      </c>
      <c r="B129" s="123" t="s">
        <v>185</v>
      </c>
      <c r="C129" s="487" t="n">
        <v>178315</v>
      </c>
      <c r="D129" s="487" t="n">
        <v>107565</v>
      </c>
      <c r="E129" s="36" t="n">
        <f aca="false">C129/D129*100</f>
        <v>165.774183052108</v>
      </c>
      <c r="F129" s="487" t="n">
        <v>30122</v>
      </c>
      <c r="G129" s="487" t="n">
        <v>0</v>
      </c>
      <c r="H129" s="36" t="e">
        <f aca="false">F129/G129*100</f>
        <v>#DIV/0!</v>
      </c>
      <c r="I129" s="487" t="n">
        <v>178315</v>
      </c>
      <c r="J129" s="487" t="n">
        <v>107565</v>
      </c>
      <c r="K129" s="36" t="n">
        <f aca="false">I129/J129*100</f>
        <v>165.774183052108</v>
      </c>
      <c r="L129" s="490" t="n">
        <v>178315</v>
      </c>
      <c r="M129" s="490" t="n">
        <v>65287</v>
      </c>
      <c r="N129" s="36" t="n">
        <f aca="false">L129/M129*100</f>
        <v>273.124818110803</v>
      </c>
      <c r="O129" s="496" t="n">
        <v>133967</v>
      </c>
      <c r="P129" s="496" t="n">
        <v>35982</v>
      </c>
      <c r="Q129" s="36" t="n">
        <f aca="false">O129/P129*100</f>
        <v>372.316713912512</v>
      </c>
      <c r="R129" s="490" t="n">
        <v>44348</v>
      </c>
      <c r="S129" s="490" t="n">
        <v>29305</v>
      </c>
      <c r="T129" s="36" t="n">
        <f aca="false">R129/S129*100</f>
        <v>151.332537109708</v>
      </c>
    </row>
    <row r="130" s="308" customFormat="true" ht="34.5" hidden="false" customHeight="false" outlineLevel="0" collapsed="false">
      <c r="A130" s="37" t="n">
        <v>18</v>
      </c>
      <c r="B130" s="152" t="s">
        <v>186</v>
      </c>
      <c r="C130" s="487" t="n">
        <v>2681930</v>
      </c>
      <c r="D130" s="487" t="n">
        <v>2713339</v>
      </c>
      <c r="E130" s="36" t="n">
        <f aca="false">C130/D130*100</f>
        <v>98.8424225649652</v>
      </c>
      <c r="F130" s="487" t="n">
        <v>209153</v>
      </c>
      <c r="G130" s="487" t="n">
        <v>283421</v>
      </c>
      <c r="H130" s="36" t="n">
        <f aca="false">F130/G130*100</f>
        <v>73.7958725711927</v>
      </c>
      <c r="I130" s="487" t="n">
        <v>2376002</v>
      </c>
      <c r="J130" s="487" t="n">
        <v>2504011</v>
      </c>
      <c r="K130" s="36" t="n">
        <f aca="false">I130/J130*100</f>
        <v>94.8878419463812</v>
      </c>
      <c r="L130" s="490" t="n">
        <v>261656</v>
      </c>
      <c r="M130" s="490" t="n">
        <v>255953</v>
      </c>
      <c r="N130" s="36" t="n">
        <f aca="false">L130/M130*100</f>
        <v>102.228143448211</v>
      </c>
      <c r="O130" s="496" t="n">
        <v>179680</v>
      </c>
      <c r="P130" s="496" t="n">
        <v>245611</v>
      </c>
      <c r="Q130" s="36" t="n">
        <f aca="false">O130/P130*100</f>
        <v>73.1563325746811</v>
      </c>
      <c r="R130" s="490" t="n">
        <v>81976</v>
      </c>
      <c r="S130" s="490" t="n">
        <v>10342</v>
      </c>
      <c r="T130" s="36" t="n">
        <f aca="false">R130/S130*100</f>
        <v>792.651324695417</v>
      </c>
    </row>
    <row r="131" s="308" customFormat="true" ht="34.5" hidden="false" customHeight="false" outlineLevel="0" collapsed="false">
      <c r="A131" s="562" t="n">
        <v>19</v>
      </c>
      <c r="B131" s="220" t="s">
        <v>187</v>
      </c>
      <c r="C131" s="487"/>
      <c r="D131" s="487"/>
      <c r="E131" s="36" t="e">
        <f aca="false">C131/D131*100</f>
        <v>#DIV/0!</v>
      </c>
      <c r="F131" s="487"/>
      <c r="G131" s="487"/>
      <c r="H131" s="36" t="e">
        <f aca="false">F131/G131*100</f>
        <v>#DIV/0!</v>
      </c>
      <c r="I131" s="487"/>
      <c r="J131" s="487"/>
      <c r="K131" s="36" t="e">
        <f aca="false">I131/J131*100</f>
        <v>#DIV/0!</v>
      </c>
      <c r="L131" s="490"/>
      <c r="M131" s="490"/>
      <c r="N131" s="36" t="e">
        <f aca="false">L131/M131*100</f>
        <v>#DIV/0!</v>
      </c>
      <c r="O131" s="496"/>
      <c r="P131" s="496"/>
      <c r="Q131" s="36" t="e">
        <f aca="false">O131/P131*100</f>
        <v>#DIV/0!</v>
      </c>
      <c r="R131" s="490"/>
      <c r="S131" s="490"/>
      <c r="T131" s="36" t="e">
        <f aca="false">R131/S131*100</f>
        <v>#DIV/0!</v>
      </c>
    </row>
    <row r="132" s="308" customFormat="true" ht="34.5" hidden="false" customHeight="false" outlineLevel="0" collapsed="false">
      <c r="A132" s="37" t="n">
        <v>20</v>
      </c>
      <c r="B132" s="156" t="s">
        <v>188</v>
      </c>
      <c r="C132" s="487" t="n">
        <v>262192</v>
      </c>
      <c r="D132" s="487" t="n">
        <v>329706</v>
      </c>
      <c r="E132" s="36" t="n">
        <f aca="false">C132/D132*100</f>
        <v>79.5229689480932</v>
      </c>
      <c r="F132" s="487" t="n">
        <v>46536</v>
      </c>
      <c r="G132" s="487" t="n">
        <v>37193</v>
      </c>
      <c r="H132" s="36" t="n">
        <f aca="false">F132/G132*100</f>
        <v>125.120318339472</v>
      </c>
      <c r="I132" s="487" t="n">
        <v>262192</v>
      </c>
      <c r="J132" s="487" t="n">
        <v>329706</v>
      </c>
      <c r="K132" s="36" t="n">
        <f aca="false">I132/J132*100</f>
        <v>79.5229689480932</v>
      </c>
      <c r="L132" s="490" t="n">
        <v>262192</v>
      </c>
      <c r="M132" s="490" t="n">
        <v>329706</v>
      </c>
      <c r="N132" s="36" t="n">
        <f aca="false">L132/M132*100</f>
        <v>79.5229689480932</v>
      </c>
      <c r="O132" s="496" t="n">
        <v>262192</v>
      </c>
      <c r="P132" s="496" t="n">
        <v>329706</v>
      </c>
      <c r="Q132" s="36" t="n">
        <f aca="false">O132/P132*100</f>
        <v>79.5229689480932</v>
      </c>
      <c r="R132" s="490" t="n">
        <v>0</v>
      </c>
      <c r="S132" s="490" t="n">
        <v>0</v>
      </c>
      <c r="T132" s="36" t="e">
        <f aca="false">R132/S132*100</f>
        <v>#DIV/0!</v>
      </c>
    </row>
    <row r="133" s="308" customFormat="true" ht="17.25" hidden="false" customHeight="false" outlineLevel="0" collapsed="false">
      <c r="A133" s="562" t="n">
        <v>21</v>
      </c>
      <c r="B133" s="220" t="s">
        <v>189</v>
      </c>
      <c r="C133" s="487"/>
      <c r="D133" s="487" t="n">
        <v>185631</v>
      </c>
      <c r="E133" s="370" t="n">
        <f aca="false">C133/D133*100</f>
        <v>0</v>
      </c>
      <c r="F133" s="487"/>
      <c r="G133" s="487" t="n">
        <v>34952</v>
      </c>
      <c r="H133" s="370" t="n">
        <f aca="false">F133/G133*100</f>
        <v>0</v>
      </c>
      <c r="I133" s="487"/>
      <c r="J133" s="487" t="n">
        <v>185631</v>
      </c>
      <c r="K133" s="370" t="n">
        <f aca="false">I133/J133*100</f>
        <v>0</v>
      </c>
      <c r="L133" s="490"/>
      <c r="M133" s="490" t="n">
        <v>147666</v>
      </c>
      <c r="N133" s="370" t="n">
        <f aca="false">L133/M133*100</f>
        <v>0</v>
      </c>
      <c r="O133" s="496"/>
      <c r="P133" s="496"/>
      <c r="Q133" s="370" t="e">
        <f aca="false">O133/P133*100</f>
        <v>#DIV/0!</v>
      </c>
      <c r="R133" s="490"/>
      <c r="S133" s="490"/>
      <c r="T133" s="370" t="e">
        <f aca="false">R133/S133*100</f>
        <v>#DIV/0!</v>
      </c>
    </row>
    <row r="134" customFormat="false" ht="34.5" hidden="false" customHeight="false" outlineLevel="0" collapsed="false">
      <c r="A134" s="37" t="n">
        <v>22</v>
      </c>
      <c r="B134" s="156" t="s">
        <v>191</v>
      </c>
      <c r="C134" s="487" t="n">
        <v>3105540</v>
      </c>
      <c r="D134" s="487" t="n">
        <v>1863661</v>
      </c>
      <c r="E134" s="489" t="n">
        <f aca="false">C134/D134*100</f>
        <v>166.636528853692</v>
      </c>
      <c r="F134" s="487" t="n">
        <v>487231</v>
      </c>
      <c r="G134" s="487" t="n">
        <v>298915</v>
      </c>
      <c r="H134" s="489" t="n">
        <f aca="false">F134/G134*100</f>
        <v>162.999849455531</v>
      </c>
      <c r="I134" s="487" t="n">
        <v>3105540</v>
      </c>
      <c r="J134" s="487" t="n">
        <v>1863661</v>
      </c>
      <c r="K134" s="489" t="n">
        <f aca="false">I134/J134*100</f>
        <v>166.636528853692</v>
      </c>
      <c r="L134" s="490" t="n">
        <v>3091813</v>
      </c>
      <c r="M134" s="490" t="n">
        <v>1823874</v>
      </c>
      <c r="N134" s="370" t="n">
        <f aca="false">L134/M134*100</f>
        <v>169.519001860874</v>
      </c>
      <c r="O134" s="496" t="n">
        <v>3091813</v>
      </c>
      <c r="P134" s="496" t="n">
        <v>1812657</v>
      </c>
      <c r="Q134" s="370" t="n">
        <f aca="false">O134/P134*100</f>
        <v>170.568011488108</v>
      </c>
      <c r="R134" s="490" t="n">
        <v>0</v>
      </c>
      <c r="S134" s="490" t="n">
        <v>11217</v>
      </c>
      <c r="T134" s="489" t="n">
        <f aca="false">R134/S134*100</f>
        <v>0</v>
      </c>
    </row>
    <row r="135" customFormat="false" ht="34.5" hidden="false" customHeight="false" outlineLevel="0" collapsed="false">
      <c r="A135" s="37" t="n">
        <v>23</v>
      </c>
      <c r="B135" s="156" t="s">
        <v>192</v>
      </c>
      <c r="C135" s="487" t="n">
        <v>304098</v>
      </c>
      <c r="D135" s="487" t="n">
        <v>247422</v>
      </c>
      <c r="E135" s="370" t="n">
        <f aca="false">C135/D135*100</f>
        <v>122.906612993186</v>
      </c>
      <c r="F135" s="487" t="n">
        <v>25507</v>
      </c>
      <c r="G135" s="487" t="n">
        <v>28002</v>
      </c>
      <c r="H135" s="370" t="n">
        <f aca="false">F135/G135*100</f>
        <v>91.089922148418</v>
      </c>
      <c r="I135" s="487" t="n">
        <v>304098</v>
      </c>
      <c r="J135" s="487" t="n">
        <v>247422</v>
      </c>
      <c r="K135" s="370" t="n">
        <f aca="false">I135/J135*100</f>
        <v>122.906612993186</v>
      </c>
      <c r="L135" s="730" t="n">
        <v>295486</v>
      </c>
      <c r="M135" s="490" t="n">
        <v>170231</v>
      </c>
      <c r="N135" s="370" t="n">
        <f aca="false">L135/M135*100</f>
        <v>173.579430303529</v>
      </c>
      <c r="O135" s="730" t="n">
        <v>295486</v>
      </c>
      <c r="P135" s="490" t="n">
        <v>170231</v>
      </c>
      <c r="Q135" s="370" t="n">
        <f aca="false">O135/P135*100</f>
        <v>173.579430303529</v>
      </c>
      <c r="R135" s="487" t="n">
        <v>0</v>
      </c>
      <c r="S135" s="487" t="n">
        <v>0</v>
      </c>
      <c r="T135" s="370" t="e">
        <f aca="false">R135/S135*100</f>
        <v>#DIV/0!</v>
      </c>
    </row>
    <row r="136" customFormat="false" ht="17.25" hidden="false" customHeight="false" outlineLevel="0" collapsed="false">
      <c r="A136" s="37" t="n">
        <v>24</v>
      </c>
      <c r="B136" s="156" t="s">
        <v>193</v>
      </c>
      <c r="C136" s="487" t="n">
        <v>123364</v>
      </c>
      <c r="D136" s="487" t="n">
        <v>127507</v>
      </c>
      <c r="E136" s="370" t="n">
        <f aca="false">C136/D136*100</f>
        <v>96.7507666245775</v>
      </c>
      <c r="F136" s="487" t="n">
        <v>14364</v>
      </c>
      <c r="G136" s="487" t="n">
        <v>11109</v>
      </c>
      <c r="H136" s="370" t="n">
        <f aca="false">F136/G136*100</f>
        <v>129.30056710775</v>
      </c>
      <c r="I136" s="487" t="n">
        <v>123364</v>
      </c>
      <c r="J136" s="487" t="n">
        <v>127507</v>
      </c>
      <c r="K136" s="370" t="n">
        <f aca="false">I136/J136*100</f>
        <v>96.7507666245775</v>
      </c>
      <c r="L136" s="730" t="n">
        <v>0</v>
      </c>
      <c r="M136" s="490" t="n">
        <v>0</v>
      </c>
      <c r="N136" s="370" t="e">
        <f aca="false">L136/M136*100</f>
        <v>#DIV/0!</v>
      </c>
      <c r="O136" s="487" t="n">
        <v>0</v>
      </c>
      <c r="P136" s="487" t="n">
        <v>0</v>
      </c>
      <c r="Q136" s="370" t="e">
        <f aca="false">O136/P136*100</f>
        <v>#DIV/0!</v>
      </c>
      <c r="R136" s="487" t="n">
        <v>0</v>
      </c>
      <c r="S136" s="487" t="n">
        <v>0</v>
      </c>
      <c r="T136" s="370" t="e">
        <f aca="false">R136/S136*100</f>
        <v>#DIV/0!</v>
      </c>
    </row>
    <row r="137" s="308" customFormat="true" ht="17.25" hidden="false" customHeight="false" outlineLevel="0" collapsed="false">
      <c r="A137" s="37" t="n">
        <v>25</v>
      </c>
      <c r="B137" s="156" t="s">
        <v>194</v>
      </c>
      <c r="C137" s="487" t="n">
        <v>2481263</v>
      </c>
      <c r="D137" s="487" t="n">
        <v>1513656</v>
      </c>
      <c r="E137" s="36" t="n">
        <f aca="false">C137/D137*100</f>
        <v>163.925158688632</v>
      </c>
      <c r="F137" s="487" t="n">
        <v>439890</v>
      </c>
      <c r="G137" s="487" t="n">
        <v>156321</v>
      </c>
      <c r="H137" s="36" t="n">
        <f aca="false">F137/G137*100</f>
        <v>281.401731053409</v>
      </c>
      <c r="I137" s="487" t="n">
        <v>2481263</v>
      </c>
      <c r="J137" s="487" t="n">
        <v>766551</v>
      </c>
      <c r="K137" s="36" t="n">
        <f aca="false">I137/J137*100</f>
        <v>323.691835246448</v>
      </c>
      <c r="L137" s="730" t="n">
        <v>326700</v>
      </c>
      <c r="M137" s="490" t="n">
        <v>916337</v>
      </c>
      <c r="N137" s="36" t="n">
        <f aca="false">L137/M137*100</f>
        <v>35.6528220512759</v>
      </c>
      <c r="O137" s="487" t="n">
        <v>0</v>
      </c>
      <c r="P137" s="487"/>
      <c r="Q137" s="36" t="e">
        <f aca="false">O137/P137*100</f>
        <v>#DIV/0!</v>
      </c>
      <c r="R137" s="487" t="n">
        <v>326700</v>
      </c>
      <c r="S137" s="487"/>
      <c r="T137" s="36" t="e">
        <f aca="false">R137/S137*100</f>
        <v>#DIV/0!</v>
      </c>
    </row>
    <row r="138" s="308" customFormat="true" ht="17.25" hidden="false" customHeight="false" outlineLevel="0" collapsed="false">
      <c r="A138" s="37" t="n">
        <v>26</v>
      </c>
      <c r="B138" s="152" t="s">
        <v>195</v>
      </c>
      <c r="C138" s="490" t="n">
        <v>93754</v>
      </c>
      <c r="D138" s="490" t="n">
        <v>130734</v>
      </c>
      <c r="E138" s="36" t="n">
        <f aca="false">C138/D138*100</f>
        <v>71.7135557697309</v>
      </c>
      <c r="F138" s="490" t="n">
        <v>10784</v>
      </c>
      <c r="G138" s="490" t="n">
        <v>12145</v>
      </c>
      <c r="H138" s="36" t="n">
        <f aca="false">F138/G138*100</f>
        <v>88.793742280774</v>
      </c>
      <c r="I138" s="490" t="n">
        <v>37054</v>
      </c>
      <c r="J138" s="490" t="n">
        <v>42202</v>
      </c>
      <c r="K138" s="36" t="n">
        <f aca="false">I138/J138*100</f>
        <v>87.8015259940287</v>
      </c>
      <c r="L138" s="730" t="n">
        <v>37054</v>
      </c>
      <c r="M138" s="490" t="n">
        <v>11501</v>
      </c>
      <c r="N138" s="36" t="n">
        <f aca="false">L138/M138*100</f>
        <v>322.180679940875</v>
      </c>
      <c r="O138" s="490" t="n">
        <v>37054</v>
      </c>
      <c r="P138" s="490" t="n">
        <v>11501</v>
      </c>
      <c r="Q138" s="36" t="n">
        <f aca="false">O138/P138*100</f>
        <v>322.180679940875</v>
      </c>
      <c r="R138" s="490" t="n">
        <v>0</v>
      </c>
      <c r="S138" s="490" t="n">
        <v>0</v>
      </c>
      <c r="T138" s="36" t="e">
        <f aca="false">R138/S138*100</f>
        <v>#DIV/0!</v>
      </c>
    </row>
    <row r="139" customFormat="false" ht="17.25" hidden="false" customHeight="false" outlineLevel="0" collapsed="false">
      <c r="A139" s="37" t="n">
        <v>27</v>
      </c>
      <c r="B139" s="124" t="s">
        <v>389</v>
      </c>
      <c r="C139" s="487" t="n">
        <v>13221</v>
      </c>
      <c r="D139" s="487" t="n">
        <v>0</v>
      </c>
      <c r="E139" s="370" t="e">
        <f aca="false">C139/D139*100</f>
        <v>#DIV/0!</v>
      </c>
      <c r="F139" s="487" t="n">
        <v>1423</v>
      </c>
      <c r="G139" s="487"/>
      <c r="H139" s="370" t="e">
        <f aca="false">F139/G139*100</f>
        <v>#DIV/0!</v>
      </c>
      <c r="I139" s="487" t="n">
        <v>13221</v>
      </c>
      <c r="J139" s="487"/>
      <c r="K139" s="370" t="e">
        <f aca="false">I139/J139*100</f>
        <v>#DIV/0!</v>
      </c>
      <c r="L139" s="730"/>
      <c r="M139" s="490"/>
      <c r="N139" s="370" t="e">
        <f aca="false">L139/M139*100</f>
        <v>#DIV/0!</v>
      </c>
      <c r="O139" s="487" t="n">
        <v>0</v>
      </c>
      <c r="P139" s="487"/>
      <c r="Q139" s="370" t="e">
        <f aca="false">O139/P139*100</f>
        <v>#DIV/0!</v>
      </c>
      <c r="R139" s="487" t="n">
        <v>0</v>
      </c>
      <c r="S139" s="487"/>
      <c r="T139" s="370" t="e">
        <f aca="false">R139/S139*100</f>
        <v>#DIV/0!</v>
      </c>
    </row>
    <row r="140" s="308" customFormat="true" ht="34.5" hidden="false" customHeight="false" outlineLevel="0" collapsed="false">
      <c r="A140" s="37" t="n">
        <v>28</v>
      </c>
      <c r="B140" s="152" t="s">
        <v>413</v>
      </c>
      <c r="C140" s="490" t="n">
        <v>480120</v>
      </c>
      <c r="D140" s="490"/>
      <c r="E140" s="36" t="e">
        <f aca="false">C140/D140*100</f>
        <v>#DIV/0!</v>
      </c>
      <c r="F140" s="490" t="n">
        <v>14740</v>
      </c>
      <c r="G140" s="490"/>
      <c r="H140" s="36" t="e">
        <f aca="false">F140/G140*100</f>
        <v>#DIV/0!</v>
      </c>
      <c r="I140" s="490" t="n">
        <v>475651</v>
      </c>
      <c r="J140" s="490"/>
      <c r="K140" s="36" t="e">
        <f aca="false">I140/J140*100</f>
        <v>#DIV/0!</v>
      </c>
      <c r="L140" s="730" t="n">
        <v>134821</v>
      </c>
      <c r="M140" s="490"/>
      <c r="N140" s="36" t="e">
        <f aca="false">L140/M140*100</f>
        <v>#DIV/0!</v>
      </c>
      <c r="O140" s="490" t="n">
        <v>90762</v>
      </c>
      <c r="P140" s="490"/>
      <c r="Q140" s="36" t="e">
        <f aca="false">O140/P140*100</f>
        <v>#DIV/0!</v>
      </c>
      <c r="R140" s="490" t="n">
        <v>44059</v>
      </c>
      <c r="S140" s="490"/>
      <c r="T140" s="36" t="e">
        <f aca="false">R140/S140*100</f>
        <v>#DIV/0!</v>
      </c>
    </row>
    <row r="141" s="308" customFormat="true" ht="17.25" hidden="false" customHeight="true" outlineLevel="0" collapsed="false">
      <c r="A141" s="547"/>
      <c r="B141" s="547"/>
      <c r="C141" s="547"/>
      <c r="D141" s="547"/>
      <c r="E141" s="547"/>
      <c r="F141" s="547"/>
      <c r="G141" s="547"/>
      <c r="H141" s="547"/>
      <c r="I141" s="547"/>
      <c r="J141" s="547"/>
      <c r="K141" s="547"/>
      <c r="L141" s="547"/>
      <c r="M141" s="547"/>
      <c r="N141" s="547"/>
      <c r="O141" s="547"/>
      <c r="P141" s="547"/>
      <c r="Q141" s="547"/>
      <c r="R141" s="547"/>
      <c r="S141" s="547"/>
      <c r="T141" s="547"/>
    </row>
    <row r="142" customFormat="false" ht="24" hidden="false" customHeight="true" outlineLevel="0" collapsed="false">
      <c r="A142" s="67" t="s">
        <v>464</v>
      </c>
      <c r="B142" s="67" t="s">
        <v>197</v>
      </c>
      <c r="C142" s="483" t="n">
        <f aca="false">SUM(C143:C146)</f>
        <v>74559364</v>
      </c>
      <c r="D142" s="483" t="n">
        <f aca="false">SUM(D143:D146)</f>
        <v>51965020</v>
      </c>
      <c r="E142" s="509" t="n">
        <f aca="false">C142/D142*100</f>
        <v>143.479910139552</v>
      </c>
      <c r="F142" s="483" t="n">
        <f aca="false">SUM(F143:F146)</f>
        <v>8927096</v>
      </c>
      <c r="G142" s="483" t="n">
        <f aca="false">SUM(G143:G146)</f>
        <v>7208375</v>
      </c>
      <c r="H142" s="509" t="n">
        <f aca="false">F142/G142*100</f>
        <v>123.843390500633</v>
      </c>
      <c r="I142" s="483" t="n">
        <f aca="false">SUM(I143:I146)</f>
        <v>87667155</v>
      </c>
      <c r="J142" s="483" t="n">
        <f aca="false">SUM(J143:J146)</f>
        <v>53591225</v>
      </c>
      <c r="K142" s="509" t="n">
        <f aca="false">I142/J142*100</f>
        <v>163.584905924431</v>
      </c>
      <c r="L142" s="530" t="n">
        <f aca="false">SUM(L143:L146)</f>
        <v>63612568</v>
      </c>
      <c r="M142" s="530" t="n">
        <f aca="false">SUM(M143:M146)</f>
        <v>37957837</v>
      </c>
      <c r="N142" s="84" t="n">
        <f aca="false">L142/M142*100</f>
        <v>167.587441823937</v>
      </c>
      <c r="O142" s="83" t="n">
        <f aca="false">SUM(O143:O146)</f>
        <v>41964576</v>
      </c>
      <c r="P142" s="83" t="n">
        <f aca="false">SUM(P143:P146)</f>
        <v>3120764</v>
      </c>
      <c r="Q142" s="83" t="n">
        <f aca="false">O142/P142*100</f>
        <v>1344.68918508417</v>
      </c>
      <c r="R142" s="83" t="n">
        <f aca="false">SUM(R143:R146)</f>
        <v>20881817</v>
      </c>
      <c r="S142" s="83" t="n">
        <f aca="false">SUM(S143:S146)</f>
        <v>34837073</v>
      </c>
      <c r="T142" s="84" t="n">
        <f aca="false">R142/S142*100</f>
        <v>59.9413647639111</v>
      </c>
    </row>
    <row r="143" s="334" customFormat="true" ht="17.25" hidden="false" customHeight="false" outlineLevel="0" collapsed="false">
      <c r="A143" s="546" t="n">
        <v>1</v>
      </c>
      <c r="B143" s="157" t="s">
        <v>198</v>
      </c>
      <c r="C143" s="496" t="n">
        <v>41217574</v>
      </c>
      <c r="D143" s="496" t="n">
        <v>25830022</v>
      </c>
      <c r="E143" s="370" t="n">
        <f aca="false">C143/D143*100</f>
        <v>159.572353442053</v>
      </c>
      <c r="F143" s="496" t="n">
        <v>4987873</v>
      </c>
      <c r="G143" s="496" t="n">
        <v>4130414</v>
      </c>
      <c r="H143" s="370" t="n">
        <f aca="false">F143/G143*100</f>
        <v>120.759638137969</v>
      </c>
      <c r="I143" s="496" t="n">
        <v>41393724</v>
      </c>
      <c r="J143" s="496" t="n">
        <v>21769451</v>
      </c>
      <c r="K143" s="370" t="n">
        <f aca="false">I143/J143*100</f>
        <v>190.145925131507</v>
      </c>
      <c r="L143" s="730" t="n">
        <v>24802860</v>
      </c>
      <c r="M143" s="490" t="n">
        <v>10640615</v>
      </c>
      <c r="N143" s="370" t="n">
        <f aca="false">L143/M143*100</f>
        <v>233.096113335554</v>
      </c>
      <c r="O143" s="496" t="n">
        <v>4034451</v>
      </c>
      <c r="P143" s="496" t="n">
        <v>2199725</v>
      </c>
      <c r="Q143" s="370" t="n">
        <f aca="false">O143/P143*100</f>
        <v>183.407062246417</v>
      </c>
      <c r="R143" s="496" t="n">
        <v>20768409</v>
      </c>
      <c r="S143" s="496" t="n">
        <v>8440890</v>
      </c>
      <c r="T143" s="370" t="n">
        <f aca="false">R143/S143*100</f>
        <v>246.045251152426</v>
      </c>
    </row>
    <row r="144" s="334" customFormat="true" ht="17.25" hidden="false" customHeight="false" outlineLevel="0" collapsed="false">
      <c r="A144" s="546" t="n">
        <v>2</v>
      </c>
      <c r="B144" s="157" t="s">
        <v>199</v>
      </c>
      <c r="C144" s="496" t="n">
        <v>2168075</v>
      </c>
      <c r="D144" s="496" t="n">
        <v>731</v>
      </c>
      <c r="E144" s="370" t="n">
        <f aca="false">C144/D144*100</f>
        <v>296590.287277702</v>
      </c>
      <c r="F144" s="496" t="n">
        <v>204951</v>
      </c>
      <c r="G144" s="496" t="n">
        <v>0</v>
      </c>
      <c r="H144" s="370" t="e">
        <f aca="false">F144/G144*100</f>
        <v>#DIV/0!</v>
      </c>
      <c r="I144" s="496" t="n">
        <v>2026565</v>
      </c>
      <c r="J144" s="496" t="n">
        <v>1059212</v>
      </c>
      <c r="K144" s="370" t="n">
        <f aca="false">I144/J144*100</f>
        <v>191.327609581462</v>
      </c>
      <c r="L144" s="730" t="n">
        <v>0</v>
      </c>
      <c r="M144" s="490" t="n">
        <v>0</v>
      </c>
      <c r="N144" s="370" t="e">
        <f aca="false">L144/M144*100</f>
        <v>#DIV/0!</v>
      </c>
      <c r="O144" s="496" t="n">
        <v>0</v>
      </c>
      <c r="P144" s="496" t="n">
        <v>0</v>
      </c>
      <c r="Q144" s="370" t="e">
        <f aca="false">O144/P144*100</f>
        <v>#DIV/0!</v>
      </c>
      <c r="R144" s="496" t="n">
        <v>0</v>
      </c>
      <c r="S144" s="496" t="n">
        <v>0</v>
      </c>
      <c r="T144" s="370" t="e">
        <f aca="false">R144/S144*100</f>
        <v>#DIV/0!</v>
      </c>
    </row>
    <row r="145" s="334" customFormat="true" ht="17.25" hidden="false" customHeight="false" outlineLevel="0" collapsed="false">
      <c r="A145" s="546" t="n">
        <v>3</v>
      </c>
      <c r="B145" s="157" t="s">
        <v>200</v>
      </c>
      <c r="C145" s="496" t="n">
        <v>1306382</v>
      </c>
      <c r="D145" s="490" t="n">
        <v>307038</v>
      </c>
      <c r="E145" s="370" t="n">
        <f aca="false">C145/D145*100</f>
        <v>425.478930946658</v>
      </c>
      <c r="F145" s="496" t="n">
        <v>163661</v>
      </c>
      <c r="G145" s="490" t="n">
        <v>69316</v>
      </c>
      <c r="H145" s="370" t="n">
        <f aca="false">F145/G145*100</f>
        <v>236.108546367361</v>
      </c>
      <c r="I145" s="496" t="n">
        <v>1336454</v>
      </c>
      <c r="J145" s="490" t="n">
        <v>335049</v>
      </c>
      <c r="K145" s="370" t="n">
        <f aca="false">I145/J145*100</f>
        <v>398.883148435005</v>
      </c>
      <c r="L145" s="730" t="n">
        <v>418285</v>
      </c>
      <c r="M145" s="730" t="n">
        <v>256986</v>
      </c>
      <c r="N145" s="370" t="n">
        <f aca="false">L145/M145*100</f>
        <v>162.765675951219</v>
      </c>
      <c r="O145" s="496" t="n">
        <v>306193</v>
      </c>
      <c r="P145" s="496" t="n">
        <v>69549</v>
      </c>
      <c r="Q145" s="370" t="n">
        <f aca="false">O145/P145*100</f>
        <v>440.255071963652</v>
      </c>
      <c r="R145" s="496" t="n">
        <v>112092</v>
      </c>
      <c r="S145" s="496" t="n">
        <v>187437</v>
      </c>
      <c r="T145" s="370" t="n">
        <f aca="false">R145/S145*100</f>
        <v>59.8024936378623</v>
      </c>
    </row>
    <row r="146" customFormat="false" ht="34.5" hidden="false" customHeight="false" outlineLevel="0" collapsed="false">
      <c r="A146" s="546" t="n">
        <v>4</v>
      </c>
      <c r="B146" s="158" t="s">
        <v>201</v>
      </c>
      <c r="C146" s="490" t="n">
        <v>29867333</v>
      </c>
      <c r="D146" s="490" t="n">
        <v>25827229</v>
      </c>
      <c r="E146" s="489" t="n">
        <f aca="false">C146/D146*100</f>
        <v>115.642808603277</v>
      </c>
      <c r="F146" s="490" t="n">
        <v>3570611</v>
      </c>
      <c r="G146" s="490" t="n">
        <v>3008645</v>
      </c>
      <c r="H146" s="489" t="n">
        <f aca="false">F146/G146*100</f>
        <v>118.678375148946</v>
      </c>
      <c r="I146" s="490" t="n">
        <v>42910412</v>
      </c>
      <c r="J146" s="490" t="n">
        <v>30427513</v>
      </c>
      <c r="K146" s="489" t="n">
        <f aca="false">I146/J146*100</f>
        <v>141.025038753578</v>
      </c>
      <c r="L146" s="730" t="n">
        <v>38391423</v>
      </c>
      <c r="M146" s="730" t="n">
        <v>27060236</v>
      </c>
      <c r="N146" s="370" t="n">
        <f aca="false">L146/M146*100</f>
        <v>141.873940049895</v>
      </c>
      <c r="O146" s="487" t="n">
        <v>37623932</v>
      </c>
      <c r="P146" s="487" t="n">
        <v>851490</v>
      </c>
      <c r="Q146" s="370" t="n">
        <f aca="false">O146/P146*100</f>
        <v>4418.59939635228</v>
      </c>
      <c r="R146" s="490" t="n">
        <v>1316</v>
      </c>
      <c r="S146" s="490" t="n">
        <v>26208746</v>
      </c>
      <c r="T146" s="489" t="n">
        <f aca="false">R146/S146*100</f>
        <v>0.0050212245942633</v>
      </c>
    </row>
    <row r="147" s="308" customFormat="true" ht="17.25" hidden="false" customHeight="true" outlineLevel="0" collapsed="false">
      <c r="A147" s="547"/>
      <c r="B147" s="547"/>
      <c r="C147" s="547"/>
      <c r="D147" s="547"/>
      <c r="E147" s="547"/>
      <c r="F147" s="547"/>
      <c r="G147" s="547"/>
      <c r="H147" s="547"/>
      <c r="I147" s="547"/>
      <c r="J147" s="547"/>
      <c r="K147" s="547"/>
      <c r="L147" s="547"/>
      <c r="M147" s="547"/>
      <c r="N147" s="547"/>
      <c r="O147" s="547"/>
      <c r="P147" s="547"/>
      <c r="Q147" s="547"/>
      <c r="R147" s="547"/>
      <c r="S147" s="547"/>
      <c r="T147" s="547"/>
    </row>
    <row r="148" customFormat="false" ht="54.75" hidden="false" customHeight="true" outlineLevel="0" collapsed="false">
      <c r="A148" s="67" t="s">
        <v>465</v>
      </c>
      <c r="B148" s="67"/>
      <c r="C148" s="483" t="n">
        <f aca="false">SUM(C149:C159)</f>
        <v>194382</v>
      </c>
      <c r="D148" s="483" t="n">
        <f aca="false">SUM(D149:D159)</f>
        <v>298019</v>
      </c>
      <c r="E148" s="509" t="n">
        <f aca="false">C148/D148*100</f>
        <v>65.2247004385626</v>
      </c>
      <c r="F148" s="483" t="n">
        <f aca="false">SUM(F149:F159)</f>
        <v>19160</v>
      </c>
      <c r="G148" s="483" t="n">
        <f aca="false">SUM(G149:G159)</f>
        <v>34062</v>
      </c>
      <c r="H148" s="509" t="n">
        <f aca="false">F148/G148*100</f>
        <v>56.2503669778639</v>
      </c>
      <c r="I148" s="483" t="n">
        <f aca="false">SUM(I149:I159)</f>
        <v>367930</v>
      </c>
      <c r="J148" s="483" t="n">
        <f aca="false">SUM(J149:J159)</f>
        <v>367904</v>
      </c>
      <c r="K148" s="509" t="n">
        <f aca="false">I148/J148*100</f>
        <v>100.007067060972</v>
      </c>
      <c r="L148" s="510" t="n">
        <f aca="false">SUM(L149:L159)</f>
        <v>4323</v>
      </c>
      <c r="M148" s="510" t="n">
        <f aca="false">SUM(M149:M159)</f>
        <v>12845</v>
      </c>
      <c r="N148" s="84" t="n">
        <f aca="false">L148/M148*100</f>
        <v>33.6551187232386</v>
      </c>
      <c r="O148" s="83" t="n">
        <f aca="false">SUM(O149:O159)</f>
        <v>0</v>
      </c>
      <c r="P148" s="83" t="n">
        <f aca="false">SUM(P149:P159)</f>
        <v>0</v>
      </c>
      <c r="Q148" s="83" t="e">
        <f aca="false">O148/P148*100</f>
        <v>#DIV/0!</v>
      </c>
      <c r="R148" s="83" t="n">
        <f aca="false">SUM(R149:R159)</f>
        <v>4323</v>
      </c>
      <c r="S148" s="83" t="n">
        <f aca="false">SUM(S149:S159)</f>
        <v>12845</v>
      </c>
      <c r="T148" s="84" t="n">
        <f aca="false">R148/S148*100</f>
        <v>33.6551187232386</v>
      </c>
    </row>
    <row r="150" customFormat="false" ht="20.25" hidden="false" customHeight="true" outlineLevel="0" collapsed="false">
      <c r="A150" s="532" t="n">
        <v>1</v>
      </c>
      <c r="B150" s="71" t="s">
        <v>109</v>
      </c>
      <c r="C150" s="487" t="n">
        <v>0</v>
      </c>
      <c r="D150" s="487" t="n">
        <v>0</v>
      </c>
      <c r="E150" s="489" t="e">
        <f aca="false">C150/D150*100</f>
        <v>#DIV/0!</v>
      </c>
      <c r="F150" s="487" t="n">
        <v>0</v>
      </c>
      <c r="G150" s="487" t="n">
        <v>0</v>
      </c>
      <c r="H150" s="489" t="e">
        <f aca="false">F150/G150*100</f>
        <v>#DIV/0!</v>
      </c>
      <c r="I150" s="487" t="n">
        <v>0</v>
      </c>
      <c r="J150" s="487" t="n">
        <v>0</v>
      </c>
      <c r="K150" s="489" t="e">
        <f aca="false">I150/J150*100</f>
        <v>#DIV/0!</v>
      </c>
      <c r="L150" s="730" t="n">
        <v>0</v>
      </c>
      <c r="M150" s="490" t="n">
        <v>0</v>
      </c>
      <c r="N150" s="370" t="e">
        <f aca="false">L150/M150*100</f>
        <v>#DIV/0!</v>
      </c>
      <c r="O150" s="487" t="n">
        <v>0</v>
      </c>
      <c r="P150" s="487" t="n">
        <v>0</v>
      </c>
      <c r="Q150" s="370" t="e">
        <f aca="false">O150/P150*100</f>
        <v>#DIV/0!</v>
      </c>
      <c r="R150" s="487" t="n">
        <v>0</v>
      </c>
      <c r="S150" s="487" t="n">
        <v>0</v>
      </c>
      <c r="T150" s="489" t="e">
        <f aca="false">R150/S150*100</f>
        <v>#DIV/0!</v>
      </c>
    </row>
    <row r="151" customFormat="false" ht="19.5" hidden="false" customHeight="true" outlineLevel="0" collapsed="false">
      <c r="A151" s="532" t="n">
        <v>2</v>
      </c>
      <c r="B151" s="71" t="s">
        <v>110</v>
      </c>
      <c r="C151" s="487" t="n">
        <v>0</v>
      </c>
      <c r="D151" s="487" t="n">
        <v>0</v>
      </c>
      <c r="E151" s="489" t="e">
        <f aca="false">C151/D151*100</f>
        <v>#DIV/0!</v>
      </c>
      <c r="F151" s="487" t="n">
        <v>0</v>
      </c>
      <c r="G151" s="487" t="n">
        <v>0</v>
      </c>
      <c r="H151" s="489" t="e">
        <f aca="false">F151/G151*100</f>
        <v>#DIV/0!</v>
      </c>
      <c r="I151" s="487" t="n">
        <v>0</v>
      </c>
      <c r="J151" s="487" t="n">
        <v>0</v>
      </c>
      <c r="K151" s="489" t="e">
        <f aca="false">I151/J151*100</f>
        <v>#DIV/0!</v>
      </c>
      <c r="L151" s="730" t="n">
        <v>0</v>
      </c>
      <c r="M151" s="490" t="n">
        <v>0</v>
      </c>
      <c r="N151" s="370" t="e">
        <f aca="false">L151/M151*100</f>
        <v>#DIV/0!</v>
      </c>
      <c r="O151" s="487" t="n">
        <v>0</v>
      </c>
      <c r="P151" s="487" t="n">
        <v>0</v>
      </c>
      <c r="Q151" s="370" t="e">
        <f aca="false">O151/P151*100</f>
        <v>#DIV/0!</v>
      </c>
      <c r="R151" s="487" t="n">
        <v>0</v>
      </c>
      <c r="S151" s="487" t="n">
        <v>0</v>
      </c>
      <c r="T151" s="489" t="e">
        <f aca="false">R151/S151*100</f>
        <v>#DIV/0!</v>
      </c>
    </row>
    <row r="152" customFormat="false" ht="20.25" hidden="false" customHeight="true" outlineLevel="0" collapsed="false">
      <c r="A152" s="532" t="n">
        <v>3</v>
      </c>
      <c r="B152" s="71" t="s">
        <v>111</v>
      </c>
      <c r="C152" s="487" t="n">
        <v>67957</v>
      </c>
      <c r="D152" s="487" t="n">
        <v>56492</v>
      </c>
      <c r="E152" s="489" t="n">
        <f aca="false">C152/D152*100</f>
        <v>120.294909013666</v>
      </c>
      <c r="F152" s="487" t="n">
        <v>7786</v>
      </c>
      <c r="G152" s="487" t="n">
        <v>5621</v>
      </c>
      <c r="H152" s="489" t="n">
        <f aca="false">F152/G152*100</f>
        <v>138.516278242306</v>
      </c>
      <c r="I152" s="487" t="n">
        <v>86222</v>
      </c>
      <c r="J152" s="487" t="n">
        <v>26633</v>
      </c>
      <c r="K152" s="489" t="n">
        <f aca="false">I152/J152*100</f>
        <v>323.741223294409</v>
      </c>
      <c r="L152" s="730" t="n">
        <v>0</v>
      </c>
      <c r="M152" s="490" t="n">
        <v>0</v>
      </c>
      <c r="N152" s="370" t="e">
        <f aca="false">L152/M152*100</f>
        <v>#DIV/0!</v>
      </c>
      <c r="O152" s="487" t="n">
        <v>0</v>
      </c>
      <c r="P152" s="487" t="n">
        <v>0</v>
      </c>
      <c r="Q152" s="370" t="e">
        <f aca="false">O152/P152*100</f>
        <v>#DIV/0!</v>
      </c>
      <c r="R152" s="487" t="n">
        <v>0</v>
      </c>
      <c r="S152" s="487" t="n">
        <v>0</v>
      </c>
      <c r="T152" s="489" t="e">
        <f aca="false">R152/S152*100</f>
        <v>#DIV/0!</v>
      </c>
    </row>
    <row r="153" customFormat="false" ht="21.75" hidden="false" customHeight="true" outlineLevel="0" collapsed="false">
      <c r="A153" s="532" t="n">
        <v>4</v>
      </c>
      <c r="B153" s="71" t="s">
        <v>113</v>
      </c>
      <c r="C153" s="487" t="n">
        <v>0</v>
      </c>
      <c r="D153" s="487" t="n">
        <v>0</v>
      </c>
      <c r="E153" s="489" t="e">
        <f aca="false">C153/D153*100</f>
        <v>#DIV/0!</v>
      </c>
      <c r="F153" s="487" t="n">
        <v>0</v>
      </c>
      <c r="G153" s="487" t="n">
        <v>0</v>
      </c>
      <c r="H153" s="489" t="e">
        <f aca="false">F153/G153*100</f>
        <v>#DIV/0!</v>
      </c>
      <c r="I153" s="487" t="n">
        <v>0</v>
      </c>
      <c r="J153" s="487" t="n">
        <v>0</v>
      </c>
      <c r="K153" s="489" t="e">
        <f aca="false">I153/J153*100</f>
        <v>#DIV/0!</v>
      </c>
      <c r="L153" s="730" t="n">
        <v>0</v>
      </c>
      <c r="M153" s="490" t="n">
        <v>0</v>
      </c>
      <c r="N153" s="370" t="e">
        <f aca="false">L153/M153*100</f>
        <v>#DIV/0!</v>
      </c>
      <c r="O153" s="487" t="n">
        <v>0</v>
      </c>
      <c r="P153" s="487" t="n">
        <v>0</v>
      </c>
      <c r="Q153" s="370" t="e">
        <f aca="false">O153/P153*100</f>
        <v>#DIV/0!</v>
      </c>
      <c r="R153" s="487" t="n">
        <v>0</v>
      </c>
      <c r="S153" s="487" t="n">
        <v>0</v>
      </c>
      <c r="T153" s="489" t="e">
        <f aca="false">R153/S153*100</f>
        <v>#DIV/0!</v>
      </c>
    </row>
    <row r="154" customFormat="false" ht="19.5" hidden="false" customHeight="true" outlineLevel="0" collapsed="false">
      <c r="A154" s="532" t="n">
        <v>5</v>
      </c>
      <c r="B154" s="71" t="s">
        <v>114</v>
      </c>
      <c r="C154" s="487" t="n">
        <v>0</v>
      </c>
      <c r="D154" s="487" t="n">
        <v>0</v>
      </c>
      <c r="E154" s="489" t="e">
        <f aca="false">C154/D154*100</f>
        <v>#DIV/0!</v>
      </c>
      <c r="F154" s="487" t="n">
        <v>0</v>
      </c>
      <c r="G154" s="487" t="n">
        <v>0</v>
      </c>
      <c r="H154" s="489" t="e">
        <f aca="false">F154/G154*100</f>
        <v>#DIV/0!</v>
      </c>
      <c r="I154" s="487" t="n">
        <v>0</v>
      </c>
      <c r="J154" s="487" t="n">
        <v>0</v>
      </c>
      <c r="K154" s="489" t="e">
        <f aca="false">I154/J154*100</f>
        <v>#DIV/0!</v>
      </c>
      <c r="L154" s="730" t="n">
        <v>0</v>
      </c>
      <c r="M154" s="490" t="n">
        <v>0</v>
      </c>
      <c r="N154" s="370" t="e">
        <f aca="false">L154/M154*100</f>
        <v>#DIV/0!</v>
      </c>
      <c r="O154" s="487" t="n">
        <v>0</v>
      </c>
      <c r="P154" s="487" t="n">
        <v>0</v>
      </c>
      <c r="Q154" s="370" t="e">
        <f aca="false">O154/P154*100</f>
        <v>#DIV/0!</v>
      </c>
      <c r="R154" s="487" t="n">
        <v>0</v>
      </c>
      <c r="S154" s="487" t="n">
        <v>0</v>
      </c>
      <c r="T154" s="489" t="e">
        <f aca="false">R154/S154*100</f>
        <v>#DIV/0!</v>
      </c>
    </row>
    <row r="155" customFormat="false" ht="20.25" hidden="false" customHeight="true" outlineLevel="0" collapsed="false">
      <c r="A155" s="532" t="n">
        <v>6</v>
      </c>
      <c r="B155" s="75" t="s">
        <v>116</v>
      </c>
      <c r="C155" s="496" t="n">
        <v>11057</v>
      </c>
      <c r="D155" s="496" t="n">
        <v>18916</v>
      </c>
      <c r="E155" s="370" t="n">
        <f aca="false">C155/D155*100</f>
        <v>58.4531613448932</v>
      </c>
      <c r="F155" s="496" t="n">
        <v>1600</v>
      </c>
      <c r="G155" s="496" t="n">
        <v>1355</v>
      </c>
      <c r="H155" s="370" t="n">
        <f aca="false">F155/G155*100</f>
        <v>118.081180811808</v>
      </c>
      <c r="I155" s="496" t="n">
        <v>9457</v>
      </c>
      <c r="J155" s="496" t="n">
        <v>16302</v>
      </c>
      <c r="K155" s="370" t="n">
        <f aca="false">I155/J155*100</f>
        <v>58.0112869586554</v>
      </c>
      <c r="L155" s="730" t="n">
        <v>4323</v>
      </c>
      <c r="M155" s="490" t="n">
        <v>12845</v>
      </c>
      <c r="N155" s="370" t="n">
        <f aca="false">L155/M155*100</f>
        <v>33.6551187232386</v>
      </c>
      <c r="O155" s="496" t="n">
        <v>0</v>
      </c>
      <c r="P155" s="496" t="n">
        <v>0</v>
      </c>
      <c r="Q155" s="370" t="e">
        <f aca="false">O155/P155*100</f>
        <v>#DIV/0!</v>
      </c>
      <c r="R155" s="496" t="n">
        <v>4323</v>
      </c>
      <c r="S155" s="496" t="n">
        <v>12845</v>
      </c>
      <c r="T155" s="370" t="n">
        <f aca="false">R155/S155*100</f>
        <v>33.6551187232386</v>
      </c>
    </row>
    <row r="156" s="308" customFormat="true" ht="33" hidden="false" customHeight="true" outlineLevel="0" collapsed="false">
      <c r="A156" s="533" t="n">
        <v>7</v>
      </c>
      <c r="B156" s="114" t="s">
        <v>118</v>
      </c>
      <c r="C156" s="490" t="n">
        <v>0</v>
      </c>
      <c r="D156" s="490" t="n">
        <v>0</v>
      </c>
      <c r="E156" s="36" t="e">
        <f aca="false">C156/D156*100</f>
        <v>#DIV/0!</v>
      </c>
      <c r="F156" s="490" t="n">
        <v>0</v>
      </c>
      <c r="G156" s="490" t="n">
        <v>0</v>
      </c>
      <c r="H156" s="36" t="e">
        <f aca="false">F156/G156*100</f>
        <v>#DIV/0!</v>
      </c>
      <c r="I156" s="490" t="n">
        <v>0</v>
      </c>
      <c r="J156" s="490" t="n">
        <v>0</v>
      </c>
      <c r="K156" s="36" t="e">
        <f aca="false">I156/J156*100</f>
        <v>#DIV/0!</v>
      </c>
      <c r="L156" s="730" t="n">
        <v>0</v>
      </c>
      <c r="M156" s="490" t="n">
        <v>0</v>
      </c>
      <c r="N156" s="36" t="e">
        <f aca="false">L156/M156*100</f>
        <v>#DIV/0!</v>
      </c>
      <c r="O156" s="490" t="n">
        <v>0</v>
      </c>
      <c r="P156" s="490" t="n">
        <v>0</v>
      </c>
      <c r="Q156" s="36" t="e">
        <f aca="false">O156/P156*100</f>
        <v>#DIV/0!</v>
      </c>
      <c r="R156" s="490" t="n">
        <v>0</v>
      </c>
      <c r="S156" s="490" t="n">
        <v>0</v>
      </c>
      <c r="T156" s="36" t="e">
        <f aca="false">R156/S156*100</f>
        <v>#DIV/0!</v>
      </c>
    </row>
    <row r="157" customFormat="false" ht="18.75" hidden="false" customHeight="true" outlineLevel="0" collapsed="false">
      <c r="A157" s="532" t="n">
        <v>8</v>
      </c>
      <c r="B157" s="75" t="s">
        <v>121</v>
      </c>
      <c r="C157" s="487" t="n">
        <v>0</v>
      </c>
      <c r="D157" s="487" t="n">
        <v>0</v>
      </c>
      <c r="E157" s="489" t="e">
        <f aca="false">C157/D157*100</f>
        <v>#DIV/0!</v>
      </c>
      <c r="F157" s="487" t="n">
        <v>0</v>
      </c>
      <c r="G157" s="487" t="n">
        <v>0</v>
      </c>
      <c r="H157" s="489" t="e">
        <f aca="false">F157/G157*100</f>
        <v>#DIV/0!</v>
      </c>
      <c r="I157" s="487" t="n">
        <v>0</v>
      </c>
      <c r="J157" s="487" t="n">
        <v>0</v>
      </c>
      <c r="K157" s="489" t="e">
        <f aca="false">I157/J157*100</f>
        <v>#DIV/0!</v>
      </c>
      <c r="L157" s="730" t="n">
        <v>0</v>
      </c>
      <c r="M157" s="490" t="n">
        <v>0</v>
      </c>
      <c r="N157" s="370" t="e">
        <f aca="false">L157/M157*100</f>
        <v>#DIV/0!</v>
      </c>
      <c r="O157" s="487" t="n">
        <v>0</v>
      </c>
      <c r="P157" s="487" t="n">
        <v>0</v>
      </c>
      <c r="Q157" s="370" t="e">
        <f aca="false">O157/P157*100</f>
        <v>#DIV/0!</v>
      </c>
      <c r="R157" s="487" t="n">
        <v>0</v>
      </c>
      <c r="S157" s="487" t="n">
        <v>0</v>
      </c>
      <c r="T157" s="489" t="e">
        <f aca="false">R157/S157*100</f>
        <v>#DIV/0!</v>
      </c>
    </row>
    <row r="158" s="308" customFormat="true" ht="16.5" hidden="false" customHeight="true" outlineLevel="0" collapsed="false">
      <c r="A158" s="532" t="n">
        <v>9</v>
      </c>
      <c r="B158" s="114" t="s">
        <v>123</v>
      </c>
      <c r="C158" s="490" t="n">
        <v>55682</v>
      </c>
      <c r="D158" s="72" t="n">
        <v>167734</v>
      </c>
      <c r="E158" s="36" t="n">
        <f aca="false">C158/D158*100</f>
        <v>33.1966089164987</v>
      </c>
      <c r="F158" s="490" t="n">
        <v>1994</v>
      </c>
      <c r="G158" s="72" t="n">
        <v>20825</v>
      </c>
      <c r="H158" s="36" t="n">
        <f aca="false">F158/G158*100</f>
        <v>9.5750300120048</v>
      </c>
      <c r="I158" s="490" t="n">
        <v>55682</v>
      </c>
      <c r="J158" s="72" t="n">
        <v>156385</v>
      </c>
      <c r="K158" s="36" t="n">
        <f aca="false">I158/J158*100</f>
        <v>35.6057166608051</v>
      </c>
      <c r="L158" s="730" t="n">
        <v>0</v>
      </c>
      <c r="M158" s="490" t="n">
        <v>0</v>
      </c>
      <c r="N158" s="36" t="e">
        <f aca="false">L158/M158*100</f>
        <v>#DIV/0!</v>
      </c>
      <c r="O158" s="490" t="n">
        <v>0</v>
      </c>
      <c r="P158" s="490" t="n">
        <v>0</v>
      </c>
      <c r="Q158" s="36" t="e">
        <f aca="false">O158/P158*100</f>
        <v>#DIV/0!</v>
      </c>
      <c r="R158" s="490" t="n">
        <v>0</v>
      </c>
      <c r="S158" s="490" t="n">
        <v>0</v>
      </c>
      <c r="T158" s="36" t="e">
        <f aca="false">R158/S158*100</f>
        <v>#DIV/0!</v>
      </c>
    </row>
    <row r="159" customFormat="false" ht="35.25" hidden="false" customHeight="true" outlineLevel="0" collapsed="false">
      <c r="A159" s="532" t="n">
        <v>10</v>
      </c>
      <c r="B159" s="71" t="s">
        <v>131</v>
      </c>
      <c r="C159" s="487" t="n">
        <v>59686</v>
      </c>
      <c r="D159" s="487" t="n">
        <v>54877</v>
      </c>
      <c r="E159" s="489" t="n">
        <f aca="false">C159/D159*100</f>
        <v>108.763234141808</v>
      </c>
      <c r="F159" s="487" t="n">
        <v>7780</v>
      </c>
      <c r="G159" s="487" t="n">
        <v>6261</v>
      </c>
      <c r="H159" s="489" t="n">
        <f aca="false">F159/G159*100</f>
        <v>124.261300111803</v>
      </c>
      <c r="I159" s="487" t="n">
        <v>216569</v>
      </c>
      <c r="J159" s="487" t="n">
        <v>168584</v>
      </c>
      <c r="K159" s="489" t="n">
        <f aca="false">I159/J159*100</f>
        <v>128.463555260286</v>
      </c>
      <c r="L159" s="730" t="n">
        <v>0</v>
      </c>
      <c r="M159" s="490" t="n">
        <v>0</v>
      </c>
      <c r="N159" s="370" t="e">
        <f aca="false">L159/M159*100</f>
        <v>#DIV/0!</v>
      </c>
      <c r="O159" s="487" t="n">
        <v>0</v>
      </c>
      <c r="P159" s="487" t="n">
        <v>0</v>
      </c>
      <c r="Q159" s="370" t="e">
        <f aca="false">O159/P159*100</f>
        <v>#DIV/0!</v>
      </c>
      <c r="R159" s="487" t="n">
        <v>0</v>
      </c>
      <c r="S159" s="487" t="n">
        <v>0</v>
      </c>
      <c r="T159" s="489" t="e">
        <f aca="false">R159/S159*100</f>
        <v>#DIV/0!</v>
      </c>
    </row>
    <row r="160" s="308" customFormat="true" ht="17.25" hidden="false" customHeight="true" outlineLevel="0" collapsed="false">
      <c r="A160" s="547"/>
      <c r="B160" s="547"/>
      <c r="C160" s="547"/>
      <c r="D160" s="547"/>
      <c r="E160" s="547"/>
      <c r="F160" s="547"/>
      <c r="G160" s="547"/>
      <c r="H160" s="547"/>
      <c r="I160" s="547"/>
      <c r="J160" s="547"/>
      <c r="K160" s="547"/>
      <c r="L160" s="547"/>
      <c r="M160" s="547"/>
      <c r="N160" s="547"/>
      <c r="O160" s="547"/>
      <c r="P160" s="547"/>
      <c r="Q160" s="547"/>
      <c r="R160" s="547"/>
      <c r="S160" s="547"/>
      <c r="T160" s="547"/>
    </row>
    <row r="161" s="308" customFormat="true" ht="32.25" hidden="false" customHeight="true" outlineLevel="0" collapsed="false">
      <c r="A161" s="67" t="s">
        <v>466</v>
      </c>
      <c r="B161" s="67"/>
      <c r="C161" s="483" t="n">
        <f aca="false">SUM(C162:C174)</f>
        <v>3931785</v>
      </c>
      <c r="D161" s="483" t="n">
        <f aca="false">SUM(D162:D174)</f>
        <v>3292591</v>
      </c>
      <c r="E161" s="509" t="n">
        <f aca="false">C161/D161*100</f>
        <v>119.413100503524</v>
      </c>
      <c r="F161" s="483" t="n">
        <f aca="false">SUM(F162:F174)</f>
        <v>575742</v>
      </c>
      <c r="G161" s="483" t="n">
        <f aca="false">SUM(G162:G174)</f>
        <v>351397</v>
      </c>
      <c r="H161" s="509" t="n">
        <f aca="false">F161/G161*100</f>
        <v>163.843743685917</v>
      </c>
      <c r="I161" s="483" t="n">
        <f aca="false">SUM(I162:I174)</f>
        <v>3917311</v>
      </c>
      <c r="J161" s="483" t="n">
        <f aca="false">SUM(J162:J174)</f>
        <v>3400820</v>
      </c>
      <c r="K161" s="509" t="n">
        <f aca="false">I161/J161*100</f>
        <v>115.187248957604</v>
      </c>
      <c r="L161" s="483" t="n">
        <f aca="false">SUM(L162:L174)</f>
        <v>2477439</v>
      </c>
      <c r="M161" s="483" t="n">
        <f aca="false">SUM(M162:M174)</f>
        <v>2401950</v>
      </c>
      <c r="N161" s="84" t="n">
        <f aca="false">L161/M161*100</f>
        <v>103.142821457566</v>
      </c>
      <c r="O161" s="483" t="n">
        <f aca="false">SUM(O162:O174)</f>
        <v>36307</v>
      </c>
      <c r="P161" s="483" t="n">
        <f aca="false">SUM(P162:P174)</f>
        <v>3396</v>
      </c>
      <c r="Q161" s="83" t="n">
        <f aca="false">O161/P161*100</f>
        <v>1069.11071849234</v>
      </c>
      <c r="R161" s="483" t="n">
        <f aca="false">SUM(R162:R174)</f>
        <v>2441132</v>
      </c>
      <c r="S161" s="483" t="n">
        <f aca="false">SUM(S162:S174)</f>
        <v>2398581</v>
      </c>
      <c r="T161" s="84" t="n">
        <f aca="false">R161/S161*100</f>
        <v>101.774007215099</v>
      </c>
    </row>
    <row r="162" customFormat="false" ht="20.25" hidden="false" customHeight="true" outlineLevel="0" collapsed="false">
      <c r="A162" s="532" t="n">
        <v>1</v>
      </c>
      <c r="B162" s="71" t="s">
        <v>108</v>
      </c>
      <c r="C162" s="487" t="n">
        <v>439766</v>
      </c>
      <c r="D162" s="487" t="n">
        <v>496841</v>
      </c>
      <c r="E162" s="489" t="n">
        <f aca="false">C162/D162*100</f>
        <v>88.5124214789037</v>
      </c>
      <c r="F162" s="487" t="n">
        <v>45139</v>
      </c>
      <c r="G162" s="487" t="n">
        <v>49826</v>
      </c>
      <c r="H162" s="489" t="n">
        <f aca="false">F162/G162*100</f>
        <v>90.5932645606712</v>
      </c>
      <c r="I162" s="487" t="n">
        <v>413013</v>
      </c>
      <c r="J162" s="487" t="n">
        <v>490963</v>
      </c>
      <c r="K162" s="489" t="n">
        <f aca="false">I162/J162*100</f>
        <v>84.1230398217381</v>
      </c>
      <c r="L162" s="490" t="n">
        <v>403324</v>
      </c>
      <c r="M162" s="490" t="n">
        <v>483037</v>
      </c>
      <c r="N162" s="370" t="n">
        <f aca="false">L162/M162*100</f>
        <v>83.4975374557229</v>
      </c>
      <c r="O162" s="487" t="n">
        <v>0</v>
      </c>
      <c r="P162" s="487" t="n">
        <v>0</v>
      </c>
      <c r="Q162" s="370" t="e">
        <f aca="false">O162/P162*100</f>
        <v>#DIV/0!</v>
      </c>
      <c r="R162" s="558" t="n">
        <v>403324</v>
      </c>
      <c r="S162" s="487" t="n">
        <v>483037</v>
      </c>
      <c r="T162" s="489" t="n">
        <f aca="false">R162/S162*100</f>
        <v>83.4975374557229</v>
      </c>
    </row>
    <row r="163" s="308" customFormat="true" ht="18.75" hidden="false" customHeight="true" outlineLevel="0" collapsed="false">
      <c r="A163" s="533" t="n">
        <v>2</v>
      </c>
      <c r="B163" s="75" t="s">
        <v>112</v>
      </c>
      <c r="C163" s="487" t="n">
        <v>261143</v>
      </c>
      <c r="D163" s="487" t="n">
        <v>349642</v>
      </c>
      <c r="E163" s="36" t="n">
        <f aca="false">C163/D163*100</f>
        <v>74.6886815657158</v>
      </c>
      <c r="F163" s="487" t="n">
        <v>33838</v>
      </c>
      <c r="G163" s="487" t="n">
        <v>10367</v>
      </c>
      <c r="H163" s="36" t="n">
        <f aca="false">F163/G163*100</f>
        <v>326.401080351114</v>
      </c>
      <c r="I163" s="487" t="n">
        <v>267309</v>
      </c>
      <c r="J163" s="487" t="n">
        <v>404109</v>
      </c>
      <c r="K163" s="36" t="n">
        <f aca="false">I163/J163*100</f>
        <v>66.1477472662079</v>
      </c>
      <c r="L163" s="490" t="n">
        <v>267309</v>
      </c>
      <c r="M163" s="490" t="n">
        <v>404109</v>
      </c>
      <c r="N163" s="36" t="n">
        <f aca="false">L163/M163*100</f>
        <v>66.1477472662079</v>
      </c>
      <c r="O163" s="490" t="n">
        <v>0</v>
      </c>
      <c r="P163" s="490" t="n">
        <v>3396</v>
      </c>
      <c r="Q163" s="36" t="n">
        <f aca="false">O163/P163*100</f>
        <v>0</v>
      </c>
      <c r="R163" s="490" t="n">
        <v>267309</v>
      </c>
      <c r="S163" s="490" t="n">
        <v>400713</v>
      </c>
      <c r="T163" s="36" t="n">
        <f aca="false">R163/S163*100</f>
        <v>66.7083423797082</v>
      </c>
    </row>
    <row r="164" customFormat="false" ht="20.25" hidden="false" customHeight="true" outlineLevel="0" collapsed="false">
      <c r="A164" s="532" t="n">
        <v>3</v>
      </c>
      <c r="B164" s="75" t="s">
        <v>115</v>
      </c>
      <c r="C164" s="487" t="n">
        <v>166464</v>
      </c>
      <c r="D164" s="487" t="n">
        <v>165774</v>
      </c>
      <c r="E164" s="370" t="n">
        <f aca="false">C164/D164*100</f>
        <v>100.416229324261</v>
      </c>
      <c r="F164" s="487" t="n">
        <v>31513</v>
      </c>
      <c r="G164" s="487" t="n">
        <v>27131</v>
      </c>
      <c r="H164" s="370" t="n">
        <f aca="false">F164/G164*100</f>
        <v>116.151266079393</v>
      </c>
      <c r="I164" s="487" t="n">
        <v>191746</v>
      </c>
      <c r="J164" s="487" t="n">
        <v>223464</v>
      </c>
      <c r="K164" s="370" t="n">
        <f aca="false">I164/J164*100</f>
        <v>85.8062148712992</v>
      </c>
      <c r="L164" s="490" t="n">
        <v>42880</v>
      </c>
      <c r="M164" s="490" t="n">
        <v>10169</v>
      </c>
      <c r="N164" s="370" t="n">
        <f aca="false">L164/M164*100</f>
        <v>421.673714229521</v>
      </c>
      <c r="O164" s="496" t="n">
        <v>0</v>
      </c>
      <c r="P164" s="496" t="n">
        <v>0</v>
      </c>
      <c r="Q164" s="370" t="e">
        <f aca="false">O164/P164*100</f>
        <v>#DIV/0!</v>
      </c>
      <c r="R164" s="496" t="n">
        <v>42880</v>
      </c>
      <c r="S164" s="487" t="n">
        <v>10196</v>
      </c>
      <c r="T164" s="370" t="n">
        <f aca="false">R164/S164*100</f>
        <v>420.557081208317</v>
      </c>
    </row>
    <row r="165" customFormat="false" ht="18.75" hidden="false" customHeight="true" outlineLevel="0" collapsed="false">
      <c r="A165" s="533" t="n">
        <v>4</v>
      </c>
      <c r="B165" s="114" t="s">
        <v>117</v>
      </c>
      <c r="C165" s="487" t="n">
        <v>164382</v>
      </c>
      <c r="D165" s="487"/>
      <c r="E165" s="370" t="e">
        <f aca="false">C165/D165*100</f>
        <v>#DIV/0!</v>
      </c>
      <c r="F165" s="487" t="n">
        <v>6213</v>
      </c>
      <c r="G165" s="487"/>
      <c r="H165" s="370" t="e">
        <f aca="false">F165/G165*100</f>
        <v>#DIV/0!</v>
      </c>
      <c r="I165" s="487" t="n">
        <v>164382</v>
      </c>
      <c r="J165" s="487"/>
      <c r="K165" s="370" t="e">
        <f aca="false">I165/J165*100</f>
        <v>#DIV/0!</v>
      </c>
      <c r="L165" s="490" t="n">
        <v>164382</v>
      </c>
      <c r="M165" s="490"/>
      <c r="N165" s="370" t="e">
        <f aca="false">L165/M165*100</f>
        <v>#DIV/0!</v>
      </c>
      <c r="O165" s="496" t="n">
        <v>0</v>
      </c>
      <c r="P165" s="496" t="n">
        <v>0</v>
      </c>
      <c r="Q165" s="370" t="e">
        <f aca="false">O165/P165*100</f>
        <v>#DIV/0!</v>
      </c>
      <c r="R165" s="487" t="n">
        <v>164382</v>
      </c>
      <c r="S165" s="487" t="n">
        <v>0</v>
      </c>
      <c r="T165" s="370" t="e">
        <f aca="false">R165/S165*100</f>
        <v>#DIV/0!</v>
      </c>
    </row>
    <row r="166" customFormat="false" ht="18.75" hidden="false" customHeight="true" outlineLevel="0" collapsed="false">
      <c r="A166" s="532" t="n">
        <v>5</v>
      </c>
      <c r="B166" s="114" t="s">
        <v>321</v>
      </c>
      <c r="C166" s="487" t="n">
        <v>0</v>
      </c>
      <c r="D166" s="487" t="n">
        <v>0</v>
      </c>
      <c r="E166" s="370" t="e">
        <f aca="false">C166/D166*100</f>
        <v>#DIV/0!</v>
      </c>
      <c r="F166" s="487" t="n">
        <v>0</v>
      </c>
      <c r="G166" s="487" t="n">
        <v>0</v>
      </c>
      <c r="H166" s="370" t="e">
        <f aca="false">F166/G166*100</f>
        <v>#DIV/0!</v>
      </c>
      <c r="I166" s="487" t="n">
        <v>0</v>
      </c>
      <c r="J166" s="487" t="n">
        <v>0</v>
      </c>
      <c r="K166" s="370" t="e">
        <f aca="false">I166/J166*100</f>
        <v>#DIV/0!</v>
      </c>
      <c r="L166" s="490" t="n">
        <v>0</v>
      </c>
      <c r="M166" s="490" t="n">
        <v>0</v>
      </c>
      <c r="N166" s="370" t="e">
        <f aca="false">L166/M166*100</f>
        <v>#DIV/0!</v>
      </c>
      <c r="O166" s="496" t="n">
        <v>0</v>
      </c>
      <c r="P166" s="496" t="n">
        <v>0</v>
      </c>
      <c r="Q166" s="370" t="e">
        <f aca="false">O166/P166*100</f>
        <v>#DIV/0!</v>
      </c>
      <c r="R166" s="487" t="n">
        <v>0</v>
      </c>
      <c r="S166" s="487" t="n">
        <v>0</v>
      </c>
      <c r="T166" s="370" t="e">
        <f aca="false">R166/S166*100</f>
        <v>#DIV/0!</v>
      </c>
    </row>
    <row r="167" customFormat="false" ht="22.5" hidden="false" customHeight="true" outlineLevel="0" collapsed="false">
      <c r="A167" s="533" t="n">
        <v>6</v>
      </c>
      <c r="B167" s="71" t="s">
        <v>120</v>
      </c>
      <c r="C167" s="487" t="n">
        <v>41146</v>
      </c>
      <c r="D167" s="487" t="n">
        <v>57567</v>
      </c>
      <c r="E167" s="489" t="n">
        <f aca="false">C167/D167*100</f>
        <v>71.4749769833412</v>
      </c>
      <c r="F167" s="487" t="n">
        <v>9421</v>
      </c>
      <c r="G167" s="487" t="n">
        <v>7864</v>
      </c>
      <c r="H167" s="489" t="n">
        <f aca="false">F167/G167*100</f>
        <v>119.799084435402</v>
      </c>
      <c r="I167" s="487" t="n">
        <v>39354</v>
      </c>
      <c r="J167" s="487" t="n">
        <v>61905</v>
      </c>
      <c r="K167" s="489" t="n">
        <f aca="false">I167/J167*100</f>
        <v>63.571601647686</v>
      </c>
      <c r="L167" s="490" t="n">
        <v>36949</v>
      </c>
      <c r="M167" s="490" t="n">
        <v>55053</v>
      </c>
      <c r="N167" s="370" t="n">
        <f aca="false">L167/M167*100</f>
        <v>67.1153252320491</v>
      </c>
      <c r="O167" s="487" t="n">
        <v>0</v>
      </c>
      <c r="P167" s="487" t="n">
        <v>0</v>
      </c>
      <c r="Q167" s="370" t="e">
        <f aca="false">O167/P167*100</f>
        <v>#DIV/0!</v>
      </c>
      <c r="R167" s="487" t="n">
        <v>36949</v>
      </c>
      <c r="S167" s="487" t="n">
        <v>55053</v>
      </c>
      <c r="T167" s="489" t="n">
        <f aca="false">R167/S167*100</f>
        <v>67.1153252320491</v>
      </c>
    </row>
    <row r="168" s="308" customFormat="true" ht="19.5" hidden="false" customHeight="true" outlineLevel="0" collapsed="false">
      <c r="A168" s="532" t="n">
        <v>7</v>
      </c>
      <c r="B168" s="114" t="s">
        <v>122</v>
      </c>
      <c r="C168" s="487" t="n">
        <v>9065</v>
      </c>
      <c r="D168" s="487" t="n">
        <v>94726</v>
      </c>
      <c r="E168" s="36" t="n">
        <f aca="false">C168/D168*100</f>
        <v>9.56970631083335</v>
      </c>
      <c r="F168" s="487" t="n">
        <v>0</v>
      </c>
      <c r="G168" s="487" t="n">
        <v>3853</v>
      </c>
      <c r="H168" s="36" t="n">
        <f aca="false">F168/G168*100</f>
        <v>0</v>
      </c>
      <c r="I168" s="487" t="n">
        <v>9065</v>
      </c>
      <c r="J168" s="487" t="n">
        <v>94726</v>
      </c>
      <c r="K168" s="36" t="n">
        <f aca="false">I168/J168*100</f>
        <v>9.56970631083335</v>
      </c>
      <c r="L168" s="490" t="n">
        <v>9065</v>
      </c>
      <c r="M168" s="490" t="n">
        <v>94726</v>
      </c>
      <c r="N168" s="36" t="n">
        <f aca="false">L168/M168*100</f>
        <v>9.56970631083335</v>
      </c>
      <c r="O168" s="490" t="n">
        <v>0</v>
      </c>
      <c r="P168" s="490" t="n">
        <v>0</v>
      </c>
      <c r="Q168" s="36" t="e">
        <f aca="false">O168/P168*100</f>
        <v>#DIV/0!</v>
      </c>
      <c r="R168" s="490" t="n">
        <v>9065</v>
      </c>
      <c r="S168" s="487" t="n">
        <v>94726</v>
      </c>
      <c r="T168" s="36" t="n">
        <f aca="false">R168/S168*100</f>
        <v>9.56970631083335</v>
      </c>
    </row>
    <row r="169" customFormat="false" ht="33" hidden="false" customHeight="true" outlineLevel="0" collapsed="false">
      <c r="A169" s="533" t="n">
        <v>8</v>
      </c>
      <c r="B169" s="71" t="s">
        <v>125</v>
      </c>
      <c r="C169" s="487" t="n">
        <v>1536435</v>
      </c>
      <c r="D169" s="487" t="n">
        <v>1354856</v>
      </c>
      <c r="E169" s="36" t="n">
        <f aca="false">C169/D169*100</f>
        <v>113.402088487633</v>
      </c>
      <c r="F169" s="487" t="n">
        <v>282567</v>
      </c>
      <c r="G169" s="487" t="n">
        <v>143928</v>
      </c>
      <c r="H169" s="489" t="n">
        <f aca="false">F169/G169*100</f>
        <v>196.325245956311</v>
      </c>
      <c r="I169" s="487" t="n">
        <v>1536435</v>
      </c>
      <c r="J169" s="487" t="n">
        <v>1354856</v>
      </c>
      <c r="K169" s="489" t="n">
        <f aca="false">I169/J169*100</f>
        <v>113.402088487633</v>
      </c>
      <c r="L169" s="490" t="n">
        <v>1536435</v>
      </c>
      <c r="M169" s="490" t="n">
        <v>1354856</v>
      </c>
      <c r="N169" s="370" t="n">
        <f aca="false">L169/M169*100</f>
        <v>113.402088487633</v>
      </c>
      <c r="O169" s="487" t="n">
        <v>19212</v>
      </c>
      <c r="P169" s="487" t="n">
        <v>0</v>
      </c>
      <c r="Q169" s="370" t="e">
        <f aca="false">O169/P169*100</f>
        <v>#DIV/0!</v>
      </c>
      <c r="R169" s="487" t="n">
        <v>1517223</v>
      </c>
      <c r="S169" s="487" t="n">
        <v>1354856</v>
      </c>
      <c r="T169" s="489" t="n">
        <f aca="false">R169/S169*100</f>
        <v>111.984078012719</v>
      </c>
    </row>
    <row r="170" customFormat="false" ht="34.5" hidden="false" customHeight="true" outlineLevel="0" collapsed="false">
      <c r="A170" s="532" t="n">
        <v>9</v>
      </c>
      <c r="B170" s="75" t="s">
        <v>133</v>
      </c>
      <c r="C170" s="487" t="n">
        <v>1163</v>
      </c>
      <c r="D170" s="487" t="n">
        <v>37737</v>
      </c>
      <c r="E170" s="370" t="n">
        <f aca="false">C170/D170*100</f>
        <v>3.0818560033919</v>
      </c>
      <c r="F170" s="487" t="n">
        <v>1163</v>
      </c>
      <c r="G170" s="487" t="n">
        <v>6110</v>
      </c>
      <c r="H170" s="370" t="n">
        <f aca="false">F170/G170*100</f>
        <v>19.0343698854337</v>
      </c>
      <c r="I170" s="487" t="n">
        <v>12797</v>
      </c>
      <c r="J170" s="487" t="n">
        <v>29774</v>
      </c>
      <c r="K170" s="370" t="n">
        <f aca="false">I170/J170*100</f>
        <v>42.9804527440048</v>
      </c>
      <c r="L170" s="490" t="n">
        <v>0</v>
      </c>
      <c r="M170" s="490" t="n">
        <v>0</v>
      </c>
      <c r="N170" s="370" t="e">
        <f aca="false">L170/M170*100</f>
        <v>#DIV/0!</v>
      </c>
      <c r="O170" s="496" t="n">
        <v>0</v>
      </c>
      <c r="P170" s="496" t="n">
        <v>0</v>
      </c>
      <c r="Q170" s="370" t="e">
        <f aca="false">O170/P170*100</f>
        <v>#DIV/0!</v>
      </c>
      <c r="R170" s="496" t="n">
        <v>0</v>
      </c>
      <c r="S170" s="496" t="n">
        <v>0</v>
      </c>
      <c r="T170" s="370" t="e">
        <f aca="false">R170/S170*100</f>
        <v>#DIV/0!</v>
      </c>
    </row>
    <row r="171" s="334" customFormat="true" ht="30" hidden="false" customHeight="true" outlineLevel="0" collapsed="false">
      <c r="A171" s="533" t="n">
        <v>10</v>
      </c>
      <c r="B171" s="75" t="s">
        <v>135</v>
      </c>
      <c r="C171" s="487" t="n">
        <v>91026</v>
      </c>
      <c r="D171" s="487" t="n">
        <v>77763</v>
      </c>
      <c r="E171" s="370" t="n">
        <f aca="false">C171/D171*100</f>
        <v>117.055669148567</v>
      </c>
      <c r="F171" s="487" t="n">
        <v>6762</v>
      </c>
      <c r="G171" s="487" t="n">
        <v>6998</v>
      </c>
      <c r="H171" s="370" t="n">
        <f aca="false">F171/G171*100</f>
        <v>96.627607887968</v>
      </c>
      <c r="I171" s="487" t="n">
        <v>91026</v>
      </c>
      <c r="J171" s="487" t="n">
        <v>77763</v>
      </c>
      <c r="K171" s="370" t="n">
        <f aca="false">I171/J171*100</f>
        <v>117.055669148567</v>
      </c>
      <c r="L171" s="490" t="n">
        <v>0</v>
      </c>
      <c r="M171" s="490" t="n">
        <v>0</v>
      </c>
      <c r="N171" s="370" t="e">
        <f aca="false">L171/M171*100</f>
        <v>#DIV/0!</v>
      </c>
      <c r="O171" s="496" t="n">
        <v>0</v>
      </c>
      <c r="P171" s="496" t="n">
        <v>0</v>
      </c>
      <c r="Q171" s="370" t="e">
        <f aca="false">O171/P171*100</f>
        <v>#DIV/0!</v>
      </c>
      <c r="R171" s="496" t="n">
        <v>0</v>
      </c>
      <c r="S171" s="496" t="n">
        <v>0</v>
      </c>
      <c r="T171" s="370" t="e">
        <f aca="false">R171/S171*100</f>
        <v>#DIV/0!</v>
      </c>
    </row>
    <row r="172" s="334" customFormat="true" ht="30" hidden="false" customHeight="true" outlineLevel="0" collapsed="false">
      <c r="A172" s="533" t="n">
        <v>11</v>
      </c>
      <c r="B172" s="75" t="s">
        <v>500</v>
      </c>
      <c r="C172" s="490" t="n">
        <v>20104</v>
      </c>
      <c r="D172" s="490" t="n">
        <v>0</v>
      </c>
      <c r="E172" s="489" t="e">
        <f aca="false">C172/D172*100</f>
        <v>#DIV/0!</v>
      </c>
      <c r="F172" s="490" t="n">
        <v>5704</v>
      </c>
      <c r="G172" s="490" t="n">
        <v>0</v>
      </c>
      <c r="H172" s="489" t="e">
        <f aca="false">F172/G172*100</f>
        <v>#DIV/0!</v>
      </c>
      <c r="I172" s="490" t="n">
        <v>17095</v>
      </c>
      <c r="J172" s="490" t="n">
        <v>0</v>
      </c>
      <c r="K172" s="489" t="e">
        <f aca="false">I172/J172*100</f>
        <v>#DIV/0!</v>
      </c>
      <c r="L172" s="730" t="n">
        <v>17095</v>
      </c>
      <c r="M172" s="490" t="n">
        <v>0</v>
      </c>
      <c r="N172" s="370" t="e">
        <f aca="false">L172/M172*100</f>
        <v>#DIV/0!</v>
      </c>
      <c r="O172" s="490" t="n">
        <v>17095</v>
      </c>
      <c r="P172" s="490" t="n">
        <v>0</v>
      </c>
      <c r="Q172" s="370" t="e">
        <f aca="false">O172/P172*100</f>
        <v>#DIV/0!</v>
      </c>
      <c r="R172" s="490" t="n">
        <v>0</v>
      </c>
      <c r="S172" s="490" t="n">
        <v>0</v>
      </c>
      <c r="T172" s="489" t="e">
        <f aca="false">R172/S172*100</f>
        <v>#DIV/0!</v>
      </c>
    </row>
    <row r="173" s="334" customFormat="true" ht="30" hidden="false" customHeight="true" outlineLevel="0" collapsed="false">
      <c r="A173" s="533" t="n">
        <v>12</v>
      </c>
      <c r="B173" s="75" t="s">
        <v>382</v>
      </c>
      <c r="C173" s="496" t="n">
        <v>64148</v>
      </c>
      <c r="D173" s="496" t="n">
        <v>0</v>
      </c>
      <c r="E173" s="370" t="e">
        <f aca="false">C173/D173*100</f>
        <v>#DIV/0!</v>
      </c>
      <c r="F173" s="496" t="n">
        <v>22550</v>
      </c>
      <c r="G173" s="496" t="n">
        <v>0</v>
      </c>
      <c r="H173" s="370" t="e">
        <f aca="false">F173/G173*100</f>
        <v>#DIV/0!</v>
      </c>
      <c r="I173" s="496" t="n">
        <v>20225</v>
      </c>
      <c r="J173" s="496" t="n">
        <v>0</v>
      </c>
      <c r="K173" s="370" t="e">
        <f aca="false">I173/J173*100</f>
        <v>#DIV/0!</v>
      </c>
      <c r="L173" s="730" t="n">
        <v>0</v>
      </c>
      <c r="M173" s="490" t="n">
        <v>0</v>
      </c>
      <c r="N173" s="370" t="e">
        <f aca="false">L173/M173*100</f>
        <v>#DIV/0!</v>
      </c>
      <c r="O173" s="496" t="n">
        <v>0</v>
      </c>
      <c r="P173" s="496" t="n">
        <v>0</v>
      </c>
      <c r="Q173" s="370" t="e">
        <f aca="false">O173/P173*100</f>
        <v>#DIV/0!</v>
      </c>
      <c r="R173" s="496" t="n">
        <v>0</v>
      </c>
      <c r="S173" s="496" t="n">
        <v>0</v>
      </c>
      <c r="T173" s="370" t="e">
        <f aca="false">R173/S173*100</f>
        <v>#DIV/0!</v>
      </c>
    </row>
    <row r="174" customFormat="false" ht="34.5" hidden="false" customHeight="true" outlineLevel="0" collapsed="false">
      <c r="A174" s="532" t="n">
        <v>13</v>
      </c>
      <c r="B174" s="71" t="s">
        <v>322</v>
      </c>
      <c r="C174" s="487" t="n">
        <v>1136943</v>
      </c>
      <c r="D174" s="487" t="n">
        <v>657685</v>
      </c>
      <c r="E174" s="489" t="n">
        <f aca="false">C174/D174*100</f>
        <v>172.870447098535</v>
      </c>
      <c r="F174" s="487" t="n">
        <v>130872</v>
      </c>
      <c r="G174" s="487" t="n">
        <v>95320</v>
      </c>
      <c r="H174" s="489" t="n">
        <f aca="false">F174/G174*100</f>
        <v>137.297524129249</v>
      </c>
      <c r="I174" s="487" t="n">
        <v>1154864</v>
      </c>
      <c r="J174" s="487" t="n">
        <v>663260</v>
      </c>
      <c r="K174" s="489" t="n">
        <f aca="false">I174/J174*100</f>
        <v>174.119349877876</v>
      </c>
      <c r="L174" s="490" t="n">
        <v>0</v>
      </c>
      <c r="M174" s="490" t="n">
        <v>0</v>
      </c>
      <c r="N174" s="370" t="e">
        <f aca="false">L174/M174*100</f>
        <v>#DIV/0!</v>
      </c>
      <c r="O174" s="487" t="n">
        <v>0</v>
      </c>
      <c r="P174" s="487" t="n">
        <v>0</v>
      </c>
      <c r="Q174" s="370" t="e">
        <f aca="false">O174/P174*100</f>
        <v>#DIV/0!</v>
      </c>
      <c r="R174" s="487" t="n">
        <v>0</v>
      </c>
      <c r="S174" s="487" t="n">
        <v>0</v>
      </c>
      <c r="T174" s="489" t="e">
        <f aca="false">R174/S174*100</f>
        <v>#DIV/0!</v>
      </c>
    </row>
    <row r="175" s="308" customFormat="true" ht="17.25" hidden="false" customHeight="true" outlineLevel="0" collapsed="false">
      <c r="A175" s="547"/>
      <c r="B175" s="547"/>
      <c r="C175" s="547"/>
      <c r="D175" s="547"/>
      <c r="E175" s="547"/>
      <c r="F175" s="547"/>
      <c r="G175" s="547"/>
      <c r="H175" s="547"/>
      <c r="I175" s="547"/>
      <c r="J175" s="547"/>
      <c r="K175" s="547"/>
      <c r="L175" s="547"/>
      <c r="M175" s="547"/>
      <c r="N175" s="547"/>
      <c r="O175" s="547"/>
      <c r="P175" s="547"/>
      <c r="Q175" s="547"/>
      <c r="R175" s="547"/>
      <c r="S175" s="547"/>
      <c r="T175" s="547"/>
    </row>
    <row r="176" s="308" customFormat="true" ht="57.75" hidden="false" customHeight="true" outlineLevel="0" collapsed="false">
      <c r="A176" s="67" t="s">
        <v>467</v>
      </c>
      <c r="B176" s="67"/>
      <c r="C176" s="483" t="n">
        <f aca="false">SUM(C177:C183)</f>
        <v>108635</v>
      </c>
      <c r="D176" s="483" t="n">
        <f aca="false">SUM(D177:D183)</f>
        <v>159142</v>
      </c>
      <c r="E176" s="509" t="n">
        <f aca="false">C176/D176*100</f>
        <v>68.2629349888779</v>
      </c>
      <c r="F176" s="483" t="n">
        <f aca="false">SUM(F177:F183)</f>
        <v>17398</v>
      </c>
      <c r="G176" s="483" t="n">
        <f aca="false">SUM(G177:G183)</f>
        <v>27831</v>
      </c>
      <c r="H176" s="509" t="n">
        <f aca="false">F176/G176*100</f>
        <v>62.5130250440157</v>
      </c>
      <c r="I176" s="483" t="n">
        <f aca="false">SUM(I177:I183)</f>
        <v>126085</v>
      </c>
      <c r="J176" s="483" t="n">
        <f aca="false">SUM(J177:J183)</f>
        <v>183989</v>
      </c>
      <c r="K176" s="509" t="n">
        <f aca="false">I176/J176*100</f>
        <v>68.5285533374278</v>
      </c>
      <c r="L176" s="483" t="n">
        <f aca="false">SUM(L177:L183)</f>
        <v>27913</v>
      </c>
      <c r="M176" s="483" t="n">
        <f aca="false">SUM(M177:M183)</f>
        <v>66830</v>
      </c>
      <c r="N176" s="84" t="n">
        <f aca="false">L176/M176*100</f>
        <v>41.7671704324405</v>
      </c>
      <c r="O176" s="483" t="n">
        <f aca="false">SUM(O177:O183)</f>
        <v>27913</v>
      </c>
      <c r="P176" s="483" t="n">
        <f aca="false">SUM(P177:P183)</f>
        <v>66830</v>
      </c>
      <c r="Q176" s="83" t="n">
        <f aca="false">O176/P176*100</f>
        <v>41.7671704324405</v>
      </c>
      <c r="R176" s="483" t="n">
        <f aca="false">SUM(R177:R183)</f>
        <v>0</v>
      </c>
      <c r="S176" s="483" t="n">
        <f aca="false">SUM(S177:S183)</f>
        <v>0</v>
      </c>
      <c r="T176" s="84" t="e">
        <f aca="false">R176/S176*100</f>
        <v>#DIV/0!</v>
      </c>
    </row>
    <row r="177" s="334" customFormat="true" ht="19.5" hidden="false" customHeight="true" outlineLevel="0" collapsed="false">
      <c r="A177" s="533" t="n">
        <v>1</v>
      </c>
      <c r="B177" s="114" t="s">
        <v>126</v>
      </c>
      <c r="C177" s="496" t="n">
        <v>0</v>
      </c>
      <c r="D177" s="496" t="n">
        <v>0</v>
      </c>
      <c r="E177" s="370" t="e">
        <f aca="false">C177/D177*100</f>
        <v>#DIV/0!</v>
      </c>
      <c r="F177" s="496"/>
      <c r="G177" s="496"/>
      <c r="H177" s="370" t="e">
        <f aca="false">F177/G177*100</f>
        <v>#DIV/0!</v>
      </c>
      <c r="I177" s="496"/>
      <c r="J177" s="496"/>
      <c r="K177" s="370" t="e">
        <f aca="false">I177/J177*100</f>
        <v>#DIV/0!</v>
      </c>
      <c r="L177" s="490" t="n">
        <v>0</v>
      </c>
      <c r="M177" s="490" t="n">
        <v>0</v>
      </c>
      <c r="N177" s="370" t="e">
        <f aca="false">L177/M177*100</f>
        <v>#DIV/0!</v>
      </c>
      <c r="O177" s="496" t="n">
        <v>0</v>
      </c>
      <c r="P177" s="496" t="n">
        <v>0</v>
      </c>
      <c r="Q177" s="370" t="e">
        <f aca="false">O177/P177*100</f>
        <v>#DIV/0!</v>
      </c>
      <c r="R177" s="496" t="n">
        <v>0</v>
      </c>
      <c r="S177" s="496" t="n">
        <v>0</v>
      </c>
      <c r="T177" s="370" t="e">
        <f aca="false">R177/S177*100</f>
        <v>#DIV/0!</v>
      </c>
    </row>
    <row r="178" customFormat="false" ht="30" hidden="false" customHeight="true" outlineLevel="0" collapsed="false">
      <c r="A178" s="532" t="n">
        <v>2</v>
      </c>
      <c r="B178" s="71" t="s">
        <v>127</v>
      </c>
      <c r="C178" s="496" t="n">
        <v>0</v>
      </c>
      <c r="D178" s="496" t="n">
        <v>0</v>
      </c>
      <c r="E178" s="489" t="e">
        <f aca="false">C178/D178*100</f>
        <v>#DIV/0!</v>
      </c>
      <c r="F178" s="496" t="n">
        <v>0</v>
      </c>
      <c r="G178" s="496" t="n">
        <v>0</v>
      </c>
      <c r="H178" s="489" t="e">
        <f aca="false">F178/G178*100</f>
        <v>#DIV/0!</v>
      </c>
      <c r="I178" s="496" t="n">
        <v>0</v>
      </c>
      <c r="J178" s="496" t="n">
        <v>0</v>
      </c>
      <c r="K178" s="489" t="e">
        <f aca="false">I178/J178*100</f>
        <v>#DIV/0!</v>
      </c>
      <c r="L178" s="490" t="n">
        <v>0</v>
      </c>
      <c r="M178" s="490" t="n">
        <v>0</v>
      </c>
      <c r="N178" s="370" t="e">
        <f aca="false">L178/M178*100</f>
        <v>#DIV/0!</v>
      </c>
      <c r="O178" s="496" t="n">
        <v>0</v>
      </c>
      <c r="P178" s="496" t="n">
        <v>0</v>
      </c>
      <c r="Q178" s="370" t="e">
        <f aca="false">O178/P178*100</f>
        <v>#DIV/0!</v>
      </c>
      <c r="R178" s="487" t="n">
        <v>0</v>
      </c>
      <c r="S178" s="487" t="n">
        <v>0</v>
      </c>
      <c r="T178" s="489" t="e">
        <f aca="false">R178/S178*100</f>
        <v>#DIV/0!</v>
      </c>
    </row>
    <row r="179" customFormat="false" ht="18.75" hidden="false" customHeight="true" outlineLevel="0" collapsed="false">
      <c r="A179" s="535" t="n">
        <v>3</v>
      </c>
      <c r="B179" s="71" t="s">
        <v>128</v>
      </c>
      <c r="C179" s="496" t="n">
        <v>27913</v>
      </c>
      <c r="D179" s="496" t="n">
        <v>59064</v>
      </c>
      <c r="E179" s="489" t="n">
        <f aca="false">C179/D179*100</f>
        <v>47.258905593932</v>
      </c>
      <c r="F179" s="496" t="n">
        <v>1843</v>
      </c>
      <c r="G179" s="496" t="n">
        <v>7561</v>
      </c>
      <c r="H179" s="489" t="n">
        <f aca="false">F179/G179*100</f>
        <v>24.3750826610237</v>
      </c>
      <c r="I179" s="496" t="n">
        <v>30008</v>
      </c>
      <c r="J179" s="496" t="n">
        <v>59464</v>
      </c>
      <c r="K179" s="489" t="n">
        <f aca="false">I179/J179*100</f>
        <v>50.4641463742769</v>
      </c>
      <c r="L179" s="490" t="n">
        <v>27913</v>
      </c>
      <c r="M179" s="490" t="n">
        <v>55204</v>
      </c>
      <c r="N179" s="370" t="n">
        <f aca="false">L179/M179*100</f>
        <v>50.5633649735526</v>
      </c>
      <c r="O179" s="496" t="n">
        <v>27913</v>
      </c>
      <c r="P179" s="496" t="n">
        <v>55204</v>
      </c>
      <c r="Q179" s="370" t="n">
        <f aca="false">O179/P179*100</f>
        <v>50.5633649735526</v>
      </c>
      <c r="R179" s="487" t="n">
        <v>0</v>
      </c>
      <c r="S179" s="487" t="n">
        <v>0</v>
      </c>
      <c r="T179" s="489" t="e">
        <f aca="false">R179/S179*100</f>
        <v>#DIV/0!</v>
      </c>
    </row>
    <row r="180" customFormat="false" ht="24.75" hidden="false" customHeight="true" outlineLevel="0" collapsed="false">
      <c r="A180" s="532" t="n">
        <v>4</v>
      </c>
      <c r="B180" s="71" t="s">
        <v>129</v>
      </c>
      <c r="C180" s="496" t="n">
        <v>16520</v>
      </c>
      <c r="D180" s="72" t="n">
        <v>25340</v>
      </c>
      <c r="E180" s="489" t="n">
        <f aca="false">C180/D180*100</f>
        <v>65.1933701657459</v>
      </c>
      <c r="F180" s="496" t="n">
        <v>2380</v>
      </c>
      <c r="G180" s="72" t="n">
        <v>2520</v>
      </c>
      <c r="H180" s="489" t="n">
        <f aca="false">F180/G180*100</f>
        <v>94.4444444444444</v>
      </c>
      <c r="I180" s="496" t="n">
        <v>22141</v>
      </c>
      <c r="J180" s="72" t="n">
        <v>32434</v>
      </c>
      <c r="K180" s="489" t="n">
        <f aca="false">I180/J180*100</f>
        <v>68.2647838687797</v>
      </c>
      <c r="L180" s="490" t="n">
        <v>0</v>
      </c>
      <c r="M180" s="490" t="n">
        <v>0</v>
      </c>
      <c r="N180" s="370" t="e">
        <f aca="false">L180/M180*100</f>
        <v>#DIV/0!</v>
      </c>
      <c r="O180" s="496" t="n">
        <v>0</v>
      </c>
      <c r="P180" s="496" t="n">
        <v>0</v>
      </c>
      <c r="Q180" s="370" t="e">
        <f aca="false">O180/P180*100</f>
        <v>#DIV/0!</v>
      </c>
      <c r="R180" s="487" t="n">
        <v>0</v>
      </c>
      <c r="S180" s="487" t="n">
        <v>0</v>
      </c>
      <c r="T180" s="489" t="e">
        <f aca="false">R180/S180*100</f>
        <v>#DIV/0!</v>
      </c>
    </row>
    <row r="181" customFormat="false" ht="48" hidden="false" customHeight="true" outlineLevel="0" collapsed="false">
      <c r="A181" s="535" t="n">
        <v>5</v>
      </c>
      <c r="B181" s="75" t="s">
        <v>134</v>
      </c>
      <c r="C181" s="496" t="n">
        <v>64202</v>
      </c>
      <c r="D181" s="496" t="n">
        <v>74738</v>
      </c>
      <c r="E181" s="370" t="n">
        <f aca="false">C181/D181*100</f>
        <v>85.9027536193101</v>
      </c>
      <c r="F181" s="496" t="n">
        <v>13175</v>
      </c>
      <c r="G181" s="496" t="n">
        <v>17750</v>
      </c>
      <c r="H181" s="370" t="n">
        <f aca="false">F181/G181*100</f>
        <v>74.2253521126761</v>
      </c>
      <c r="I181" s="496" t="n">
        <v>73936</v>
      </c>
      <c r="J181" s="496" t="n">
        <v>92091</v>
      </c>
      <c r="K181" s="370" t="n">
        <f aca="false">I181/J181*100</f>
        <v>80.2858042588309</v>
      </c>
      <c r="L181" s="490" t="n">
        <v>0</v>
      </c>
      <c r="M181" s="490" t="n">
        <v>11626</v>
      </c>
      <c r="N181" s="370" t="n">
        <f aca="false">L181/M181*100</f>
        <v>0</v>
      </c>
      <c r="O181" s="496" t="n">
        <v>0</v>
      </c>
      <c r="P181" s="496" t="n">
        <v>11626</v>
      </c>
      <c r="Q181" s="370" t="n">
        <f aca="false">O181/P181*100</f>
        <v>0</v>
      </c>
      <c r="R181" s="496" t="n">
        <v>0</v>
      </c>
      <c r="S181" s="496" t="n">
        <v>0</v>
      </c>
      <c r="T181" s="370" t="e">
        <f aca="false">R181/S181*100</f>
        <v>#DIV/0!</v>
      </c>
    </row>
    <row r="182" customFormat="false" ht="30.75" hidden="false" customHeight="true" outlineLevel="0" collapsed="false">
      <c r="A182" s="533" t="n">
        <v>6</v>
      </c>
      <c r="B182" s="114" t="s">
        <v>501</v>
      </c>
      <c r="C182" s="496"/>
      <c r="D182" s="496"/>
      <c r="E182" s="370" t="e">
        <f aca="false">C182/D182*100</f>
        <v>#DIV/0!</v>
      </c>
      <c r="F182" s="496"/>
      <c r="G182" s="496"/>
      <c r="H182" s="370" t="e">
        <f aca="false">F182/G182*100</f>
        <v>#DIV/0!</v>
      </c>
      <c r="I182" s="496"/>
      <c r="J182" s="496"/>
      <c r="K182" s="370" t="e">
        <f aca="false">I182/J182*100</f>
        <v>#DIV/0!</v>
      </c>
      <c r="L182" s="490"/>
      <c r="M182" s="490"/>
      <c r="N182" s="370" t="e">
        <f aca="false">L182/M182*100</f>
        <v>#DIV/0!</v>
      </c>
      <c r="O182" s="496" t="n">
        <v>0</v>
      </c>
      <c r="P182" s="496"/>
      <c r="Q182" s="370" t="e">
        <f aca="false">O182/P182*100</f>
        <v>#DIV/0!</v>
      </c>
      <c r="R182" s="496" t="n">
        <v>0</v>
      </c>
      <c r="S182" s="496"/>
      <c r="T182" s="370" t="e">
        <f aca="false">R182/S182*100</f>
        <v>#DIV/0!</v>
      </c>
    </row>
    <row r="183" s="308" customFormat="true" ht="21" hidden="false" customHeight="true" outlineLevel="0" collapsed="false">
      <c r="A183" s="533" t="n">
        <v>7</v>
      </c>
      <c r="B183" s="114" t="s">
        <v>119</v>
      </c>
      <c r="C183" s="496" t="n">
        <v>0</v>
      </c>
      <c r="D183" s="496" t="n">
        <v>0</v>
      </c>
      <c r="E183" s="36" t="e">
        <f aca="false">C183/D183*100</f>
        <v>#DIV/0!</v>
      </c>
      <c r="F183" s="496" t="n">
        <v>0</v>
      </c>
      <c r="G183" s="496" t="n">
        <v>0</v>
      </c>
      <c r="H183" s="36" t="e">
        <f aca="false">F183/G183*100</f>
        <v>#DIV/0!</v>
      </c>
      <c r="I183" s="496" t="n">
        <v>0</v>
      </c>
      <c r="J183" s="496" t="n">
        <v>0</v>
      </c>
      <c r="K183" s="36" t="e">
        <f aca="false">I183/J183*100</f>
        <v>#DIV/0!</v>
      </c>
      <c r="L183" s="490" t="n">
        <v>0</v>
      </c>
      <c r="M183" s="490" t="n">
        <v>0</v>
      </c>
      <c r="N183" s="36" t="e">
        <f aca="false">L183/M183*100</f>
        <v>#DIV/0!</v>
      </c>
      <c r="O183" s="496" t="n">
        <v>0</v>
      </c>
      <c r="P183" s="496" t="n">
        <v>0</v>
      </c>
      <c r="Q183" s="36" t="e">
        <f aca="false">O183/P183*100</f>
        <v>#DIV/0!</v>
      </c>
      <c r="R183" s="490" t="n">
        <v>0</v>
      </c>
      <c r="S183" s="490" t="n">
        <v>0</v>
      </c>
      <c r="T183" s="36" t="e">
        <f aca="false">R183/S183*100</f>
        <v>#DIV/0!</v>
      </c>
    </row>
    <row r="184" s="308" customFormat="true" ht="17.25" hidden="true" customHeight="false" outlineLevel="0" collapsed="false">
      <c r="A184" s="734"/>
      <c r="B184" s="735"/>
      <c r="C184" s="735"/>
      <c r="D184" s="735"/>
      <c r="E184" s="735"/>
      <c r="F184" s="735"/>
      <c r="G184" s="735"/>
      <c r="H184" s="735"/>
      <c r="I184" s="735"/>
      <c r="J184" s="735"/>
      <c r="K184" s="735"/>
      <c r="L184" s="735"/>
      <c r="M184" s="735"/>
      <c r="N184" s="735"/>
      <c r="O184" s="735"/>
      <c r="P184" s="735"/>
      <c r="Q184" s="735"/>
      <c r="R184" s="735"/>
      <c r="S184" s="735"/>
      <c r="T184" s="736"/>
    </row>
    <row r="185" s="308" customFormat="true" ht="102" hidden="true" customHeight="true" outlineLevel="0" collapsed="false">
      <c r="A185" s="67" t="s">
        <v>468</v>
      </c>
      <c r="B185" s="67"/>
      <c r="C185" s="483" t="n">
        <f aca="false">SUM(C186:C192)</f>
        <v>0</v>
      </c>
      <c r="D185" s="483" t="n">
        <f aca="false">SUM(D186:D192)</f>
        <v>0</v>
      </c>
      <c r="E185" s="509" t="e">
        <f aca="false">C185/D185*100</f>
        <v>#DIV/0!</v>
      </c>
      <c r="F185" s="483" t="n">
        <f aca="false">SUM(F186:F192)</f>
        <v>0</v>
      </c>
      <c r="G185" s="483" t="n">
        <f aca="false">SUM(G186:G192)</f>
        <v>0</v>
      </c>
      <c r="H185" s="509" t="e">
        <f aca="false">F185/G185*100</f>
        <v>#DIV/0!</v>
      </c>
      <c r="I185" s="483" t="n">
        <f aca="false">SUM(I186:I192)</f>
        <v>0</v>
      </c>
      <c r="J185" s="483" t="n">
        <f aca="false">SUM(J186:J192)</f>
        <v>0</v>
      </c>
      <c r="K185" s="509" t="e">
        <f aca="false">I185/J185*100</f>
        <v>#DIV/0!</v>
      </c>
      <c r="L185" s="483" t="n">
        <f aca="false">SUM(L186:L192)</f>
        <v>0</v>
      </c>
      <c r="M185" s="483" t="n">
        <f aca="false">SUM(M186:M192)</f>
        <v>0</v>
      </c>
      <c r="N185" s="84" t="e">
        <f aca="false">L185/M185*100</f>
        <v>#DIV/0!</v>
      </c>
      <c r="O185" s="483" t="n">
        <f aca="false">SUM(O186:O192)</f>
        <v>0</v>
      </c>
      <c r="P185" s="483" t="n">
        <f aca="false">SUM(P186:P192)</f>
        <v>0</v>
      </c>
      <c r="Q185" s="83" t="e">
        <f aca="false">O185/P185*100</f>
        <v>#DIV/0!</v>
      </c>
      <c r="R185" s="483" t="n">
        <f aca="false">SUM(R186:R192)</f>
        <v>0</v>
      </c>
      <c r="S185" s="483" t="n">
        <f aca="false">SUM(S186:S192)</f>
        <v>0</v>
      </c>
      <c r="T185" s="84" t="e">
        <f aca="false">R185/S185*100</f>
        <v>#DIV/0!</v>
      </c>
    </row>
    <row r="186" s="308" customFormat="true" ht="17.25" hidden="true" customHeight="false" outlineLevel="0" collapsed="false">
      <c r="A186" s="547"/>
      <c r="B186" s="152"/>
      <c r="C186" s="490"/>
      <c r="D186" s="490"/>
      <c r="E186" s="36"/>
      <c r="F186" s="490"/>
      <c r="G186" s="490"/>
      <c r="H186" s="36"/>
      <c r="I186" s="490"/>
      <c r="J186" s="490"/>
      <c r="K186" s="36"/>
      <c r="L186" s="490"/>
      <c r="M186" s="490"/>
      <c r="N186" s="36"/>
      <c r="O186" s="490"/>
      <c r="P186" s="490"/>
      <c r="Q186" s="36"/>
      <c r="R186" s="490"/>
      <c r="S186" s="490"/>
      <c r="T186" s="36"/>
    </row>
    <row r="187" s="308" customFormat="true" ht="17.25" hidden="true" customHeight="false" outlineLevel="0" collapsed="false">
      <c r="A187" s="547"/>
      <c r="B187" s="152"/>
      <c r="C187" s="490"/>
      <c r="D187" s="490"/>
      <c r="E187" s="36"/>
      <c r="F187" s="490"/>
      <c r="G187" s="490"/>
      <c r="H187" s="36"/>
      <c r="I187" s="490"/>
      <c r="J187" s="490"/>
      <c r="K187" s="36"/>
      <c r="L187" s="490"/>
      <c r="M187" s="490"/>
      <c r="N187" s="36"/>
      <c r="O187" s="490"/>
      <c r="P187" s="490"/>
      <c r="Q187" s="36"/>
      <c r="R187" s="490"/>
      <c r="S187" s="490"/>
      <c r="T187" s="36"/>
    </row>
    <row r="188" s="308" customFormat="true" ht="17.25" hidden="true" customHeight="false" outlineLevel="0" collapsed="false">
      <c r="A188" s="547"/>
      <c r="B188" s="152"/>
      <c r="C188" s="490"/>
      <c r="D188" s="490"/>
      <c r="E188" s="36"/>
      <c r="F188" s="490"/>
      <c r="G188" s="490"/>
      <c r="H188" s="36"/>
      <c r="I188" s="490"/>
      <c r="J188" s="490"/>
      <c r="K188" s="36"/>
      <c r="L188" s="490"/>
      <c r="M188" s="490"/>
      <c r="N188" s="36"/>
      <c r="O188" s="490"/>
      <c r="P188" s="490"/>
      <c r="Q188" s="36"/>
      <c r="R188" s="490"/>
      <c r="S188" s="490"/>
      <c r="T188" s="36"/>
    </row>
    <row r="189" s="308" customFormat="true" ht="17.25" hidden="true" customHeight="false" outlineLevel="0" collapsed="false">
      <c r="A189" s="547"/>
      <c r="B189" s="152"/>
      <c r="C189" s="490"/>
      <c r="D189" s="490"/>
      <c r="E189" s="36"/>
      <c r="F189" s="490"/>
      <c r="G189" s="490"/>
      <c r="H189" s="36"/>
      <c r="I189" s="490"/>
      <c r="J189" s="490"/>
      <c r="K189" s="36"/>
      <c r="L189" s="490"/>
      <c r="M189" s="490"/>
      <c r="N189" s="36"/>
      <c r="O189" s="490"/>
      <c r="P189" s="490"/>
      <c r="Q189" s="36"/>
      <c r="R189" s="490"/>
      <c r="S189" s="490"/>
      <c r="T189" s="36"/>
    </row>
    <row r="190" s="308" customFormat="true" ht="17.25" hidden="true" customHeight="false" outlineLevel="0" collapsed="false">
      <c r="A190" s="547"/>
      <c r="B190" s="152"/>
      <c r="C190" s="490"/>
      <c r="D190" s="490"/>
      <c r="E190" s="36"/>
      <c r="F190" s="490"/>
      <c r="G190" s="490"/>
      <c r="H190" s="36"/>
      <c r="I190" s="490"/>
      <c r="J190" s="490"/>
      <c r="K190" s="36"/>
      <c r="L190" s="490"/>
      <c r="M190" s="490"/>
      <c r="N190" s="36"/>
      <c r="O190" s="490"/>
      <c r="P190" s="490"/>
      <c r="Q190" s="36"/>
      <c r="R190" s="490"/>
      <c r="S190" s="490"/>
      <c r="T190" s="36"/>
    </row>
    <row r="191" s="308" customFormat="true" ht="17.25" hidden="true" customHeight="false" outlineLevel="0" collapsed="false">
      <c r="A191" s="547"/>
      <c r="B191" s="152"/>
      <c r="C191" s="490"/>
      <c r="D191" s="490"/>
      <c r="E191" s="36"/>
      <c r="F191" s="490"/>
      <c r="G191" s="490"/>
      <c r="H191" s="36"/>
      <c r="I191" s="490"/>
      <c r="J191" s="490"/>
      <c r="K191" s="36"/>
      <c r="L191" s="490"/>
      <c r="M191" s="490"/>
      <c r="N191" s="36"/>
      <c r="O191" s="490"/>
      <c r="P191" s="490"/>
      <c r="Q191" s="36"/>
      <c r="R191" s="490"/>
      <c r="S191" s="490"/>
      <c r="T191" s="36"/>
    </row>
    <row r="192" s="308" customFormat="true" ht="17.25" hidden="true" customHeight="false" outlineLevel="0" collapsed="false">
      <c r="A192" s="547"/>
      <c r="B192" s="152"/>
      <c r="C192" s="490"/>
      <c r="D192" s="490"/>
      <c r="E192" s="36"/>
      <c r="F192" s="490"/>
      <c r="G192" s="490"/>
      <c r="H192" s="36"/>
      <c r="I192" s="490"/>
      <c r="J192" s="490"/>
      <c r="K192" s="36"/>
      <c r="L192" s="490"/>
      <c r="M192" s="490"/>
      <c r="N192" s="36"/>
      <c r="O192" s="490"/>
      <c r="P192" s="490"/>
      <c r="Q192" s="36"/>
      <c r="R192" s="490"/>
      <c r="S192" s="490"/>
      <c r="T192" s="36"/>
    </row>
    <row r="193" s="308" customFormat="true" ht="17.25" hidden="true" customHeight="true" outlineLevel="0" collapsed="false">
      <c r="A193" s="737"/>
      <c r="B193" s="737"/>
      <c r="C193" s="737"/>
      <c r="D193" s="737"/>
      <c r="E193" s="737"/>
      <c r="F193" s="737"/>
      <c r="G193" s="737"/>
      <c r="H193" s="737"/>
      <c r="I193" s="737"/>
      <c r="J193" s="737"/>
      <c r="K193" s="737"/>
      <c r="L193" s="737"/>
      <c r="M193" s="737"/>
      <c r="N193" s="737"/>
      <c r="O193" s="737"/>
      <c r="P193" s="737"/>
      <c r="Q193" s="737"/>
      <c r="R193" s="737"/>
      <c r="S193" s="737"/>
      <c r="T193" s="737"/>
    </row>
    <row r="194" s="308" customFormat="true" ht="118.5" hidden="true" customHeight="true" outlineLevel="0" collapsed="false">
      <c r="A194" s="67" t="s">
        <v>469</v>
      </c>
      <c r="B194" s="67"/>
      <c r="C194" s="483" t="n">
        <f aca="false">SUM(C195:C198)</f>
        <v>0</v>
      </c>
      <c r="D194" s="483" t="n">
        <f aca="false">SUM(D195:D198)</f>
        <v>0</v>
      </c>
      <c r="E194" s="509" t="e">
        <f aca="false">C194/D194*100</f>
        <v>#DIV/0!</v>
      </c>
      <c r="F194" s="483" t="n">
        <f aca="false">SUM(F195:F198)</f>
        <v>0</v>
      </c>
      <c r="G194" s="483" t="n">
        <f aca="false">SUM(G195:G198)</f>
        <v>0</v>
      </c>
      <c r="H194" s="509" t="e">
        <f aca="false">F194/G194*100</f>
        <v>#DIV/0!</v>
      </c>
      <c r="I194" s="483" t="n">
        <f aca="false">SUM(I195:I198)</f>
        <v>0</v>
      </c>
      <c r="J194" s="483" t="n">
        <f aca="false">SUM(J195:J198)</f>
        <v>0</v>
      </c>
      <c r="K194" s="509" t="e">
        <f aca="false">I194/J194*100</f>
        <v>#DIV/0!</v>
      </c>
      <c r="L194" s="483" t="n">
        <f aca="false">SUM(L195:L198)</f>
        <v>0</v>
      </c>
      <c r="M194" s="483" t="n">
        <f aca="false">SUM(M195:M198)</f>
        <v>0</v>
      </c>
      <c r="N194" s="84" t="e">
        <f aca="false">L194/M194*100</f>
        <v>#DIV/0!</v>
      </c>
      <c r="O194" s="483" t="n">
        <f aca="false">SUM(O195:O198)</f>
        <v>0</v>
      </c>
      <c r="P194" s="483" t="n">
        <f aca="false">SUM(P195:P198)</f>
        <v>0</v>
      </c>
      <c r="Q194" s="83" t="e">
        <f aca="false">O194/P194*100</f>
        <v>#DIV/0!</v>
      </c>
      <c r="R194" s="483" t="n">
        <f aca="false">SUM(R195:R198)</f>
        <v>0</v>
      </c>
      <c r="S194" s="483" t="n">
        <f aca="false">SUM(S195:S198)</f>
        <v>0</v>
      </c>
      <c r="T194" s="84" t="e">
        <f aca="false">R194/S194*100</f>
        <v>#DIV/0!</v>
      </c>
    </row>
    <row r="195" s="308" customFormat="true" ht="17.25" hidden="true" customHeight="false" outlineLevel="0" collapsed="false">
      <c r="A195" s="547"/>
      <c r="B195" s="152"/>
      <c r="C195" s="490"/>
      <c r="D195" s="490"/>
      <c r="E195" s="36"/>
      <c r="F195" s="490"/>
      <c r="G195" s="490"/>
      <c r="H195" s="36"/>
      <c r="I195" s="490"/>
      <c r="J195" s="490"/>
      <c r="K195" s="36"/>
      <c r="L195" s="490"/>
      <c r="M195" s="490"/>
      <c r="N195" s="36"/>
      <c r="O195" s="490"/>
      <c r="P195" s="490"/>
      <c r="Q195" s="36"/>
      <c r="R195" s="490"/>
      <c r="S195" s="490"/>
      <c r="T195" s="36"/>
    </row>
    <row r="196" s="308" customFormat="true" ht="17.25" hidden="true" customHeight="false" outlineLevel="0" collapsed="false">
      <c r="A196" s="547"/>
      <c r="B196" s="152"/>
      <c r="C196" s="490"/>
      <c r="D196" s="490"/>
      <c r="E196" s="36"/>
      <c r="F196" s="490"/>
      <c r="G196" s="490"/>
      <c r="H196" s="36"/>
      <c r="I196" s="490"/>
      <c r="J196" s="490"/>
      <c r="K196" s="36"/>
      <c r="L196" s="490"/>
      <c r="M196" s="490"/>
      <c r="N196" s="36"/>
      <c r="O196" s="490"/>
      <c r="P196" s="490"/>
      <c r="Q196" s="36"/>
      <c r="R196" s="490"/>
      <c r="S196" s="490"/>
      <c r="T196" s="36"/>
    </row>
    <row r="197" s="308" customFormat="true" ht="17.25" hidden="true" customHeight="false" outlineLevel="0" collapsed="false">
      <c r="A197" s="547"/>
      <c r="B197" s="152"/>
      <c r="C197" s="490"/>
      <c r="D197" s="490"/>
      <c r="E197" s="36"/>
      <c r="F197" s="490"/>
      <c r="G197" s="490"/>
      <c r="H197" s="36"/>
      <c r="I197" s="490"/>
      <c r="J197" s="490"/>
      <c r="K197" s="36"/>
      <c r="L197" s="490"/>
      <c r="M197" s="490"/>
      <c r="N197" s="36"/>
      <c r="O197" s="490"/>
      <c r="P197" s="490"/>
      <c r="Q197" s="36"/>
      <c r="R197" s="490"/>
      <c r="S197" s="490"/>
      <c r="T197" s="36"/>
    </row>
    <row r="198" s="308" customFormat="true" ht="17.25" hidden="true" customHeight="false" outlineLevel="0" collapsed="false">
      <c r="A198" s="547"/>
      <c r="B198" s="152"/>
      <c r="C198" s="490"/>
      <c r="D198" s="490"/>
      <c r="E198" s="36"/>
      <c r="F198" s="490"/>
      <c r="G198" s="490"/>
      <c r="H198" s="36"/>
      <c r="I198" s="490"/>
      <c r="J198" s="490"/>
      <c r="K198" s="36"/>
      <c r="L198" s="490"/>
      <c r="M198" s="490"/>
      <c r="N198" s="36"/>
      <c r="O198" s="490"/>
      <c r="P198" s="490"/>
      <c r="Q198" s="36"/>
      <c r="R198" s="490"/>
      <c r="S198" s="490"/>
      <c r="T198" s="36"/>
    </row>
    <row r="199" s="308" customFormat="true" ht="17.25" hidden="true" customHeight="true" outlineLevel="0" collapsed="false">
      <c r="A199" s="737"/>
      <c r="B199" s="737"/>
      <c r="C199" s="737"/>
      <c r="D199" s="737"/>
      <c r="E199" s="737"/>
      <c r="F199" s="737"/>
      <c r="G199" s="737"/>
      <c r="H199" s="737"/>
      <c r="I199" s="737"/>
      <c r="J199" s="737"/>
      <c r="K199" s="737"/>
      <c r="L199" s="737"/>
      <c r="M199" s="737"/>
      <c r="N199" s="737"/>
      <c r="O199" s="737"/>
      <c r="P199" s="737"/>
      <c r="Q199" s="737"/>
      <c r="R199" s="737"/>
      <c r="S199" s="737"/>
      <c r="T199" s="737"/>
    </row>
    <row r="200" s="308" customFormat="true" ht="69" hidden="true" customHeight="true" outlineLevel="0" collapsed="false">
      <c r="A200" s="67" t="s">
        <v>470</v>
      </c>
      <c r="B200" s="67"/>
      <c r="C200" s="483" t="n">
        <f aca="false">SUM(C201:C206)</f>
        <v>0</v>
      </c>
      <c r="D200" s="483" t="n">
        <f aca="false">SUM(D201:D206)</f>
        <v>0</v>
      </c>
      <c r="E200" s="509" t="e">
        <f aca="false">C200/D200*100</f>
        <v>#DIV/0!</v>
      </c>
      <c r="F200" s="483" t="n">
        <f aca="false">SUM(F201:F206)</f>
        <v>0</v>
      </c>
      <c r="G200" s="483" t="n">
        <f aca="false">SUM(G201:G206)</f>
        <v>0</v>
      </c>
      <c r="H200" s="509" t="e">
        <f aca="false">F200/G200*100</f>
        <v>#DIV/0!</v>
      </c>
      <c r="I200" s="483" t="n">
        <f aca="false">SUM(I201:I206)</f>
        <v>0</v>
      </c>
      <c r="J200" s="483" t="n">
        <f aca="false">SUM(J201:J206)</f>
        <v>0</v>
      </c>
      <c r="K200" s="509" t="e">
        <f aca="false">I200/J200*100</f>
        <v>#DIV/0!</v>
      </c>
      <c r="L200" s="483" t="n">
        <f aca="false">SUM(L201:L206)</f>
        <v>0</v>
      </c>
      <c r="M200" s="483" t="n">
        <f aca="false">SUM(M201:M206)</f>
        <v>0</v>
      </c>
      <c r="N200" s="84" t="e">
        <f aca="false">L200/M200*100</f>
        <v>#DIV/0!</v>
      </c>
      <c r="O200" s="483" t="n">
        <f aca="false">SUM(O201:O206)</f>
        <v>0</v>
      </c>
      <c r="P200" s="483" t="n">
        <f aca="false">SUM(P201:P206)</f>
        <v>0</v>
      </c>
      <c r="Q200" s="83" t="e">
        <f aca="false">O200/P200*100</f>
        <v>#DIV/0!</v>
      </c>
      <c r="R200" s="483" t="n">
        <f aca="false">SUM(R201:R206)</f>
        <v>0</v>
      </c>
      <c r="S200" s="483" t="n">
        <f aca="false">SUM(S201:S206)</f>
        <v>0</v>
      </c>
      <c r="T200" s="84" t="e">
        <f aca="false">R200/S200*100</f>
        <v>#DIV/0!</v>
      </c>
    </row>
    <row r="201" s="308" customFormat="true" ht="17.25" hidden="true" customHeight="false" outlineLevel="0" collapsed="false">
      <c r="A201" s="547"/>
      <c r="B201" s="152"/>
      <c r="C201" s="490"/>
      <c r="D201" s="490"/>
      <c r="E201" s="36"/>
      <c r="F201" s="490"/>
      <c r="G201" s="490"/>
      <c r="H201" s="36"/>
      <c r="I201" s="490"/>
      <c r="J201" s="490"/>
      <c r="K201" s="36"/>
      <c r="L201" s="490"/>
      <c r="M201" s="490"/>
      <c r="N201" s="36"/>
      <c r="O201" s="490"/>
      <c r="P201" s="490"/>
      <c r="Q201" s="36"/>
      <c r="R201" s="490"/>
      <c r="S201" s="490"/>
      <c r="T201" s="36"/>
    </row>
    <row r="202" s="308" customFormat="true" ht="17.25" hidden="true" customHeight="false" outlineLevel="0" collapsed="false">
      <c r="A202" s="547"/>
      <c r="B202" s="152"/>
      <c r="C202" s="490"/>
      <c r="D202" s="490"/>
      <c r="E202" s="36"/>
      <c r="F202" s="490"/>
      <c r="G202" s="490"/>
      <c r="H202" s="36"/>
      <c r="I202" s="490"/>
      <c r="J202" s="490"/>
      <c r="K202" s="36"/>
      <c r="L202" s="490"/>
      <c r="M202" s="490"/>
      <c r="N202" s="36"/>
      <c r="O202" s="490"/>
      <c r="P202" s="490"/>
      <c r="Q202" s="36"/>
      <c r="R202" s="490"/>
      <c r="S202" s="490"/>
      <c r="T202" s="36"/>
    </row>
    <row r="203" s="308" customFormat="true" ht="17.25" hidden="true" customHeight="false" outlineLevel="0" collapsed="false">
      <c r="A203" s="547"/>
      <c r="B203" s="152"/>
      <c r="C203" s="490"/>
      <c r="D203" s="490"/>
      <c r="E203" s="36"/>
      <c r="F203" s="490"/>
      <c r="G203" s="490"/>
      <c r="H203" s="36"/>
      <c r="I203" s="490"/>
      <c r="J203" s="490"/>
      <c r="K203" s="36"/>
      <c r="L203" s="490"/>
      <c r="M203" s="490"/>
      <c r="N203" s="36"/>
      <c r="O203" s="490"/>
      <c r="P203" s="490"/>
      <c r="Q203" s="36"/>
      <c r="R203" s="490"/>
      <c r="S203" s="490"/>
      <c r="T203" s="36"/>
    </row>
    <row r="204" s="308" customFormat="true" ht="17.25" hidden="true" customHeight="false" outlineLevel="0" collapsed="false">
      <c r="A204" s="547"/>
      <c r="B204" s="152"/>
      <c r="C204" s="490"/>
      <c r="D204" s="490"/>
      <c r="E204" s="36"/>
      <c r="F204" s="490"/>
      <c r="G204" s="490"/>
      <c r="H204" s="36"/>
      <c r="I204" s="490"/>
      <c r="J204" s="490"/>
      <c r="K204" s="36"/>
      <c r="L204" s="490"/>
      <c r="M204" s="490"/>
      <c r="N204" s="36"/>
      <c r="O204" s="490"/>
      <c r="P204" s="490"/>
      <c r="Q204" s="36"/>
      <c r="R204" s="490"/>
      <c r="S204" s="490"/>
      <c r="T204" s="36"/>
    </row>
    <row r="205" s="308" customFormat="true" ht="17.25" hidden="true" customHeight="false" outlineLevel="0" collapsed="false">
      <c r="A205" s="547"/>
      <c r="B205" s="152"/>
      <c r="C205" s="490"/>
      <c r="D205" s="490"/>
      <c r="E205" s="36"/>
      <c r="F205" s="490"/>
      <c r="G205" s="490"/>
      <c r="H205" s="36"/>
      <c r="I205" s="490"/>
      <c r="J205" s="490"/>
      <c r="K205" s="36"/>
      <c r="L205" s="490"/>
      <c r="M205" s="490"/>
      <c r="N205" s="36"/>
      <c r="O205" s="490"/>
      <c r="P205" s="490"/>
      <c r="Q205" s="36"/>
      <c r="R205" s="490"/>
      <c r="S205" s="490"/>
      <c r="T205" s="36"/>
    </row>
    <row r="206" s="308" customFormat="true" ht="17.25" hidden="true" customHeight="false" outlineLevel="0" collapsed="false">
      <c r="A206" s="547"/>
      <c r="B206" s="152"/>
      <c r="C206" s="490"/>
      <c r="D206" s="490"/>
      <c r="E206" s="36"/>
      <c r="F206" s="490"/>
      <c r="G206" s="490"/>
      <c r="H206" s="36"/>
      <c r="I206" s="490"/>
      <c r="J206" s="490"/>
      <c r="K206" s="36"/>
      <c r="L206" s="490"/>
      <c r="M206" s="490"/>
      <c r="N206" s="36"/>
      <c r="O206" s="490"/>
      <c r="P206" s="490"/>
      <c r="Q206" s="36"/>
      <c r="R206" s="490"/>
      <c r="S206" s="490"/>
      <c r="T206" s="36"/>
    </row>
    <row r="207" s="308" customFormat="true" ht="17.25" hidden="false" customHeight="true" outlineLevel="0" collapsed="false">
      <c r="A207" s="547"/>
      <c r="B207" s="547"/>
      <c r="C207" s="547"/>
      <c r="D207" s="547"/>
      <c r="E207" s="547"/>
      <c r="F207" s="547"/>
      <c r="G207" s="547"/>
      <c r="H207" s="547"/>
      <c r="I207" s="547"/>
      <c r="J207" s="547"/>
      <c r="K207" s="547"/>
      <c r="L207" s="547"/>
      <c r="M207" s="547"/>
      <c r="N207" s="547"/>
      <c r="O207" s="547"/>
      <c r="P207" s="547"/>
      <c r="Q207" s="547"/>
      <c r="R207" s="547"/>
      <c r="S207" s="547"/>
      <c r="T207" s="547"/>
    </row>
    <row r="208" s="308" customFormat="true" ht="75.75" hidden="false" customHeight="true" outlineLevel="0" collapsed="false">
      <c r="A208" s="67" t="s">
        <v>471</v>
      </c>
      <c r="B208" s="67"/>
      <c r="C208" s="483" t="n">
        <f aca="false">SUM(C209:C214)</f>
        <v>942737</v>
      </c>
      <c r="D208" s="483" t="n">
        <f aca="false">SUM(D209:D214)</f>
        <v>1014249</v>
      </c>
      <c r="E208" s="509" t="n">
        <f aca="false">C208/D208*100</f>
        <v>92.9492659100477</v>
      </c>
      <c r="F208" s="483" t="n">
        <f aca="false">SUM(F209:F214)</f>
        <v>106060</v>
      </c>
      <c r="G208" s="483" t="n">
        <f aca="false">SUM(G209:G214)</f>
        <v>124329</v>
      </c>
      <c r="H208" s="509" t="n">
        <f aca="false">F208/G208*100</f>
        <v>85.3059221903176</v>
      </c>
      <c r="I208" s="483" t="n">
        <f aca="false">SUM(I209:I214)</f>
        <v>1075186</v>
      </c>
      <c r="J208" s="483" t="n">
        <f aca="false">SUM(J209:J214)</f>
        <v>1211328</v>
      </c>
      <c r="K208" s="509" t="n">
        <f aca="false">I208/J208*100</f>
        <v>88.7609301526919</v>
      </c>
      <c r="L208" s="483" t="n">
        <f aca="false">SUM(L209:L214)</f>
        <v>315151</v>
      </c>
      <c r="M208" s="483" t="n">
        <f aca="false">SUM(M209:M214)</f>
        <v>347963</v>
      </c>
      <c r="N208" s="84" t="n">
        <f aca="false">L208/M208*100</f>
        <v>90.5702617807066</v>
      </c>
      <c r="O208" s="483" t="n">
        <f aca="false">SUM(O209:O214)</f>
        <v>171471</v>
      </c>
      <c r="P208" s="483" t="n">
        <f aca="false">SUM(P209:P214)</f>
        <v>159556</v>
      </c>
      <c r="Q208" s="83" t="n">
        <f aca="false">O208/P208*100</f>
        <v>107.467597583294</v>
      </c>
      <c r="R208" s="483" t="n">
        <f aca="false">SUM(R209:R214)</f>
        <v>143680</v>
      </c>
      <c r="S208" s="483" t="n">
        <f aca="false">SUM(S209:S214)</f>
        <v>188407</v>
      </c>
      <c r="T208" s="84" t="n">
        <f aca="false">R208/S208*100</f>
        <v>76.260436183369</v>
      </c>
    </row>
    <row r="209" s="308" customFormat="true" ht="17.25" hidden="false" customHeight="false" outlineLevel="0" collapsed="false">
      <c r="A209" s="524" t="n">
        <v>1</v>
      </c>
      <c r="B209" s="71" t="s">
        <v>93</v>
      </c>
      <c r="C209" s="496" t="n">
        <v>636</v>
      </c>
      <c r="D209" s="496" t="n">
        <v>1914</v>
      </c>
      <c r="E209" s="489" t="n">
        <f aca="false">C209/D209*100</f>
        <v>33.2288401253918</v>
      </c>
      <c r="F209" s="496" t="n">
        <v>11</v>
      </c>
      <c r="G209" s="487" t="n">
        <v>350</v>
      </c>
      <c r="H209" s="489" t="n">
        <f aca="false">F209/G209*100</f>
        <v>3.14285714285714</v>
      </c>
      <c r="I209" s="487" t="n">
        <v>636</v>
      </c>
      <c r="J209" s="487" t="n">
        <v>1914</v>
      </c>
      <c r="K209" s="489" t="n">
        <f aca="false">I209/J209*100</f>
        <v>33.2288401253918</v>
      </c>
      <c r="L209" s="730" t="n">
        <v>0</v>
      </c>
      <c r="M209" s="490" t="n">
        <v>0</v>
      </c>
      <c r="N209" s="370" t="e">
        <f aca="false">L209/M209*100</f>
        <v>#DIV/0!</v>
      </c>
      <c r="O209" s="496" t="n">
        <v>0</v>
      </c>
      <c r="P209" s="496" t="n">
        <v>0</v>
      </c>
      <c r="Q209" s="370" t="e">
        <f aca="false">O209/P209*100</f>
        <v>#DIV/0!</v>
      </c>
      <c r="R209" s="496" t="n">
        <v>0</v>
      </c>
      <c r="S209" s="496" t="n">
        <v>0</v>
      </c>
      <c r="T209" s="487" t="e">
        <f aca="false">R209/S209*100</f>
        <v>#DIV/0!</v>
      </c>
    </row>
    <row r="210" s="308" customFormat="true" ht="17.25" hidden="false" customHeight="false" outlineLevel="0" collapsed="false">
      <c r="A210" s="638" t="n">
        <v>2</v>
      </c>
      <c r="B210" s="114" t="s">
        <v>94</v>
      </c>
      <c r="C210" s="496" t="n">
        <v>33721</v>
      </c>
      <c r="D210" s="496" t="n">
        <v>4847</v>
      </c>
      <c r="E210" s="370" t="n">
        <f aca="false">C210/D210*100</f>
        <v>695.708685785022</v>
      </c>
      <c r="F210" s="496" t="n">
        <v>3825</v>
      </c>
      <c r="G210" s="496" t="n">
        <v>740</v>
      </c>
      <c r="H210" s="370" t="n">
        <f aca="false">F210/G210*100</f>
        <v>516.891891891892</v>
      </c>
      <c r="I210" s="496" t="n">
        <v>32678</v>
      </c>
      <c r="J210" s="496" t="n">
        <v>6509</v>
      </c>
      <c r="K210" s="370" t="n">
        <f aca="false">I210/J210*100</f>
        <v>502.043324627439</v>
      </c>
      <c r="L210" s="730" t="n">
        <v>0</v>
      </c>
      <c r="M210" s="490" t="n">
        <v>0</v>
      </c>
      <c r="N210" s="370" t="e">
        <f aca="false">L210/M210*100</f>
        <v>#DIV/0!</v>
      </c>
      <c r="O210" s="496" t="n">
        <v>0</v>
      </c>
      <c r="P210" s="496" t="n">
        <v>0</v>
      </c>
      <c r="Q210" s="370" t="e">
        <f aca="false">O210/P210*100</f>
        <v>#DIV/0!</v>
      </c>
      <c r="R210" s="496" t="n">
        <v>0</v>
      </c>
      <c r="S210" s="496" t="n">
        <v>0</v>
      </c>
      <c r="T210" s="496" t="e">
        <f aca="false">R210/S210*100</f>
        <v>#DIV/0!</v>
      </c>
    </row>
    <row r="211" s="308" customFormat="true" ht="17.25" hidden="false" customHeight="false" outlineLevel="0" collapsed="false">
      <c r="A211" s="524" t="n">
        <v>3</v>
      </c>
      <c r="B211" s="75" t="s">
        <v>96</v>
      </c>
      <c r="C211" s="496" t="n">
        <v>71382</v>
      </c>
      <c r="D211" s="496" t="n">
        <v>59748</v>
      </c>
      <c r="E211" s="36" t="n">
        <f aca="false">C211/D211*100</f>
        <v>119.471781482225</v>
      </c>
      <c r="F211" s="490" t="n">
        <v>5627</v>
      </c>
      <c r="G211" s="490" t="n">
        <v>11925</v>
      </c>
      <c r="H211" s="36" t="n">
        <f aca="false">F211/G211*100</f>
        <v>47.1865828092243</v>
      </c>
      <c r="I211" s="490" t="n">
        <v>71382</v>
      </c>
      <c r="J211" s="490" t="n">
        <v>59748</v>
      </c>
      <c r="K211" s="36" t="n">
        <f aca="false">I211/J211*100</f>
        <v>119.471781482225</v>
      </c>
      <c r="L211" s="730" t="n">
        <v>71382</v>
      </c>
      <c r="M211" s="490" t="n">
        <v>59748</v>
      </c>
      <c r="N211" s="36" t="n">
        <f aca="false">L211/M211*100</f>
        <v>119.471781482225</v>
      </c>
      <c r="O211" s="490" t="n">
        <v>21263</v>
      </c>
      <c r="P211" s="490" t="n">
        <v>0</v>
      </c>
      <c r="Q211" s="36" t="e">
        <f aca="false">O211/P211*100</f>
        <v>#DIV/0!</v>
      </c>
      <c r="R211" s="490" t="n">
        <v>50119</v>
      </c>
      <c r="S211" s="490" t="n">
        <v>59748</v>
      </c>
      <c r="T211" s="490" t="n">
        <f aca="false">R211/S211*100</f>
        <v>83.8839793800629</v>
      </c>
    </row>
    <row r="212" s="308" customFormat="true" ht="17.25" hidden="false" customHeight="false" outlineLevel="0" collapsed="false">
      <c r="A212" s="638" t="n">
        <v>4</v>
      </c>
      <c r="B212" s="114" t="s">
        <v>97</v>
      </c>
      <c r="C212" s="496" t="n">
        <v>269257</v>
      </c>
      <c r="D212" s="496" t="n">
        <v>245109</v>
      </c>
      <c r="E212" s="36" t="n">
        <f aca="false">C212/D212*100</f>
        <v>109.85194342109</v>
      </c>
      <c r="F212" s="490" t="n">
        <v>29925</v>
      </c>
      <c r="G212" s="490" t="n">
        <v>30327</v>
      </c>
      <c r="H212" s="36" t="n">
        <f aca="false">F212/G212*100</f>
        <v>98.6744485112276</v>
      </c>
      <c r="I212" s="490" t="n">
        <v>269309</v>
      </c>
      <c r="J212" s="490" t="n">
        <v>244423</v>
      </c>
      <c r="K212" s="36" t="n">
        <f aca="false">I212/J212*100</f>
        <v>110.181529561457</v>
      </c>
      <c r="L212" s="730" t="n">
        <v>93561</v>
      </c>
      <c r="M212" s="490" t="n">
        <v>128659</v>
      </c>
      <c r="N212" s="36" t="n">
        <f aca="false">L212/M212*100</f>
        <v>72.7201361739171</v>
      </c>
      <c r="O212" s="490" t="n">
        <v>0</v>
      </c>
      <c r="P212" s="490" t="n">
        <v>0</v>
      </c>
      <c r="Q212" s="36" t="e">
        <f aca="false">O212/P212*100</f>
        <v>#DIV/0!</v>
      </c>
      <c r="R212" s="490" t="n">
        <v>93561</v>
      </c>
      <c r="S212" s="490" t="n">
        <v>128659</v>
      </c>
      <c r="T212" s="490" t="n">
        <f aca="false">R212/S212*100</f>
        <v>72.7201361739171</v>
      </c>
    </row>
    <row r="213" s="308" customFormat="true" ht="17.25" hidden="false" customHeight="false" outlineLevel="0" collapsed="false">
      <c r="A213" s="524" t="n">
        <v>5</v>
      </c>
      <c r="B213" s="114" t="s">
        <v>98</v>
      </c>
      <c r="C213" s="496" t="n">
        <v>0</v>
      </c>
      <c r="D213" s="496" t="n">
        <v>0</v>
      </c>
      <c r="E213" s="36" t="e">
        <f aca="false">C213/D213*100</f>
        <v>#DIV/0!</v>
      </c>
      <c r="F213" s="490" t="n">
        <v>0</v>
      </c>
      <c r="G213" s="490" t="n">
        <v>0</v>
      </c>
      <c r="H213" s="36" t="e">
        <f aca="false">F213/G213*100</f>
        <v>#DIV/0!</v>
      </c>
      <c r="I213" s="490" t="n">
        <v>0</v>
      </c>
      <c r="J213" s="490" t="n">
        <v>0</v>
      </c>
      <c r="K213" s="36" t="e">
        <f aca="false">I213/J213*100</f>
        <v>#DIV/0!</v>
      </c>
      <c r="L213" s="730" t="n">
        <v>0</v>
      </c>
      <c r="M213" s="490" t="n">
        <v>0</v>
      </c>
      <c r="N213" s="36" t="e">
        <f aca="false">L213/M213*100</f>
        <v>#DIV/0!</v>
      </c>
      <c r="O213" s="490" t="n">
        <v>0</v>
      </c>
      <c r="P213" s="490" t="n">
        <v>0</v>
      </c>
      <c r="Q213" s="36" t="e">
        <f aca="false">O213/P213*100</f>
        <v>#DIV/0!</v>
      </c>
      <c r="R213" s="490" t="n">
        <v>0</v>
      </c>
      <c r="S213" s="490" t="n">
        <v>0</v>
      </c>
      <c r="T213" s="490" t="e">
        <f aca="false">R213/S213*100</f>
        <v>#DIV/0!</v>
      </c>
    </row>
    <row r="214" s="308" customFormat="true" ht="17.25" hidden="false" customHeight="false" outlineLevel="0" collapsed="false">
      <c r="A214" s="638" t="n">
        <v>6</v>
      </c>
      <c r="B214" s="75" t="s">
        <v>99</v>
      </c>
      <c r="C214" s="496" t="n">
        <v>567741</v>
      </c>
      <c r="D214" s="496" t="n">
        <v>702631</v>
      </c>
      <c r="E214" s="370" t="n">
        <f aca="false">C214/D214*100</f>
        <v>80.8021564661963</v>
      </c>
      <c r="F214" s="496" t="n">
        <v>66672</v>
      </c>
      <c r="G214" s="487" t="n">
        <v>80987</v>
      </c>
      <c r="H214" s="370" t="n">
        <f aca="false">F214/G214*100</f>
        <v>82.3243236568832</v>
      </c>
      <c r="I214" s="496" t="n">
        <v>701181</v>
      </c>
      <c r="J214" s="487" t="n">
        <v>898734</v>
      </c>
      <c r="K214" s="370" t="n">
        <f aca="false">I214/J214*100</f>
        <v>78.0187463698937</v>
      </c>
      <c r="L214" s="730" t="n">
        <v>150208</v>
      </c>
      <c r="M214" s="490" t="n">
        <v>159556</v>
      </c>
      <c r="N214" s="370" t="n">
        <f aca="false">L214/M214*100</f>
        <v>94.1412419464013</v>
      </c>
      <c r="O214" s="496" t="n">
        <v>150208</v>
      </c>
      <c r="P214" s="487" t="n">
        <v>159556</v>
      </c>
      <c r="Q214" s="370" t="n">
        <f aca="false">O214/P214*100</f>
        <v>94.1412419464013</v>
      </c>
      <c r="R214" s="496" t="n">
        <v>0</v>
      </c>
      <c r="S214" s="496" t="n">
        <v>0</v>
      </c>
      <c r="T214" s="496" t="e">
        <f aca="false">R214/S214*100</f>
        <v>#DIV/0!</v>
      </c>
    </row>
    <row r="215" s="308" customFormat="true" ht="17.25" hidden="false" customHeight="true" outlineLevel="0" collapsed="false">
      <c r="A215" s="547"/>
      <c r="B215" s="547"/>
      <c r="C215" s="547"/>
      <c r="D215" s="547"/>
      <c r="E215" s="547"/>
      <c r="F215" s="547"/>
      <c r="G215" s="547"/>
      <c r="H215" s="547"/>
      <c r="I215" s="547"/>
      <c r="J215" s="547"/>
      <c r="K215" s="547"/>
      <c r="L215" s="547"/>
      <c r="M215" s="547"/>
      <c r="N215" s="547"/>
      <c r="O215" s="547"/>
      <c r="P215" s="547"/>
      <c r="Q215" s="547"/>
      <c r="R215" s="547"/>
      <c r="S215" s="547"/>
      <c r="T215" s="547"/>
    </row>
    <row r="216" s="308" customFormat="true" ht="36" hidden="false" customHeight="true" outlineLevel="0" collapsed="false">
      <c r="A216" s="67" t="s">
        <v>472</v>
      </c>
      <c r="B216" s="67"/>
      <c r="C216" s="483" t="n">
        <f aca="false">SUM(C217:C223)</f>
        <v>5270136</v>
      </c>
      <c r="D216" s="483" t="n">
        <f aca="false">SUM(D217:D223)</f>
        <v>3893187</v>
      </c>
      <c r="E216" s="509" t="n">
        <f aca="false">C216/D216*100</f>
        <v>135.3681700879</v>
      </c>
      <c r="F216" s="483" t="n">
        <f aca="false">SUM(F217:F223)</f>
        <v>540050</v>
      </c>
      <c r="G216" s="483" t="n">
        <f aca="false">SUM(G217:G223)</f>
        <v>304318</v>
      </c>
      <c r="H216" s="509" t="n">
        <f aca="false">F216/G216*100</f>
        <v>177.462391314349</v>
      </c>
      <c r="I216" s="483" t="n">
        <f aca="false">SUM(I217:I223)</f>
        <v>4986687</v>
      </c>
      <c r="J216" s="483" t="n">
        <f aca="false">SUM(J217:J223)</f>
        <v>5359046</v>
      </c>
      <c r="K216" s="509" t="n">
        <f aca="false">I216/J216*100</f>
        <v>93.0517670495831</v>
      </c>
      <c r="L216" s="483" t="n">
        <f aca="false">SUM(L217:L223)</f>
        <v>2708418</v>
      </c>
      <c r="M216" s="483" t="n">
        <f aca="false">SUM(M217:M223)</f>
        <v>2108317</v>
      </c>
      <c r="N216" s="84" t="n">
        <f aca="false">L216/M216*100</f>
        <v>128.463509045367</v>
      </c>
      <c r="O216" s="483" t="n">
        <f aca="false">SUM(O217:O223)</f>
        <v>1651384</v>
      </c>
      <c r="P216" s="483" t="n">
        <f aca="false">SUM(P217:P223)</f>
        <v>1473150</v>
      </c>
      <c r="Q216" s="83" t="n">
        <f aca="false">O216/P216*100</f>
        <v>112.098835827988</v>
      </c>
      <c r="R216" s="483" t="n">
        <f aca="false">SUM(R217:R223)</f>
        <v>1057034</v>
      </c>
      <c r="S216" s="483" t="n">
        <f aca="false">SUM(S217:S223)</f>
        <v>650790</v>
      </c>
      <c r="T216" s="84" t="n">
        <f aca="false">R216/S216*100</f>
        <v>162.423208715561</v>
      </c>
    </row>
    <row r="217" s="308" customFormat="true" ht="17.25" hidden="false" customHeight="false" outlineLevel="0" collapsed="false">
      <c r="A217" s="525" t="n">
        <v>1</v>
      </c>
      <c r="B217" s="75" t="s">
        <v>100</v>
      </c>
      <c r="C217" s="496" t="n">
        <v>2100523</v>
      </c>
      <c r="D217" s="496" t="n">
        <v>1630908</v>
      </c>
      <c r="E217" s="370" t="n">
        <f aca="false">C217/D217*100</f>
        <v>128.794695960778</v>
      </c>
      <c r="F217" s="496" t="n">
        <v>239453</v>
      </c>
      <c r="G217" s="496" t="n">
        <v>68656</v>
      </c>
      <c r="H217" s="370" t="n">
        <f aca="false">F217/G217*100</f>
        <v>348.772139361454</v>
      </c>
      <c r="I217" s="496" t="n">
        <v>1824783</v>
      </c>
      <c r="J217" s="496" t="n">
        <v>1598817</v>
      </c>
      <c r="K217" s="370" t="n">
        <f aca="false">I217/J217*100</f>
        <v>114.133324827044</v>
      </c>
      <c r="L217" s="730" t="n">
        <v>1237480</v>
      </c>
      <c r="M217" s="730" t="n">
        <v>1039893</v>
      </c>
      <c r="N217" s="370" t="n">
        <f aca="false">L217/M217*100</f>
        <v>119.000704880214</v>
      </c>
      <c r="O217" s="496" t="n">
        <v>629872</v>
      </c>
      <c r="P217" s="496" t="n">
        <v>493388</v>
      </c>
      <c r="Q217" s="370" t="n">
        <f aca="false">O217/P217*100</f>
        <v>127.662610359393</v>
      </c>
      <c r="R217" s="496" t="n">
        <v>607608</v>
      </c>
      <c r="S217" s="496" t="n">
        <v>546505</v>
      </c>
      <c r="T217" s="496" t="n">
        <f aca="false">R217/S217*100</f>
        <v>111.180684531706</v>
      </c>
    </row>
    <row r="218" s="308" customFormat="true" ht="17.25" hidden="false" customHeight="false" outlineLevel="0" collapsed="false">
      <c r="A218" s="526" t="n">
        <v>2</v>
      </c>
      <c r="B218" s="75" t="s">
        <v>101</v>
      </c>
      <c r="C218" s="496" t="n">
        <v>903086</v>
      </c>
      <c r="D218" s="496" t="n">
        <v>741669</v>
      </c>
      <c r="E218" s="370" t="n">
        <f aca="false">C218/D218*100</f>
        <v>121.764021416562</v>
      </c>
      <c r="F218" s="496" t="n">
        <v>87516</v>
      </c>
      <c r="G218" s="496" t="n">
        <v>78400</v>
      </c>
      <c r="H218" s="370" t="n">
        <f aca="false">F218/G218*100</f>
        <v>111.627551020408</v>
      </c>
      <c r="I218" s="496" t="n">
        <v>787334</v>
      </c>
      <c r="J218" s="496" t="n">
        <v>738858</v>
      </c>
      <c r="K218" s="370" t="n">
        <f aca="false">I218/J218*100</f>
        <v>106.560935930855</v>
      </c>
      <c r="L218" s="730" t="n">
        <v>243461</v>
      </c>
      <c r="M218" s="730" t="n">
        <v>263543</v>
      </c>
      <c r="N218" s="36" t="n">
        <f aca="false">L218/M218*100</f>
        <v>92.3799911209935</v>
      </c>
      <c r="O218" s="496" t="n">
        <v>168502</v>
      </c>
      <c r="P218" s="496" t="n">
        <v>199739</v>
      </c>
      <c r="Q218" s="36" t="n">
        <f aca="false">O218/P218*100</f>
        <v>84.3610912240474</v>
      </c>
      <c r="R218" s="496" t="n">
        <v>74959</v>
      </c>
      <c r="S218" s="496" t="n">
        <v>63804</v>
      </c>
      <c r="T218" s="496" t="n">
        <f aca="false">R218/S218*100</f>
        <v>117.483229891543</v>
      </c>
    </row>
    <row r="219" s="308" customFormat="true" ht="17.25" hidden="false" customHeight="false" outlineLevel="0" collapsed="false">
      <c r="A219" s="525" t="n">
        <v>3</v>
      </c>
      <c r="B219" s="75" t="s">
        <v>102</v>
      </c>
      <c r="C219" s="496" t="n">
        <v>0</v>
      </c>
      <c r="D219" s="496" t="n">
        <v>0</v>
      </c>
      <c r="E219" s="370" t="e">
        <f aca="false">C219/D219*100</f>
        <v>#DIV/0!</v>
      </c>
      <c r="F219" s="496" t="n">
        <v>0</v>
      </c>
      <c r="G219" s="496" t="n">
        <v>0</v>
      </c>
      <c r="H219" s="370" t="e">
        <f aca="false">F219/G219*100</f>
        <v>#DIV/0!</v>
      </c>
      <c r="I219" s="496" t="n">
        <v>0</v>
      </c>
      <c r="J219" s="496" t="n">
        <v>0</v>
      </c>
      <c r="K219" s="370" t="e">
        <f aca="false">I219/J219*100</f>
        <v>#DIV/0!</v>
      </c>
      <c r="L219" s="730" t="n">
        <v>0</v>
      </c>
      <c r="M219" s="730" t="n">
        <v>0</v>
      </c>
      <c r="N219" s="370" t="e">
        <f aca="false">L219/M219*100</f>
        <v>#DIV/0!</v>
      </c>
      <c r="O219" s="496" t="n">
        <v>0</v>
      </c>
      <c r="P219" s="496" t="n">
        <v>0</v>
      </c>
      <c r="Q219" s="370" t="e">
        <f aca="false">O219/P219*100</f>
        <v>#DIV/0!</v>
      </c>
      <c r="R219" s="496" t="n">
        <v>0</v>
      </c>
      <c r="S219" s="496" t="n">
        <v>0</v>
      </c>
      <c r="T219" s="496" t="e">
        <f aca="false">R219/S219*100</f>
        <v>#DIV/0!</v>
      </c>
    </row>
    <row r="220" s="308" customFormat="true" ht="17.25" hidden="false" customHeight="false" outlineLevel="0" collapsed="false">
      <c r="A220" s="526" t="n">
        <v>4</v>
      </c>
      <c r="B220" s="114" t="s">
        <v>103</v>
      </c>
      <c r="C220" s="496" t="n">
        <v>958725</v>
      </c>
      <c r="D220" s="496" t="n">
        <v>342232</v>
      </c>
      <c r="E220" s="36" t="n">
        <f aca="false">C220/D220*100</f>
        <v>280.138911615512</v>
      </c>
      <c r="F220" s="496" t="n">
        <v>108736</v>
      </c>
      <c r="G220" s="496" t="n">
        <v>45347</v>
      </c>
      <c r="H220" s="370" t="n">
        <f aca="false">F220/G220*100</f>
        <v>239.786534941672</v>
      </c>
      <c r="I220" s="496" t="n">
        <v>958725</v>
      </c>
      <c r="J220" s="496" t="n">
        <v>1868172</v>
      </c>
      <c r="K220" s="36" t="n">
        <f aca="false">I220/J220*100</f>
        <v>51.3188828437638</v>
      </c>
      <c r="L220" s="730" t="n">
        <v>374467</v>
      </c>
      <c r="M220" s="730" t="n">
        <v>40481</v>
      </c>
      <c r="N220" s="36" t="n">
        <f aca="false">L220/M220*100</f>
        <v>925.043847731034</v>
      </c>
      <c r="O220" s="496" t="n">
        <v>0</v>
      </c>
      <c r="P220" s="496" t="n">
        <v>0</v>
      </c>
      <c r="Q220" s="36" t="e">
        <f aca="false">O220/P220*100</f>
        <v>#DIV/0!</v>
      </c>
      <c r="R220" s="496" t="n">
        <v>374467</v>
      </c>
      <c r="S220" s="496" t="n">
        <v>40481</v>
      </c>
      <c r="T220" s="743" t="n">
        <f aca="false">R220/S220*100</f>
        <v>925.043847731034</v>
      </c>
    </row>
    <row r="221" s="308" customFormat="true" ht="17.25" hidden="false" customHeight="false" outlineLevel="0" collapsed="false">
      <c r="A221" s="525" t="n">
        <v>5</v>
      </c>
      <c r="B221" s="75" t="s">
        <v>104</v>
      </c>
      <c r="C221" s="496" t="n">
        <v>52079</v>
      </c>
      <c r="D221" s="496"/>
      <c r="E221" s="36" t="e">
        <f aca="false">C221/D221*100</f>
        <v>#DIV/0!</v>
      </c>
      <c r="F221" s="496" t="n">
        <v>248</v>
      </c>
      <c r="G221" s="496"/>
      <c r="H221" s="36" t="e">
        <f aca="false">F221/G221*100</f>
        <v>#DIV/0!</v>
      </c>
      <c r="I221" s="496" t="n">
        <v>74705</v>
      </c>
      <c r="J221" s="496"/>
      <c r="K221" s="36" t="e">
        <f aca="false">I221/J221*100</f>
        <v>#DIV/0!</v>
      </c>
      <c r="L221" s="730" t="n">
        <v>40456</v>
      </c>
      <c r="M221" s="730"/>
      <c r="N221" s="370" t="e">
        <f aca="false">L221/M221*100</f>
        <v>#DIV/0!</v>
      </c>
      <c r="O221" s="496" t="n">
        <v>40456</v>
      </c>
      <c r="P221" s="496" t="n">
        <v>15623</v>
      </c>
      <c r="Q221" s="370" t="n">
        <f aca="false">O221/P221*100</f>
        <v>258.951545797862</v>
      </c>
      <c r="R221" s="496" t="n">
        <v>0</v>
      </c>
      <c r="S221" s="496" t="n">
        <v>0</v>
      </c>
      <c r="T221" s="490" t="e">
        <f aca="false">R221/S221*100</f>
        <v>#DIV/0!</v>
      </c>
    </row>
    <row r="222" s="308" customFormat="true" ht="17.25" hidden="false" customHeight="false" outlineLevel="0" collapsed="false">
      <c r="A222" s="526" t="n">
        <v>6</v>
      </c>
      <c r="B222" s="75" t="s">
        <v>105</v>
      </c>
      <c r="C222" s="496" t="n">
        <v>126952</v>
      </c>
      <c r="D222" s="496" t="n">
        <v>161964</v>
      </c>
      <c r="E222" s="370" t="n">
        <f aca="false">C222/D222*100</f>
        <v>78.3828505099899</v>
      </c>
      <c r="F222" s="496" t="n">
        <v>13065</v>
      </c>
      <c r="G222" s="496" t="n">
        <v>15257</v>
      </c>
      <c r="H222" s="370" t="n">
        <f aca="false">F222/G222*100</f>
        <v>85.6328242773809</v>
      </c>
      <c r="I222" s="496" t="n">
        <v>215084</v>
      </c>
      <c r="J222" s="496" t="n">
        <v>159473</v>
      </c>
      <c r="K222" s="370" t="n">
        <f aca="false">I222/J222*100</f>
        <v>134.871733773115</v>
      </c>
      <c r="L222" s="730" t="n">
        <v>2060</v>
      </c>
      <c r="M222" s="730" t="n">
        <v>0</v>
      </c>
      <c r="N222" s="370" t="e">
        <f aca="false">L222/M222*100</f>
        <v>#DIV/0!</v>
      </c>
      <c r="O222" s="496" t="n">
        <v>2060</v>
      </c>
      <c r="P222" s="496" t="n">
        <v>0</v>
      </c>
      <c r="Q222" s="370" t="e">
        <f aca="false">O222/P222*100</f>
        <v>#DIV/0!</v>
      </c>
      <c r="R222" s="496" t="n">
        <v>0</v>
      </c>
      <c r="S222" s="496" t="n">
        <v>0</v>
      </c>
      <c r="T222" s="496" t="e">
        <f aca="false">R222/S222*100</f>
        <v>#DIV/0!</v>
      </c>
    </row>
    <row r="223" s="308" customFormat="true" ht="17.25" hidden="false" customHeight="false" outlineLevel="0" collapsed="false">
      <c r="A223" s="525" t="n">
        <v>7</v>
      </c>
      <c r="B223" s="75" t="s">
        <v>106</v>
      </c>
      <c r="C223" s="496" t="n">
        <v>1128771</v>
      </c>
      <c r="D223" s="496" t="n">
        <v>1016414</v>
      </c>
      <c r="E223" s="489" t="n">
        <f aca="false">C223/D223*100</f>
        <v>111.054255451027</v>
      </c>
      <c r="F223" s="496" t="n">
        <v>91032</v>
      </c>
      <c r="G223" s="496" t="n">
        <v>96658</v>
      </c>
      <c r="H223" s="489" t="n">
        <f aca="false">F223/G223*100</f>
        <v>94.1794781601109</v>
      </c>
      <c r="I223" s="496" t="n">
        <v>1126056</v>
      </c>
      <c r="J223" s="496" t="n">
        <v>993726</v>
      </c>
      <c r="K223" s="489" t="n">
        <f aca="false">I223/J223*100</f>
        <v>113.316548022292</v>
      </c>
      <c r="L223" s="730" t="n">
        <v>810494</v>
      </c>
      <c r="M223" s="730" t="n">
        <v>764400</v>
      </c>
      <c r="N223" s="370" t="n">
        <f aca="false">L223/M223*100</f>
        <v>106.03008895866</v>
      </c>
      <c r="O223" s="496" t="n">
        <v>810494</v>
      </c>
      <c r="P223" s="496" t="n">
        <v>764400</v>
      </c>
      <c r="Q223" s="370" t="n">
        <f aca="false">O223/P223*100</f>
        <v>106.03008895866</v>
      </c>
      <c r="R223" s="496" t="n">
        <v>0</v>
      </c>
      <c r="S223" s="496" t="n">
        <v>0</v>
      </c>
      <c r="T223" s="487" t="e">
        <f aca="false">R223/S223*100</f>
        <v>#DIV/0!</v>
      </c>
    </row>
    <row r="224" s="308" customFormat="true" ht="17.25" hidden="false" customHeight="true" outlineLevel="0" collapsed="false">
      <c r="A224" s="547"/>
      <c r="B224" s="547"/>
      <c r="C224" s="547"/>
      <c r="D224" s="547"/>
      <c r="E224" s="547"/>
      <c r="F224" s="547"/>
      <c r="G224" s="547"/>
      <c r="H224" s="547"/>
      <c r="I224" s="547"/>
      <c r="J224" s="547"/>
      <c r="K224" s="547"/>
      <c r="L224" s="547"/>
      <c r="M224" s="547"/>
      <c r="N224" s="547"/>
      <c r="O224" s="547"/>
      <c r="P224" s="547"/>
      <c r="Q224" s="547"/>
      <c r="R224" s="547"/>
      <c r="S224" s="547"/>
      <c r="T224" s="547"/>
    </row>
    <row r="225" s="308" customFormat="true" ht="54" hidden="false" customHeight="true" outlineLevel="0" collapsed="false">
      <c r="A225" s="67" t="s">
        <v>473</v>
      </c>
      <c r="B225" s="67"/>
      <c r="C225" s="483" t="n">
        <f aca="false">SUM(C226:C230)</f>
        <v>992660</v>
      </c>
      <c r="D225" s="483" t="n">
        <f aca="false">SUM(D226:D230)</f>
        <v>1427383</v>
      </c>
      <c r="E225" s="509" t="n">
        <f aca="false">C225/D225*100</f>
        <v>69.5440536982716</v>
      </c>
      <c r="F225" s="483" t="n">
        <f aca="false">SUM(F226:F230)</f>
        <v>131976</v>
      </c>
      <c r="G225" s="483" t="n">
        <f aca="false">SUM(G226:G230)</f>
        <v>202185</v>
      </c>
      <c r="H225" s="509" t="n">
        <f aca="false">F225/G225*100</f>
        <v>65.2748720231471</v>
      </c>
      <c r="I225" s="483" t="n">
        <f aca="false">SUM(I226:I230)</f>
        <v>1206499</v>
      </c>
      <c r="J225" s="483" t="n">
        <f aca="false">SUM(J226:J230)</f>
        <v>1616694</v>
      </c>
      <c r="K225" s="509" t="n">
        <f aca="false">I225/J225*100</f>
        <v>74.6275423796958</v>
      </c>
      <c r="L225" s="483" t="n">
        <f aca="false">SUM(L226:L230)</f>
        <v>21431</v>
      </c>
      <c r="M225" s="483" t="n">
        <f aca="false">SUM(M226:M230)</f>
        <v>210839</v>
      </c>
      <c r="N225" s="84" t="n">
        <f aca="false">L225/M225*100</f>
        <v>10.1646279862834</v>
      </c>
      <c r="O225" s="483" t="n">
        <f aca="false">SUM(O226:O230)</f>
        <v>0</v>
      </c>
      <c r="P225" s="483" t="n">
        <f aca="false">SUM(P226:P230)</f>
        <v>0</v>
      </c>
      <c r="Q225" s="83" t="e">
        <f aca="false">O225/P225*100</f>
        <v>#DIV/0!</v>
      </c>
      <c r="R225" s="483" t="n">
        <f aca="false">SUM(R226:R230)</f>
        <v>21431</v>
      </c>
      <c r="S225" s="483" t="n">
        <f aca="false">SUM(S226:S230)</f>
        <v>210839</v>
      </c>
      <c r="T225" s="84" t="n">
        <f aca="false">R225/S225*100</f>
        <v>10.1646279862834</v>
      </c>
    </row>
    <row r="226" s="308" customFormat="true" ht="17.25" hidden="false" customHeight="false" outlineLevel="0" collapsed="false">
      <c r="A226" s="533" t="n">
        <v>1</v>
      </c>
      <c r="B226" s="114" t="s">
        <v>130</v>
      </c>
      <c r="C226" s="490" t="n">
        <v>181389</v>
      </c>
      <c r="D226" s="490" t="n">
        <v>138094</v>
      </c>
      <c r="E226" s="36" t="n">
        <f aca="false">C226/D226*100</f>
        <v>131.351832809536</v>
      </c>
      <c r="F226" s="490" t="n">
        <v>18670</v>
      </c>
      <c r="G226" s="490" t="n">
        <v>14011</v>
      </c>
      <c r="H226" s="36" t="n">
        <f aca="false">F226/G226*100</f>
        <v>133.252444507887</v>
      </c>
      <c r="I226" s="490" t="n">
        <v>184169</v>
      </c>
      <c r="J226" s="490" t="n">
        <v>139132</v>
      </c>
      <c r="K226" s="36" t="n">
        <f aca="false">I226/J226*100</f>
        <v>132.36997958773</v>
      </c>
      <c r="L226" s="730" t="n">
        <v>5476</v>
      </c>
      <c r="M226" s="490" t="n">
        <v>0</v>
      </c>
      <c r="N226" s="36" t="e">
        <f aca="false">L226/M226*100</f>
        <v>#DIV/0!</v>
      </c>
      <c r="O226" s="490" t="n">
        <v>0</v>
      </c>
      <c r="P226" s="490" t="n">
        <v>0</v>
      </c>
      <c r="Q226" s="36" t="e">
        <f aca="false">O226/P226*100</f>
        <v>#DIV/0!</v>
      </c>
      <c r="R226" s="490" t="n">
        <v>5476</v>
      </c>
      <c r="S226" s="490" t="n">
        <v>0</v>
      </c>
      <c r="T226" s="36" t="e">
        <f aca="false">R226/S226*100</f>
        <v>#DIV/0!</v>
      </c>
    </row>
    <row r="227" s="308" customFormat="true" ht="17.25" hidden="false" customHeight="false" outlineLevel="0" collapsed="false">
      <c r="A227" s="547" t="n">
        <v>2</v>
      </c>
      <c r="B227" s="75" t="s">
        <v>95</v>
      </c>
      <c r="C227" s="496" t="n">
        <v>811271</v>
      </c>
      <c r="D227" s="496" t="n">
        <v>1289289</v>
      </c>
      <c r="E227" s="370" t="n">
        <f aca="false">C227/D227*100</f>
        <v>62.9239061219013</v>
      </c>
      <c r="F227" s="496" t="n">
        <v>113306</v>
      </c>
      <c r="G227" s="496" t="n">
        <v>188174</v>
      </c>
      <c r="H227" s="370" t="n">
        <f aca="false">F227/G227*100</f>
        <v>60.213419494723</v>
      </c>
      <c r="I227" s="496" t="n">
        <v>1022330</v>
      </c>
      <c r="J227" s="496" t="n">
        <v>1477562</v>
      </c>
      <c r="K227" s="370" t="n">
        <f aca="false">I227/J227*100</f>
        <v>69.1903283923111</v>
      </c>
      <c r="L227" s="730" t="n">
        <v>15955</v>
      </c>
      <c r="M227" s="490" t="n">
        <v>210839</v>
      </c>
      <c r="N227" s="370" t="n">
        <f aca="false">L227/M227*100</f>
        <v>7.56738554062579</v>
      </c>
      <c r="O227" s="496" t="n">
        <v>0</v>
      </c>
      <c r="P227" s="496" t="n">
        <v>0</v>
      </c>
      <c r="Q227" s="370" t="e">
        <f aca="false">O227/P227*100</f>
        <v>#DIV/0!</v>
      </c>
      <c r="R227" s="496" t="n">
        <v>15955</v>
      </c>
      <c r="S227" s="496" t="n">
        <v>210839</v>
      </c>
      <c r="T227" s="496" t="n">
        <f aca="false">R227/S227*100</f>
        <v>7.56738554062579</v>
      </c>
    </row>
    <row r="228" s="308" customFormat="true" ht="17.25" hidden="false" customHeight="false" outlineLevel="0" collapsed="false">
      <c r="A228" s="547"/>
      <c r="B228" s="152"/>
      <c r="C228" s="490"/>
      <c r="D228" s="490"/>
      <c r="E228" s="36"/>
      <c r="F228" s="490"/>
      <c r="G228" s="490"/>
      <c r="H228" s="36"/>
      <c r="I228" s="490"/>
      <c r="J228" s="490"/>
      <c r="K228" s="36"/>
      <c r="L228" s="490"/>
      <c r="M228" s="490"/>
      <c r="N228" s="36"/>
      <c r="O228" s="490"/>
      <c r="P228" s="490"/>
      <c r="Q228" s="36"/>
      <c r="R228" s="490"/>
      <c r="S228" s="490"/>
      <c r="T228" s="36"/>
    </row>
    <row r="229" s="308" customFormat="true" ht="17.25" hidden="false" customHeight="false" outlineLevel="0" collapsed="false">
      <c r="A229" s="547"/>
      <c r="B229" s="152"/>
      <c r="C229" s="490"/>
      <c r="D229" s="490"/>
      <c r="E229" s="36"/>
      <c r="F229" s="490"/>
      <c r="G229" s="490"/>
      <c r="H229" s="36"/>
      <c r="I229" s="490"/>
      <c r="J229" s="490"/>
      <c r="K229" s="36"/>
      <c r="L229" s="490"/>
      <c r="M229" s="490"/>
      <c r="N229" s="36"/>
      <c r="O229" s="490"/>
      <c r="P229" s="490"/>
      <c r="Q229" s="36"/>
      <c r="R229" s="490"/>
      <c r="S229" s="490"/>
      <c r="T229" s="36"/>
    </row>
    <row r="230" s="308" customFormat="true" ht="17.25" hidden="false" customHeight="false" outlineLevel="0" collapsed="false">
      <c r="A230" s="547"/>
      <c r="B230" s="152"/>
      <c r="C230" s="490"/>
      <c r="D230" s="490"/>
      <c r="E230" s="36"/>
      <c r="F230" s="490"/>
      <c r="G230" s="490"/>
      <c r="H230" s="36"/>
      <c r="I230" s="490"/>
      <c r="J230" s="490"/>
      <c r="K230" s="36"/>
      <c r="L230" s="490"/>
      <c r="M230" s="490"/>
      <c r="N230" s="36"/>
      <c r="O230" s="490"/>
      <c r="P230" s="490"/>
      <c r="Q230" s="36"/>
      <c r="R230" s="490"/>
      <c r="S230" s="490"/>
      <c r="T230" s="36"/>
    </row>
    <row r="231" s="308" customFormat="true" ht="17.25" hidden="false" customHeight="true" outlineLevel="0" collapsed="false">
      <c r="A231" s="547"/>
      <c r="B231" s="547"/>
      <c r="C231" s="547"/>
      <c r="D231" s="547"/>
      <c r="E231" s="547"/>
      <c r="F231" s="547"/>
      <c r="G231" s="547"/>
      <c r="H231" s="547"/>
      <c r="I231" s="547"/>
      <c r="J231" s="547"/>
      <c r="K231" s="547"/>
      <c r="L231" s="547"/>
      <c r="M231" s="547"/>
      <c r="N231" s="547"/>
      <c r="O231" s="547"/>
      <c r="P231" s="547"/>
      <c r="Q231" s="547"/>
      <c r="R231" s="547"/>
      <c r="S231" s="547"/>
      <c r="T231" s="547"/>
    </row>
    <row r="232" s="308" customFormat="true" ht="55.5" hidden="false" customHeight="true" outlineLevel="0" collapsed="false">
      <c r="A232" s="67" t="s">
        <v>474</v>
      </c>
      <c r="B232" s="67"/>
      <c r="C232" s="483" t="n">
        <f aca="false">SUM(C233:C241)</f>
        <v>23442895</v>
      </c>
      <c r="D232" s="483" t="n">
        <f aca="false">SUM(D233:D241)</f>
        <v>12146936</v>
      </c>
      <c r="E232" s="509" t="n">
        <f aca="false">C232/D232*100</f>
        <v>192.994307371011</v>
      </c>
      <c r="F232" s="483" t="n">
        <f aca="false">SUM(F233:F241)</f>
        <v>2817375</v>
      </c>
      <c r="G232" s="483" t="n">
        <f aca="false">SUM(G233:G241)</f>
        <v>2434014</v>
      </c>
      <c r="H232" s="509" t="n">
        <f aca="false">F232/G232*100</f>
        <v>115.750155915291</v>
      </c>
      <c r="I232" s="483" t="n">
        <f aca="false">SUM(I233:I241)</f>
        <v>22742857</v>
      </c>
      <c r="J232" s="483" t="n">
        <f aca="false">SUM(J233:J241)</f>
        <v>11837035</v>
      </c>
      <c r="K232" s="509" t="n">
        <f aca="false">I232/J232*100</f>
        <v>192.133055279468</v>
      </c>
      <c r="L232" s="483" t="n">
        <f aca="false">SUM(L233:L241)</f>
        <v>3152207</v>
      </c>
      <c r="M232" s="483" t="n">
        <f aca="false">SUM(M233:M241)</f>
        <v>4082307</v>
      </c>
      <c r="N232" s="84" t="n">
        <f aca="false">L232/M232*100</f>
        <v>77.2163142066484</v>
      </c>
      <c r="O232" s="483" t="n">
        <f aca="false">SUM(O233:O241)</f>
        <v>3117700</v>
      </c>
      <c r="P232" s="483" t="n">
        <f aca="false">SUM(P233:P241)</f>
        <v>5018022</v>
      </c>
      <c r="Q232" s="83" t="n">
        <f aca="false">O232/P232*100</f>
        <v>62.1300584174402</v>
      </c>
      <c r="R232" s="483" t="n">
        <f aca="false">SUM(R233:R241)</f>
        <v>45104</v>
      </c>
      <c r="S232" s="483" t="n">
        <f aca="false">SUM(S233:S241)</f>
        <v>39230</v>
      </c>
      <c r="T232" s="84" t="n">
        <f aca="false">R232/S232*100</f>
        <v>114.973234769309</v>
      </c>
    </row>
    <row r="233" s="334" customFormat="true" ht="18.75" hidden="false" customHeight="true" outlineLevel="0" collapsed="false">
      <c r="A233" s="546" t="n">
        <v>1</v>
      </c>
      <c r="B233" s="75" t="s">
        <v>150</v>
      </c>
      <c r="C233" s="496" t="n">
        <v>2685598</v>
      </c>
      <c r="D233" s="496" t="n">
        <v>1114033</v>
      </c>
      <c r="E233" s="370" t="n">
        <f aca="false">C233/D233*100</f>
        <v>241.069878540402</v>
      </c>
      <c r="F233" s="496" t="n">
        <v>0</v>
      </c>
      <c r="G233" s="496" t="n">
        <v>930069</v>
      </c>
      <c r="H233" s="370" t="n">
        <f aca="false">F233/G233*100</f>
        <v>0</v>
      </c>
      <c r="I233" s="496" t="n">
        <v>3335168</v>
      </c>
      <c r="J233" s="496" t="n">
        <v>347061</v>
      </c>
      <c r="K233" s="370" t="n">
        <f aca="false">I233/J233*100</f>
        <v>960.974583718712</v>
      </c>
      <c r="L233" s="496" t="n">
        <v>0</v>
      </c>
      <c r="M233" s="496" t="n">
        <v>0</v>
      </c>
      <c r="N233" s="370" t="e">
        <f aca="false">L233/M233*100</f>
        <v>#DIV/0!</v>
      </c>
      <c r="O233" s="496" t="n">
        <v>0</v>
      </c>
      <c r="P233" s="496" t="n">
        <v>0</v>
      </c>
      <c r="Q233" s="370" t="e">
        <f aca="false">O233/P233*100</f>
        <v>#DIV/0!</v>
      </c>
      <c r="R233" s="496" t="n">
        <v>0</v>
      </c>
      <c r="S233" s="496" t="n">
        <v>0</v>
      </c>
      <c r="T233" s="370" t="e">
        <f aca="false">R233/S233*100</f>
        <v>#DIV/0!</v>
      </c>
    </row>
    <row r="234" s="334" customFormat="true" ht="18.75" hidden="false" customHeight="true" outlineLevel="0" collapsed="false">
      <c r="A234" s="546" t="n">
        <v>2</v>
      </c>
      <c r="B234" s="75" t="s">
        <v>502</v>
      </c>
      <c r="C234" s="496" t="n">
        <v>506382</v>
      </c>
      <c r="D234" s="496" t="n">
        <v>508449</v>
      </c>
      <c r="E234" s="370" t="n">
        <f aca="false">C234/D234*100</f>
        <v>99.5934695515184</v>
      </c>
      <c r="F234" s="496" t="n">
        <v>29751</v>
      </c>
      <c r="G234" s="496" t="n">
        <v>46364</v>
      </c>
      <c r="H234" s="370" t="n">
        <f aca="false">F234/G234*100</f>
        <v>64.1683202484686</v>
      </c>
      <c r="I234" s="496" t="n">
        <v>554416</v>
      </c>
      <c r="J234" s="496" t="n">
        <v>775699</v>
      </c>
      <c r="K234" s="370" t="n">
        <f aca="false">I234/J234*100</f>
        <v>71.4730842762463</v>
      </c>
      <c r="L234" s="496" t="n">
        <v>311587</v>
      </c>
      <c r="M234" s="496" t="n">
        <v>332275</v>
      </c>
      <c r="N234" s="370" t="n">
        <f aca="false">L234/M234*100</f>
        <v>93.7738319163344</v>
      </c>
      <c r="O234" s="496" t="n">
        <v>292330</v>
      </c>
      <c r="P234" s="496" t="n">
        <v>322489</v>
      </c>
      <c r="Q234" s="370" t="n">
        <f aca="false">O234/P234*100</f>
        <v>90.6480531118891</v>
      </c>
      <c r="R234" s="496" t="n">
        <v>19257</v>
      </c>
      <c r="S234" s="496" t="n">
        <v>9786</v>
      </c>
      <c r="T234" s="370" t="n">
        <f aca="false">R234/S234*100</f>
        <v>196.781115879828</v>
      </c>
    </row>
    <row r="235" s="308" customFormat="true" ht="18.75" hidden="false" customHeight="true" outlineLevel="0" collapsed="false">
      <c r="A235" s="547" t="n">
        <v>3</v>
      </c>
      <c r="B235" s="114" t="s">
        <v>386</v>
      </c>
      <c r="C235" s="490" t="n">
        <v>11863350</v>
      </c>
      <c r="D235" s="490" t="n">
        <v>0</v>
      </c>
      <c r="E235" s="36" t="e">
        <f aca="false">C235/D235*100</f>
        <v>#DIV/0!</v>
      </c>
      <c r="F235" s="490" t="n">
        <v>1791162</v>
      </c>
      <c r="G235" s="490" t="n">
        <v>0</v>
      </c>
      <c r="H235" s="36" t="e">
        <f aca="false">F235/G235*100</f>
        <v>#DIV/0!</v>
      </c>
      <c r="I235" s="490" t="n">
        <v>11508832</v>
      </c>
      <c r="J235" s="490" t="n">
        <v>0</v>
      </c>
      <c r="K235" s="36" t="e">
        <f aca="false">I235/J235*100</f>
        <v>#DIV/0!</v>
      </c>
      <c r="L235" s="490" t="n">
        <v>109644</v>
      </c>
      <c r="M235" s="490" t="n">
        <v>0</v>
      </c>
      <c r="N235" s="36" t="e">
        <f aca="false">L235/M235*100</f>
        <v>#DIV/0!</v>
      </c>
      <c r="O235" s="490" t="n">
        <v>109644</v>
      </c>
      <c r="P235" s="490" t="n">
        <v>0</v>
      </c>
      <c r="Q235" s="36" t="e">
        <f aca="false">O235/P235*100</f>
        <v>#DIV/0!</v>
      </c>
      <c r="R235" s="490"/>
      <c r="S235" s="490"/>
      <c r="T235" s="36" t="e">
        <f aca="false">R235/S235*100</f>
        <v>#DIV/0!</v>
      </c>
    </row>
    <row r="236" s="308" customFormat="true" ht="17.25" hidden="false" customHeight="false" outlineLevel="0" collapsed="false">
      <c r="A236" s="547" t="n">
        <v>4</v>
      </c>
      <c r="B236" s="123" t="s">
        <v>164</v>
      </c>
      <c r="C236" s="490" t="n">
        <v>6316691</v>
      </c>
      <c r="D236" s="490" t="n">
        <v>8394245</v>
      </c>
      <c r="E236" s="36" t="n">
        <f aca="false">C236/D236*100</f>
        <v>75.250257765886</v>
      </c>
      <c r="F236" s="490" t="n">
        <v>694886</v>
      </c>
      <c r="G236" s="490" t="n">
        <v>1188187</v>
      </c>
      <c r="H236" s="36" t="n">
        <f aca="false">F236/G236*100</f>
        <v>58.4828819032694</v>
      </c>
      <c r="I236" s="490" t="n">
        <v>5214062</v>
      </c>
      <c r="J236" s="490" t="n">
        <v>8603628</v>
      </c>
      <c r="K236" s="36" t="n">
        <f aca="false">I236/J236*100</f>
        <v>60.6030618711083</v>
      </c>
      <c r="L236" s="730" t="n">
        <v>2503954</v>
      </c>
      <c r="M236" s="490" t="n">
        <v>3683494</v>
      </c>
      <c r="N236" s="36" t="n">
        <f aca="false">L236/M236*100</f>
        <v>67.9776864031813</v>
      </c>
      <c r="O236" s="730" t="n">
        <v>2503954</v>
      </c>
      <c r="P236" s="490" t="n">
        <v>3683494</v>
      </c>
      <c r="Q236" s="36" t="n">
        <f aca="false">O236/P236*100</f>
        <v>67.9776864031813</v>
      </c>
      <c r="R236" s="490" t="n">
        <v>0</v>
      </c>
      <c r="S236" s="490" t="n">
        <v>0</v>
      </c>
      <c r="T236" s="36" t="e">
        <f aca="false">R236/S236*100</f>
        <v>#DIV/0!</v>
      </c>
    </row>
    <row r="237" s="308" customFormat="true" ht="17.25" hidden="false" customHeight="false" outlineLevel="0" collapsed="false">
      <c r="A237" s="547" t="n">
        <v>5</v>
      </c>
      <c r="B237" s="152" t="s">
        <v>165</v>
      </c>
      <c r="C237" s="490"/>
      <c r="D237" s="490"/>
      <c r="E237" s="36" t="e">
        <f aca="false">C237/D237*100</f>
        <v>#DIV/0!</v>
      </c>
      <c r="F237" s="490"/>
      <c r="G237" s="490"/>
      <c r="H237" s="36" t="e">
        <f aca="false">F237/G237*100</f>
        <v>#DIV/0!</v>
      </c>
      <c r="I237" s="490"/>
      <c r="J237" s="490"/>
      <c r="K237" s="36" t="e">
        <f aca="false">I237/J237*100</f>
        <v>#DIV/0!</v>
      </c>
      <c r="L237" s="730"/>
      <c r="M237" s="490"/>
      <c r="N237" s="36" t="e">
        <f aca="false">L237/M237*100</f>
        <v>#DIV/0!</v>
      </c>
      <c r="O237" s="490" t="n">
        <v>0</v>
      </c>
      <c r="P237" s="490" t="n">
        <v>974945</v>
      </c>
      <c r="Q237" s="36" t="n">
        <f aca="false">O237/P237*100</f>
        <v>0</v>
      </c>
      <c r="R237" s="490" t="n">
        <v>10597</v>
      </c>
      <c r="S237" s="490" t="n">
        <v>0</v>
      </c>
      <c r="T237" s="36" t="e">
        <f aca="false">R237/S237*100</f>
        <v>#DIV/0!</v>
      </c>
    </row>
    <row r="238" s="308" customFormat="true" ht="18.75" hidden="false" customHeight="true" outlineLevel="0" collapsed="false">
      <c r="A238" s="547" t="n">
        <v>6</v>
      </c>
      <c r="B238" s="744" t="s">
        <v>163</v>
      </c>
      <c r="C238" s="490" t="n">
        <v>1917931</v>
      </c>
      <c r="D238" s="490" t="n">
        <v>2081639</v>
      </c>
      <c r="E238" s="36" t="n">
        <f aca="false">C238/D238*100</f>
        <v>92.13562005708</v>
      </c>
      <c r="F238" s="490" t="n">
        <v>252300</v>
      </c>
      <c r="G238" s="490" t="n">
        <v>259779</v>
      </c>
      <c r="H238" s="36" t="n">
        <f aca="false">F238/G238*100</f>
        <v>97.1210144007021</v>
      </c>
      <c r="I238" s="490" t="n">
        <v>1959940</v>
      </c>
      <c r="J238" s="490" t="n">
        <v>2048591</v>
      </c>
      <c r="K238" s="36" t="n">
        <f aca="false">I238/J238*100</f>
        <v>95.6725866705458</v>
      </c>
      <c r="L238" s="730" t="n">
        <v>78902</v>
      </c>
      <c r="M238" s="490" t="n">
        <v>29444</v>
      </c>
      <c r="N238" s="36" t="n">
        <f aca="false">L238/M238*100</f>
        <v>267.973101480777</v>
      </c>
      <c r="O238" s="490" t="n">
        <v>63652</v>
      </c>
      <c r="P238" s="490" t="n">
        <v>0</v>
      </c>
      <c r="Q238" s="36" t="e">
        <f aca="false">O238/P238*100</f>
        <v>#DIV/0!</v>
      </c>
      <c r="R238" s="490" t="n">
        <v>15250</v>
      </c>
      <c r="S238" s="490" t="n">
        <v>29444</v>
      </c>
      <c r="T238" s="36" t="n">
        <f aca="false">R238/S238*100</f>
        <v>51.7932346148621</v>
      </c>
    </row>
    <row r="239" s="308" customFormat="true" ht="17.25" hidden="false" customHeight="false" outlineLevel="0" collapsed="false">
      <c r="A239" s="547" t="n">
        <v>7</v>
      </c>
      <c r="B239" s="152" t="s">
        <v>503</v>
      </c>
      <c r="C239" s="490" t="n">
        <v>32943</v>
      </c>
      <c r="D239" s="490" t="n">
        <v>48570</v>
      </c>
      <c r="E239" s="36" t="n">
        <f aca="false">C239/D239*100</f>
        <v>67.8258184064237</v>
      </c>
      <c r="F239" s="490" t="n">
        <v>9276</v>
      </c>
      <c r="G239" s="490" t="n">
        <v>9615</v>
      </c>
      <c r="H239" s="36" t="n">
        <f aca="false">F239/G239*100</f>
        <v>96.4742589703588</v>
      </c>
      <c r="I239" s="490" t="n">
        <v>34439</v>
      </c>
      <c r="J239" s="490" t="n">
        <v>62056</v>
      </c>
      <c r="K239" s="36" t="n">
        <f aca="false">I239/J239*100</f>
        <v>55.4966481887328</v>
      </c>
      <c r="L239" s="490" t="n">
        <v>12120</v>
      </c>
      <c r="M239" s="490" t="n">
        <v>37094</v>
      </c>
      <c r="N239" s="36" t="n">
        <f aca="false">L239/M239*100</f>
        <v>32.6737477759206</v>
      </c>
      <c r="O239" s="490" t="n">
        <v>12120</v>
      </c>
      <c r="P239" s="490" t="n">
        <v>37094</v>
      </c>
      <c r="Q239" s="36" t="n">
        <f aca="false">O239/P239*100</f>
        <v>32.6737477759206</v>
      </c>
      <c r="R239" s="490" t="n">
        <v>0</v>
      </c>
      <c r="S239" s="490" t="n">
        <v>0</v>
      </c>
      <c r="T239" s="36" t="e">
        <f aca="false">R239/S239*100</f>
        <v>#DIV/0!</v>
      </c>
    </row>
    <row r="240" s="308" customFormat="true" ht="17.25" hidden="false" customHeight="false" outlineLevel="0" collapsed="false">
      <c r="A240" s="547" t="n">
        <v>8</v>
      </c>
      <c r="B240" s="152" t="s">
        <v>504</v>
      </c>
      <c r="C240" s="490"/>
      <c r="D240" s="490"/>
      <c r="E240" s="36" t="e">
        <f aca="false">C240/D240*100</f>
        <v>#DIV/0!</v>
      </c>
      <c r="F240" s="490"/>
      <c r="G240" s="490"/>
      <c r="H240" s="36" t="e">
        <f aca="false">F240/G240*100</f>
        <v>#DIV/0!</v>
      </c>
      <c r="I240" s="490"/>
      <c r="J240" s="490"/>
      <c r="K240" s="36" t="e">
        <f aca="false">I240/J240*100</f>
        <v>#DIV/0!</v>
      </c>
      <c r="L240" s="490"/>
      <c r="M240" s="490"/>
      <c r="N240" s="36" t="e">
        <f aca="false">L240/M240*100</f>
        <v>#DIV/0!</v>
      </c>
      <c r="O240" s="490" t="n">
        <v>0</v>
      </c>
      <c r="P240" s="490" t="n">
        <v>0</v>
      </c>
      <c r="Q240" s="36" t="e">
        <f aca="false">O240/P240*100</f>
        <v>#DIV/0!</v>
      </c>
      <c r="R240" s="490" t="n">
        <v>0</v>
      </c>
      <c r="S240" s="490" t="n">
        <v>0</v>
      </c>
      <c r="T240" s="36" t="e">
        <f aca="false">R240/S240*100</f>
        <v>#DIV/0!</v>
      </c>
    </row>
    <row r="241" s="308" customFormat="true" ht="17.25" hidden="false" customHeight="false" outlineLevel="0" collapsed="false">
      <c r="A241" s="547" t="n">
        <v>9</v>
      </c>
      <c r="B241" s="152" t="s">
        <v>529</v>
      </c>
      <c r="C241" s="490" t="n">
        <v>120000</v>
      </c>
      <c r="D241" s="490" t="n">
        <v>0</v>
      </c>
      <c r="E241" s="36"/>
      <c r="F241" s="490" t="n">
        <v>40000</v>
      </c>
      <c r="G241" s="490" t="n">
        <v>0</v>
      </c>
      <c r="H241" s="36"/>
      <c r="I241" s="490" t="n">
        <v>136000</v>
      </c>
      <c r="J241" s="490" t="n">
        <v>0</v>
      </c>
      <c r="K241" s="36"/>
      <c r="L241" s="490" t="n">
        <v>136000</v>
      </c>
      <c r="M241" s="490" t="n">
        <v>0</v>
      </c>
      <c r="N241" s="36"/>
      <c r="O241" s="490" t="n">
        <v>136000</v>
      </c>
      <c r="P241" s="490" t="n">
        <v>0</v>
      </c>
      <c r="Q241" s="36" t="e">
        <f aca="false">O241/P241*100</f>
        <v>#DIV/0!</v>
      </c>
      <c r="R241" s="490" t="n">
        <v>0</v>
      </c>
      <c r="S241" s="490" t="n">
        <v>0</v>
      </c>
      <c r="T241" s="36" t="e">
        <f aca="false">R241/S241*100</f>
        <v>#DIV/0!</v>
      </c>
    </row>
    <row r="242" s="308" customFormat="true" ht="17.25" hidden="false" customHeight="true" outlineLevel="0" collapsed="false">
      <c r="A242" s="547"/>
      <c r="B242" s="547"/>
      <c r="C242" s="547"/>
      <c r="D242" s="547"/>
      <c r="E242" s="547"/>
      <c r="F242" s="547"/>
      <c r="G242" s="547"/>
      <c r="H242" s="547"/>
      <c r="I242" s="547"/>
      <c r="J242" s="547"/>
      <c r="K242" s="547"/>
      <c r="L242" s="547"/>
      <c r="M242" s="547"/>
      <c r="N242" s="547"/>
      <c r="O242" s="547"/>
      <c r="P242" s="547"/>
      <c r="Q242" s="547"/>
      <c r="R242" s="547"/>
      <c r="S242" s="547"/>
      <c r="T242" s="547"/>
    </row>
    <row r="243" s="308" customFormat="true" ht="52.5" hidden="false" customHeight="true" outlineLevel="0" collapsed="false">
      <c r="A243" s="67" t="s">
        <v>475</v>
      </c>
      <c r="B243" s="67"/>
      <c r="C243" s="483" t="n">
        <f aca="false">SUM(C244:C250)</f>
        <v>129693341</v>
      </c>
      <c r="D243" s="483" t="n">
        <f aca="false">SUM(D244:D250)</f>
        <v>135404623</v>
      </c>
      <c r="E243" s="509" t="n">
        <f aca="false">C243/D243*100</f>
        <v>95.7820627734402</v>
      </c>
      <c r="F243" s="483" t="n">
        <f aca="false">SUM(F244:F250)</f>
        <v>13171607</v>
      </c>
      <c r="G243" s="483" t="n">
        <f aca="false">SUM(G244:G250)</f>
        <v>13590840</v>
      </c>
      <c r="H243" s="509" t="n">
        <f aca="false">F243/G243*100</f>
        <v>96.9153267936345</v>
      </c>
      <c r="I243" s="483" t="n">
        <f aca="false">SUM(I244:I250)</f>
        <v>122367986</v>
      </c>
      <c r="J243" s="483" t="n">
        <f aca="false">SUM(J244:J250)</f>
        <v>137315775</v>
      </c>
      <c r="K243" s="509" t="n">
        <f aca="false">I243/J243*100</f>
        <v>89.114295862948</v>
      </c>
      <c r="L243" s="530" t="n">
        <f aca="false">SUM(L244:L250)</f>
        <v>109565165</v>
      </c>
      <c r="M243" s="530" t="n">
        <f aca="false">SUM(M244:M250)</f>
        <v>129269418</v>
      </c>
      <c r="N243" s="84" t="n">
        <f aca="false">L243/M243*100</f>
        <v>84.7572199946007</v>
      </c>
      <c r="O243" s="83" t="n">
        <f aca="false">SUM(O244:O250)</f>
        <v>21510</v>
      </c>
      <c r="P243" s="83" t="n">
        <f aca="false">SUM(P244:P250)</f>
        <v>37833</v>
      </c>
      <c r="Q243" s="83" t="n">
        <f aca="false">O243/P243*100</f>
        <v>56.8551264768853</v>
      </c>
      <c r="R243" s="83" t="n">
        <f aca="false">SUM(R244:R250)</f>
        <v>109543655</v>
      </c>
      <c r="S243" s="83" t="n">
        <f aca="false">SUM(S244:S250)</f>
        <v>129231585</v>
      </c>
      <c r="T243" s="84" t="n">
        <f aca="false">R243/S243*100</f>
        <v>84.7653884303903</v>
      </c>
    </row>
    <row r="244" s="308" customFormat="true" ht="29.25" hidden="false" customHeight="true" outlineLevel="0" collapsed="false">
      <c r="A244" s="547" t="n">
        <v>1</v>
      </c>
      <c r="B244" s="71" t="s">
        <v>154</v>
      </c>
      <c r="C244" s="487" t="n">
        <v>8107611</v>
      </c>
      <c r="D244" s="487" t="n">
        <v>18301525</v>
      </c>
      <c r="E244" s="489" t="n">
        <f aca="false">C244/D244*100</f>
        <v>44.3001935631047</v>
      </c>
      <c r="F244" s="487" t="n">
        <v>440030</v>
      </c>
      <c r="G244" s="487" t="n">
        <v>1645737</v>
      </c>
      <c r="H244" s="489" t="n">
        <f aca="false">F244/G244*100</f>
        <v>26.7375649936776</v>
      </c>
      <c r="I244" s="487" t="n">
        <v>7108967</v>
      </c>
      <c r="J244" s="487" t="n">
        <v>18946731</v>
      </c>
      <c r="K244" s="489" t="n">
        <f aca="false">I244/J244*100</f>
        <v>37.5208103181493</v>
      </c>
      <c r="L244" s="730" t="n">
        <v>4978741</v>
      </c>
      <c r="M244" s="730" t="n">
        <v>18946731</v>
      </c>
      <c r="N244" s="370" t="n">
        <f aca="false">L244/M244*100</f>
        <v>26.2775726324504</v>
      </c>
      <c r="O244" s="487" t="n">
        <v>0</v>
      </c>
      <c r="P244" s="739" t="n">
        <v>0</v>
      </c>
      <c r="Q244" s="370" t="n">
        <f aca="false">O244/S244*100</f>
        <v>0</v>
      </c>
      <c r="R244" s="558" t="n">
        <v>4978741</v>
      </c>
      <c r="S244" s="487" t="n">
        <v>18946731</v>
      </c>
      <c r="T244" s="489" t="n">
        <f aca="false">R244/S244*100</f>
        <v>26.2775726324504</v>
      </c>
    </row>
    <row r="245" s="308" customFormat="true" ht="34.5" hidden="false" customHeight="false" outlineLevel="0" collapsed="false">
      <c r="A245" s="546" t="n">
        <v>2</v>
      </c>
      <c r="B245" s="75" t="s">
        <v>155</v>
      </c>
      <c r="C245" s="487" t="n">
        <v>25307541</v>
      </c>
      <c r="D245" s="487" t="n">
        <v>24497906</v>
      </c>
      <c r="E245" s="489" t="n">
        <f aca="false">C245/D245*100</f>
        <v>103.304915122133</v>
      </c>
      <c r="F245" s="487" t="n">
        <v>2890897</v>
      </c>
      <c r="G245" s="487" t="n">
        <v>2533996</v>
      </c>
      <c r="H245" s="489" t="n">
        <f aca="false">F245/G245*100</f>
        <v>114.084513156295</v>
      </c>
      <c r="I245" s="487" t="n">
        <v>24484181</v>
      </c>
      <c r="J245" s="487" t="n">
        <v>24816983</v>
      </c>
      <c r="K245" s="489" t="n">
        <f aca="false">I245/J245*100</f>
        <v>98.6589747835182</v>
      </c>
      <c r="L245" s="730" t="n">
        <v>24411137</v>
      </c>
      <c r="M245" s="730" t="n">
        <v>24754177</v>
      </c>
      <c r="N245" s="370" t="n">
        <f aca="false">L245/M245*100</f>
        <v>98.6142136739186</v>
      </c>
      <c r="O245" s="487" t="n">
        <v>0</v>
      </c>
      <c r="P245" s="487" t="n">
        <v>0</v>
      </c>
      <c r="Q245" s="370" t="e">
        <f aca="false">O245/P245*100</f>
        <v>#DIV/0!</v>
      </c>
      <c r="R245" s="487" t="n">
        <v>24411137</v>
      </c>
      <c r="S245" s="487" t="n">
        <v>24754177</v>
      </c>
      <c r="T245" s="489" t="n">
        <f aca="false">R245/S245*100</f>
        <v>98.6142136739186</v>
      </c>
    </row>
    <row r="246" s="308" customFormat="true" ht="23.25" hidden="false" customHeight="true" outlineLevel="0" collapsed="false">
      <c r="A246" s="547" t="n">
        <v>3</v>
      </c>
      <c r="B246" s="71" t="s">
        <v>156</v>
      </c>
      <c r="C246" s="487" t="n">
        <v>13818963</v>
      </c>
      <c r="D246" s="487" t="n">
        <v>27004307</v>
      </c>
      <c r="E246" s="489" t="n">
        <f aca="false">C246/D246*100</f>
        <v>51.1731813743637</v>
      </c>
      <c r="F246" s="487" t="n">
        <v>531071</v>
      </c>
      <c r="G246" s="487" t="n">
        <v>2363502</v>
      </c>
      <c r="H246" s="489" t="n">
        <f aca="false">F246/G246*100</f>
        <v>22.469665775616</v>
      </c>
      <c r="I246" s="487" t="n">
        <v>11867564</v>
      </c>
      <c r="J246" s="487" t="n">
        <v>27698115</v>
      </c>
      <c r="K246" s="489" t="n">
        <f aca="false">I246/J246*100</f>
        <v>42.8461070365258</v>
      </c>
      <c r="L246" s="730" t="n">
        <v>9029105</v>
      </c>
      <c r="M246" s="730" t="n">
        <v>27698115</v>
      </c>
      <c r="N246" s="370" t="n">
        <f aca="false">L246/M246*100</f>
        <v>32.5982652610114</v>
      </c>
      <c r="O246" s="487" t="n">
        <v>0</v>
      </c>
      <c r="P246" s="487" t="n">
        <v>0</v>
      </c>
      <c r="Q246" s="370" t="e">
        <f aca="false">O246/P246*100</f>
        <v>#DIV/0!</v>
      </c>
      <c r="R246" s="487" t="n">
        <v>9029105</v>
      </c>
      <c r="S246" s="487" t="n">
        <v>27698115</v>
      </c>
      <c r="T246" s="489" t="n">
        <f aca="false">R246/S246*100</f>
        <v>32.5982652610114</v>
      </c>
    </row>
    <row r="247" s="308" customFormat="true" ht="25.5" hidden="false" customHeight="true" outlineLevel="0" collapsed="false">
      <c r="A247" s="546" t="n">
        <v>4</v>
      </c>
      <c r="B247" s="75" t="s">
        <v>157</v>
      </c>
      <c r="C247" s="487" t="n">
        <v>3847726</v>
      </c>
      <c r="D247" s="487" t="n">
        <v>5020278</v>
      </c>
      <c r="E247" s="370" t="n">
        <f aca="false">C247/D247*100</f>
        <v>76.6436838756738</v>
      </c>
      <c r="F247" s="487" t="n">
        <v>445219</v>
      </c>
      <c r="G247" s="487" t="n">
        <v>518163</v>
      </c>
      <c r="H247" s="370" t="n">
        <f aca="false">F247/G247*100</f>
        <v>85.9225764865496</v>
      </c>
      <c r="I247" s="487" t="n">
        <v>4614790</v>
      </c>
      <c r="J247" s="487" t="n">
        <v>4886760</v>
      </c>
      <c r="K247" s="370" t="n">
        <f aca="false">I247/J247*100</f>
        <v>94.4345537738706</v>
      </c>
      <c r="L247" s="730" t="n">
        <v>0</v>
      </c>
      <c r="M247" s="730" t="n">
        <v>0</v>
      </c>
      <c r="N247" s="370" t="e">
        <f aca="false">L247/M247*100</f>
        <v>#DIV/0!</v>
      </c>
      <c r="O247" s="496" t="n">
        <v>0</v>
      </c>
      <c r="P247" s="496" t="n">
        <v>0</v>
      </c>
      <c r="Q247" s="370" t="e">
        <f aca="false">O247/P247*100</f>
        <v>#DIV/0!</v>
      </c>
      <c r="R247" s="496" t="n">
        <v>0</v>
      </c>
      <c r="S247" s="496" t="n">
        <v>0</v>
      </c>
      <c r="T247" s="370" t="e">
        <f aca="false">R247/S247*100</f>
        <v>#DIV/0!</v>
      </c>
    </row>
    <row r="248" s="308" customFormat="true" ht="30.75" hidden="false" customHeight="true" outlineLevel="0" collapsed="false">
      <c r="A248" s="546" t="n">
        <v>5</v>
      </c>
      <c r="B248" s="75" t="s">
        <v>158</v>
      </c>
      <c r="C248" s="487" t="n">
        <v>41735169</v>
      </c>
      <c r="D248" s="487" t="n">
        <v>28657637</v>
      </c>
      <c r="E248" s="489" t="n">
        <f aca="false">C248/D248*100</f>
        <v>145.633671750396</v>
      </c>
      <c r="F248" s="487" t="n">
        <v>5311394</v>
      </c>
      <c r="G248" s="487" t="n">
        <v>2990509</v>
      </c>
      <c r="H248" s="489" t="n">
        <f aca="false">F248/G248*100</f>
        <v>177.608360315919</v>
      </c>
      <c r="I248" s="487" t="n">
        <v>38824349</v>
      </c>
      <c r="J248" s="487" t="n">
        <v>27954461</v>
      </c>
      <c r="K248" s="489" t="n">
        <f aca="false">I248/J248*100</f>
        <v>138.884269669875</v>
      </c>
      <c r="L248" s="730" t="n">
        <v>38824349</v>
      </c>
      <c r="M248" s="730" t="n">
        <v>27954461</v>
      </c>
      <c r="N248" s="370" t="n">
        <f aca="false">L248/M248*100</f>
        <v>138.884269669875</v>
      </c>
      <c r="O248" s="487" t="n">
        <v>0</v>
      </c>
      <c r="P248" s="487" t="n">
        <v>0</v>
      </c>
      <c r="Q248" s="370" t="e">
        <f aca="false">O248/P248*100</f>
        <v>#DIV/0!</v>
      </c>
      <c r="R248" s="558" t="n">
        <v>38824349</v>
      </c>
      <c r="S248" s="487" t="n">
        <v>27954461</v>
      </c>
      <c r="T248" s="489" t="n">
        <f aca="false">R248/S248*100</f>
        <v>138.884269669875</v>
      </c>
    </row>
    <row r="249" s="308" customFormat="true" ht="21.75" hidden="false" customHeight="true" outlineLevel="0" collapsed="false">
      <c r="A249" s="547" t="n">
        <v>6</v>
      </c>
      <c r="B249" s="114" t="s">
        <v>159</v>
      </c>
      <c r="C249" s="487" t="n">
        <v>33697071</v>
      </c>
      <c r="D249" s="487" t="n">
        <v>29123713</v>
      </c>
      <c r="E249" s="36" t="n">
        <f aca="false">C249/D249*100</f>
        <v>115.703210644879</v>
      </c>
      <c r="F249" s="487" t="n">
        <v>3229208</v>
      </c>
      <c r="G249" s="487" t="n">
        <v>3184475</v>
      </c>
      <c r="H249" s="36" t="n">
        <f aca="false">F249/G249*100</f>
        <v>101.404721343393</v>
      </c>
      <c r="I249" s="487" t="n">
        <v>32350077</v>
      </c>
      <c r="J249" s="487" t="n">
        <v>29953716</v>
      </c>
      <c r="K249" s="36" t="n">
        <f aca="false">I249/J249*100</f>
        <v>108.000212728197</v>
      </c>
      <c r="L249" s="730" t="n">
        <v>32321833</v>
      </c>
      <c r="M249" s="730" t="n">
        <v>29915934</v>
      </c>
      <c r="N249" s="36" t="n">
        <f aca="false">L249/M249*100</f>
        <v>108.042199183886</v>
      </c>
      <c r="O249" s="490" t="n">
        <v>21510</v>
      </c>
      <c r="P249" s="490" t="n">
        <v>37833</v>
      </c>
      <c r="Q249" s="36" t="n">
        <f aca="false">O249/P249*100</f>
        <v>56.8551264768853</v>
      </c>
      <c r="R249" s="490" t="n">
        <v>32300323</v>
      </c>
      <c r="S249" s="490" t="n">
        <v>29878101</v>
      </c>
      <c r="T249" s="36" t="n">
        <f aca="false">R249/S249*100</f>
        <v>108.107014565618</v>
      </c>
    </row>
    <row r="250" s="308" customFormat="true" ht="24" hidden="false" customHeight="true" outlineLevel="0" collapsed="false">
      <c r="A250" s="547" t="n">
        <v>7</v>
      </c>
      <c r="B250" s="71" t="s">
        <v>160</v>
      </c>
      <c r="C250" s="487" t="n">
        <v>3179260</v>
      </c>
      <c r="D250" s="487" t="n">
        <v>2799257</v>
      </c>
      <c r="E250" s="489" t="n">
        <f aca="false">C250/D250*100</f>
        <v>113.575137974112</v>
      </c>
      <c r="F250" s="487" t="n">
        <v>323788</v>
      </c>
      <c r="G250" s="487" t="n">
        <v>354458</v>
      </c>
      <c r="H250" s="489" t="n">
        <f aca="false">F250/G250*100</f>
        <v>91.3473528598593</v>
      </c>
      <c r="I250" s="487" t="n">
        <v>3118058</v>
      </c>
      <c r="J250" s="487" t="n">
        <v>3059009</v>
      </c>
      <c r="K250" s="489" t="n">
        <f aca="false">I250/J250*100</f>
        <v>101.930331032043</v>
      </c>
      <c r="L250" s="730" t="n">
        <v>0</v>
      </c>
      <c r="M250" s="730" t="n">
        <v>0</v>
      </c>
      <c r="N250" s="370" t="e">
        <f aca="false">L250/M250*100</f>
        <v>#DIV/0!</v>
      </c>
      <c r="O250" s="487" t="n">
        <v>0</v>
      </c>
      <c r="P250" s="487" t="n">
        <v>0</v>
      </c>
      <c r="Q250" s="370" t="e">
        <f aca="false">O250/P250*100</f>
        <v>#DIV/0!</v>
      </c>
      <c r="R250" s="487" t="n">
        <v>0</v>
      </c>
      <c r="S250" s="487" t="n">
        <v>0</v>
      </c>
      <c r="T250" s="489" t="e">
        <f aca="false">R250/S250*100</f>
        <v>#DIV/0!</v>
      </c>
    </row>
    <row r="251" s="308" customFormat="true" ht="17.25" hidden="false" customHeight="true" outlineLevel="0" collapsed="false">
      <c r="A251" s="547"/>
      <c r="B251" s="547"/>
      <c r="C251" s="547"/>
      <c r="D251" s="547"/>
      <c r="E251" s="547"/>
      <c r="F251" s="547"/>
      <c r="G251" s="547"/>
      <c r="H251" s="547"/>
      <c r="I251" s="547"/>
      <c r="J251" s="547"/>
      <c r="K251" s="547"/>
      <c r="L251" s="547"/>
      <c r="M251" s="547"/>
      <c r="N251" s="547"/>
      <c r="O251" s="547"/>
      <c r="P251" s="547"/>
      <c r="Q251" s="547"/>
      <c r="R251" s="547"/>
      <c r="S251" s="547"/>
      <c r="T251" s="547"/>
    </row>
    <row r="252" s="308" customFormat="true" ht="91.5" hidden="false" customHeight="true" outlineLevel="0" collapsed="false">
      <c r="A252" s="67" t="s">
        <v>476</v>
      </c>
      <c r="B252" s="67"/>
      <c r="C252" s="483" t="n">
        <f aca="false">SUM(C253:C256)</f>
        <v>4530532</v>
      </c>
      <c r="D252" s="483" t="n">
        <f aca="false">SUM(D253:D256)</f>
        <v>3974462</v>
      </c>
      <c r="E252" s="509" t="n">
        <f aca="false">C252/D252*100</f>
        <v>113.991076024881</v>
      </c>
      <c r="F252" s="483" t="n">
        <f aca="false">SUM(F253:F256)</f>
        <v>243717</v>
      </c>
      <c r="G252" s="483" t="n">
        <f aca="false">SUM(G253:G256)</f>
        <v>713352</v>
      </c>
      <c r="H252" s="509" t="n">
        <f aca="false">F252/G252*100</f>
        <v>34.1650405409952</v>
      </c>
      <c r="I252" s="483" t="n">
        <f aca="false">SUM(I253:I256)</f>
        <v>4518542</v>
      </c>
      <c r="J252" s="483" t="n">
        <f aca="false">SUM(J253:J256)</f>
        <v>3930956</v>
      </c>
      <c r="K252" s="509" t="n">
        <f aca="false">I252/J252*100</f>
        <v>114.947661586647</v>
      </c>
      <c r="L252" s="483" t="n">
        <f aca="false">SUM(L253:L256)</f>
        <v>0</v>
      </c>
      <c r="M252" s="483" t="n">
        <f aca="false">SUM(M253:M256)</f>
        <v>0</v>
      </c>
      <c r="N252" s="84" t="e">
        <f aca="false">L252/M252*100</f>
        <v>#DIV/0!</v>
      </c>
      <c r="O252" s="483" t="n">
        <f aca="false">SUM(O253:O256)</f>
        <v>0</v>
      </c>
      <c r="P252" s="483" t="n">
        <f aca="false">SUM(P253:P256)</f>
        <v>0</v>
      </c>
      <c r="Q252" s="83" t="e">
        <f aca="false">O252/P252*100</f>
        <v>#DIV/0!</v>
      </c>
      <c r="R252" s="483" t="n">
        <f aca="false">SUM(R253:R256)</f>
        <v>0</v>
      </c>
      <c r="S252" s="483" t="n">
        <f aca="false">SUM(S253:S256)</f>
        <v>0</v>
      </c>
      <c r="T252" s="84" t="e">
        <f aca="false">R252/S252*100</f>
        <v>#DIV/0!</v>
      </c>
    </row>
    <row r="253" s="308" customFormat="true" ht="30" hidden="false" customHeight="true" outlineLevel="0" collapsed="false">
      <c r="A253" s="533" t="n">
        <v>1</v>
      </c>
      <c r="B253" s="114" t="s">
        <v>132</v>
      </c>
      <c r="C253" s="490" t="n">
        <v>39724</v>
      </c>
      <c r="D253" s="490" t="n">
        <v>36045</v>
      </c>
      <c r="E253" s="36" t="n">
        <f aca="false">C253/D253*100</f>
        <v>110.206686086836</v>
      </c>
      <c r="F253" s="490" t="n">
        <v>1061</v>
      </c>
      <c r="G253" s="490" t="n">
        <v>10643</v>
      </c>
      <c r="H253" s="36" t="n">
        <f aca="false">F253/G253*100</f>
        <v>9.96899370478249</v>
      </c>
      <c r="I253" s="490" t="n">
        <v>39522</v>
      </c>
      <c r="J253" s="490" t="n">
        <v>36060</v>
      </c>
      <c r="K253" s="36" t="n">
        <f aca="false">I253/J253*100</f>
        <v>109.600665557404</v>
      </c>
      <c r="L253" s="730" t="n">
        <v>0</v>
      </c>
      <c r="M253" s="490" t="n">
        <v>0</v>
      </c>
      <c r="N253" s="36" t="e">
        <f aca="false">L253/M253*100</f>
        <v>#DIV/0!</v>
      </c>
      <c r="O253" s="490" t="n">
        <v>0</v>
      </c>
      <c r="P253" s="490" t="n">
        <v>0</v>
      </c>
      <c r="Q253" s="36" t="e">
        <f aca="false">O253/P253*100</f>
        <v>#DIV/0!</v>
      </c>
      <c r="R253" s="490" t="n">
        <v>0</v>
      </c>
      <c r="S253" s="490" t="n">
        <v>0</v>
      </c>
      <c r="T253" s="36" t="e">
        <f aca="false">R253/S253*100</f>
        <v>#DIV/0!</v>
      </c>
    </row>
    <row r="254" s="308" customFormat="true" ht="17.25" hidden="false" customHeight="false" outlineLevel="0" collapsed="false">
      <c r="A254" s="547" t="n">
        <v>2</v>
      </c>
      <c r="B254" s="114" t="s">
        <v>161</v>
      </c>
      <c r="C254" s="487" t="n">
        <v>4490808</v>
      </c>
      <c r="D254" s="487" t="n">
        <v>3938417</v>
      </c>
      <c r="E254" s="370" t="n">
        <f aca="false">C254/D254*100</f>
        <v>114.025711345447</v>
      </c>
      <c r="F254" s="487" t="n">
        <v>242656</v>
      </c>
      <c r="G254" s="487" t="n">
        <v>702709</v>
      </c>
      <c r="H254" s="370" t="n">
        <f aca="false">F254/G254*100</f>
        <v>34.5315059291969</v>
      </c>
      <c r="I254" s="487" t="n">
        <v>4479020</v>
      </c>
      <c r="J254" s="487" t="n">
        <v>3894896</v>
      </c>
      <c r="K254" s="370" t="n">
        <f aca="false">I254/J254*100</f>
        <v>114.997165521236</v>
      </c>
      <c r="L254" s="730" t="n">
        <v>0</v>
      </c>
      <c r="M254" s="730" t="n">
        <v>0</v>
      </c>
      <c r="N254" s="370" t="e">
        <f aca="false">L254/M254*100</f>
        <v>#DIV/0!</v>
      </c>
      <c r="O254" s="496" t="n">
        <v>0</v>
      </c>
      <c r="P254" s="496" t="n">
        <v>0</v>
      </c>
      <c r="Q254" s="370" t="e">
        <f aca="false">O254/P254*100</f>
        <v>#DIV/0!</v>
      </c>
      <c r="R254" s="496" t="n">
        <v>0</v>
      </c>
      <c r="S254" s="496" t="n">
        <v>0</v>
      </c>
      <c r="T254" s="370" t="e">
        <f aca="false">R254/S254*100</f>
        <v>#DIV/0!</v>
      </c>
    </row>
    <row r="255" s="308" customFormat="true" ht="17.25" hidden="false" customHeight="false" outlineLevel="0" collapsed="false">
      <c r="A255" s="546"/>
      <c r="B255" s="75"/>
      <c r="C255" s="496"/>
      <c r="D255" s="496"/>
      <c r="E255" s="370"/>
      <c r="F255" s="496"/>
      <c r="G255" s="496"/>
      <c r="H255" s="370"/>
      <c r="I255" s="496"/>
      <c r="J255" s="496"/>
      <c r="K255" s="370"/>
      <c r="L255" s="730"/>
      <c r="M255" s="490"/>
      <c r="N255" s="370"/>
      <c r="O255" s="496"/>
      <c r="P255" s="496"/>
      <c r="Q255" s="370"/>
      <c r="R255" s="496"/>
      <c r="S255" s="496"/>
      <c r="T255" s="370"/>
    </row>
    <row r="256" s="308" customFormat="true" ht="17.25" hidden="false" customHeight="false" outlineLevel="0" collapsed="false">
      <c r="A256" s="547"/>
      <c r="B256" s="152"/>
      <c r="C256" s="490"/>
      <c r="D256" s="490"/>
      <c r="E256" s="36"/>
      <c r="F256" s="490"/>
      <c r="G256" s="490"/>
      <c r="H256" s="36"/>
      <c r="I256" s="490"/>
      <c r="J256" s="490"/>
      <c r="K256" s="36"/>
      <c r="L256" s="490"/>
      <c r="M256" s="490"/>
      <c r="N256" s="36"/>
      <c r="O256" s="490"/>
      <c r="P256" s="490"/>
      <c r="Q256" s="36"/>
      <c r="R256" s="490"/>
      <c r="S256" s="490"/>
      <c r="T256" s="36"/>
    </row>
    <row r="257" s="308" customFormat="true" ht="17.25" hidden="false" customHeight="true" outlineLevel="0" collapsed="false">
      <c r="A257" s="547"/>
      <c r="B257" s="547"/>
      <c r="C257" s="547"/>
      <c r="D257" s="547"/>
      <c r="E257" s="547"/>
      <c r="F257" s="547"/>
      <c r="G257" s="547"/>
      <c r="H257" s="547"/>
      <c r="I257" s="547"/>
      <c r="J257" s="547"/>
      <c r="K257" s="547"/>
      <c r="L257" s="547"/>
      <c r="M257" s="547"/>
      <c r="N257" s="547"/>
      <c r="O257" s="547"/>
      <c r="P257" s="547"/>
      <c r="Q257" s="547"/>
      <c r="R257" s="547"/>
      <c r="S257" s="547"/>
      <c r="T257" s="547"/>
    </row>
    <row r="258" s="308" customFormat="true" ht="72.75" hidden="false" customHeight="true" outlineLevel="0" collapsed="false">
      <c r="A258" s="67" t="s">
        <v>477</v>
      </c>
      <c r="B258" s="67"/>
      <c r="C258" s="483" t="n">
        <f aca="false">SUM(C259:C270)</f>
        <v>2341133</v>
      </c>
      <c r="D258" s="483" t="n">
        <f aca="false">SUM(D259:D270)</f>
        <v>1703694</v>
      </c>
      <c r="E258" s="509" t="n">
        <f aca="false">C258/D258*100</f>
        <v>137.415110929545</v>
      </c>
      <c r="F258" s="483" t="n">
        <f aca="false">SUM(F259:F270)</f>
        <v>354106</v>
      </c>
      <c r="G258" s="483" t="n">
        <f aca="false">SUM(G259:G270)</f>
        <v>204914</v>
      </c>
      <c r="H258" s="509" t="n">
        <f aca="false">F258/G258*100</f>
        <v>172.807128844296</v>
      </c>
      <c r="I258" s="483" t="n">
        <f aca="false">SUM(I259:I270)</f>
        <v>2252654</v>
      </c>
      <c r="J258" s="483" t="n">
        <f aca="false">SUM(J259:J270)</f>
        <v>1756877</v>
      </c>
      <c r="K258" s="509" t="n">
        <f aca="false">I258/J258*100</f>
        <v>128.219220810563</v>
      </c>
      <c r="L258" s="483" t="n">
        <f aca="false">SUM(L259:L270)</f>
        <v>710462</v>
      </c>
      <c r="M258" s="483" t="n">
        <f aca="false">SUM(M259:M270)</f>
        <v>1066457</v>
      </c>
      <c r="N258" s="84" t="n">
        <f aca="false">L258/M258*100</f>
        <v>66.618907278962</v>
      </c>
      <c r="O258" s="483" t="n">
        <f aca="false">SUM(O259:O270)</f>
        <v>520613</v>
      </c>
      <c r="P258" s="483" t="n">
        <f aca="false">SUM(P259:P270)</f>
        <v>791182</v>
      </c>
      <c r="Q258" s="83" t="n">
        <f aca="false">O258/P258*100</f>
        <v>65.8019267374637</v>
      </c>
      <c r="R258" s="483" t="n">
        <f aca="false">SUM(R259:R270)</f>
        <v>189849</v>
      </c>
      <c r="S258" s="483" t="n">
        <f aca="false">SUM(S259:S270)</f>
        <v>268012</v>
      </c>
      <c r="T258" s="84" t="n">
        <f aca="false">R258/S258*100</f>
        <v>70.8360073429548</v>
      </c>
    </row>
    <row r="259" s="308" customFormat="true" ht="17.25" hidden="false" customHeight="false" outlineLevel="0" collapsed="false">
      <c r="A259" s="486" t="n">
        <v>1</v>
      </c>
      <c r="B259" s="71" t="s">
        <v>72</v>
      </c>
      <c r="C259" s="487" t="n">
        <v>146430</v>
      </c>
      <c r="D259" s="487" t="n">
        <v>295200</v>
      </c>
      <c r="E259" s="489" t="n">
        <f aca="false">C259/D259*100</f>
        <v>49.6036585365854</v>
      </c>
      <c r="F259" s="487" t="n">
        <v>9390</v>
      </c>
      <c r="G259" s="487" t="n">
        <v>47200</v>
      </c>
      <c r="H259" s="489" t="n">
        <f aca="false">F259/G259*100</f>
        <v>19.8940677966102</v>
      </c>
      <c r="I259" s="487" t="n">
        <v>165369</v>
      </c>
      <c r="J259" s="487" t="n">
        <v>332329</v>
      </c>
      <c r="K259" s="489" t="n">
        <f aca="false">I259/J259*100</f>
        <v>49.7606287744976</v>
      </c>
      <c r="L259" s="730" t="n">
        <v>165369</v>
      </c>
      <c r="M259" s="730" t="n">
        <v>332329</v>
      </c>
      <c r="N259" s="370" t="n">
        <f aca="false">L259/M259*100</f>
        <v>49.7606287744976</v>
      </c>
      <c r="O259" s="487" t="n">
        <v>165369</v>
      </c>
      <c r="P259" s="487" t="n">
        <v>332329</v>
      </c>
      <c r="Q259" s="370" t="n">
        <f aca="false">O259/P259*100</f>
        <v>49.7606287744976</v>
      </c>
      <c r="R259" s="487" t="n">
        <v>0</v>
      </c>
      <c r="S259" s="487" t="n">
        <v>0</v>
      </c>
      <c r="T259" s="487" t="e">
        <f aca="false">R259/S259*100</f>
        <v>#DIV/0!</v>
      </c>
    </row>
    <row r="260" s="308" customFormat="true" ht="17.25" hidden="false" customHeight="false" outlineLevel="0" collapsed="false">
      <c r="A260" s="511" t="n">
        <v>2</v>
      </c>
      <c r="B260" s="114" t="s">
        <v>73</v>
      </c>
      <c r="C260" s="487" t="n">
        <v>52099</v>
      </c>
      <c r="D260" s="487" t="n">
        <v>68185</v>
      </c>
      <c r="E260" s="36" t="n">
        <f aca="false">C260/D260*100</f>
        <v>76.4083009459559</v>
      </c>
      <c r="F260" s="487" t="n">
        <v>6021</v>
      </c>
      <c r="G260" s="487" t="n">
        <v>27094</v>
      </c>
      <c r="H260" s="36" t="n">
        <f aca="false">F260/G260*100</f>
        <v>22.2226323171182</v>
      </c>
      <c r="I260" s="487" t="n">
        <v>65564</v>
      </c>
      <c r="J260" s="487" t="n">
        <v>62339</v>
      </c>
      <c r="K260" s="36" t="n">
        <f aca="false">I260/J260*100</f>
        <v>105.173326489036</v>
      </c>
      <c r="L260" s="730" t="n">
        <v>0</v>
      </c>
      <c r="M260" s="730" t="n">
        <v>0</v>
      </c>
      <c r="N260" s="370" t="e">
        <f aca="false">L260/M260*100</f>
        <v>#DIV/0!</v>
      </c>
      <c r="O260" s="487" t="n">
        <v>0</v>
      </c>
      <c r="P260" s="487" t="n">
        <v>0</v>
      </c>
      <c r="Q260" s="370" t="e">
        <f aca="false">O260/P260*100</f>
        <v>#DIV/0!</v>
      </c>
      <c r="R260" s="490" t="n">
        <v>0</v>
      </c>
      <c r="S260" s="490" t="n">
        <v>0</v>
      </c>
      <c r="T260" s="490" t="e">
        <f aca="false">R260/S260*100</f>
        <v>#DIV/0!</v>
      </c>
    </row>
    <row r="261" s="308" customFormat="true" ht="17.25" hidden="false" customHeight="false" outlineLevel="0" collapsed="false">
      <c r="A261" s="486" t="n">
        <v>3</v>
      </c>
      <c r="B261" s="71" t="s">
        <v>74</v>
      </c>
      <c r="C261" s="487" t="n">
        <v>367951</v>
      </c>
      <c r="D261" s="487" t="n">
        <v>197365</v>
      </c>
      <c r="E261" s="489" t="n">
        <f aca="false">C261/D261*100</f>
        <v>186.431738150128</v>
      </c>
      <c r="F261" s="487" t="n">
        <v>37705</v>
      </c>
      <c r="G261" s="487" t="n">
        <v>14105</v>
      </c>
      <c r="H261" s="489" t="n">
        <f aca="false">F261/G261*100</f>
        <v>267.316554413329</v>
      </c>
      <c r="I261" s="487" t="n">
        <v>367951</v>
      </c>
      <c r="J261" s="487" t="n">
        <v>197365</v>
      </c>
      <c r="K261" s="489" t="n">
        <f aca="false">I261/J261*100</f>
        <v>186.431738150128</v>
      </c>
      <c r="L261" s="730" t="n">
        <v>0</v>
      </c>
      <c r="M261" s="730" t="n">
        <v>0</v>
      </c>
      <c r="N261" s="370" t="e">
        <f aca="false">L261/M261*100</f>
        <v>#DIV/0!</v>
      </c>
      <c r="O261" s="487" t="n">
        <v>0</v>
      </c>
      <c r="P261" s="487" t="n">
        <v>0</v>
      </c>
      <c r="Q261" s="370" t="e">
        <f aca="false">O261/P261*100</f>
        <v>#DIV/0!</v>
      </c>
      <c r="R261" s="487" t="n">
        <v>0</v>
      </c>
      <c r="S261" s="487" t="n">
        <v>0</v>
      </c>
      <c r="T261" s="487" t="e">
        <f aca="false">R261/S261*100</f>
        <v>#DIV/0!</v>
      </c>
    </row>
    <row r="262" s="308" customFormat="true" ht="17.25" hidden="false" customHeight="false" outlineLevel="0" collapsed="false">
      <c r="A262" s="486" t="n">
        <v>4</v>
      </c>
      <c r="B262" s="71" t="s">
        <v>75</v>
      </c>
      <c r="C262" s="487" t="n">
        <v>251512</v>
      </c>
      <c r="D262" s="487" t="n">
        <v>312376</v>
      </c>
      <c r="E262" s="489" t="n">
        <f aca="false">C262/D262*100</f>
        <v>80.5157886649423</v>
      </c>
      <c r="F262" s="487" t="n">
        <v>58616</v>
      </c>
      <c r="G262" s="487" t="n">
        <v>31936</v>
      </c>
      <c r="H262" s="489" t="n">
        <f aca="false">F262/G262*100</f>
        <v>183.542084168337</v>
      </c>
      <c r="I262" s="487" t="n">
        <v>252223</v>
      </c>
      <c r="J262" s="487" t="n">
        <v>311312</v>
      </c>
      <c r="K262" s="489" t="n">
        <f aca="false">I262/J262*100</f>
        <v>81.0193632111836</v>
      </c>
      <c r="L262" s="730" t="n">
        <v>56589</v>
      </c>
      <c r="M262" s="730" t="n">
        <v>114615</v>
      </c>
      <c r="N262" s="370" t="n">
        <f aca="false">L262/M262*100</f>
        <v>49.3731187017406</v>
      </c>
      <c r="O262" s="487" t="n">
        <v>53506</v>
      </c>
      <c r="P262" s="487" t="n">
        <v>109757</v>
      </c>
      <c r="Q262" s="370" t="n">
        <f aca="false">O262/P262*100</f>
        <v>48.7495102818044</v>
      </c>
      <c r="R262" s="487" t="n">
        <v>3083</v>
      </c>
      <c r="S262" s="487" t="n">
        <v>4858</v>
      </c>
      <c r="T262" s="487" t="n">
        <f aca="false">R262/S262*100</f>
        <v>63.4623301770276</v>
      </c>
    </row>
    <row r="263" s="308" customFormat="true" ht="17.25" hidden="false" customHeight="false" outlineLevel="0" collapsed="false">
      <c r="A263" s="486" t="n">
        <v>5</v>
      </c>
      <c r="B263" s="71" t="s">
        <v>76</v>
      </c>
      <c r="C263" s="487" t="n">
        <v>0</v>
      </c>
      <c r="D263" s="487" t="n">
        <v>0</v>
      </c>
      <c r="E263" s="489" t="e">
        <f aca="false">C266/D263*100</f>
        <v>#DIV/0!</v>
      </c>
      <c r="F263" s="487" t="n">
        <v>0</v>
      </c>
      <c r="G263" s="487" t="n">
        <v>0</v>
      </c>
      <c r="H263" s="489" t="e">
        <f aca="false">F266/G263*100</f>
        <v>#DIV/0!</v>
      </c>
      <c r="I263" s="487" t="n">
        <v>0</v>
      </c>
      <c r="J263" s="487" t="n">
        <v>0</v>
      </c>
      <c r="K263" s="489" t="e">
        <f aca="false">I266/J263*100</f>
        <v>#DIV/0!</v>
      </c>
      <c r="L263" s="730" t="n">
        <v>0</v>
      </c>
      <c r="M263" s="730" t="n">
        <v>0</v>
      </c>
      <c r="N263" s="370" t="e">
        <f aca="false">L266/M263*100</f>
        <v>#DIV/0!</v>
      </c>
      <c r="O263" s="487" t="n">
        <v>0</v>
      </c>
      <c r="P263" s="487" t="n">
        <v>0</v>
      </c>
      <c r="Q263" s="370" t="e">
        <f aca="false">O266/P263*100</f>
        <v>#DIV/0!</v>
      </c>
      <c r="R263" s="487" t="n">
        <v>0</v>
      </c>
      <c r="S263" s="487" t="n">
        <v>0</v>
      </c>
      <c r="T263" s="487" t="e">
        <f aca="false">R263/S263*100</f>
        <v>#DIV/0!</v>
      </c>
    </row>
    <row r="264" s="308" customFormat="true" ht="17.25" hidden="false" customHeight="false" outlineLevel="0" collapsed="false">
      <c r="A264" s="501" t="n">
        <v>6</v>
      </c>
      <c r="B264" s="75" t="s">
        <v>77</v>
      </c>
      <c r="C264" s="487" t="n">
        <v>47242</v>
      </c>
      <c r="D264" s="487" t="n">
        <v>59900</v>
      </c>
      <c r="E264" s="489" t="n">
        <f aca="false">C264/D264*100</f>
        <v>78.8681135225376</v>
      </c>
      <c r="F264" s="487" t="n">
        <v>8666</v>
      </c>
      <c r="G264" s="487" t="n">
        <v>9106</v>
      </c>
      <c r="H264" s="489" t="n">
        <f aca="false">F264/G264*100</f>
        <v>95.1680210849989</v>
      </c>
      <c r="I264" s="487" t="n">
        <v>56817</v>
      </c>
      <c r="J264" s="487" t="n">
        <v>63999</v>
      </c>
      <c r="K264" s="489" t="n">
        <f aca="false">I264/J264*100</f>
        <v>88.7779496554634</v>
      </c>
      <c r="L264" s="730" t="n">
        <v>56817</v>
      </c>
      <c r="M264" s="730" t="n">
        <v>63999</v>
      </c>
      <c r="N264" s="370" t="n">
        <f aca="false">L264/M264*100</f>
        <v>88.7779496554634</v>
      </c>
      <c r="O264" s="487" t="n">
        <v>56817</v>
      </c>
      <c r="P264" s="487" t="n">
        <v>63999</v>
      </c>
      <c r="Q264" s="370" t="n">
        <f aca="false">O264/P264*100</f>
        <v>88.7779496554634</v>
      </c>
      <c r="R264" s="487" t="n">
        <v>0</v>
      </c>
      <c r="S264" s="487" t="n">
        <v>0</v>
      </c>
      <c r="T264" s="487" t="e">
        <f aca="false">R264/S264*100</f>
        <v>#DIV/0!</v>
      </c>
    </row>
    <row r="265" s="308" customFormat="true" ht="17.25" hidden="false" customHeight="false" outlineLevel="0" collapsed="false">
      <c r="A265" s="486" t="n">
        <v>7</v>
      </c>
      <c r="B265" s="71" t="s">
        <v>78</v>
      </c>
      <c r="C265" s="487" t="n">
        <v>122730</v>
      </c>
      <c r="D265" s="487" t="n">
        <v>81427</v>
      </c>
      <c r="E265" s="489" t="n">
        <f aca="false">C265/D265*100</f>
        <v>150.723961339605</v>
      </c>
      <c r="F265" s="487" t="n">
        <v>18801</v>
      </c>
      <c r="G265" s="487" t="n">
        <v>7959</v>
      </c>
      <c r="H265" s="489" t="n">
        <f aca="false">F265/G265*100</f>
        <v>236.223143611006</v>
      </c>
      <c r="I265" s="487" t="n">
        <v>123895</v>
      </c>
      <c r="J265" s="487" t="n">
        <v>83259</v>
      </c>
      <c r="K265" s="489" t="n">
        <f aca="false">I265/J265*100</f>
        <v>148.806735608162</v>
      </c>
      <c r="L265" s="730" t="n">
        <v>123894</v>
      </c>
      <c r="M265" s="730" t="n">
        <v>82728</v>
      </c>
      <c r="N265" s="370" t="n">
        <f aca="false">L265/M265*100</f>
        <v>149.760661444735</v>
      </c>
      <c r="O265" s="487" t="n">
        <v>123894</v>
      </c>
      <c r="P265" s="487" t="n">
        <v>82728</v>
      </c>
      <c r="Q265" s="370" t="n">
        <f aca="false">O265/P265*100</f>
        <v>149.760661444735</v>
      </c>
      <c r="R265" s="487"/>
      <c r="S265" s="487"/>
      <c r="T265" s="487" t="e">
        <f aca="false">R265/S265*100</f>
        <v>#DIV/0!</v>
      </c>
    </row>
    <row r="266" s="308" customFormat="true" ht="17.25" hidden="false" customHeight="false" outlineLevel="0" collapsed="false">
      <c r="A266" s="486" t="n">
        <v>8</v>
      </c>
      <c r="B266" s="71" t="s">
        <v>79</v>
      </c>
      <c r="C266" s="487" t="n">
        <v>221000</v>
      </c>
      <c r="D266" s="487" t="n">
        <v>163500</v>
      </c>
      <c r="E266" s="489" t="n">
        <f aca="false">C266/D266*100</f>
        <v>135.168195718654</v>
      </c>
      <c r="F266" s="487" t="n">
        <v>60100</v>
      </c>
      <c r="G266" s="487" t="n">
        <v>14000</v>
      </c>
      <c r="H266" s="489" t="n">
        <f aca="false">F266/G266*100</f>
        <v>429.285714285714</v>
      </c>
      <c r="I266" s="487" t="n">
        <v>107936</v>
      </c>
      <c r="J266" s="487" t="n">
        <v>170962</v>
      </c>
      <c r="K266" s="489" t="n">
        <f aca="false">I266/J266*100</f>
        <v>63.1344977246406</v>
      </c>
      <c r="L266" s="730" t="n">
        <v>107936</v>
      </c>
      <c r="M266" s="730" t="n">
        <v>170962</v>
      </c>
      <c r="N266" s="370" t="n">
        <f aca="false">L266/M266*100</f>
        <v>63.1344977246406</v>
      </c>
      <c r="O266" s="487" t="n">
        <v>107936</v>
      </c>
      <c r="P266" s="487" t="n">
        <v>170962</v>
      </c>
      <c r="Q266" s="370" t="n">
        <f aca="false">O266/P266*100</f>
        <v>63.1344977246406</v>
      </c>
      <c r="R266" s="487" t="n">
        <v>0</v>
      </c>
      <c r="S266" s="487" t="n">
        <v>0</v>
      </c>
      <c r="T266" s="487" t="e">
        <f aca="false">R266/S266*100</f>
        <v>#DIV/0!</v>
      </c>
    </row>
    <row r="267" s="308" customFormat="true" ht="17.25" hidden="false" customHeight="false" outlineLevel="0" collapsed="false">
      <c r="A267" s="486" t="n">
        <v>9</v>
      </c>
      <c r="B267" s="71" t="s">
        <v>80</v>
      </c>
      <c r="C267" s="487" t="n">
        <v>0</v>
      </c>
      <c r="D267" s="487" t="n">
        <v>0</v>
      </c>
      <c r="E267" s="489" t="e">
        <f aca="false">C267/D267*100</f>
        <v>#DIV/0!</v>
      </c>
      <c r="F267" s="487" t="n">
        <v>0</v>
      </c>
      <c r="G267" s="487" t="n">
        <v>0</v>
      </c>
      <c r="H267" s="489" t="e">
        <f aca="false">F267/G267*100</f>
        <v>#DIV/0!</v>
      </c>
      <c r="I267" s="487" t="n">
        <v>0</v>
      </c>
      <c r="J267" s="487" t="n">
        <v>0</v>
      </c>
      <c r="K267" s="489" t="e">
        <f aca="false">I267/J267*100</f>
        <v>#DIV/0!</v>
      </c>
      <c r="L267" s="730" t="n">
        <v>0</v>
      </c>
      <c r="M267" s="730" t="n">
        <v>0</v>
      </c>
      <c r="N267" s="370" t="e">
        <f aca="false">L267/M267*100</f>
        <v>#DIV/0!</v>
      </c>
      <c r="O267" s="487" t="n">
        <v>0</v>
      </c>
      <c r="P267" s="487" t="n">
        <v>0</v>
      </c>
      <c r="Q267" s="370" t="e">
        <f aca="false">O267/P267*100</f>
        <v>#DIV/0!</v>
      </c>
      <c r="R267" s="487" t="n">
        <v>0</v>
      </c>
      <c r="S267" s="487" t="n">
        <v>0</v>
      </c>
      <c r="T267" s="487" t="e">
        <f aca="false">R267/S267*100</f>
        <v>#DIV/0!</v>
      </c>
    </row>
    <row r="268" s="308" customFormat="true" ht="17.25" hidden="false" customHeight="false" outlineLevel="0" collapsed="false">
      <c r="A268" s="486" t="n">
        <v>10</v>
      </c>
      <c r="B268" s="71" t="s">
        <v>81</v>
      </c>
      <c r="C268" s="487" t="n">
        <v>891997</v>
      </c>
      <c r="D268" s="72" t="n">
        <v>216877</v>
      </c>
      <c r="E268" s="489" t="n">
        <f aca="false">C268/D268*100</f>
        <v>411.291653794547</v>
      </c>
      <c r="F268" s="487" t="n">
        <v>126010</v>
      </c>
      <c r="G268" s="72" t="n">
        <v>31338</v>
      </c>
      <c r="H268" s="489" t="n">
        <f aca="false">F268/G268*100</f>
        <v>402.099687280618</v>
      </c>
      <c r="I268" s="487" t="n">
        <v>872727</v>
      </c>
      <c r="J268" s="72" t="n">
        <v>228577</v>
      </c>
      <c r="K268" s="489" t="n">
        <f aca="false">I268/J268*100</f>
        <v>381.808755911575</v>
      </c>
      <c r="L268" s="730" t="n">
        <v>3307</v>
      </c>
      <c r="M268" s="72" t="n">
        <v>28090</v>
      </c>
      <c r="N268" s="370" t="n">
        <f aca="false">L268/M268*100</f>
        <v>11.7728729085084</v>
      </c>
      <c r="O268" s="487" t="n">
        <v>3307</v>
      </c>
      <c r="P268" s="72" t="n">
        <v>28090</v>
      </c>
      <c r="Q268" s="370" t="n">
        <f aca="false">O268/P268*100</f>
        <v>11.7728729085084</v>
      </c>
      <c r="R268" s="487" t="n">
        <v>0</v>
      </c>
      <c r="S268" s="487" t="n">
        <v>0</v>
      </c>
      <c r="T268" s="487" t="e">
        <f aca="false">R268/S268*100</f>
        <v>#DIV/0!</v>
      </c>
    </row>
    <row r="269" s="308" customFormat="true" ht="17.25" hidden="false" customHeight="false" outlineLevel="0" collapsed="false">
      <c r="A269" s="511" t="n">
        <v>11</v>
      </c>
      <c r="B269" s="114" t="s">
        <v>82</v>
      </c>
      <c r="C269" s="487" t="n">
        <v>66759</v>
      </c>
      <c r="D269" s="487" t="n">
        <v>81824</v>
      </c>
      <c r="E269" s="370" t="n">
        <f aca="false">C269/D269*100</f>
        <v>81.5885314822057</v>
      </c>
      <c r="F269" s="487" t="n">
        <v>6521</v>
      </c>
      <c r="G269" s="487" t="n">
        <v>7263</v>
      </c>
      <c r="H269" s="370" t="n">
        <f aca="false">F269/G269*100</f>
        <v>89.7838358804902</v>
      </c>
      <c r="I269" s="487" t="n">
        <v>66759</v>
      </c>
      <c r="J269" s="487" t="n">
        <v>79695</v>
      </c>
      <c r="K269" s="370" t="n">
        <f aca="false">I269/J269*100</f>
        <v>83.768115942029</v>
      </c>
      <c r="L269" s="730" t="n">
        <v>66759</v>
      </c>
      <c r="M269" s="730" t="n">
        <v>79695</v>
      </c>
      <c r="N269" s="370" t="n">
        <f aca="false">L269/M269*100</f>
        <v>83.768115942029</v>
      </c>
      <c r="O269" s="487" t="n">
        <v>9784</v>
      </c>
      <c r="P269" s="487" t="n">
        <v>3317</v>
      </c>
      <c r="Q269" s="370" t="n">
        <f aca="false">O269/P269*100</f>
        <v>294.965330117576</v>
      </c>
      <c r="R269" s="496" t="n">
        <v>56975</v>
      </c>
      <c r="S269" s="496" t="n">
        <v>69115</v>
      </c>
      <c r="T269" s="496" t="n">
        <f aca="false">R269/S269*100</f>
        <v>82.4350719814801</v>
      </c>
    </row>
    <row r="270" s="308" customFormat="true" ht="34.5" hidden="false" customHeight="false" outlineLevel="0" collapsed="false">
      <c r="A270" s="511" t="n">
        <v>12</v>
      </c>
      <c r="B270" s="114" t="s">
        <v>83</v>
      </c>
      <c r="C270" s="487" t="n">
        <v>173413</v>
      </c>
      <c r="D270" s="487" t="n">
        <v>227040</v>
      </c>
      <c r="E270" s="36" t="n">
        <f aca="false">C270/D270*100</f>
        <v>76.3799330514447</v>
      </c>
      <c r="F270" s="487" t="n">
        <v>22276</v>
      </c>
      <c r="G270" s="487" t="n">
        <v>14913</v>
      </c>
      <c r="H270" s="36" t="n">
        <f aca="false">F270/G270*100</f>
        <v>149.373030242071</v>
      </c>
      <c r="I270" s="487" t="n">
        <v>173413</v>
      </c>
      <c r="J270" s="487" t="n">
        <v>227040</v>
      </c>
      <c r="K270" s="36" t="n">
        <f aca="false">I270/J270*100</f>
        <v>76.3799330514447</v>
      </c>
      <c r="L270" s="730" t="n">
        <v>129791</v>
      </c>
      <c r="M270" s="730" t="n">
        <v>194039</v>
      </c>
      <c r="N270" s="36" t="n">
        <f aca="false">L270/M270*100</f>
        <v>66.889130535614</v>
      </c>
      <c r="O270" s="487" t="n">
        <v>0</v>
      </c>
      <c r="P270" s="487" t="n">
        <v>0</v>
      </c>
      <c r="Q270" s="36" t="e">
        <f aca="false">O270/P270*100</f>
        <v>#DIV/0!</v>
      </c>
      <c r="R270" s="490" t="n">
        <v>129791</v>
      </c>
      <c r="S270" s="490" t="n">
        <v>194039</v>
      </c>
      <c r="T270" s="490" t="n">
        <f aca="false">R270/S270*100</f>
        <v>66.889130535614</v>
      </c>
    </row>
    <row r="271" s="308" customFormat="true" ht="17.25" hidden="false" customHeight="true" outlineLevel="0" collapsed="false">
      <c r="A271" s="547"/>
      <c r="B271" s="547"/>
      <c r="C271" s="547"/>
      <c r="D271" s="547"/>
      <c r="E271" s="547"/>
      <c r="F271" s="547"/>
      <c r="G271" s="547"/>
      <c r="H271" s="547"/>
      <c r="I271" s="547"/>
      <c r="J271" s="547"/>
      <c r="K271" s="547"/>
      <c r="L271" s="547"/>
      <c r="M271" s="547"/>
      <c r="N271" s="547"/>
      <c r="O271" s="547"/>
      <c r="P271" s="547"/>
      <c r="Q271" s="547"/>
      <c r="R271" s="547"/>
      <c r="S271" s="547"/>
      <c r="T271" s="547"/>
    </row>
    <row r="272" s="308" customFormat="true" ht="17.25" hidden="false" customHeight="true" outlineLevel="0" collapsed="false">
      <c r="A272" s="67" t="s">
        <v>478</v>
      </c>
      <c r="B272" s="67"/>
      <c r="C272" s="483" t="n">
        <f aca="false">SUM(C273:C280)</f>
        <v>913839</v>
      </c>
      <c r="D272" s="483" t="n">
        <f aca="false">SUM(D273:D280)</f>
        <v>1172665</v>
      </c>
      <c r="E272" s="509" t="n">
        <f aca="false">C272/D272*100</f>
        <v>77.9283938720777</v>
      </c>
      <c r="F272" s="483" t="n">
        <f aca="false">SUM(F273:F280)</f>
        <v>97876</v>
      </c>
      <c r="G272" s="483" t="n">
        <f aca="false">SUM(G273:G280)</f>
        <v>146022</v>
      </c>
      <c r="H272" s="509" t="n">
        <f aca="false">F272/G272*100</f>
        <v>67.0282560162167</v>
      </c>
      <c r="I272" s="483" t="n">
        <f aca="false">SUM(I273:I280)</f>
        <v>1643469</v>
      </c>
      <c r="J272" s="483" t="n">
        <f aca="false">SUM(J273:J280)</f>
        <v>1165873</v>
      </c>
      <c r="K272" s="509" t="n">
        <f aca="false">I272/J272*100</f>
        <v>140.964667678212</v>
      </c>
      <c r="L272" s="510" t="n">
        <f aca="false">SUM(L273:L280)</f>
        <v>362232</v>
      </c>
      <c r="M272" s="510" t="n">
        <f aca="false">SUM(M273:M280)</f>
        <v>596521</v>
      </c>
      <c r="N272" s="84" t="n">
        <f aca="false">L272/M272*100</f>
        <v>60.7240985648452</v>
      </c>
      <c r="O272" s="83" t="n">
        <f aca="false">SUM(O273:O280)</f>
        <v>178942</v>
      </c>
      <c r="P272" s="83" t="n">
        <f aca="false">SUM(P273:P280)</f>
        <v>315134</v>
      </c>
      <c r="Q272" s="83" t="n">
        <f aca="false">O272/P272*100</f>
        <v>56.7828288918365</v>
      </c>
      <c r="R272" s="83" t="n">
        <f aca="false">SUM(R273:R280)</f>
        <v>183290</v>
      </c>
      <c r="S272" s="83" t="n">
        <f aca="false">SUM(S273:S280)</f>
        <v>281387</v>
      </c>
      <c r="T272" s="84" t="n">
        <f aca="false">R272/S272*100</f>
        <v>65.1380483106895</v>
      </c>
    </row>
    <row r="273" s="308" customFormat="true" ht="17.25" hidden="false" customHeight="false" outlineLevel="0" collapsed="false">
      <c r="A273" s="486" t="n">
        <v>1</v>
      </c>
      <c r="B273" s="71" t="s">
        <v>84</v>
      </c>
      <c r="C273" s="487" t="n">
        <v>5837</v>
      </c>
      <c r="D273" s="487" t="n">
        <v>9423</v>
      </c>
      <c r="E273" s="489" t="n">
        <f aca="false">C273/D273*100</f>
        <v>61.9441791361562</v>
      </c>
      <c r="F273" s="487" t="n">
        <v>133</v>
      </c>
      <c r="G273" s="487" t="n">
        <v>0</v>
      </c>
      <c r="H273" s="489" t="e">
        <f aca="false">F273/G273*100</f>
        <v>#DIV/0!</v>
      </c>
      <c r="I273" s="487" t="n">
        <v>13837</v>
      </c>
      <c r="J273" s="487" t="n">
        <v>75736</v>
      </c>
      <c r="K273" s="489" t="n">
        <f aca="false">I273/J273*100</f>
        <v>18.2700433083342</v>
      </c>
      <c r="L273" s="487" t="n">
        <v>0</v>
      </c>
      <c r="M273" s="487" t="n">
        <v>1653</v>
      </c>
      <c r="N273" s="370" t="n">
        <f aca="false">L273/M273*100</f>
        <v>0</v>
      </c>
      <c r="O273" s="487" t="n">
        <v>0</v>
      </c>
      <c r="P273" s="487" t="n">
        <v>1653</v>
      </c>
      <c r="Q273" s="370" t="n">
        <f aca="false">O273/P273*100</f>
        <v>0</v>
      </c>
      <c r="R273" s="487" t="n">
        <v>0</v>
      </c>
      <c r="S273" s="487" t="n">
        <v>0</v>
      </c>
      <c r="T273" s="487" t="e">
        <f aca="false">R273/S273*100</f>
        <v>#DIV/0!</v>
      </c>
    </row>
    <row r="274" s="308" customFormat="true" ht="17.25" hidden="false" customHeight="false" outlineLevel="0" collapsed="false">
      <c r="A274" s="501" t="n">
        <v>2</v>
      </c>
      <c r="B274" s="75" t="s">
        <v>85</v>
      </c>
      <c r="C274" s="487" t="n">
        <v>800</v>
      </c>
      <c r="D274" s="487" t="n">
        <v>44488</v>
      </c>
      <c r="E274" s="370" t="n">
        <f aca="false">C274/D274*100</f>
        <v>1.79823772702751</v>
      </c>
      <c r="F274" s="487" t="n">
        <v>0</v>
      </c>
      <c r="G274" s="487" t="n">
        <v>0</v>
      </c>
      <c r="H274" s="370" t="e">
        <f aca="false">F274/G274*100</f>
        <v>#DIV/0!</v>
      </c>
      <c r="I274" s="487" t="n">
        <v>271</v>
      </c>
      <c r="J274" s="487" t="n">
        <v>44670</v>
      </c>
      <c r="K274" s="370" t="n">
        <f aca="false">I274/J274*100</f>
        <v>0.606671143944482</v>
      </c>
      <c r="L274" s="487" t="n">
        <v>271</v>
      </c>
      <c r="M274" s="487" t="n">
        <v>44670</v>
      </c>
      <c r="N274" s="370" t="n">
        <f aca="false">L274/M274*100</f>
        <v>0.606671143944482</v>
      </c>
      <c r="O274" s="487" t="n">
        <v>0</v>
      </c>
      <c r="P274" s="487" t="n">
        <v>0</v>
      </c>
      <c r="Q274" s="370" t="e">
        <f aca="false">O274/P274*100</f>
        <v>#DIV/0!</v>
      </c>
      <c r="R274" s="487" t="n">
        <v>271</v>
      </c>
      <c r="S274" s="487" t="n">
        <v>44670</v>
      </c>
      <c r="T274" s="496" t="n">
        <f aca="false">R274/S274*100</f>
        <v>0.606671143944482</v>
      </c>
    </row>
    <row r="275" s="308" customFormat="true" ht="17.25" hidden="false" customHeight="false" outlineLevel="0" collapsed="false">
      <c r="A275" s="501" t="n">
        <v>3</v>
      </c>
      <c r="B275" s="75" t="s">
        <v>86</v>
      </c>
      <c r="C275" s="487" t="n">
        <v>719</v>
      </c>
      <c r="D275" s="72" t="n">
        <v>1158</v>
      </c>
      <c r="E275" s="370" t="n">
        <f aca="false">C275/D275*100</f>
        <v>62.0898100172712</v>
      </c>
      <c r="F275" s="487" t="n">
        <v>0</v>
      </c>
      <c r="G275" s="487" t="n">
        <v>142</v>
      </c>
      <c r="H275" s="370" t="n">
        <f aca="false">F275/G275*100</f>
        <v>0</v>
      </c>
      <c r="I275" s="487" t="n">
        <v>924</v>
      </c>
      <c r="J275" s="72" t="n">
        <v>9373</v>
      </c>
      <c r="K275" s="370" t="n">
        <f aca="false">I275/J275*100</f>
        <v>9.85810306198656</v>
      </c>
      <c r="L275" s="487" t="n">
        <v>0</v>
      </c>
      <c r="M275" s="487" t="n">
        <v>0</v>
      </c>
      <c r="N275" s="370" t="e">
        <f aca="false">L275/M275*100</f>
        <v>#DIV/0!</v>
      </c>
      <c r="O275" s="487" t="n">
        <v>0</v>
      </c>
      <c r="P275" s="487" t="n">
        <v>0</v>
      </c>
      <c r="Q275" s="370" t="e">
        <f aca="false">O275/P275*100</f>
        <v>#DIV/0!</v>
      </c>
      <c r="R275" s="487" t="n">
        <v>0</v>
      </c>
      <c r="S275" s="487" t="n">
        <v>0</v>
      </c>
      <c r="T275" s="496" t="e">
        <f aca="false">R275/S275*100</f>
        <v>#DIV/0!</v>
      </c>
    </row>
    <row r="276" s="308" customFormat="true" ht="17.25" hidden="false" customHeight="false" outlineLevel="0" collapsed="false">
      <c r="A276" s="501" t="n">
        <v>4</v>
      </c>
      <c r="B276" s="75" t="s">
        <v>87</v>
      </c>
      <c r="C276" s="487"/>
      <c r="D276" s="487"/>
      <c r="E276" s="370" t="e">
        <f aca="false">C276/D276*100</f>
        <v>#DIV/0!</v>
      </c>
      <c r="F276" s="487"/>
      <c r="G276" s="487"/>
      <c r="H276" s="370" t="e">
        <f aca="false">F276/G276*100</f>
        <v>#DIV/0!</v>
      </c>
      <c r="I276" s="487"/>
      <c r="J276" s="487"/>
      <c r="K276" s="370" t="e">
        <f aca="false">I276/J276*100</f>
        <v>#DIV/0!</v>
      </c>
      <c r="L276" s="487"/>
      <c r="M276" s="487"/>
      <c r="N276" s="370" t="e">
        <f aca="false">L276/M276*100</f>
        <v>#DIV/0!</v>
      </c>
      <c r="O276" s="487"/>
      <c r="P276" s="487" t="n">
        <v>0</v>
      </c>
      <c r="Q276" s="370" t="e">
        <f aca="false">O276/P276*100</f>
        <v>#DIV/0!</v>
      </c>
      <c r="R276" s="487"/>
      <c r="S276" s="487" t="n">
        <v>0</v>
      </c>
      <c r="T276" s="496" t="e">
        <f aca="false">R276/S276*100</f>
        <v>#DIV/0!</v>
      </c>
    </row>
    <row r="277" s="308" customFormat="true" ht="17.25" hidden="false" customHeight="false" outlineLevel="0" collapsed="false">
      <c r="A277" s="501" t="n">
        <v>5</v>
      </c>
      <c r="B277" s="75" t="s">
        <v>88</v>
      </c>
      <c r="C277" s="487" t="n">
        <v>188263</v>
      </c>
      <c r="D277" s="487" t="n">
        <v>75702</v>
      </c>
      <c r="E277" s="370" t="n">
        <f aca="false">C277/D277*100</f>
        <v>248.689598689599</v>
      </c>
      <c r="F277" s="487" t="n">
        <v>293</v>
      </c>
      <c r="G277" s="487" t="n">
        <v>2988</v>
      </c>
      <c r="H277" s="370" t="n">
        <f aca="false">F277/G277*100</f>
        <v>9.80589022757697</v>
      </c>
      <c r="I277" s="487" t="n">
        <v>188263</v>
      </c>
      <c r="J277" s="487" t="n">
        <v>75702</v>
      </c>
      <c r="K277" s="370" t="n">
        <f aca="false">I277/J277*100</f>
        <v>248.689598689599</v>
      </c>
      <c r="L277" s="487" t="n">
        <v>178942</v>
      </c>
      <c r="M277" s="487" t="n">
        <v>56925</v>
      </c>
      <c r="N277" s="370" t="n">
        <f aca="false">L277/M277*100</f>
        <v>314.346947738252</v>
      </c>
      <c r="O277" s="487" t="n">
        <v>178942</v>
      </c>
      <c r="P277" s="487" t="n">
        <v>56925</v>
      </c>
      <c r="Q277" s="370" t="n">
        <f aca="false">O277/P277*100</f>
        <v>314.346947738252</v>
      </c>
      <c r="R277" s="487" t="n">
        <v>0</v>
      </c>
      <c r="S277" s="487" t="n">
        <v>0</v>
      </c>
      <c r="T277" s="496" t="e">
        <f aca="false">R277/S277*100</f>
        <v>#DIV/0!</v>
      </c>
    </row>
    <row r="278" s="308" customFormat="true" ht="17.25" hidden="false" customHeight="false" outlineLevel="0" collapsed="false">
      <c r="A278" s="495" t="n">
        <v>6</v>
      </c>
      <c r="B278" s="75" t="s">
        <v>89</v>
      </c>
      <c r="C278" s="487" t="n">
        <v>0</v>
      </c>
      <c r="D278" s="72" t="n">
        <v>209</v>
      </c>
      <c r="E278" s="370" t="n">
        <f aca="false">C278/D278*100</f>
        <v>0</v>
      </c>
      <c r="F278" s="487" t="n">
        <v>0</v>
      </c>
      <c r="G278" s="487" t="n">
        <v>3</v>
      </c>
      <c r="H278" s="370" t="n">
        <f aca="false">F278/G278*100</f>
        <v>0</v>
      </c>
      <c r="I278" s="487" t="n">
        <v>736233</v>
      </c>
      <c r="J278" s="72" t="n">
        <v>768</v>
      </c>
      <c r="K278" s="370" t="n">
        <f aca="false">I278/J278*100</f>
        <v>95863.671875</v>
      </c>
      <c r="L278" s="487" t="n">
        <v>0</v>
      </c>
      <c r="M278" s="487" t="n">
        <v>53</v>
      </c>
      <c r="N278" s="370" t="n">
        <f aca="false">L278/M278*100</f>
        <v>0</v>
      </c>
      <c r="O278" s="487" t="n">
        <v>0</v>
      </c>
      <c r="P278" s="487" t="n">
        <v>53</v>
      </c>
      <c r="Q278" s="370" t="n">
        <f aca="false">O278/P278*100</f>
        <v>0</v>
      </c>
      <c r="R278" s="487" t="n">
        <v>0</v>
      </c>
      <c r="S278" s="487" t="n">
        <v>0</v>
      </c>
      <c r="T278" s="496" t="e">
        <f aca="false">R278/S278*100</f>
        <v>#DIV/0!</v>
      </c>
    </row>
    <row r="279" s="308" customFormat="true" ht="17.25" hidden="false" customHeight="false" outlineLevel="0" collapsed="false">
      <c r="A279" s="511" t="n">
        <v>7</v>
      </c>
      <c r="B279" s="114" t="s">
        <v>90</v>
      </c>
      <c r="C279" s="490" t="n">
        <v>602702</v>
      </c>
      <c r="D279" s="490" t="n">
        <v>931165</v>
      </c>
      <c r="E279" s="36" t="n">
        <f aca="false">C279/D279*100</f>
        <v>64.7255856910429</v>
      </c>
      <c r="F279" s="490" t="n">
        <v>97450</v>
      </c>
      <c r="G279" s="490" t="n">
        <v>133545</v>
      </c>
      <c r="H279" s="36" t="n">
        <f aca="false">F279/G279*100</f>
        <v>72.9716574937287</v>
      </c>
      <c r="I279" s="490" t="n">
        <v>588423</v>
      </c>
      <c r="J279" s="490" t="n">
        <v>849104</v>
      </c>
      <c r="K279" s="36" t="n">
        <f aca="false">I279/J279*100</f>
        <v>69.2992848932522</v>
      </c>
      <c r="L279" s="490" t="n">
        <v>183019</v>
      </c>
      <c r="M279" s="490" t="n">
        <v>493220</v>
      </c>
      <c r="N279" s="36" t="n">
        <f aca="false">L279/M279*100</f>
        <v>37.1069705202546</v>
      </c>
      <c r="O279" s="490" t="n">
        <v>0</v>
      </c>
      <c r="P279" s="490" t="n">
        <v>256503</v>
      </c>
      <c r="Q279" s="36" t="n">
        <f aca="false">O279/P279*100</f>
        <v>0</v>
      </c>
      <c r="R279" s="490" t="n">
        <v>183019</v>
      </c>
      <c r="S279" s="490" t="n">
        <v>236717</v>
      </c>
      <c r="T279" s="490" t="n">
        <f aca="false">R279/S279*100</f>
        <v>77.3155286692549</v>
      </c>
    </row>
    <row r="280" s="308" customFormat="true" ht="17.25" hidden="false" customHeight="false" outlineLevel="0" collapsed="false">
      <c r="A280" s="486" t="n">
        <v>8</v>
      </c>
      <c r="B280" s="71" t="s">
        <v>91</v>
      </c>
      <c r="C280" s="487" t="n">
        <v>115518</v>
      </c>
      <c r="D280" s="487" t="n">
        <v>110520</v>
      </c>
      <c r="E280" s="489" t="n">
        <f aca="false">C280/D280*100</f>
        <v>104.522258414767</v>
      </c>
      <c r="F280" s="487" t="n">
        <v>0</v>
      </c>
      <c r="G280" s="487" t="n">
        <v>9344</v>
      </c>
      <c r="H280" s="489" t="n">
        <f aca="false">F280/G280*100</f>
        <v>0</v>
      </c>
      <c r="I280" s="487" t="n">
        <v>115518</v>
      </c>
      <c r="J280" s="487" t="n">
        <v>110520</v>
      </c>
      <c r="K280" s="489" t="n">
        <f aca="false">I280/J280*100</f>
        <v>104.522258414767</v>
      </c>
      <c r="L280" s="487" t="n">
        <v>0</v>
      </c>
      <c r="M280" s="487" t="n">
        <v>0</v>
      </c>
      <c r="N280" s="370" t="e">
        <f aca="false">L280/M280*100</f>
        <v>#DIV/0!</v>
      </c>
      <c r="O280" s="487" t="n">
        <v>0</v>
      </c>
      <c r="P280" s="487" t="n">
        <v>0</v>
      </c>
      <c r="Q280" s="370" t="e">
        <f aca="false">O280/P280*100</f>
        <v>#DIV/0!</v>
      </c>
      <c r="R280" s="487" t="n">
        <v>0</v>
      </c>
      <c r="S280" s="487" t="n">
        <v>0</v>
      </c>
      <c r="T280" s="487" t="e">
        <f aca="false">R280/S280*100</f>
        <v>#DIV/0!</v>
      </c>
    </row>
    <row r="281" s="308" customFormat="true" ht="17.25" hidden="false" customHeight="false" outlineLevel="0" collapsed="false">
      <c r="A281" s="734"/>
      <c r="B281" s="745"/>
      <c r="C281" s="745"/>
      <c r="D281" s="745"/>
      <c r="E281" s="745"/>
      <c r="F281" s="745"/>
      <c r="G281" s="745"/>
      <c r="H281" s="745"/>
      <c r="I281" s="745"/>
      <c r="J281" s="745"/>
      <c r="K281" s="745"/>
      <c r="L281" s="745"/>
      <c r="M281" s="745"/>
      <c r="N281" s="745"/>
      <c r="O281" s="745"/>
      <c r="P281" s="745"/>
      <c r="Q281" s="745"/>
      <c r="R281" s="745"/>
      <c r="S281" s="745"/>
      <c r="T281" s="745"/>
    </row>
    <row r="282" s="308" customFormat="true" ht="70.5" hidden="false" customHeight="true" outlineLevel="0" collapsed="false">
      <c r="A282" s="67" t="s">
        <v>479</v>
      </c>
      <c r="B282" s="67"/>
      <c r="C282" s="483" t="n">
        <f aca="false">SUM(C283:C300)</f>
        <v>1166786</v>
      </c>
      <c r="D282" s="483" t="n">
        <f aca="false">SUM(D283:D300)</f>
        <v>1547170</v>
      </c>
      <c r="E282" s="484" t="n">
        <f aca="false">C282/D282*100</f>
        <v>75.4142078763161</v>
      </c>
      <c r="F282" s="483" t="n">
        <f aca="false">SUM(F283:F300)</f>
        <v>108489</v>
      </c>
      <c r="G282" s="483" t="n">
        <f aca="false">SUM(G283:G300)</f>
        <v>207922</v>
      </c>
      <c r="H282" s="483" t="n">
        <f aca="false">F282/G282*100</f>
        <v>52.1777397293216</v>
      </c>
      <c r="I282" s="483" t="n">
        <f aca="false">SUM(I283:I300)</f>
        <v>1159911</v>
      </c>
      <c r="J282" s="483" t="n">
        <f aca="false">SUM(J283:J300)</f>
        <v>1537863</v>
      </c>
      <c r="K282" s="483" t="n">
        <f aca="false">I282/J282*100</f>
        <v>75.4235585354482</v>
      </c>
      <c r="L282" s="485" t="n">
        <f aca="false">SUM(L283:L300)</f>
        <v>509504</v>
      </c>
      <c r="M282" s="485" t="n">
        <f aca="false">SUM(M283:M300)</f>
        <v>681071</v>
      </c>
      <c r="N282" s="83" t="n">
        <f aca="false">L282/M282*100</f>
        <v>74.8092342795391</v>
      </c>
      <c r="O282" s="83" t="n">
        <f aca="false">SUM(O283:O300)</f>
        <v>827949</v>
      </c>
      <c r="P282" s="83" t="n">
        <f aca="false">SUM(P283:P300)</f>
        <v>1309281</v>
      </c>
      <c r="Q282" s="84" t="e">
        <f aca="false">a291o291/P282*100</f>
        <v>#NAME?</v>
      </c>
      <c r="R282" s="83" t="n">
        <f aca="false">SUM(R283:R300)</f>
        <v>35651</v>
      </c>
      <c r="S282" s="83" t="n">
        <f aca="false">SUM(S283:S300)</f>
        <v>6141</v>
      </c>
      <c r="T282" s="83" t="n">
        <f aca="false">R282/S282*100</f>
        <v>580.540628562124</v>
      </c>
    </row>
    <row r="283" s="308" customFormat="true" ht="27" hidden="false" customHeight="true" outlineLevel="0" collapsed="false">
      <c r="A283" s="486" t="n">
        <v>1</v>
      </c>
      <c r="B283" s="75" t="s">
        <v>53</v>
      </c>
      <c r="C283" s="490" t="n">
        <v>113387</v>
      </c>
      <c r="D283" s="490" t="n">
        <v>74654</v>
      </c>
      <c r="E283" s="489" t="n">
        <f aca="false">C283/D283*100</f>
        <v>151.883355212045</v>
      </c>
      <c r="F283" s="490" t="n">
        <v>17609</v>
      </c>
      <c r="G283" s="490" t="n">
        <v>3065</v>
      </c>
      <c r="H283" s="489" t="n">
        <f aca="false">F283/G283*100</f>
        <v>574.518760195759</v>
      </c>
      <c r="I283" s="490" t="n">
        <v>11387</v>
      </c>
      <c r="J283" s="490" t="n">
        <v>61839</v>
      </c>
      <c r="K283" s="489" t="n">
        <f aca="false">I283/J283*100</f>
        <v>18.4139458917512</v>
      </c>
      <c r="L283" s="490" t="n">
        <v>4881</v>
      </c>
      <c r="M283" s="490" t="n">
        <v>0</v>
      </c>
      <c r="N283" s="370" t="e">
        <f aca="false">L283/M283*100</f>
        <v>#DIV/0!</v>
      </c>
      <c r="O283" s="490" t="n">
        <v>4881</v>
      </c>
      <c r="P283" s="490" t="n">
        <v>0</v>
      </c>
      <c r="Q283" s="370" t="e">
        <f aca="false">O283/P283*100</f>
        <v>#DIV/0!</v>
      </c>
      <c r="R283" s="490" t="n">
        <v>0</v>
      </c>
      <c r="S283" s="490" t="n">
        <v>0</v>
      </c>
      <c r="T283" s="489" t="e">
        <f aca="false">R283/S283*100</f>
        <v>#DIV/0!</v>
      </c>
    </row>
    <row r="284" s="308" customFormat="true" ht="17.25" hidden="false" customHeight="false" outlineLevel="0" collapsed="false">
      <c r="A284" s="495" t="n">
        <v>2</v>
      </c>
      <c r="B284" s="75" t="s">
        <v>54</v>
      </c>
      <c r="C284" s="490" t="n">
        <v>92204</v>
      </c>
      <c r="D284" s="490" t="n">
        <v>244127</v>
      </c>
      <c r="E284" s="370" t="n">
        <f aca="false">C284/D284*100</f>
        <v>37.7688662048852</v>
      </c>
      <c r="F284" s="490" t="n">
        <v>3158</v>
      </c>
      <c r="G284" s="490" t="n">
        <v>35252</v>
      </c>
      <c r="H284" s="370" t="n">
        <f aca="false">F284/G284*100</f>
        <v>8.95835697265403</v>
      </c>
      <c r="I284" s="490" t="n">
        <v>92204</v>
      </c>
      <c r="J284" s="490" t="n">
        <v>244127</v>
      </c>
      <c r="K284" s="370" t="n">
        <f aca="false">I284/J284*100</f>
        <v>37.7688662048852</v>
      </c>
      <c r="L284" s="490" t="n">
        <v>38558</v>
      </c>
      <c r="M284" s="490" t="n">
        <v>67466</v>
      </c>
      <c r="N284" s="370" t="n">
        <f aca="false">L284/M284*100</f>
        <v>57.1517505113687</v>
      </c>
      <c r="O284" s="490" t="n">
        <v>38558</v>
      </c>
      <c r="P284" s="490" t="n">
        <v>67466</v>
      </c>
      <c r="Q284" s="370" t="n">
        <f aca="false">O284/P284*100</f>
        <v>57.1517505113687</v>
      </c>
      <c r="R284" s="490" t="n">
        <v>0</v>
      </c>
      <c r="S284" s="490" t="n">
        <v>0</v>
      </c>
      <c r="T284" s="370" t="e">
        <f aca="false">R284/S284*100</f>
        <v>#DIV/0!</v>
      </c>
    </row>
    <row r="285" s="308" customFormat="true" ht="17.25" hidden="false" customHeight="false" outlineLevel="0" collapsed="false">
      <c r="A285" s="486" t="n">
        <v>3</v>
      </c>
      <c r="B285" s="71" t="s">
        <v>55</v>
      </c>
      <c r="C285" s="490" t="n">
        <v>51971</v>
      </c>
      <c r="D285" s="490" t="n">
        <v>49430</v>
      </c>
      <c r="E285" s="489" t="n">
        <f aca="false">C285/D285*100</f>
        <v>105.140602872749</v>
      </c>
      <c r="F285" s="490" t="n">
        <v>7836</v>
      </c>
      <c r="G285" s="490" t="n">
        <v>3922</v>
      </c>
      <c r="H285" s="489" t="n">
        <f aca="false">F285/G285*100</f>
        <v>199.796022437532</v>
      </c>
      <c r="I285" s="490" t="n">
        <v>55626</v>
      </c>
      <c r="J285" s="490" t="n">
        <v>44365</v>
      </c>
      <c r="K285" s="489" t="n">
        <f aca="false">I285/J285*100</f>
        <v>125.382621435817</v>
      </c>
      <c r="L285" s="490" t="n">
        <v>0</v>
      </c>
      <c r="M285" s="490" t="n">
        <v>0</v>
      </c>
      <c r="N285" s="370" t="e">
        <f aca="false">L285/M285*100</f>
        <v>#DIV/0!</v>
      </c>
      <c r="O285" s="490" t="n">
        <v>0</v>
      </c>
      <c r="P285" s="490" t="n">
        <v>0</v>
      </c>
      <c r="Q285" s="370" t="e">
        <f aca="false">O285/P285*100</f>
        <v>#DIV/0!</v>
      </c>
      <c r="R285" s="490" t="n">
        <v>0</v>
      </c>
      <c r="S285" s="490" t="n">
        <v>0</v>
      </c>
      <c r="T285" s="489" t="e">
        <f aca="false">R285/S285*100</f>
        <v>#DIV/0!</v>
      </c>
    </row>
    <row r="286" s="308" customFormat="true" ht="34.5" hidden="false" customHeight="false" outlineLevel="0" collapsed="false">
      <c r="A286" s="495" t="n">
        <v>4</v>
      </c>
      <c r="B286" s="71" t="s">
        <v>56</v>
      </c>
      <c r="C286" s="490" t="n">
        <v>15310</v>
      </c>
      <c r="D286" s="490" t="n">
        <v>24760</v>
      </c>
      <c r="E286" s="489" t="n">
        <f aca="false">C286/D286*100</f>
        <v>61.8336025848142</v>
      </c>
      <c r="F286" s="490" t="n">
        <v>1600</v>
      </c>
      <c r="G286" s="490" t="n">
        <v>4200</v>
      </c>
      <c r="H286" s="489" t="n">
        <f aca="false">F286/G286*100</f>
        <v>38.0952380952381</v>
      </c>
      <c r="I286" s="490" t="n">
        <v>11565</v>
      </c>
      <c r="J286" s="490" t="n">
        <v>24231</v>
      </c>
      <c r="K286" s="489" t="n">
        <f aca="false">I286/J286*100</f>
        <v>47.7281168750774</v>
      </c>
      <c r="L286" s="490" t="n">
        <v>11565</v>
      </c>
      <c r="M286" s="490" t="n">
        <v>24231</v>
      </c>
      <c r="N286" s="370" t="n">
        <f aca="false">L286/M286*100</f>
        <v>47.7281168750774</v>
      </c>
      <c r="O286" s="490" t="n">
        <v>11565</v>
      </c>
      <c r="P286" s="487" t="n">
        <v>24231</v>
      </c>
      <c r="Q286" s="370" t="n">
        <f aca="false">O286/P286*100</f>
        <v>47.7281168750774</v>
      </c>
      <c r="R286" s="490" t="n">
        <v>0</v>
      </c>
      <c r="S286" s="490" t="n">
        <v>0</v>
      </c>
      <c r="T286" s="489" t="e">
        <f aca="false">R286/S286*100</f>
        <v>#DIV/0!</v>
      </c>
    </row>
    <row r="287" s="490" customFormat="true" ht="33" hidden="false" customHeight="true" outlineLevel="0" collapsed="false">
      <c r="A287" s="490" t="n">
        <v>5</v>
      </c>
      <c r="B287" s="71" t="s">
        <v>57</v>
      </c>
      <c r="C287" s="490" t="n">
        <v>39131</v>
      </c>
      <c r="D287" s="490" t="n">
        <v>42209</v>
      </c>
      <c r="E287" s="490" t="n">
        <f aca="false">C287/D287*100</f>
        <v>92.7077163638087</v>
      </c>
      <c r="F287" s="490" t="n">
        <v>2137</v>
      </c>
      <c r="G287" s="490" t="n">
        <v>4697</v>
      </c>
      <c r="H287" s="490" t="n">
        <f aca="false">F287/G287*100</f>
        <v>45.4971258249947</v>
      </c>
      <c r="I287" s="490" t="n">
        <v>48742</v>
      </c>
      <c r="J287" s="490" t="n">
        <v>41982</v>
      </c>
      <c r="K287" s="490" t="n">
        <f aca="false">I287/J287*100</f>
        <v>116.102139011958</v>
      </c>
      <c r="L287" s="490" t="n">
        <v>4510</v>
      </c>
      <c r="M287" s="490" t="n">
        <v>5380</v>
      </c>
      <c r="N287" s="490" t="n">
        <f aca="false">L287/M287*100</f>
        <v>83.8289962825279</v>
      </c>
      <c r="O287" s="490" t="n">
        <v>902</v>
      </c>
      <c r="P287" s="490" t="n">
        <v>0</v>
      </c>
      <c r="Q287" s="490" t="e">
        <f aca="false">O287/P287*100</f>
        <v>#DIV/0!</v>
      </c>
      <c r="R287" s="490" t="n">
        <v>3608</v>
      </c>
      <c r="S287" s="490" t="n">
        <v>5380</v>
      </c>
      <c r="T287" s="490" t="n">
        <f aca="false">R287/S287*100</f>
        <v>67.0631970260223</v>
      </c>
    </row>
    <row r="288" s="308" customFormat="true" ht="17.25" hidden="false" customHeight="false" outlineLevel="0" collapsed="false">
      <c r="A288" s="495" t="n">
        <v>6</v>
      </c>
      <c r="B288" s="71" t="s">
        <v>58</v>
      </c>
      <c r="C288" s="490" t="n">
        <v>84160</v>
      </c>
      <c r="D288" s="490" t="n">
        <v>113726</v>
      </c>
      <c r="E288" s="489" t="n">
        <f aca="false">C288/D288*100</f>
        <v>74.0024268856726</v>
      </c>
      <c r="F288" s="490" t="n">
        <v>8362</v>
      </c>
      <c r="G288" s="490" t="n">
        <v>13486</v>
      </c>
      <c r="H288" s="489" t="n">
        <f aca="false">F288/G288*100</f>
        <v>62.0050422660537</v>
      </c>
      <c r="I288" s="490" t="n">
        <v>80497</v>
      </c>
      <c r="J288" s="490" t="n">
        <v>116854</v>
      </c>
      <c r="K288" s="489" t="n">
        <f aca="false">I288/J288*100</f>
        <v>68.8868160268369</v>
      </c>
      <c r="L288" s="490" t="n">
        <v>29178</v>
      </c>
      <c r="M288" s="490" t="n">
        <v>6398</v>
      </c>
      <c r="N288" s="370" t="n">
        <f aca="false">L288/M288*100</f>
        <v>456.048765239137</v>
      </c>
      <c r="O288" s="490" t="n">
        <v>135</v>
      </c>
      <c r="P288" s="490" t="n">
        <v>6398</v>
      </c>
      <c r="Q288" s="370" t="n">
        <f aca="false">O288/P288*100</f>
        <v>2.11003438574555</v>
      </c>
      <c r="R288" s="490" t="n">
        <v>29143</v>
      </c>
      <c r="S288" s="490" t="n">
        <v>0</v>
      </c>
      <c r="T288" s="489" t="e">
        <f aca="false">R288/S288*100</f>
        <v>#DIV/0!</v>
      </c>
    </row>
    <row r="289" s="308" customFormat="true" ht="24.75" hidden="false" customHeight="true" outlineLevel="0" collapsed="false">
      <c r="A289" s="486" t="n">
        <v>7</v>
      </c>
      <c r="B289" s="71" t="s">
        <v>59</v>
      </c>
      <c r="C289" s="490" t="n">
        <v>0</v>
      </c>
      <c r="D289" s="490" t="n">
        <v>0</v>
      </c>
      <c r="E289" s="489" t="e">
        <f aca="false">C289/D289*100</f>
        <v>#DIV/0!</v>
      </c>
      <c r="F289" s="490" t="n">
        <v>0</v>
      </c>
      <c r="G289" s="490" t="n">
        <v>0</v>
      </c>
      <c r="H289" s="489" t="e">
        <f aca="false">F289/G289*100</f>
        <v>#DIV/0!</v>
      </c>
      <c r="I289" s="490" t="n">
        <v>0</v>
      </c>
      <c r="J289" s="490" t="n">
        <v>0</v>
      </c>
      <c r="K289" s="489" t="e">
        <f aca="false">I289/J289*100</f>
        <v>#DIV/0!</v>
      </c>
      <c r="L289" s="490" t="n">
        <v>0</v>
      </c>
      <c r="M289" s="490" t="n">
        <v>0</v>
      </c>
      <c r="N289" s="370" t="e">
        <f aca="false">L289/M289*100</f>
        <v>#DIV/0!</v>
      </c>
      <c r="O289" s="490" t="n">
        <v>0</v>
      </c>
      <c r="P289" s="490" t="n">
        <v>0</v>
      </c>
      <c r="Q289" s="370" t="e">
        <f aca="false">O289/P289*100</f>
        <v>#DIV/0!</v>
      </c>
      <c r="R289" s="490" t="n">
        <v>0</v>
      </c>
      <c r="S289" s="490" t="n">
        <v>0</v>
      </c>
      <c r="T289" s="489" t="e">
        <f aca="false">R289/S289*100</f>
        <v>#DIV/0!</v>
      </c>
    </row>
    <row r="290" s="308" customFormat="true" ht="34.5" hidden="false" customHeight="false" outlineLevel="0" collapsed="false">
      <c r="A290" s="495" t="n">
        <v>8</v>
      </c>
      <c r="B290" s="71" t="s">
        <v>60</v>
      </c>
      <c r="C290" s="490" t="n">
        <v>111122</v>
      </c>
      <c r="D290" s="490" t="n">
        <v>86941</v>
      </c>
      <c r="E290" s="489" t="n">
        <f aca="false">C290/D290*100</f>
        <v>127.813114640963</v>
      </c>
      <c r="F290" s="490" t="n">
        <v>10667</v>
      </c>
      <c r="G290" s="490" t="n">
        <v>9034</v>
      </c>
      <c r="H290" s="489" t="n">
        <f aca="false">F290/G290*100</f>
        <v>118.0761567412</v>
      </c>
      <c r="I290" s="490" t="n">
        <v>111098</v>
      </c>
      <c r="J290" s="490" t="n">
        <v>87177</v>
      </c>
      <c r="K290" s="489" t="n">
        <f aca="false">I290/J290*100</f>
        <v>127.439576952637</v>
      </c>
      <c r="L290" s="490" t="n">
        <v>0</v>
      </c>
      <c r="M290" s="490" t="n">
        <v>0</v>
      </c>
      <c r="N290" s="370" t="e">
        <f aca="false">L290/M290*100</f>
        <v>#DIV/0!</v>
      </c>
      <c r="O290" s="490" t="n">
        <v>0</v>
      </c>
      <c r="P290" s="490" t="n">
        <v>0</v>
      </c>
      <c r="Q290" s="370" t="e">
        <f aca="false">O290/P290*100</f>
        <v>#DIV/0!</v>
      </c>
      <c r="R290" s="490" t="n">
        <v>0</v>
      </c>
      <c r="S290" s="490" t="n">
        <v>0</v>
      </c>
      <c r="T290" s="489" t="e">
        <f aca="false">R290/S290*100</f>
        <v>#DIV/0!</v>
      </c>
    </row>
    <row r="291" s="308" customFormat="true" ht="17.25" hidden="false" customHeight="false" outlineLevel="0" collapsed="false">
      <c r="A291" s="486" t="n">
        <v>9</v>
      </c>
      <c r="B291" s="71" t="s">
        <v>61</v>
      </c>
      <c r="C291" s="490" t="n">
        <v>143710</v>
      </c>
      <c r="D291" s="490" t="n">
        <v>109894</v>
      </c>
      <c r="E291" s="489" t="n">
        <f aca="false">C291/D291*100</f>
        <v>130.771470689938</v>
      </c>
      <c r="F291" s="490" t="n">
        <v>14226</v>
      </c>
      <c r="G291" s="490" t="n">
        <v>11360</v>
      </c>
      <c r="H291" s="489" t="n">
        <f aca="false">F291/G291*100</f>
        <v>125.228873239437</v>
      </c>
      <c r="I291" s="490" t="n">
        <v>144182</v>
      </c>
      <c r="J291" s="490" t="n">
        <v>111303</v>
      </c>
      <c r="K291" s="489" t="n">
        <f aca="false">I291/J291*100</f>
        <v>129.540084274458</v>
      </c>
      <c r="L291" s="490" t="n">
        <v>0</v>
      </c>
      <c r="M291" s="490" t="n">
        <v>0</v>
      </c>
      <c r="N291" s="370" t="e">
        <f aca="false">L291/M291*100</f>
        <v>#DIV/0!</v>
      </c>
      <c r="O291" s="490" t="n">
        <v>0</v>
      </c>
      <c r="P291" s="490" t="n">
        <v>0</v>
      </c>
      <c r="Q291" s="370" t="e">
        <f aca="false">O291/P291*100</f>
        <v>#DIV/0!</v>
      </c>
      <c r="R291" s="490" t="n">
        <v>0</v>
      </c>
      <c r="S291" s="490" t="n">
        <v>0</v>
      </c>
      <c r="T291" s="489" t="e">
        <f aca="false">R291/S291*100</f>
        <v>#DIV/0!</v>
      </c>
    </row>
    <row r="292" s="308" customFormat="true" ht="17.25" hidden="false" customHeight="false" outlineLevel="0" collapsed="false">
      <c r="A292" s="495" t="n">
        <v>10</v>
      </c>
      <c r="B292" s="71" t="s">
        <v>62</v>
      </c>
      <c r="C292" s="490" t="n">
        <v>305494</v>
      </c>
      <c r="D292" s="490" t="n">
        <v>549387</v>
      </c>
      <c r="E292" s="489" t="n">
        <f aca="false">C292/D292*100</f>
        <v>55.6063394292184</v>
      </c>
      <c r="F292" s="490" t="n">
        <v>28457</v>
      </c>
      <c r="G292" s="490" t="n">
        <v>89876</v>
      </c>
      <c r="H292" s="489" t="n">
        <f aca="false">F292/G292*100</f>
        <v>31.662512795407</v>
      </c>
      <c r="I292" s="490" t="n">
        <v>395233</v>
      </c>
      <c r="J292" s="490" t="n">
        <v>563754</v>
      </c>
      <c r="K292" s="489" t="n">
        <f aca="false">I292/J292*100</f>
        <v>70.1073517881913</v>
      </c>
      <c r="L292" s="490" t="n">
        <v>394020</v>
      </c>
      <c r="M292" s="490" t="n">
        <v>561927</v>
      </c>
      <c r="N292" s="370" t="n">
        <f aca="false">L292/M292*100</f>
        <v>70.1194283243197</v>
      </c>
      <c r="O292" s="490" t="n">
        <v>394020</v>
      </c>
      <c r="P292" s="490" t="n">
        <v>561927</v>
      </c>
      <c r="Q292" s="370" t="n">
        <f aca="false">O292/P292*100</f>
        <v>70.1194283243197</v>
      </c>
      <c r="R292" s="490" t="n">
        <v>0</v>
      </c>
      <c r="S292" s="490" t="n">
        <v>0</v>
      </c>
      <c r="T292" s="489" t="e">
        <f aca="false">R292/S292*100</f>
        <v>#DIV/0!</v>
      </c>
    </row>
    <row r="293" s="308" customFormat="true" ht="17.25" hidden="false" customHeight="false" outlineLevel="0" collapsed="false">
      <c r="A293" s="486" t="n">
        <v>11</v>
      </c>
      <c r="B293" s="71" t="s">
        <v>63</v>
      </c>
      <c r="C293" s="490"/>
      <c r="D293" s="490"/>
      <c r="E293" s="489" t="e">
        <f aca="false">C293/D293*100</f>
        <v>#DIV/0!</v>
      </c>
      <c r="F293" s="490"/>
      <c r="G293" s="490"/>
      <c r="H293" s="489" t="e">
        <f aca="false">F293/G293*100</f>
        <v>#DIV/0!</v>
      </c>
      <c r="I293" s="490"/>
      <c r="J293" s="490"/>
      <c r="K293" s="489" t="e">
        <f aca="false">I293/J293*100</f>
        <v>#DIV/0!</v>
      </c>
      <c r="L293" s="490"/>
      <c r="M293" s="490"/>
      <c r="N293" s="370" t="e">
        <f aca="false">L293/M293*100</f>
        <v>#DIV/0!</v>
      </c>
      <c r="O293" s="490" t="n">
        <v>353996</v>
      </c>
      <c r="P293" s="490" t="n">
        <v>469295</v>
      </c>
      <c r="Q293" s="370" t="n">
        <f aca="false">O293/P293*100</f>
        <v>75.4314450399003</v>
      </c>
      <c r="R293" s="490" t="n">
        <v>0</v>
      </c>
      <c r="S293" s="490" t="n">
        <v>0</v>
      </c>
      <c r="T293" s="489" t="e">
        <f aca="false">R293/S293*100</f>
        <v>#DIV/0!</v>
      </c>
    </row>
    <row r="294" s="308" customFormat="true" ht="17.25" hidden="false" customHeight="false" outlineLevel="0" collapsed="false">
      <c r="A294" s="495" t="n">
        <v>12</v>
      </c>
      <c r="B294" s="75" t="s">
        <v>64</v>
      </c>
      <c r="C294" s="490" t="n">
        <v>27929</v>
      </c>
      <c r="D294" s="490" t="n">
        <v>35991</v>
      </c>
      <c r="E294" s="489" t="n">
        <f aca="false">C294/D294*100</f>
        <v>77.5999555444417</v>
      </c>
      <c r="F294" s="490" t="n">
        <v>0</v>
      </c>
      <c r="G294" s="490" t="n">
        <v>2907</v>
      </c>
      <c r="H294" s="489" t="n">
        <f aca="false">F294/G294*100</f>
        <v>0</v>
      </c>
      <c r="I294" s="490" t="n">
        <v>27929</v>
      </c>
      <c r="J294" s="490" t="n">
        <v>35991</v>
      </c>
      <c r="K294" s="489" t="n">
        <f aca="false">I294/J294*100</f>
        <v>77.5999555444417</v>
      </c>
      <c r="L294" s="490" t="n">
        <v>23892</v>
      </c>
      <c r="M294" s="490" t="n">
        <v>14908</v>
      </c>
      <c r="N294" s="370" t="n">
        <f aca="false">L294/M294*100</f>
        <v>160.262946069225</v>
      </c>
      <c r="O294" s="490" t="n">
        <v>23892</v>
      </c>
      <c r="P294" s="487" t="n">
        <v>14908</v>
      </c>
      <c r="Q294" s="370" t="n">
        <f aca="false">O294/P294*100</f>
        <v>160.262946069225</v>
      </c>
      <c r="R294" s="490" t="n">
        <v>0</v>
      </c>
      <c r="S294" s="490" t="n">
        <v>0</v>
      </c>
      <c r="T294" s="489" t="e">
        <f aca="false">R294/S294*100</f>
        <v>#DIV/0!</v>
      </c>
    </row>
    <row r="295" s="308" customFormat="true" ht="34.5" hidden="false" customHeight="false" outlineLevel="0" collapsed="false">
      <c r="A295" s="486" t="n">
        <v>13</v>
      </c>
      <c r="B295" s="75" t="s">
        <v>65</v>
      </c>
      <c r="C295" s="490" t="n">
        <v>159968</v>
      </c>
      <c r="D295" s="490" t="n">
        <v>184739</v>
      </c>
      <c r="E295" s="370" t="n">
        <f aca="false">C295/D295*100</f>
        <v>86.5913532064155</v>
      </c>
      <c r="F295" s="490" t="n">
        <v>13060</v>
      </c>
      <c r="G295" s="490" t="n">
        <v>26233</v>
      </c>
      <c r="H295" s="370" t="n">
        <f aca="false">F295/G295*100</f>
        <v>49.7846224221401</v>
      </c>
      <c r="I295" s="490" t="n">
        <v>159236</v>
      </c>
      <c r="J295" s="490" t="n">
        <v>177848</v>
      </c>
      <c r="K295" s="370" t="n">
        <f aca="false">I295/J295*100</f>
        <v>89.5348837209302</v>
      </c>
      <c r="L295" s="490" t="n">
        <v>0</v>
      </c>
      <c r="M295" s="490" t="n">
        <v>0</v>
      </c>
      <c r="N295" s="370" t="e">
        <f aca="false">L295/M295*100</f>
        <v>#DIV/0!</v>
      </c>
      <c r="O295" s="490" t="n">
        <v>0</v>
      </c>
      <c r="P295" s="490" t="n">
        <v>0</v>
      </c>
      <c r="Q295" s="370" t="e">
        <f aca="false">O295/P295*100</f>
        <v>#DIV/0!</v>
      </c>
      <c r="R295" s="490" t="n">
        <v>0</v>
      </c>
      <c r="S295" s="490" t="n">
        <v>0</v>
      </c>
      <c r="T295" s="370" t="e">
        <f aca="false">R295/S295*100</f>
        <v>#DIV/0!</v>
      </c>
    </row>
    <row r="296" s="308" customFormat="true" ht="17.25" hidden="false" customHeight="false" outlineLevel="0" collapsed="false">
      <c r="A296" s="495" t="n">
        <v>14</v>
      </c>
      <c r="B296" s="114" t="s">
        <v>66</v>
      </c>
      <c r="C296" s="490" t="n">
        <v>12007</v>
      </c>
      <c r="D296" s="490" t="n">
        <v>17017</v>
      </c>
      <c r="E296" s="36" t="n">
        <f aca="false">C296/D296*100</f>
        <v>70.5588529117941</v>
      </c>
      <c r="F296" s="490" t="n">
        <v>1377</v>
      </c>
      <c r="G296" s="490" t="n">
        <v>1865</v>
      </c>
      <c r="H296" s="36" t="n">
        <f aca="false">F296/G296*100</f>
        <v>73.8337801608579</v>
      </c>
      <c r="I296" s="490" t="n">
        <v>11819</v>
      </c>
      <c r="J296" s="490" t="n">
        <v>14097</v>
      </c>
      <c r="K296" s="36" t="n">
        <f aca="false">I296/J296*100</f>
        <v>83.8405334468327</v>
      </c>
      <c r="L296" s="490" t="n">
        <v>2900</v>
      </c>
      <c r="M296" s="490" t="n">
        <v>761</v>
      </c>
      <c r="N296" s="36" t="n">
        <f aca="false">L296/M296*100</f>
        <v>381.07752956636</v>
      </c>
      <c r="O296" s="490" t="n">
        <v>0</v>
      </c>
      <c r="P296" s="490" t="n">
        <v>0</v>
      </c>
      <c r="Q296" s="36" t="e">
        <f aca="false">O296/P296*100</f>
        <v>#DIV/0!</v>
      </c>
      <c r="R296" s="490" t="n">
        <v>2900</v>
      </c>
      <c r="S296" s="490" t="n">
        <v>761</v>
      </c>
      <c r="T296" s="36" t="n">
        <f aca="false">R296/S296*100</f>
        <v>381.07752956636</v>
      </c>
    </row>
    <row r="297" s="308" customFormat="true" ht="17.25" hidden="false" customHeight="false" outlineLevel="0" collapsed="false">
      <c r="A297" s="486" t="n">
        <v>15</v>
      </c>
      <c r="B297" s="75" t="s">
        <v>67</v>
      </c>
      <c r="C297" s="490" t="n">
        <v>0</v>
      </c>
      <c r="D297" s="490" t="n">
        <v>0</v>
      </c>
      <c r="E297" s="489" t="e">
        <f aca="false">C297/D297*100</f>
        <v>#DIV/0!</v>
      </c>
      <c r="F297" s="490" t="n">
        <v>0</v>
      </c>
      <c r="G297" s="490" t="n">
        <v>0</v>
      </c>
      <c r="H297" s="489" t="e">
        <f aca="false">F297/G297*100</f>
        <v>#DIV/0!</v>
      </c>
      <c r="I297" s="490" t="n">
        <v>0</v>
      </c>
      <c r="J297" s="490" t="n">
        <v>0</v>
      </c>
      <c r="K297" s="489" t="e">
        <f aca="false">I297/J297*100</f>
        <v>#DIV/0!</v>
      </c>
      <c r="L297" s="490" t="n">
        <v>0</v>
      </c>
      <c r="M297" s="490" t="n">
        <v>0</v>
      </c>
      <c r="N297" s="370" t="e">
        <f aca="false">L297/M297*100</f>
        <v>#DIV/0!</v>
      </c>
      <c r="O297" s="490" t="n">
        <v>0</v>
      </c>
      <c r="P297" s="490" t="n">
        <v>0</v>
      </c>
      <c r="Q297" s="370" t="e">
        <f aca="false">O297/P297*100</f>
        <v>#DIV/0!</v>
      </c>
      <c r="R297" s="490" t="n">
        <v>0</v>
      </c>
      <c r="S297" s="490" t="n">
        <v>0</v>
      </c>
      <c r="T297" s="489" t="e">
        <f aca="false">R297/S297*100</f>
        <v>#DIV/0!</v>
      </c>
    </row>
    <row r="298" s="308" customFormat="true" ht="17.25" hidden="false" customHeight="false" outlineLevel="0" collapsed="false">
      <c r="A298" s="495" t="n">
        <v>16</v>
      </c>
      <c r="B298" s="71" t="s">
        <v>68</v>
      </c>
      <c r="C298" s="490" t="n">
        <v>0</v>
      </c>
      <c r="D298" s="490" t="n">
        <v>0</v>
      </c>
      <c r="E298" s="489" t="e">
        <f aca="false">C298/D298*100</f>
        <v>#DIV/0!</v>
      </c>
      <c r="F298" s="490" t="n">
        <v>0</v>
      </c>
      <c r="G298" s="490" t="n">
        <v>0</v>
      </c>
      <c r="H298" s="489" t="e">
        <f aca="false">F298/G298*100</f>
        <v>#DIV/0!</v>
      </c>
      <c r="I298" s="490" t="n">
        <v>0</v>
      </c>
      <c r="J298" s="490" t="n">
        <v>0</v>
      </c>
      <c r="K298" s="489" t="e">
        <f aca="false">I298/J298*100</f>
        <v>#DIV/0!</v>
      </c>
      <c r="L298" s="490" t="n">
        <v>0</v>
      </c>
      <c r="M298" s="490" t="n">
        <v>0</v>
      </c>
      <c r="N298" s="370" t="e">
        <f aca="false">L298/M298*100</f>
        <v>#DIV/0!</v>
      </c>
      <c r="O298" s="490" t="n">
        <v>0</v>
      </c>
      <c r="P298" s="490" t="n">
        <v>0</v>
      </c>
      <c r="Q298" s="370" t="e">
        <f aca="false">O298/P298*100</f>
        <v>#DIV/0!</v>
      </c>
      <c r="R298" s="490" t="n">
        <v>0</v>
      </c>
      <c r="S298" s="490" t="n">
        <v>0</v>
      </c>
      <c r="T298" s="489" t="e">
        <f aca="false">R298/S298*100</f>
        <v>#DIV/0!</v>
      </c>
    </row>
    <row r="299" s="308" customFormat="true" ht="17.25" hidden="false" customHeight="false" outlineLevel="0" collapsed="false">
      <c r="A299" s="486" t="n">
        <v>17</v>
      </c>
      <c r="B299" s="71" t="s">
        <v>69</v>
      </c>
      <c r="C299" s="490" t="n">
        <v>10393</v>
      </c>
      <c r="D299" s="490" t="n">
        <v>14295</v>
      </c>
      <c r="E299" s="489" t="n">
        <f aca="false">C299/D299*100</f>
        <v>72.7037425673312</v>
      </c>
      <c r="F299" s="490" t="n">
        <v>0</v>
      </c>
      <c r="G299" s="490" t="n">
        <v>2025</v>
      </c>
      <c r="H299" s="489" t="n">
        <f aca="false">F299/G299*100</f>
        <v>0</v>
      </c>
      <c r="I299" s="490" t="n">
        <v>10393</v>
      </c>
      <c r="J299" s="490" t="n">
        <v>14295</v>
      </c>
      <c r="K299" s="489" t="n">
        <f aca="false">I299/J299*100</f>
        <v>72.7037425673312</v>
      </c>
      <c r="L299" s="490" t="n">
        <v>0</v>
      </c>
      <c r="M299" s="490" t="n">
        <v>0</v>
      </c>
      <c r="N299" s="370" t="e">
        <f aca="false">L299/M299*100</f>
        <v>#DIV/0!</v>
      </c>
      <c r="O299" s="490" t="n">
        <v>0</v>
      </c>
      <c r="P299" s="490" t="n">
        <v>0</v>
      </c>
      <c r="Q299" s="370" t="e">
        <f aca="false">O299/P299*100</f>
        <v>#DIV/0!</v>
      </c>
      <c r="R299" s="490" t="n">
        <v>0</v>
      </c>
      <c r="S299" s="490" t="n">
        <v>0</v>
      </c>
      <c r="T299" s="489" t="e">
        <f aca="false">R299/S299*100</f>
        <v>#DIV/0!</v>
      </c>
    </row>
    <row r="300" s="308" customFormat="true" ht="17.25" hidden="false" customHeight="false" outlineLevel="0" collapsed="false">
      <c r="A300" s="495" t="n">
        <v>18</v>
      </c>
      <c r="B300" s="75" t="s">
        <v>70</v>
      </c>
      <c r="C300" s="490"/>
      <c r="D300" s="490"/>
      <c r="E300" s="370" t="e">
        <f aca="false">C300/D300*100</f>
        <v>#DIV/0!</v>
      </c>
      <c r="F300" s="490"/>
      <c r="G300" s="490"/>
      <c r="H300" s="370" t="e">
        <f aca="false">F300/G300*100</f>
        <v>#DIV/0!</v>
      </c>
      <c r="I300" s="490"/>
      <c r="J300" s="490"/>
      <c r="K300" s="370" t="e">
        <f aca="false">I300/J300*100</f>
        <v>#DIV/0!</v>
      </c>
      <c r="L300" s="490"/>
      <c r="M300" s="490"/>
      <c r="N300" s="370" t="e">
        <f aca="false">L300/M300*100</f>
        <v>#DIV/0!</v>
      </c>
      <c r="O300" s="490" t="n">
        <v>0</v>
      </c>
      <c r="P300" s="490" t="n">
        <v>165056</v>
      </c>
      <c r="Q300" s="370" t="n">
        <f aca="false">O300/P300*100</f>
        <v>0</v>
      </c>
      <c r="R300" s="490" t="n">
        <v>0</v>
      </c>
      <c r="S300" s="490" t="n">
        <v>0</v>
      </c>
      <c r="T300" s="370" t="e">
        <f aca="false">R300/S300*100</f>
        <v>#DIV/0!</v>
      </c>
    </row>
    <row r="301" s="308" customFormat="true" ht="17.25" hidden="true" customHeight="true" outlineLevel="0" collapsed="false">
      <c r="A301" s="547"/>
      <c r="B301" s="547"/>
      <c r="C301" s="547"/>
      <c r="D301" s="547"/>
      <c r="E301" s="547"/>
      <c r="F301" s="547"/>
      <c r="G301" s="547"/>
      <c r="H301" s="547"/>
      <c r="I301" s="547"/>
      <c r="J301" s="547"/>
      <c r="K301" s="547"/>
      <c r="L301" s="547"/>
      <c r="M301" s="547"/>
      <c r="N301" s="547"/>
      <c r="O301" s="547"/>
      <c r="P301" s="547"/>
      <c r="Q301" s="547"/>
      <c r="R301" s="547"/>
      <c r="S301" s="547"/>
      <c r="T301" s="547"/>
    </row>
    <row r="302" s="308" customFormat="true" ht="57.75" hidden="true" customHeight="true" outlineLevel="0" collapsed="false">
      <c r="A302" s="67" t="s">
        <v>480</v>
      </c>
      <c r="B302" s="67"/>
      <c r="C302" s="483" t="n">
        <f aca="false">SUM(C303:C308)</f>
        <v>0</v>
      </c>
      <c r="D302" s="483" t="n">
        <f aca="false">SUM(D303:D308)</f>
        <v>0</v>
      </c>
      <c r="E302" s="484" t="e">
        <f aca="false">C302/D302*100</f>
        <v>#DIV/0!</v>
      </c>
      <c r="F302" s="483" t="n">
        <f aca="false">SUM(F303:F308)</f>
        <v>0</v>
      </c>
      <c r="G302" s="483" t="n">
        <f aca="false">SUM(G303:G308)</f>
        <v>0</v>
      </c>
      <c r="H302" s="483" t="e">
        <f aca="false">F302/G302*100</f>
        <v>#DIV/0!</v>
      </c>
      <c r="I302" s="483" t="n">
        <f aca="false">SUM(I303:I308)</f>
        <v>0</v>
      </c>
      <c r="J302" s="483" t="n">
        <f aca="false">SUM(J303:J308)</f>
        <v>0</v>
      </c>
      <c r="K302" s="483" t="e">
        <f aca="false">I302/J302*100</f>
        <v>#DIV/0!</v>
      </c>
      <c r="L302" s="483" t="n">
        <f aca="false">SUM(L303:L308)</f>
        <v>0</v>
      </c>
      <c r="M302" s="483" t="n">
        <f aca="false">SUM(M303:M308)</f>
        <v>0</v>
      </c>
      <c r="N302" s="83" t="e">
        <f aca="false">L302/M302*100</f>
        <v>#DIV/0!</v>
      </c>
      <c r="O302" s="483" t="n">
        <f aca="false">SUM(O303:O308)</f>
        <v>0</v>
      </c>
      <c r="P302" s="483" t="n">
        <f aca="false">SUM(P303:P308)</f>
        <v>0</v>
      </c>
      <c r="Q302" s="84" t="e">
        <f aca="false">a291o291/P302*100</f>
        <v>#NAME?</v>
      </c>
      <c r="R302" s="483" t="n">
        <f aca="false">SUM(R303:R308)</f>
        <v>0</v>
      </c>
      <c r="S302" s="483" t="n">
        <f aca="false">SUM(S303:S308)</f>
        <v>0</v>
      </c>
      <c r="T302" s="83" t="e">
        <f aca="false">R302/S302*100</f>
        <v>#DIV/0!</v>
      </c>
    </row>
    <row r="303" s="308" customFormat="true" ht="17.25" hidden="true" customHeight="false" outlineLevel="0" collapsed="false">
      <c r="A303" s="547" t="n">
        <v>1</v>
      </c>
      <c r="B303" s="75"/>
      <c r="C303" s="490"/>
      <c r="D303" s="490"/>
      <c r="E303" s="370"/>
      <c r="F303" s="490"/>
      <c r="G303" s="490"/>
      <c r="H303" s="370"/>
      <c r="I303" s="490"/>
      <c r="J303" s="490"/>
      <c r="K303" s="370"/>
      <c r="L303" s="490"/>
      <c r="M303" s="490"/>
      <c r="N303" s="370"/>
      <c r="O303" s="490"/>
      <c r="P303" s="490"/>
      <c r="Q303" s="370"/>
      <c r="R303" s="490"/>
      <c r="S303" s="490"/>
      <c r="T303" s="370"/>
    </row>
    <row r="304" s="308" customFormat="true" ht="17.25" hidden="true" customHeight="false" outlineLevel="0" collapsed="false">
      <c r="A304" s="547" t="n">
        <v>2</v>
      </c>
      <c r="B304" s="75"/>
      <c r="C304" s="490"/>
      <c r="D304" s="490"/>
      <c r="E304" s="370"/>
      <c r="F304" s="490"/>
      <c r="G304" s="490"/>
      <c r="H304" s="370"/>
      <c r="I304" s="490"/>
      <c r="J304" s="490"/>
      <c r="K304" s="370"/>
      <c r="L304" s="490"/>
      <c r="M304" s="490"/>
      <c r="N304" s="370"/>
      <c r="O304" s="490"/>
      <c r="P304" s="490"/>
      <c r="Q304" s="370"/>
      <c r="R304" s="490"/>
      <c r="S304" s="490"/>
      <c r="T304" s="370"/>
    </row>
    <row r="305" s="308" customFormat="true" ht="17.25" hidden="true" customHeight="false" outlineLevel="0" collapsed="false">
      <c r="A305" s="547" t="n">
        <v>3</v>
      </c>
      <c r="B305" s="75"/>
      <c r="C305" s="490"/>
      <c r="D305" s="490"/>
      <c r="E305" s="370"/>
      <c r="F305" s="490"/>
      <c r="G305" s="490"/>
      <c r="H305" s="370"/>
      <c r="I305" s="490"/>
      <c r="J305" s="490"/>
      <c r="K305" s="370"/>
      <c r="L305" s="490"/>
      <c r="M305" s="490"/>
      <c r="N305" s="370"/>
      <c r="O305" s="490"/>
      <c r="P305" s="490"/>
      <c r="Q305" s="370"/>
      <c r="R305" s="490"/>
      <c r="S305" s="490"/>
      <c r="T305" s="370"/>
    </row>
    <row r="306" s="308" customFormat="true" ht="17.25" hidden="true" customHeight="false" outlineLevel="0" collapsed="false">
      <c r="A306" s="547" t="n">
        <v>4</v>
      </c>
      <c r="B306" s="75"/>
      <c r="C306" s="490"/>
      <c r="D306" s="490"/>
      <c r="E306" s="370"/>
      <c r="F306" s="490"/>
      <c r="G306" s="490"/>
      <c r="H306" s="370"/>
      <c r="I306" s="490"/>
      <c r="J306" s="490"/>
      <c r="K306" s="370"/>
      <c r="L306" s="490"/>
      <c r="M306" s="490"/>
      <c r="N306" s="370"/>
      <c r="O306" s="490"/>
      <c r="P306" s="490"/>
      <c r="Q306" s="370"/>
      <c r="R306" s="490"/>
      <c r="S306" s="490"/>
      <c r="T306" s="370"/>
    </row>
    <row r="307" s="308" customFormat="true" ht="17.25" hidden="true" customHeight="false" outlineLevel="0" collapsed="false">
      <c r="A307" s="547"/>
      <c r="B307" s="152"/>
      <c r="C307" s="490"/>
      <c r="D307" s="490"/>
      <c r="E307" s="370"/>
      <c r="F307" s="490"/>
      <c r="G307" s="490"/>
      <c r="H307" s="36"/>
      <c r="I307" s="490"/>
      <c r="J307" s="490"/>
      <c r="K307" s="36"/>
      <c r="L307" s="490"/>
      <c r="M307" s="490"/>
      <c r="N307" s="36"/>
      <c r="O307" s="490"/>
      <c r="P307" s="490"/>
      <c r="Q307" s="36"/>
      <c r="R307" s="490"/>
      <c r="S307" s="490"/>
      <c r="T307" s="36"/>
    </row>
    <row r="308" s="308" customFormat="true" ht="17.25" hidden="true" customHeight="false" outlineLevel="0" collapsed="false">
      <c r="A308" s="547"/>
      <c r="B308" s="152"/>
      <c r="C308" s="490"/>
      <c r="D308" s="490"/>
      <c r="E308" s="370"/>
      <c r="F308" s="490"/>
      <c r="G308" s="490"/>
      <c r="H308" s="36"/>
      <c r="I308" s="490"/>
      <c r="J308" s="490"/>
      <c r="K308" s="36"/>
      <c r="L308" s="490"/>
      <c r="M308" s="490"/>
      <c r="N308" s="36"/>
      <c r="O308" s="490"/>
      <c r="P308" s="490"/>
      <c r="Q308" s="36"/>
      <c r="R308" s="490"/>
      <c r="S308" s="490"/>
      <c r="T308" s="36"/>
    </row>
    <row r="309" s="308" customFormat="true" ht="17.25" hidden="false" customHeight="true" outlineLevel="0" collapsed="false">
      <c r="A309" s="547"/>
      <c r="B309" s="547"/>
      <c r="C309" s="547"/>
      <c r="D309" s="547"/>
      <c r="E309" s="547"/>
      <c r="F309" s="547"/>
      <c r="G309" s="547"/>
      <c r="H309" s="547"/>
      <c r="I309" s="547"/>
      <c r="J309" s="547"/>
      <c r="K309" s="547"/>
      <c r="L309" s="547"/>
      <c r="M309" s="547"/>
      <c r="N309" s="547"/>
      <c r="O309" s="547"/>
      <c r="P309" s="547"/>
      <c r="Q309" s="547"/>
      <c r="R309" s="547"/>
      <c r="S309" s="547"/>
      <c r="T309" s="547"/>
    </row>
    <row r="310" s="308" customFormat="true" ht="17.25" hidden="false" customHeight="true" outlineLevel="0" collapsed="false">
      <c r="A310" s="67" t="s">
        <v>505</v>
      </c>
      <c r="B310" s="67"/>
      <c r="C310" s="67" t="n">
        <f aca="false">SUM(C311:C316)</f>
        <v>178938</v>
      </c>
      <c r="D310" s="536" t="n">
        <f aca="false">SUM(D311:D316)</f>
        <v>136072</v>
      </c>
      <c r="E310" s="509" t="n">
        <f aca="false">C310/D310*100</f>
        <v>131.502439884767</v>
      </c>
      <c r="F310" s="536" t="n">
        <f aca="false">SUM(F311:F316)</f>
        <v>14639</v>
      </c>
      <c r="G310" s="536" t="n">
        <f aca="false">SUM(G311:G316)</f>
        <v>21180</v>
      </c>
      <c r="H310" s="509" t="n">
        <f aca="false">F310/G310*100</f>
        <v>69.1170915958451</v>
      </c>
      <c r="I310" s="536" t="n">
        <f aca="false">SUM(I311:I316)</f>
        <v>176108</v>
      </c>
      <c r="J310" s="536" t="n">
        <f aca="false">SUM(J311:J316)</f>
        <v>140261</v>
      </c>
      <c r="K310" s="509" t="n">
        <f aca="false">I310/J310*100</f>
        <v>125.557353790434</v>
      </c>
      <c r="L310" s="530" t="n">
        <f aca="false">SUM(L311:L316)</f>
        <v>38666</v>
      </c>
      <c r="M310" s="530" t="n">
        <f aca="false">SUM(M311:M316)</f>
        <v>44880</v>
      </c>
      <c r="N310" s="84" t="n">
        <f aca="false">L310/M310*100</f>
        <v>86.1541889483066</v>
      </c>
      <c r="O310" s="102" t="n">
        <f aca="false">SUM(O311:O316)</f>
        <v>38666</v>
      </c>
      <c r="P310" s="102" t="n">
        <f aca="false">SUM(P311:P316)</f>
        <v>44880</v>
      </c>
      <c r="Q310" s="102" t="n">
        <f aca="false">O310/P310*100</f>
        <v>86.1541889483066</v>
      </c>
      <c r="R310" s="102" t="n">
        <f aca="false">SUM(R311:R316)</f>
        <v>0</v>
      </c>
      <c r="S310" s="102" t="n">
        <f aca="false">SUM(S311:S316)</f>
        <v>0</v>
      </c>
      <c r="T310" s="84" t="e">
        <f aca="false">R310/S310*100</f>
        <v>#DIV/0!</v>
      </c>
    </row>
    <row r="311" s="308" customFormat="true" ht="17.25" hidden="false" customHeight="false" outlineLevel="0" collapsed="false">
      <c r="A311" s="537" t="n">
        <v>1</v>
      </c>
      <c r="B311" s="114" t="s">
        <v>136</v>
      </c>
      <c r="C311" s="490" t="n">
        <v>155174</v>
      </c>
      <c r="D311" s="490" t="n">
        <v>97955</v>
      </c>
      <c r="E311" s="36" t="n">
        <f aca="false">C311/D311*100</f>
        <v>158.413557245674</v>
      </c>
      <c r="F311" s="490" t="n">
        <v>12385</v>
      </c>
      <c r="G311" s="490" t="n">
        <v>18538</v>
      </c>
      <c r="H311" s="36" t="n">
        <f aca="false">F311/G311*100</f>
        <v>66.8087172294746</v>
      </c>
      <c r="I311" s="487" t="n">
        <v>149674</v>
      </c>
      <c r="J311" s="487" t="n">
        <v>98033</v>
      </c>
      <c r="K311" s="36" t="n">
        <f aca="false">I311/J311*100</f>
        <v>152.677159731927</v>
      </c>
      <c r="L311" s="496" t="n">
        <v>38666</v>
      </c>
      <c r="M311" s="496" t="n">
        <v>44880</v>
      </c>
      <c r="N311" s="36" t="n">
        <f aca="false">L311/M311*100</f>
        <v>86.1541889483066</v>
      </c>
      <c r="O311" s="496" t="n">
        <v>38666</v>
      </c>
      <c r="P311" s="487" t="n">
        <v>44880</v>
      </c>
      <c r="Q311" s="36" t="n">
        <f aca="false">O311/P311*100</f>
        <v>86.1541889483066</v>
      </c>
      <c r="R311" s="496" t="n">
        <v>0</v>
      </c>
      <c r="S311" s="496" t="n">
        <v>0</v>
      </c>
      <c r="T311" s="36" t="e">
        <f aca="false">R311/S311*100</f>
        <v>#DIV/0!</v>
      </c>
    </row>
    <row r="312" s="308" customFormat="true" ht="17.25" hidden="false" customHeight="false" outlineLevel="0" collapsed="false">
      <c r="A312" s="538" t="n">
        <v>2</v>
      </c>
      <c r="B312" s="71" t="s">
        <v>137</v>
      </c>
      <c r="C312" s="490" t="n">
        <v>0</v>
      </c>
      <c r="D312" s="490" t="n">
        <v>0</v>
      </c>
      <c r="E312" s="489" t="e">
        <f aca="false">C312/D312*100</f>
        <v>#DIV/0!</v>
      </c>
      <c r="F312" s="490" t="n">
        <v>0</v>
      </c>
      <c r="G312" s="490" t="n">
        <v>0</v>
      </c>
      <c r="H312" s="489" t="e">
        <f aca="false">F312/G312*100</f>
        <v>#DIV/0!</v>
      </c>
      <c r="I312" s="487" t="n">
        <v>0</v>
      </c>
      <c r="J312" s="487" t="n">
        <v>0</v>
      </c>
      <c r="K312" s="489" t="e">
        <f aca="false">I312/J312*100</f>
        <v>#DIV/0!</v>
      </c>
      <c r="L312" s="496" t="n">
        <v>0</v>
      </c>
      <c r="M312" s="496" t="n">
        <v>0</v>
      </c>
      <c r="N312" s="370" t="e">
        <f aca="false">L312/M312*100</f>
        <v>#DIV/0!</v>
      </c>
      <c r="O312" s="496" t="n">
        <v>0</v>
      </c>
      <c r="P312" s="496" t="n">
        <v>0</v>
      </c>
      <c r="Q312" s="370" t="e">
        <f aca="false">O312/P312*100</f>
        <v>#DIV/0!</v>
      </c>
      <c r="R312" s="496" t="n">
        <v>0</v>
      </c>
      <c r="S312" s="496" t="n">
        <v>0</v>
      </c>
      <c r="T312" s="36" t="e">
        <f aca="false">R312/S312*100</f>
        <v>#DIV/0!</v>
      </c>
    </row>
    <row r="313" s="308" customFormat="true" ht="17.25" hidden="false" customHeight="false" outlineLevel="0" collapsed="false">
      <c r="A313" s="538" t="n">
        <v>3</v>
      </c>
      <c r="B313" s="71" t="s">
        <v>138</v>
      </c>
      <c r="C313" s="490" t="n">
        <v>0</v>
      </c>
      <c r="D313" s="490" t="n">
        <v>0</v>
      </c>
      <c r="E313" s="489" t="e">
        <f aca="false">C313/D313*100</f>
        <v>#DIV/0!</v>
      </c>
      <c r="F313" s="490" t="n">
        <v>0</v>
      </c>
      <c r="G313" s="490" t="n">
        <v>0</v>
      </c>
      <c r="H313" s="489" t="e">
        <f aca="false">F313/G313*100</f>
        <v>#DIV/0!</v>
      </c>
      <c r="I313" s="487" t="n">
        <v>0</v>
      </c>
      <c r="J313" s="487" t="n">
        <v>0</v>
      </c>
      <c r="K313" s="489" t="e">
        <f aca="false">I313/J313*100</f>
        <v>#DIV/0!</v>
      </c>
      <c r="L313" s="496" t="n">
        <v>0</v>
      </c>
      <c r="M313" s="496" t="n">
        <v>0</v>
      </c>
      <c r="N313" s="370" t="e">
        <f aca="false">L313/M313*100</f>
        <v>#DIV/0!</v>
      </c>
      <c r="O313" s="496" t="n">
        <v>0</v>
      </c>
      <c r="P313" s="496" t="n">
        <v>0</v>
      </c>
      <c r="Q313" s="370" t="e">
        <f aca="false">O313/P313*100</f>
        <v>#DIV/0!</v>
      </c>
      <c r="R313" s="496" t="n">
        <v>0</v>
      </c>
      <c r="S313" s="496" t="n">
        <v>0</v>
      </c>
      <c r="T313" s="36" t="e">
        <f aca="false">R313/S313*100</f>
        <v>#DIV/0!</v>
      </c>
    </row>
    <row r="314" s="308" customFormat="true" ht="17.25" hidden="false" customHeight="false" outlineLevel="0" collapsed="false">
      <c r="A314" s="495" t="n">
        <v>4</v>
      </c>
      <c r="B314" s="75" t="s">
        <v>139</v>
      </c>
      <c r="C314" s="490" t="n">
        <v>3820</v>
      </c>
      <c r="D314" s="490" t="n">
        <v>6424</v>
      </c>
      <c r="E314" s="370" t="n">
        <f aca="false">C314/D314*100</f>
        <v>59.4645080946451</v>
      </c>
      <c r="F314" s="490" t="n">
        <v>904</v>
      </c>
      <c r="G314" s="490" t="n">
        <v>0</v>
      </c>
      <c r="H314" s="370" t="e">
        <f aca="false">F314/G314*100</f>
        <v>#DIV/0!</v>
      </c>
      <c r="I314" s="487" t="n">
        <v>6490</v>
      </c>
      <c r="J314" s="487" t="n">
        <v>10535</v>
      </c>
      <c r="K314" s="370" t="n">
        <f aca="false">I314/J314*100</f>
        <v>61.6041765543427</v>
      </c>
      <c r="L314" s="496" t="n">
        <v>0</v>
      </c>
      <c r="M314" s="496" t="n">
        <v>0</v>
      </c>
      <c r="N314" s="370" t="e">
        <f aca="false">L314/M314*100</f>
        <v>#DIV/0!</v>
      </c>
      <c r="O314" s="496" t="n">
        <v>0</v>
      </c>
      <c r="P314" s="496" t="n">
        <v>0</v>
      </c>
      <c r="Q314" s="370" t="e">
        <f aca="false">O314/P314*100</f>
        <v>#DIV/0!</v>
      </c>
      <c r="R314" s="496" t="n">
        <v>0</v>
      </c>
      <c r="S314" s="496" t="n">
        <v>0</v>
      </c>
      <c r="T314" s="36" t="e">
        <f aca="false">R314/S314*100</f>
        <v>#DIV/0!</v>
      </c>
    </row>
    <row r="315" s="308" customFormat="true" ht="17.25" hidden="false" customHeight="false" outlineLevel="0" collapsed="false">
      <c r="A315" s="538" t="n">
        <v>5</v>
      </c>
      <c r="B315" s="71" t="s">
        <v>140</v>
      </c>
      <c r="C315" s="490" t="n">
        <v>0</v>
      </c>
      <c r="D315" s="490" t="n">
        <v>0</v>
      </c>
      <c r="E315" s="489" t="e">
        <f aca="false">C315/D315*100</f>
        <v>#DIV/0!</v>
      </c>
      <c r="F315" s="490" t="n">
        <v>0</v>
      </c>
      <c r="G315" s="490" t="n">
        <v>0</v>
      </c>
      <c r="H315" s="489" t="e">
        <f aca="false">F315/G315*100</f>
        <v>#DIV/0!</v>
      </c>
      <c r="I315" s="487" t="n">
        <v>0</v>
      </c>
      <c r="J315" s="487" t="n">
        <v>0</v>
      </c>
      <c r="K315" s="489" t="e">
        <f aca="false">I315/J315*100</f>
        <v>#DIV/0!</v>
      </c>
      <c r="L315" s="496" t="n">
        <v>0</v>
      </c>
      <c r="M315" s="496" t="n">
        <v>0</v>
      </c>
      <c r="N315" s="370" t="e">
        <f aca="false">L315/M315*100</f>
        <v>#DIV/0!</v>
      </c>
      <c r="O315" s="496" t="n">
        <v>0</v>
      </c>
      <c r="P315" s="496" t="n">
        <v>0</v>
      </c>
      <c r="Q315" s="370" t="e">
        <f aca="false">O315/P315*100</f>
        <v>#DIV/0!</v>
      </c>
      <c r="R315" s="496" t="n">
        <v>0</v>
      </c>
      <c r="S315" s="496" t="n">
        <v>0</v>
      </c>
      <c r="T315" s="36" t="e">
        <f aca="false">R315/S315*100</f>
        <v>#DIV/0!</v>
      </c>
    </row>
    <row r="316" s="308" customFormat="true" ht="17.25" hidden="false" customHeight="false" outlineLevel="0" collapsed="false">
      <c r="A316" s="495" t="n">
        <v>6</v>
      </c>
      <c r="B316" s="75" t="s">
        <v>141</v>
      </c>
      <c r="C316" s="490" t="n">
        <v>19944</v>
      </c>
      <c r="D316" s="490" t="n">
        <v>31693</v>
      </c>
      <c r="E316" s="370" t="n">
        <f aca="false">C316/D316*100</f>
        <v>62.9287224308207</v>
      </c>
      <c r="F316" s="490" t="n">
        <v>1350</v>
      </c>
      <c r="G316" s="490" t="n">
        <v>2642</v>
      </c>
      <c r="H316" s="370" t="n">
        <f aca="false">F316/G316*100</f>
        <v>51.0976532929599</v>
      </c>
      <c r="I316" s="487" t="n">
        <v>19944</v>
      </c>
      <c r="J316" s="487" t="n">
        <v>31693</v>
      </c>
      <c r="K316" s="370" t="n">
        <f aca="false">I316/J316*100</f>
        <v>62.9287224308207</v>
      </c>
      <c r="L316" s="496" t="n">
        <v>0</v>
      </c>
      <c r="M316" s="496" t="n">
        <v>0</v>
      </c>
      <c r="N316" s="370" t="e">
        <f aca="false">L316/M316*100</f>
        <v>#DIV/0!</v>
      </c>
      <c r="O316" s="496" t="n">
        <v>0</v>
      </c>
      <c r="P316" s="496" t="n">
        <v>0</v>
      </c>
      <c r="Q316" s="370" t="e">
        <f aca="false">O316/P316*100</f>
        <v>#DIV/0!</v>
      </c>
      <c r="R316" s="496" t="n">
        <v>0</v>
      </c>
      <c r="S316" s="496" t="n">
        <v>0</v>
      </c>
      <c r="T316" s="370" t="e">
        <f aca="false">R316/S316*100</f>
        <v>#DIV/0!</v>
      </c>
    </row>
    <row r="317" s="308" customFormat="true" ht="17.25" hidden="false" customHeight="true" outlineLevel="0" collapsed="false">
      <c r="A317" s="547"/>
      <c r="B317" s="547"/>
      <c r="C317" s="547"/>
      <c r="D317" s="547"/>
      <c r="E317" s="547"/>
      <c r="F317" s="547"/>
      <c r="G317" s="547"/>
      <c r="H317" s="547"/>
      <c r="I317" s="547"/>
      <c r="J317" s="547"/>
      <c r="K317" s="547"/>
      <c r="L317" s="547"/>
      <c r="M317" s="547"/>
      <c r="N317" s="547"/>
      <c r="O317" s="547"/>
      <c r="P317" s="547"/>
      <c r="Q317" s="547"/>
      <c r="R317" s="547"/>
      <c r="S317" s="547"/>
      <c r="T317" s="547"/>
    </row>
    <row r="318" s="308" customFormat="true" ht="67.5" hidden="false" customHeight="true" outlineLevel="0" collapsed="false">
      <c r="A318" s="67" t="s">
        <v>481</v>
      </c>
      <c r="B318" s="67"/>
      <c r="C318" s="746" t="n">
        <f aca="false">C319+C327+C337</f>
        <v>13210976</v>
      </c>
      <c r="D318" s="746" t="n">
        <f aca="false">D319+D327+D337</f>
        <v>13035026</v>
      </c>
      <c r="E318" s="509" t="n">
        <f aca="false">C318/D318*100</f>
        <v>101.349824695401</v>
      </c>
      <c r="F318" s="746" t="n">
        <f aca="false">F319+F327+F337</f>
        <v>1650122</v>
      </c>
      <c r="G318" s="746" t="n">
        <f aca="false">G319+G327+G337</f>
        <v>1184006</v>
      </c>
      <c r="H318" s="509" t="n">
        <f aca="false">F318/G318*100</f>
        <v>139.367705906896</v>
      </c>
      <c r="I318" s="746" t="n">
        <f aca="false">I319+I327+I337</f>
        <v>13069278</v>
      </c>
      <c r="J318" s="746" t="n">
        <f aca="false">J319+J327+J337</f>
        <v>12674311</v>
      </c>
      <c r="K318" s="509" t="n">
        <f aca="false">I318/J318*100</f>
        <v>103.116279851425</v>
      </c>
      <c r="L318" s="746" t="n">
        <f aca="false">L319+L327+L337</f>
        <v>6544824</v>
      </c>
      <c r="M318" s="746" t="n">
        <f aca="false">M319+M327+M337</f>
        <v>7157970</v>
      </c>
      <c r="N318" s="84" t="n">
        <f aca="false">L318/M318*100</f>
        <v>91.4340797740141</v>
      </c>
      <c r="O318" s="746" t="n">
        <f aca="false">O319+O327+O337</f>
        <v>4612584</v>
      </c>
      <c r="P318" s="746" t="n">
        <f aca="false">P319+P327+P337</f>
        <v>5028265</v>
      </c>
      <c r="Q318" s="102" t="n">
        <f aca="false">O318/P318*100</f>
        <v>91.7331127138287</v>
      </c>
      <c r="R318" s="746" t="n">
        <f aca="false">R319+R327+R337</f>
        <v>1932240</v>
      </c>
      <c r="S318" s="746" t="n">
        <f aca="false">S319+S327+S337</f>
        <v>2114609</v>
      </c>
      <c r="T318" s="84" t="n">
        <f aca="false">R318/S318*100</f>
        <v>91.3757578824265</v>
      </c>
    </row>
    <row r="319" s="308" customFormat="true" ht="66.75" hidden="false" customHeight="true" outlineLevel="0" collapsed="false">
      <c r="A319" s="747" t="s">
        <v>482</v>
      </c>
      <c r="B319" s="747" t="s">
        <v>197</v>
      </c>
      <c r="C319" s="748" t="n">
        <f aca="false">SUM(C320:C325)</f>
        <v>2094189</v>
      </c>
      <c r="D319" s="748" t="n">
        <f aca="false">SUM(D320:D325)</f>
        <v>2951181</v>
      </c>
      <c r="E319" s="749" t="n">
        <f aca="false">C319/D319*100</f>
        <v>70.9610491528646</v>
      </c>
      <c r="F319" s="748" t="n">
        <f aca="false">SUM(F320:F325)</f>
        <v>174567</v>
      </c>
      <c r="G319" s="748" t="n">
        <f aca="false">SUM(G320:G325)</f>
        <v>141741</v>
      </c>
      <c r="H319" s="749" t="n">
        <f aca="false">F319/G319*100</f>
        <v>123.15914237941</v>
      </c>
      <c r="I319" s="748" t="n">
        <f aca="false">SUM(I320:I325)</f>
        <v>2357545</v>
      </c>
      <c r="J319" s="748" t="n">
        <f aca="false">SUM(J320:J325)</f>
        <v>2856313</v>
      </c>
      <c r="K319" s="749" t="n">
        <f aca="false">I319/J319*100</f>
        <v>82.5380481760928</v>
      </c>
      <c r="L319" s="750" t="n">
        <f aca="false">SUM(L320:L325)</f>
        <v>1769834</v>
      </c>
      <c r="M319" s="750" t="n">
        <f aca="false">SUM(M320:M325)</f>
        <v>2523879</v>
      </c>
      <c r="N319" s="751" t="n">
        <f aca="false">L319/M319*100</f>
        <v>70.1235677304657</v>
      </c>
      <c r="O319" s="752" t="n">
        <f aca="false">SUM(O320:O325)</f>
        <v>1457232</v>
      </c>
      <c r="P319" s="752" t="n">
        <f aca="false">SUM(P320:P325)</f>
        <v>1375615</v>
      </c>
      <c r="Q319" s="753" t="n">
        <f aca="false">O319/P319*100</f>
        <v>105.933128091799</v>
      </c>
      <c r="R319" s="752" t="n">
        <f aca="false">SUM(R320:R325)</f>
        <v>312602</v>
      </c>
      <c r="S319" s="752" t="n">
        <f aca="false">SUM(S320:S325)</f>
        <v>1148264</v>
      </c>
      <c r="T319" s="753" t="n">
        <f aca="false">R319/S319*100</f>
        <v>27.2238788292588</v>
      </c>
    </row>
    <row r="320" s="308" customFormat="true" ht="17.25" hidden="false" customHeight="false" outlineLevel="0" collapsed="false">
      <c r="A320" s="588" t="n">
        <v>1</v>
      </c>
      <c r="B320" s="152" t="s">
        <v>253</v>
      </c>
      <c r="C320" s="487" t="n">
        <v>1193122</v>
      </c>
      <c r="D320" s="487" t="n">
        <v>1682819</v>
      </c>
      <c r="E320" s="489" t="n">
        <f aca="false">C320/D320*100</f>
        <v>70.9001978228199</v>
      </c>
      <c r="F320" s="487" t="n">
        <v>138562</v>
      </c>
      <c r="G320" s="487" t="n">
        <v>135801</v>
      </c>
      <c r="H320" s="489" t="n">
        <f aca="false">F320/G320*100</f>
        <v>102.033121994683</v>
      </c>
      <c r="I320" s="487" t="n">
        <v>1346833</v>
      </c>
      <c r="J320" s="487" t="n">
        <v>1420121</v>
      </c>
      <c r="K320" s="489" t="n">
        <f aca="false">I320/J320*100</f>
        <v>94.8393129881186</v>
      </c>
      <c r="L320" s="730" t="n">
        <v>960509</v>
      </c>
      <c r="M320" s="730" t="n">
        <v>1272918</v>
      </c>
      <c r="N320" s="370" t="n">
        <f aca="false">L320/M320*100</f>
        <v>75.4572564768508</v>
      </c>
      <c r="O320" s="487" t="n">
        <v>937145</v>
      </c>
      <c r="P320" s="487" t="n">
        <v>619855</v>
      </c>
      <c r="Q320" s="370" t="n">
        <f aca="false">O320/P320*100</f>
        <v>151.18777778674</v>
      </c>
      <c r="R320" s="487" t="n">
        <v>23364</v>
      </c>
      <c r="S320" s="487" t="n">
        <v>653063</v>
      </c>
      <c r="T320" s="489" t="n">
        <f aca="false">R320/S320*100</f>
        <v>3.57760277339246</v>
      </c>
    </row>
    <row r="321" s="308" customFormat="true" ht="17.25" hidden="false" customHeight="false" outlineLevel="0" collapsed="false">
      <c r="A321" s="588" t="n">
        <v>2</v>
      </c>
      <c r="B321" s="134" t="s">
        <v>254</v>
      </c>
      <c r="C321" s="487" t="n">
        <v>0</v>
      </c>
      <c r="D321" s="487" t="n">
        <v>1872</v>
      </c>
      <c r="E321" s="489" t="n">
        <f aca="false">C321/D321*100</f>
        <v>0</v>
      </c>
      <c r="F321" s="487" t="n">
        <v>0</v>
      </c>
      <c r="G321" s="487" t="n">
        <v>0</v>
      </c>
      <c r="H321" s="489" t="e">
        <f aca="false">F321/G321*100</f>
        <v>#DIV/0!</v>
      </c>
      <c r="I321" s="487" t="n">
        <v>34047</v>
      </c>
      <c r="J321" s="487" t="n">
        <v>29537</v>
      </c>
      <c r="K321" s="489" t="n">
        <f aca="false">I321/J321*100</f>
        <v>115.268984663304</v>
      </c>
      <c r="L321" s="730" t="n">
        <v>0</v>
      </c>
      <c r="M321" s="490" t="n">
        <v>0</v>
      </c>
      <c r="N321" s="370" t="e">
        <f aca="false">L321/M321*100</f>
        <v>#DIV/0!</v>
      </c>
      <c r="O321" s="487" t="n">
        <v>0</v>
      </c>
      <c r="P321" s="487" t="n">
        <v>0</v>
      </c>
      <c r="Q321" s="370" t="e">
        <f aca="false">O321/P321*100</f>
        <v>#DIV/0!</v>
      </c>
      <c r="R321" s="487" t="n">
        <v>0</v>
      </c>
      <c r="S321" s="487" t="n">
        <v>0</v>
      </c>
      <c r="T321" s="489" t="e">
        <f aca="false">R321/S321*100</f>
        <v>#DIV/0!</v>
      </c>
    </row>
    <row r="322" s="308" customFormat="true" ht="17.25" hidden="false" customHeight="false" outlineLevel="0" collapsed="false">
      <c r="A322" s="589" t="n">
        <v>3</v>
      </c>
      <c r="B322" s="124" t="s">
        <v>255</v>
      </c>
      <c r="C322" s="487" t="n">
        <v>0</v>
      </c>
      <c r="D322" s="487" t="n">
        <v>0</v>
      </c>
      <c r="E322" s="489" t="e">
        <f aca="false">C322/D322*100</f>
        <v>#DIV/0!</v>
      </c>
      <c r="F322" s="487" t="n">
        <v>0</v>
      </c>
      <c r="G322" s="487" t="n">
        <v>0</v>
      </c>
      <c r="H322" s="489" t="e">
        <f aca="false">F322/G322*100</f>
        <v>#DIV/0!</v>
      </c>
      <c r="I322" s="487" t="n">
        <v>0</v>
      </c>
      <c r="J322" s="487" t="n">
        <v>0</v>
      </c>
      <c r="K322" s="489" t="e">
        <f aca="false">I322/J322*100</f>
        <v>#DIV/0!</v>
      </c>
      <c r="L322" s="730" t="n">
        <v>0</v>
      </c>
      <c r="M322" s="490" t="n">
        <v>0</v>
      </c>
      <c r="N322" s="370" t="e">
        <f aca="false">L322/M322*100</f>
        <v>#DIV/0!</v>
      </c>
      <c r="O322" s="487" t="n">
        <v>0</v>
      </c>
      <c r="P322" s="487" t="n">
        <v>0</v>
      </c>
      <c r="Q322" s="370" t="e">
        <f aca="false">O322/P322*100</f>
        <v>#DIV/0!</v>
      </c>
      <c r="R322" s="487" t="n">
        <v>0</v>
      </c>
      <c r="S322" s="487" t="n">
        <v>0</v>
      </c>
      <c r="T322" s="489" t="e">
        <f aca="false">R322/S322*100</f>
        <v>#DIV/0!</v>
      </c>
    </row>
    <row r="323" s="308" customFormat="true" ht="17.25" hidden="false" customHeight="false" outlineLevel="0" collapsed="false">
      <c r="A323" s="588" t="n">
        <v>4</v>
      </c>
      <c r="B323" s="152" t="s">
        <v>256</v>
      </c>
      <c r="C323" s="490" t="n">
        <v>696674</v>
      </c>
      <c r="D323" s="490" t="n">
        <v>878636</v>
      </c>
      <c r="E323" s="36" t="n">
        <f aca="false">C323/D323*100</f>
        <v>79.2904001201863</v>
      </c>
      <c r="F323" s="490" t="n">
        <v>0</v>
      </c>
      <c r="G323" s="490" t="n">
        <v>0</v>
      </c>
      <c r="H323" s="36" t="e">
        <f aca="false">F323/G323*100</f>
        <v>#DIV/0!</v>
      </c>
      <c r="I323" s="490" t="n">
        <v>696674</v>
      </c>
      <c r="J323" s="490" t="n">
        <v>878636</v>
      </c>
      <c r="K323" s="36" t="n">
        <f aca="false">I323/J323*100</f>
        <v>79.2904001201863</v>
      </c>
      <c r="L323" s="730" t="n">
        <v>696674</v>
      </c>
      <c r="M323" s="490" t="n">
        <v>878636</v>
      </c>
      <c r="N323" s="36" t="n">
        <f aca="false">L323/M323*100</f>
        <v>79.2904001201863</v>
      </c>
      <c r="O323" s="490" t="n">
        <v>520087</v>
      </c>
      <c r="P323" s="490" t="n">
        <v>710869</v>
      </c>
      <c r="Q323" s="36" t="n">
        <f aca="false">O323/P323*100</f>
        <v>73.1621437986465</v>
      </c>
      <c r="R323" s="490" t="n">
        <v>176587</v>
      </c>
      <c r="S323" s="490" t="n">
        <v>167767</v>
      </c>
      <c r="T323" s="36" t="n">
        <f aca="false">R323/S323*100</f>
        <v>105.257291362425</v>
      </c>
    </row>
    <row r="324" s="308" customFormat="true" ht="34.5" hidden="false" customHeight="false" outlineLevel="0" collapsed="false">
      <c r="A324" s="588" t="n">
        <v>5</v>
      </c>
      <c r="B324" s="152" t="s">
        <v>506</v>
      </c>
      <c r="C324" s="490" t="n">
        <v>94959</v>
      </c>
      <c r="D324" s="490" t="n">
        <v>83529</v>
      </c>
      <c r="E324" s="36" t="n">
        <f aca="false">C324/D324*100</f>
        <v>113.6838702726</v>
      </c>
      <c r="F324" s="490" t="n">
        <v>17760</v>
      </c>
      <c r="G324" s="490" t="n">
        <v>5940</v>
      </c>
      <c r="H324" s="36" t="n">
        <f aca="false">F324/G324*100</f>
        <v>298.989898989899</v>
      </c>
      <c r="I324" s="490" t="n">
        <v>170557</v>
      </c>
      <c r="J324" s="490" t="n">
        <v>223694</v>
      </c>
      <c r="K324" s="36" t="n">
        <f aca="false">I324/J324*100</f>
        <v>76.2456748951693</v>
      </c>
      <c r="L324" s="730" t="n">
        <v>3217</v>
      </c>
      <c r="M324" s="490" t="n">
        <v>68000</v>
      </c>
      <c r="N324" s="36" t="n">
        <f aca="false">L324/M324*100</f>
        <v>4.73088235294118</v>
      </c>
      <c r="O324" s="490" t="n">
        <v>0</v>
      </c>
      <c r="P324" s="490" t="n">
        <v>0</v>
      </c>
      <c r="Q324" s="36" t="e">
        <f aca="false">O324/P324*100</f>
        <v>#DIV/0!</v>
      </c>
      <c r="R324" s="730" t="n">
        <v>3217</v>
      </c>
      <c r="S324" s="490" t="n">
        <v>68000</v>
      </c>
      <c r="T324" s="36" t="n">
        <f aca="false">R324/S324*100</f>
        <v>4.73088235294118</v>
      </c>
    </row>
    <row r="325" s="308" customFormat="true" ht="17.25" hidden="false" customHeight="false" outlineLevel="0" collapsed="false">
      <c r="A325" s="588" t="n">
        <v>6</v>
      </c>
      <c r="B325" s="590" t="s">
        <v>257</v>
      </c>
      <c r="C325" s="591" t="n">
        <v>109434</v>
      </c>
      <c r="D325" s="591" t="n">
        <v>304325</v>
      </c>
      <c r="E325" s="36" t="n">
        <f aca="false">C325/D325*100</f>
        <v>35.9595826829869</v>
      </c>
      <c r="F325" s="591" t="n">
        <v>18245</v>
      </c>
      <c r="G325" s="591" t="n">
        <v>0</v>
      </c>
      <c r="H325" s="36" t="e">
        <f aca="false">F325/G325*100</f>
        <v>#DIV/0!</v>
      </c>
      <c r="I325" s="591" t="n">
        <v>109434</v>
      </c>
      <c r="J325" s="591" t="n">
        <v>304325</v>
      </c>
      <c r="K325" s="36" t="n">
        <f aca="false">I325/J325*100</f>
        <v>35.9595826829869</v>
      </c>
      <c r="L325" s="730" t="n">
        <v>109434</v>
      </c>
      <c r="M325" s="490" t="n">
        <v>304325</v>
      </c>
      <c r="N325" s="36" t="n">
        <f aca="false">L325/M325*100</f>
        <v>35.9595826829869</v>
      </c>
      <c r="O325" s="490" t="n">
        <v>0</v>
      </c>
      <c r="P325" s="490" t="n">
        <v>44891</v>
      </c>
      <c r="Q325" s="36" t="n">
        <f aca="false">O325/P325*100</f>
        <v>0</v>
      </c>
      <c r="R325" s="730" t="n">
        <v>109434</v>
      </c>
      <c r="S325" s="490" t="n">
        <v>259434</v>
      </c>
      <c r="T325" s="36" t="n">
        <f aca="false">R325/S325*100</f>
        <v>42.1818265917343</v>
      </c>
    </row>
    <row r="326" s="308" customFormat="true" ht="17.25" hidden="false" customHeight="true" outlineLevel="0" collapsed="false">
      <c r="A326" s="547"/>
      <c r="B326" s="547"/>
      <c r="C326" s="547"/>
      <c r="D326" s="547"/>
      <c r="E326" s="547"/>
      <c r="F326" s="547"/>
      <c r="G326" s="547"/>
      <c r="H326" s="547"/>
      <c r="I326" s="547"/>
      <c r="J326" s="547"/>
      <c r="K326" s="547"/>
      <c r="L326" s="547"/>
      <c r="M326" s="547"/>
      <c r="N326" s="547"/>
      <c r="O326" s="547"/>
      <c r="P326" s="547"/>
      <c r="Q326" s="547"/>
      <c r="R326" s="547"/>
      <c r="S326" s="547"/>
      <c r="T326" s="547"/>
    </row>
    <row r="327" s="308" customFormat="true" ht="17.25" hidden="false" customHeight="false" outlineLevel="0" collapsed="false">
      <c r="A327" s="754" t="s">
        <v>483</v>
      </c>
      <c r="B327" s="754" t="s">
        <v>197</v>
      </c>
      <c r="C327" s="748" t="n">
        <f aca="false">SUM(C328:C335)</f>
        <v>10166627</v>
      </c>
      <c r="D327" s="748" t="n">
        <f aca="false">SUM(D328:D335)</f>
        <v>9139402</v>
      </c>
      <c r="E327" s="748" t="n">
        <f aca="false">C327/D327*100</f>
        <v>111.239520922704</v>
      </c>
      <c r="F327" s="748" t="n">
        <f aca="false">SUM(F328:F335)</f>
        <v>1364218</v>
      </c>
      <c r="G327" s="748" t="n">
        <f aca="false">SUM(G328:G335)</f>
        <v>929389</v>
      </c>
      <c r="H327" s="748" t="n">
        <f aca="false">F327/G327*100</f>
        <v>146.786544708405</v>
      </c>
      <c r="I327" s="748" t="n">
        <f aca="false">SUM(I328:I335)</f>
        <v>9948661</v>
      </c>
      <c r="J327" s="748" t="n">
        <f aca="false">SUM(J328:J335)</f>
        <v>9219620</v>
      </c>
      <c r="K327" s="748" t="n">
        <f aca="false">I327/J327*100</f>
        <v>107.907495102835</v>
      </c>
      <c r="L327" s="750" t="n">
        <f aca="false">SUM(L328:L335)</f>
        <v>4770739</v>
      </c>
      <c r="M327" s="750" t="n">
        <f aca="false">SUM(M328:M335)</f>
        <v>4615400</v>
      </c>
      <c r="N327" s="752" t="n">
        <f aca="false">L327/M327*100</f>
        <v>103.365667114443</v>
      </c>
      <c r="O327" s="752" t="n">
        <f aca="false">SUM(O328:O335)</f>
        <v>3151101</v>
      </c>
      <c r="P327" s="752" t="n">
        <f aca="false">SUM(P328:P335)</f>
        <v>3649055</v>
      </c>
      <c r="Q327" s="752" t="n">
        <f aca="false">O327/P327*100</f>
        <v>86.3538916239958</v>
      </c>
      <c r="R327" s="752" t="n">
        <f aca="false">SUM(R328:R335)</f>
        <v>1619638</v>
      </c>
      <c r="S327" s="752" t="n">
        <f aca="false">SUM(S328:S335)</f>
        <v>966345</v>
      </c>
      <c r="T327" s="752" t="n">
        <f aca="false">R327/S327*100</f>
        <v>167.604530473071</v>
      </c>
    </row>
    <row r="328" s="308" customFormat="true" ht="17.25" hidden="false" customHeight="false" outlineLevel="0" collapsed="false">
      <c r="A328" s="585" t="n">
        <v>1</v>
      </c>
      <c r="B328" s="124" t="s">
        <v>244</v>
      </c>
      <c r="C328" s="496" t="n">
        <v>577374</v>
      </c>
      <c r="D328" s="487" t="n">
        <v>674558</v>
      </c>
      <c r="E328" s="370" t="n">
        <f aca="false">C328/D328*100</f>
        <v>85.5929364116948</v>
      </c>
      <c r="F328" s="496" t="n">
        <v>122841</v>
      </c>
      <c r="G328" s="496" t="n">
        <v>21529</v>
      </c>
      <c r="H328" s="370" t="n">
        <f aca="false">F328/G328*100</f>
        <v>570.583863625807</v>
      </c>
      <c r="I328" s="496" t="n">
        <v>577374</v>
      </c>
      <c r="J328" s="487" t="n">
        <v>674558</v>
      </c>
      <c r="K328" s="370" t="n">
        <f aca="false">I328/J328*100</f>
        <v>85.5929364116948</v>
      </c>
      <c r="L328" s="730" t="n">
        <v>577374</v>
      </c>
      <c r="M328" s="490" t="n">
        <v>674558</v>
      </c>
      <c r="N328" s="370" t="n">
        <f aca="false">L328/M328*100</f>
        <v>85.5929364116948</v>
      </c>
      <c r="O328" s="496" t="n">
        <v>0</v>
      </c>
      <c r="P328" s="496" t="n">
        <v>314095</v>
      </c>
      <c r="Q328" s="370" t="n">
        <f aca="false">O328/P328*100</f>
        <v>0</v>
      </c>
      <c r="R328" s="496" t="n">
        <v>577374</v>
      </c>
      <c r="S328" s="487" t="n">
        <v>360463</v>
      </c>
      <c r="T328" s="370" t="n">
        <f aca="false">R328/S328*100</f>
        <v>160.175662966795</v>
      </c>
    </row>
    <row r="329" s="308" customFormat="true" ht="17.25" hidden="false" customHeight="false" outlineLevel="0" collapsed="false">
      <c r="A329" s="585" t="n">
        <v>2</v>
      </c>
      <c r="B329" s="124" t="s">
        <v>245</v>
      </c>
      <c r="C329" s="496" t="n">
        <v>0</v>
      </c>
      <c r="D329" s="496" t="n">
        <v>0</v>
      </c>
      <c r="E329" s="370" t="e">
        <f aca="false">C329/D329*100</f>
        <v>#DIV/0!</v>
      </c>
      <c r="F329" s="496" t="n">
        <v>0</v>
      </c>
      <c r="G329" s="496" t="n">
        <v>0</v>
      </c>
      <c r="H329" s="370" t="e">
        <f aca="false">F329/G329*100</f>
        <v>#DIV/0!</v>
      </c>
      <c r="I329" s="496" t="n">
        <v>0</v>
      </c>
      <c r="J329" s="496" t="n">
        <v>0</v>
      </c>
      <c r="K329" s="370" t="e">
        <f aca="false">I329/J329*100</f>
        <v>#DIV/0!</v>
      </c>
      <c r="L329" s="730" t="n">
        <v>0</v>
      </c>
      <c r="M329" s="490" t="n">
        <v>0</v>
      </c>
      <c r="N329" s="370" t="e">
        <f aca="false">L329/M329*100</f>
        <v>#DIV/0!</v>
      </c>
      <c r="O329" s="496" t="n">
        <v>0</v>
      </c>
      <c r="P329" s="496" t="n">
        <v>0</v>
      </c>
      <c r="Q329" s="370" t="e">
        <f aca="false">O329/P329*100</f>
        <v>#DIV/0!</v>
      </c>
      <c r="R329" s="496" t="n">
        <v>0</v>
      </c>
      <c r="S329" s="496" t="n">
        <v>0</v>
      </c>
      <c r="T329" s="370" t="e">
        <f aca="false">R329/S329*100</f>
        <v>#DIV/0!</v>
      </c>
    </row>
    <row r="330" s="308" customFormat="true" ht="17.25" hidden="false" customHeight="false" outlineLevel="0" collapsed="false">
      <c r="A330" s="556" t="n">
        <v>3</v>
      </c>
      <c r="B330" s="152" t="s">
        <v>246</v>
      </c>
      <c r="C330" s="490" t="n">
        <v>4585445</v>
      </c>
      <c r="D330" s="490" t="n">
        <v>4604220</v>
      </c>
      <c r="E330" s="36" t="n">
        <f aca="false">C330/D330*100</f>
        <v>99.5922219181533</v>
      </c>
      <c r="F330" s="490" t="n">
        <v>775192</v>
      </c>
      <c r="G330" s="490" t="n">
        <v>429551</v>
      </c>
      <c r="H330" s="36" t="n">
        <f aca="false">F330/G330*100</f>
        <v>180.465649014902</v>
      </c>
      <c r="I330" s="490" t="n">
        <v>4585445</v>
      </c>
      <c r="J330" s="490" t="n">
        <v>4604220</v>
      </c>
      <c r="K330" s="36" t="n">
        <f aca="false">I330/J330*100</f>
        <v>99.5922219181533</v>
      </c>
      <c r="L330" s="730" t="n">
        <v>0</v>
      </c>
      <c r="M330" s="490" t="n">
        <v>0</v>
      </c>
      <c r="N330" s="36" t="e">
        <f aca="false">L330/M330*100</f>
        <v>#DIV/0!</v>
      </c>
      <c r="O330" s="490" t="n">
        <v>0</v>
      </c>
      <c r="P330" s="490" t="n">
        <v>0</v>
      </c>
      <c r="Q330" s="36" t="e">
        <f aca="false">O330/P330*100</f>
        <v>#DIV/0!</v>
      </c>
      <c r="R330" s="490" t="n">
        <v>0</v>
      </c>
      <c r="S330" s="490" t="n">
        <v>0</v>
      </c>
      <c r="T330" s="36" t="e">
        <f aca="false">R330/S330*100</f>
        <v>#DIV/0!</v>
      </c>
    </row>
    <row r="331" s="308" customFormat="true" ht="17.25" hidden="false" customHeight="false" outlineLevel="0" collapsed="false">
      <c r="A331" s="585" t="n">
        <v>4</v>
      </c>
      <c r="B331" s="124" t="s">
        <v>247</v>
      </c>
      <c r="C331" s="487" t="n">
        <v>1008358</v>
      </c>
      <c r="D331" s="487" t="n">
        <v>457055</v>
      </c>
      <c r="E331" s="489" t="n">
        <f aca="false">C331/D331*100</f>
        <v>220.620713043288</v>
      </c>
      <c r="F331" s="487" t="n">
        <v>87579</v>
      </c>
      <c r="G331" s="487" t="n">
        <v>135896</v>
      </c>
      <c r="H331" s="489" t="n">
        <f aca="false">F331/G331*100</f>
        <v>64.4456054630011</v>
      </c>
      <c r="I331" s="487" t="n">
        <v>939373</v>
      </c>
      <c r="J331" s="487" t="n">
        <v>605882</v>
      </c>
      <c r="K331" s="489" t="n">
        <f aca="false">I331/J331*100</f>
        <v>155.042235946934</v>
      </c>
      <c r="L331" s="730" t="n">
        <v>939373</v>
      </c>
      <c r="M331" s="490" t="n">
        <v>605882</v>
      </c>
      <c r="N331" s="370" t="n">
        <f aca="false">L331/M331*100</f>
        <v>155.042235946934</v>
      </c>
      <c r="O331" s="487" t="n">
        <v>0</v>
      </c>
      <c r="P331" s="487" t="n">
        <v>0</v>
      </c>
      <c r="Q331" s="370" t="e">
        <f aca="false">O331/P331*100</f>
        <v>#DIV/0!</v>
      </c>
      <c r="R331" s="487" t="n">
        <v>939373</v>
      </c>
      <c r="S331" s="487" t="n">
        <v>605882</v>
      </c>
      <c r="T331" s="489" t="n">
        <f aca="false">R331/S331*100</f>
        <v>155.042235946934</v>
      </c>
    </row>
    <row r="332" s="308" customFormat="true" ht="17.25" hidden="false" customHeight="false" outlineLevel="0" collapsed="false">
      <c r="A332" s="556" t="n">
        <v>5</v>
      </c>
      <c r="B332" s="134" t="s">
        <v>248</v>
      </c>
      <c r="C332" s="487" t="n">
        <v>3639975</v>
      </c>
      <c r="D332" s="487" t="n">
        <v>3403569</v>
      </c>
      <c r="E332" s="489" t="n">
        <f aca="false">C332/D332*100</f>
        <v>106.945826572048</v>
      </c>
      <c r="F332" s="487" t="n">
        <v>272286</v>
      </c>
      <c r="G332" s="487" t="n">
        <v>342413</v>
      </c>
      <c r="H332" s="489" t="n">
        <f aca="false">F332/G332*100</f>
        <v>79.519761224019</v>
      </c>
      <c r="I332" s="487" t="n">
        <v>3504986</v>
      </c>
      <c r="J332" s="487" t="n">
        <v>3334960</v>
      </c>
      <c r="K332" s="489" t="n">
        <f aca="false">I332/J332*100</f>
        <v>105.098292033488</v>
      </c>
      <c r="L332" s="730" t="n">
        <v>2940149</v>
      </c>
      <c r="M332" s="490" t="n">
        <v>3334960</v>
      </c>
      <c r="N332" s="370" t="n">
        <f aca="false">L332/M332*100</f>
        <v>88.1614472137597</v>
      </c>
      <c r="O332" s="487" t="n">
        <v>2940149</v>
      </c>
      <c r="P332" s="487" t="n">
        <v>3334960</v>
      </c>
      <c r="Q332" s="370" t="n">
        <f aca="false">O332/P332*100</f>
        <v>88.1614472137597</v>
      </c>
      <c r="R332" s="730" t="n">
        <v>0</v>
      </c>
      <c r="S332" s="490" t="n">
        <v>0</v>
      </c>
      <c r="T332" s="489" t="e">
        <f aca="false">R332/S332*100</f>
        <v>#DIV/0!</v>
      </c>
    </row>
    <row r="333" s="308" customFormat="true" ht="17.25" hidden="false" customHeight="false" outlineLevel="0" collapsed="false">
      <c r="A333" s="556" t="n">
        <v>6</v>
      </c>
      <c r="B333" s="134" t="s">
        <v>249</v>
      </c>
      <c r="C333" s="487" t="n">
        <v>0</v>
      </c>
      <c r="D333" s="487" t="n">
        <v>0</v>
      </c>
      <c r="E333" s="489" t="e">
        <f aca="false">C333/D333*100</f>
        <v>#DIV/0!</v>
      </c>
      <c r="F333" s="487" t="n">
        <v>0</v>
      </c>
      <c r="G333" s="487" t="n">
        <v>0</v>
      </c>
      <c r="H333" s="489" t="e">
        <f aca="false">F333/G333*100</f>
        <v>#DIV/0!</v>
      </c>
      <c r="I333" s="487" t="n">
        <v>0</v>
      </c>
      <c r="J333" s="487" t="n">
        <v>0</v>
      </c>
      <c r="K333" s="489" t="e">
        <f aca="false">I333/J333*100</f>
        <v>#DIV/0!</v>
      </c>
      <c r="L333" s="730" t="n">
        <v>0</v>
      </c>
      <c r="M333" s="490" t="n">
        <v>0</v>
      </c>
      <c r="N333" s="370" t="e">
        <f aca="false">L333/M333*100</f>
        <v>#DIV/0!</v>
      </c>
      <c r="O333" s="487" t="n">
        <v>0</v>
      </c>
      <c r="P333" s="487" t="n">
        <v>0</v>
      </c>
      <c r="Q333" s="370" t="e">
        <f aca="false">O333/P333*100</f>
        <v>#DIV/0!</v>
      </c>
      <c r="R333" s="487" t="n">
        <v>0</v>
      </c>
      <c r="S333" s="487" t="n">
        <v>0</v>
      </c>
      <c r="T333" s="489" t="e">
        <f aca="false">R333/S333*100</f>
        <v>#DIV/0!</v>
      </c>
    </row>
    <row r="334" s="308" customFormat="true" ht="17.25" hidden="false" customHeight="false" outlineLevel="0" collapsed="false">
      <c r="A334" s="556" t="n">
        <v>7</v>
      </c>
      <c r="B334" s="152" t="s">
        <v>250</v>
      </c>
      <c r="C334" s="490" t="n">
        <v>355475</v>
      </c>
      <c r="D334" s="490" t="n">
        <v>0</v>
      </c>
      <c r="E334" s="36" t="e">
        <f aca="false">C334/D334*100</f>
        <v>#DIV/0!</v>
      </c>
      <c r="F334" s="490" t="n">
        <v>106320</v>
      </c>
      <c r="G334" s="490" t="n">
        <v>0</v>
      </c>
      <c r="H334" s="36" t="e">
        <f aca="false">F334/G334*100</f>
        <v>#DIV/0!</v>
      </c>
      <c r="I334" s="490" t="n">
        <v>341483</v>
      </c>
      <c r="J334" s="490" t="n">
        <v>0</v>
      </c>
      <c r="K334" s="36" t="e">
        <f aca="false">I334/J334*100</f>
        <v>#DIV/0!</v>
      </c>
      <c r="L334" s="730" t="n">
        <v>313843</v>
      </c>
      <c r="M334" s="490" t="n">
        <v>0</v>
      </c>
      <c r="N334" s="36" t="e">
        <f aca="false">L334/M334*100</f>
        <v>#DIV/0!</v>
      </c>
      <c r="O334" s="490" t="n">
        <v>210952</v>
      </c>
      <c r="P334" s="490" t="n">
        <v>0</v>
      </c>
      <c r="Q334" s="36" t="e">
        <f aca="false">O334/P334*100</f>
        <v>#DIV/0!</v>
      </c>
      <c r="R334" s="490" t="n">
        <v>102891</v>
      </c>
      <c r="S334" s="490" t="n">
        <v>0</v>
      </c>
      <c r="T334" s="36" t="e">
        <f aca="false">R334/S334*100</f>
        <v>#DIV/0!</v>
      </c>
    </row>
    <row r="335" s="308" customFormat="true" ht="17.25" hidden="false" customHeight="false" outlineLevel="0" collapsed="false">
      <c r="A335" s="585" t="n">
        <v>8</v>
      </c>
      <c r="B335" s="124" t="s">
        <v>251</v>
      </c>
      <c r="C335" s="496" t="n">
        <v>0</v>
      </c>
      <c r="D335" s="496" t="n">
        <v>0</v>
      </c>
      <c r="E335" s="370" t="e">
        <f aca="false">C335/D335*100</f>
        <v>#DIV/0!</v>
      </c>
      <c r="F335" s="496" t="n">
        <v>0</v>
      </c>
      <c r="G335" s="496" t="n">
        <v>0</v>
      </c>
      <c r="H335" s="370" t="e">
        <f aca="false">F335/G335*100</f>
        <v>#DIV/0!</v>
      </c>
      <c r="I335" s="496" t="n">
        <v>0</v>
      </c>
      <c r="J335" s="496" t="n">
        <v>0</v>
      </c>
      <c r="K335" s="370" t="e">
        <f aca="false">I335/J335*100</f>
        <v>#DIV/0!</v>
      </c>
      <c r="L335" s="730" t="n">
        <v>0</v>
      </c>
      <c r="M335" s="490" t="n">
        <v>0</v>
      </c>
      <c r="N335" s="370" t="e">
        <f aca="false">L335/M335*100</f>
        <v>#DIV/0!</v>
      </c>
      <c r="O335" s="496" t="n">
        <v>0</v>
      </c>
      <c r="P335" s="496" t="n">
        <v>0</v>
      </c>
      <c r="Q335" s="370" t="e">
        <f aca="false">O335/P335*100</f>
        <v>#DIV/0!</v>
      </c>
      <c r="R335" s="496" t="n">
        <v>0</v>
      </c>
      <c r="S335" s="496" t="n">
        <v>0</v>
      </c>
      <c r="T335" s="370" t="e">
        <f aca="false">R335/S335*100</f>
        <v>#DIV/0!</v>
      </c>
    </row>
    <row r="336" s="308" customFormat="true" ht="17.25" hidden="false" customHeight="false" outlineLevel="0" collapsed="false">
      <c r="A336" s="734"/>
      <c r="B336" s="738"/>
      <c r="C336" s="739"/>
      <c r="D336" s="739"/>
      <c r="E336" s="740"/>
      <c r="F336" s="739"/>
      <c r="G336" s="739"/>
      <c r="H336" s="740"/>
      <c r="I336" s="739"/>
      <c r="J336" s="739"/>
      <c r="K336" s="740"/>
      <c r="L336" s="741"/>
      <c r="M336" s="741"/>
      <c r="N336" s="740"/>
      <c r="O336" s="739"/>
      <c r="P336" s="739"/>
      <c r="Q336" s="740"/>
      <c r="R336" s="739"/>
      <c r="S336" s="739"/>
      <c r="T336" s="740"/>
    </row>
    <row r="337" s="308" customFormat="true" ht="17.25" hidden="false" customHeight="false" outlineLevel="0" collapsed="false">
      <c r="A337" s="754" t="s">
        <v>507</v>
      </c>
      <c r="B337" s="754"/>
      <c r="C337" s="748" t="n">
        <f aca="false">SUM(C338:C346)</f>
        <v>950160</v>
      </c>
      <c r="D337" s="748" t="n">
        <f aca="false">SUM(D338:D346)</f>
        <v>944443</v>
      </c>
      <c r="E337" s="748" t="n">
        <f aca="false">C337/D337*100</f>
        <v>100.605330337564</v>
      </c>
      <c r="F337" s="748" t="n">
        <f aca="false">SUM(F338:F346)</f>
        <v>111337</v>
      </c>
      <c r="G337" s="748" t="n">
        <f aca="false">SUM(G338:G346)</f>
        <v>112876</v>
      </c>
      <c r="H337" s="748" t="n">
        <f aca="false">F337/G337*100</f>
        <v>98.6365569297282</v>
      </c>
      <c r="I337" s="748" t="n">
        <f aca="false">SUM(I338:I346)</f>
        <v>763072</v>
      </c>
      <c r="J337" s="748" t="n">
        <f aca="false">SUM(J338:J346)</f>
        <v>598378</v>
      </c>
      <c r="K337" s="748" t="n">
        <f aca="false">I337/J337*100</f>
        <v>127.523404938016</v>
      </c>
      <c r="L337" s="748" t="n">
        <f aca="false">SUM(L338:L346)</f>
        <v>4251</v>
      </c>
      <c r="M337" s="748" t="n">
        <f aca="false">SUM(M338:M346)</f>
        <v>18691</v>
      </c>
      <c r="N337" s="752" t="n">
        <f aca="false">L337/M337*100</f>
        <v>22.7435664223423</v>
      </c>
      <c r="O337" s="748" t="n">
        <f aca="false">SUM(O338:O346)</f>
        <v>4251</v>
      </c>
      <c r="P337" s="748" t="n">
        <f aca="false">SUM(P338:P346)</f>
        <v>3595</v>
      </c>
      <c r="Q337" s="752" t="n">
        <f aca="false">O337/P337*100</f>
        <v>118.247566063978</v>
      </c>
      <c r="R337" s="748" t="n">
        <f aca="false">SUM(R338:R346)</f>
        <v>0</v>
      </c>
      <c r="S337" s="748" t="n">
        <f aca="false">SUM(S338:S346)</f>
        <v>0</v>
      </c>
      <c r="T337" s="752" t="e">
        <f aca="false">R337/S337*100</f>
        <v>#DIV/0!</v>
      </c>
    </row>
    <row r="338" s="308" customFormat="true" ht="17.25" hidden="false" customHeight="false" outlineLevel="0" collapsed="false">
      <c r="A338" s="37" t="n">
        <v>1</v>
      </c>
      <c r="B338" s="134" t="s">
        <v>259</v>
      </c>
      <c r="C338" s="591" t="n">
        <v>711365</v>
      </c>
      <c r="D338" s="591" t="n">
        <v>691780</v>
      </c>
      <c r="E338" s="487" t="n">
        <f aca="false">C338/D338*100</f>
        <v>102.831102373587</v>
      </c>
      <c r="F338" s="591" t="n">
        <v>86713</v>
      </c>
      <c r="G338" s="591" t="n">
        <v>73367</v>
      </c>
      <c r="H338" s="487" t="n">
        <f aca="false">F338/G338*100</f>
        <v>118.190739705862</v>
      </c>
      <c r="I338" s="591" t="n">
        <v>718243</v>
      </c>
      <c r="J338" s="591" t="n">
        <v>517302</v>
      </c>
      <c r="K338" s="487" t="n">
        <f aca="false">I338/J338*100</f>
        <v>138.84404081175</v>
      </c>
      <c r="L338" s="591" t="n">
        <v>0</v>
      </c>
      <c r="M338" s="591" t="n">
        <v>0</v>
      </c>
      <c r="N338" s="487" t="e">
        <f aca="false">L338/M338*100</f>
        <v>#DIV/0!</v>
      </c>
      <c r="O338" s="487" t="n">
        <v>0</v>
      </c>
      <c r="P338" s="487" t="n">
        <v>0</v>
      </c>
      <c r="Q338" s="487" t="e">
        <f aca="false">O338/P338*100</f>
        <v>#DIV/0!</v>
      </c>
      <c r="R338" s="487" t="n">
        <v>0</v>
      </c>
      <c r="S338" s="487" t="n">
        <v>0</v>
      </c>
      <c r="T338" s="489" t="e">
        <f aca="false">R338/S338*100</f>
        <v>#DIV/0!</v>
      </c>
    </row>
    <row r="339" s="308" customFormat="true" ht="34.5" hidden="false" customHeight="false" outlineLevel="0" collapsed="false">
      <c r="A339" s="594" t="n">
        <v>2</v>
      </c>
      <c r="B339" s="134" t="s">
        <v>260</v>
      </c>
      <c r="C339" s="591" t="n">
        <v>121607</v>
      </c>
      <c r="D339" s="591" t="n">
        <v>112607</v>
      </c>
      <c r="E339" s="487" t="n">
        <f aca="false">C339/D339*100</f>
        <v>107.992398341133</v>
      </c>
      <c r="F339" s="591" t="n">
        <v>16768</v>
      </c>
      <c r="G339" s="591" t="n">
        <v>16539</v>
      </c>
      <c r="H339" s="487" t="n">
        <f aca="false">F339/G339*100</f>
        <v>101.384606082593</v>
      </c>
      <c r="I339" s="591" t="n">
        <v>0</v>
      </c>
      <c r="J339" s="591" t="n">
        <v>0</v>
      </c>
      <c r="K339" s="487" t="e">
        <f aca="false">I339/J339*100</f>
        <v>#DIV/0!</v>
      </c>
      <c r="L339" s="591" t="n">
        <v>0</v>
      </c>
      <c r="M339" s="591" t="n">
        <v>0</v>
      </c>
      <c r="N339" s="487" t="e">
        <f aca="false">L339/M339*100</f>
        <v>#DIV/0!</v>
      </c>
      <c r="O339" s="487" t="n">
        <v>0</v>
      </c>
      <c r="P339" s="487" t="n">
        <v>0</v>
      </c>
      <c r="Q339" s="487" t="e">
        <f aca="false">O339/P339*100</f>
        <v>#DIV/0!</v>
      </c>
      <c r="R339" s="487" t="n">
        <v>0</v>
      </c>
      <c r="S339" s="487" t="n">
        <v>0</v>
      </c>
      <c r="T339" s="489" t="e">
        <f aca="false">R339/S339*100</f>
        <v>#DIV/0!</v>
      </c>
    </row>
    <row r="340" s="308" customFormat="true" ht="34.5" hidden="false" customHeight="false" outlineLevel="0" collapsed="false">
      <c r="A340" s="37" t="n">
        <v>3</v>
      </c>
      <c r="B340" s="134" t="s">
        <v>261</v>
      </c>
      <c r="C340" s="591" t="n">
        <v>0</v>
      </c>
      <c r="D340" s="591" t="n">
        <v>0</v>
      </c>
      <c r="E340" s="487" t="e">
        <f aca="false">C340/D340*100</f>
        <v>#DIV/0!</v>
      </c>
      <c r="F340" s="591" t="n">
        <v>0</v>
      </c>
      <c r="G340" s="591" t="n">
        <v>0</v>
      </c>
      <c r="H340" s="487" t="e">
        <f aca="false">F340/G340*100</f>
        <v>#DIV/0!</v>
      </c>
      <c r="I340" s="591" t="n">
        <v>0</v>
      </c>
      <c r="J340" s="591" t="n">
        <v>0</v>
      </c>
      <c r="K340" s="487" t="e">
        <f aca="false">I340/J340*100</f>
        <v>#DIV/0!</v>
      </c>
      <c r="L340" s="591" t="n">
        <v>0</v>
      </c>
      <c r="M340" s="591" t="n">
        <v>0</v>
      </c>
      <c r="N340" s="487" t="e">
        <f aca="false">L340/M340*100</f>
        <v>#DIV/0!</v>
      </c>
      <c r="O340" s="487" t="n">
        <v>0</v>
      </c>
      <c r="P340" s="487" t="n">
        <v>0</v>
      </c>
      <c r="Q340" s="487" t="e">
        <f aca="false">O340/P340*100</f>
        <v>#DIV/0!</v>
      </c>
      <c r="R340" s="487" t="n">
        <v>0</v>
      </c>
      <c r="S340" s="487" t="n">
        <v>0</v>
      </c>
      <c r="T340" s="489" t="e">
        <f aca="false">R340/S340*100</f>
        <v>#DIV/0!</v>
      </c>
    </row>
    <row r="341" s="308" customFormat="true" ht="17.25" hidden="false" customHeight="false" outlineLevel="0" collapsed="false">
      <c r="A341" s="594" t="n">
        <v>4</v>
      </c>
      <c r="B341" s="134" t="s">
        <v>262</v>
      </c>
      <c r="C341" s="591" t="n">
        <v>20663</v>
      </c>
      <c r="D341" s="591" t="n">
        <v>29033</v>
      </c>
      <c r="E341" s="487" t="n">
        <f aca="false">C341/D341*100</f>
        <v>71.1707367478387</v>
      </c>
      <c r="F341" s="591" t="n">
        <v>1504</v>
      </c>
      <c r="G341" s="591" t="n">
        <v>7767</v>
      </c>
      <c r="H341" s="487" t="n">
        <f aca="false">F341/G341*100</f>
        <v>19.3639757950303</v>
      </c>
      <c r="I341" s="591" t="n">
        <v>0</v>
      </c>
      <c r="J341" s="591" t="n">
        <v>0</v>
      </c>
      <c r="K341" s="487" t="e">
        <f aca="false">I341/J341*100</f>
        <v>#DIV/0!</v>
      </c>
      <c r="L341" s="591" t="n">
        <v>0</v>
      </c>
      <c r="M341" s="591" t="n">
        <v>0</v>
      </c>
      <c r="N341" s="487" t="e">
        <f aca="false">L341/M341*100</f>
        <v>#DIV/0!</v>
      </c>
      <c r="O341" s="487" t="n">
        <v>0</v>
      </c>
      <c r="P341" s="487" t="n">
        <v>0</v>
      </c>
      <c r="Q341" s="487" t="e">
        <f aca="false">O341/P341*100</f>
        <v>#DIV/0!</v>
      </c>
      <c r="R341" s="487" t="n">
        <v>0</v>
      </c>
      <c r="S341" s="487" t="n">
        <v>0</v>
      </c>
      <c r="T341" s="489" t="e">
        <f aca="false">R341/S341*100</f>
        <v>#DIV/0!</v>
      </c>
    </row>
    <row r="342" s="308" customFormat="true" ht="17.25" hidden="false" customHeight="false" outlineLevel="0" collapsed="false">
      <c r="A342" s="37" t="n">
        <v>5</v>
      </c>
      <c r="B342" s="134" t="s">
        <v>263</v>
      </c>
      <c r="C342" s="591" t="n">
        <v>38000</v>
      </c>
      <c r="D342" s="591" t="n">
        <v>860</v>
      </c>
      <c r="E342" s="487" t="n">
        <f aca="false">C342/D342*100</f>
        <v>4418.60465116279</v>
      </c>
      <c r="F342" s="591" t="n">
        <v>290</v>
      </c>
      <c r="G342" s="591" t="n">
        <v>310</v>
      </c>
      <c r="H342" s="487" t="n">
        <f aca="false">F342/G342*100</f>
        <v>93.5483870967742</v>
      </c>
      <c r="I342" s="591" t="n">
        <v>0</v>
      </c>
      <c r="J342" s="591" t="n">
        <v>0</v>
      </c>
      <c r="K342" s="487" t="e">
        <f aca="false">I342/J342*100</f>
        <v>#DIV/0!</v>
      </c>
      <c r="L342" s="591" t="n">
        <v>0</v>
      </c>
      <c r="M342" s="591" t="n">
        <v>0</v>
      </c>
      <c r="N342" s="487" t="e">
        <f aca="false">L342/M342*100</f>
        <v>#DIV/0!</v>
      </c>
      <c r="O342" s="487" t="n">
        <v>0</v>
      </c>
      <c r="P342" s="487" t="n">
        <v>0</v>
      </c>
      <c r="Q342" s="487" t="e">
        <f aca="false">O342/P342*100</f>
        <v>#DIV/0!</v>
      </c>
      <c r="R342" s="487" t="n">
        <v>0</v>
      </c>
      <c r="S342" s="487" t="n">
        <v>0</v>
      </c>
      <c r="T342" s="489" t="e">
        <f aca="false">R342/S342*100</f>
        <v>#DIV/0!</v>
      </c>
    </row>
    <row r="343" s="308" customFormat="true" ht="17.25" hidden="false" customHeight="true" outlineLevel="0" collapsed="false">
      <c r="A343" s="594" t="n">
        <v>6</v>
      </c>
      <c r="B343" s="134" t="s">
        <v>264</v>
      </c>
      <c r="C343" s="591" t="n">
        <v>38500</v>
      </c>
      <c r="D343" s="591" t="n">
        <v>73510</v>
      </c>
      <c r="E343" s="487" t="n">
        <f aca="false">C343/D343*100</f>
        <v>52.3738266902462</v>
      </c>
      <c r="F343" s="591" t="n">
        <v>4000</v>
      </c>
      <c r="G343" s="591" t="n">
        <v>13227</v>
      </c>
      <c r="H343" s="487" t="n">
        <f aca="false">F343/G343*100</f>
        <v>30.2411733575263</v>
      </c>
      <c r="I343" s="591" t="n">
        <v>23079</v>
      </c>
      <c r="J343" s="591" t="n">
        <v>43307</v>
      </c>
      <c r="K343" s="487" t="n">
        <f aca="false">I343/J343*100</f>
        <v>53.2916156741404</v>
      </c>
      <c r="L343" s="591" t="n">
        <v>0</v>
      </c>
      <c r="M343" s="591" t="n">
        <v>0</v>
      </c>
      <c r="N343" s="487" t="e">
        <f aca="false">L343/M343*100</f>
        <v>#DIV/0!</v>
      </c>
      <c r="O343" s="487" t="n">
        <v>0</v>
      </c>
      <c r="P343" s="487" t="n">
        <v>0</v>
      </c>
      <c r="Q343" s="487" t="e">
        <f aca="false">O343/P343*100</f>
        <v>#DIV/0!</v>
      </c>
      <c r="R343" s="487" t="n">
        <v>0</v>
      </c>
      <c r="S343" s="487" t="n">
        <v>0</v>
      </c>
      <c r="T343" s="489" t="e">
        <f aca="false">R343/S343*100</f>
        <v>#DIV/0!</v>
      </c>
    </row>
    <row r="344" s="308" customFormat="true" ht="52.5" hidden="false" customHeight="true" outlineLevel="0" collapsed="false">
      <c r="A344" s="37" t="n">
        <v>7</v>
      </c>
      <c r="B344" s="134" t="s">
        <v>508</v>
      </c>
      <c r="C344" s="591" t="n">
        <v>4251</v>
      </c>
      <c r="D344" s="591" t="n">
        <v>18691</v>
      </c>
      <c r="E344" s="487" t="n">
        <f aca="false">C344/D344*100</f>
        <v>22.7435664223423</v>
      </c>
      <c r="F344" s="591" t="n">
        <v>0</v>
      </c>
      <c r="G344" s="591" t="n">
        <v>0</v>
      </c>
      <c r="H344" s="487" t="e">
        <f aca="false">F344/G344*100</f>
        <v>#DIV/0!</v>
      </c>
      <c r="I344" s="591" t="n">
        <v>4251</v>
      </c>
      <c r="J344" s="591" t="n">
        <v>18691</v>
      </c>
      <c r="K344" s="487" t="n">
        <f aca="false">I344/J344*100</f>
        <v>22.7435664223423</v>
      </c>
      <c r="L344" s="591" t="n">
        <v>4251</v>
      </c>
      <c r="M344" s="591" t="n">
        <v>18691</v>
      </c>
      <c r="N344" s="487" t="n">
        <f aca="false">L344/M344*100</f>
        <v>22.7435664223423</v>
      </c>
      <c r="O344" s="487" t="n">
        <v>4251</v>
      </c>
      <c r="P344" s="487" t="n">
        <v>3595</v>
      </c>
      <c r="Q344" s="487" t="n">
        <f aca="false">O344/P344*100</f>
        <v>118.247566063978</v>
      </c>
      <c r="R344" s="487" t="n">
        <v>0</v>
      </c>
      <c r="S344" s="487" t="n">
        <v>0</v>
      </c>
      <c r="T344" s="489" t="e">
        <f aca="false">R344/S344*100</f>
        <v>#DIV/0!</v>
      </c>
    </row>
    <row r="345" s="308" customFormat="true" ht="17.25" hidden="false" customHeight="false" outlineLevel="0" collapsed="false">
      <c r="A345" s="594" t="n">
        <v>8</v>
      </c>
      <c r="B345" s="134" t="s">
        <v>266</v>
      </c>
      <c r="C345" s="591" t="n">
        <v>3060</v>
      </c>
      <c r="D345" s="591" t="n">
        <v>2837</v>
      </c>
      <c r="E345" s="487" t="n">
        <f aca="false">C345/D345*100</f>
        <v>107.860415932323</v>
      </c>
      <c r="F345" s="591" t="n">
        <v>1050</v>
      </c>
      <c r="G345" s="591" t="n">
        <v>335</v>
      </c>
      <c r="H345" s="487" t="n">
        <f aca="false">F345/G345*100</f>
        <v>313.432835820896</v>
      </c>
      <c r="I345" s="591" t="n">
        <v>4785</v>
      </c>
      <c r="J345" s="591" t="n">
        <v>3953</v>
      </c>
      <c r="K345" s="487" t="n">
        <f aca="false">I345/J345*100</f>
        <v>121.047305843663</v>
      </c>
      <c r="L345" s="591" t="n">
        <v>0</v>
      </c>
      <c r="M345" s="591" t="n">
        <v>0</v>
      </c>
      <c r="N345" s="487" t="e">
        <f aca="false">L345/M345*100</f>
        <v>#DIV/0!</v>
      </c>
      <c r="O345" s="487" t="n">
        <v>0</v>
      </c>
      <c r="P345" s="487" t="n">
        <v>0</v>
      </c>
      <c r="Q345" s="487" t="e">
        <f aca="false">O345/P345*100</f>
        <v>#DIV/0!</v>
      </c>
      <c r="R345" s="487" t="n">
        <v>0</v>
      </c>
      <c r="S345" s="487" t="n">
        <v>0</v>
      </c>
      <c r="T345" s="489" t="e">
        <f aca="false">R345/S345*100</f>
        <v>#DIV/0!</v>
      </c>
    </row>
    <row r="346" s="308" customFormat="true" ht="17.25" hidden="false" customHeight="false" outlineLevel="0" collapsed="false">
      <c r="A346" s="37" t="n">
        <v>9</v>
      </c>
      <c r="B346" s="134" t="s">
        <v>267</v>
      </c>
      <c r="C346" s="591" t="n">
        <v>12714</v>
      </c>
      <c r="D346" s="591" t="n">
        <v>15125</v>
      </c>
      <c r="E346" s="487" t="n">
        <f aca="false">C346/D346*100</f>
        <v>84.0595041322314</v>
      </c>
      <c r="F346" s="591" t="n">
        <v>1012</v>
      </c>
      <c r="G346" s="591" t="n">
        <v>1331</v>
      </c>
      <c r="H346" s="487" t="n">
        <f aca="false">F346/G346*100</f>
        <v>76.0330578512397</v>
      </c>
      <c r="I346" s="591" t="n">
        <v>12714</v>
      </c>
      <c r="J346" s="591" t="n">
        <v>15125</v>
      </c>
      <c r="K346" s="487" t="n">
        <f aca="false">I346/J346*100</f>
        <v>84.0595041322314</v>
      </c>
      <c r="L346" s="591" t="n">
        <v>0</v>
      </c>
      <c r="M346" s="591" t="n">
        <v>0</v>
      </c>
      <c r="N346" s="487" t="e">
        <f aca="false">L346/M346*100</f>
        <v>#DIV/0!</v>
      </c>
      <c r="O346" s="487" t="n">
        <v>0</v>
      </c>
      <c r="P346" s="487" t="n">
        <v>0</v>
      </c>
      <c r="Q346" s="487" t="e">
        <f aca="false">O346/P346*100</f>
        <v>#DIV/0!</v>
      </c>
      <c r="R346" s="487" t="n">
        <v>0</v>
      </c>
      <c r="S346" s="487" t="n">
        <v>0</v>
      </c>
      <c r="T346" s="489" t="e">
        <f aca="false">R346/S346*100</f>
        <v>#DIV/0!</v>
      </c>
    </row>
    <row r="347" s="308" customFormat="true" ht="17.25" hidden="false" customHeight="false" outlineLevel="0" collapsed="false">
      <c r="A347" s="547"/>
      <c r="B347" s="152"/>
      <c r="C347" s="490"/>
      <c r="D347" s="490"/>
      <c r="E347" s="36"/>
      <c r="F347" s="490"/>
      <c r="G347" s="490"/>
      <c r="H347" s="36"/>
      <c r="I347" s="490"/>
      <c r="J347" s="490"/>
      <c r="K347" s="36"/>
      <c r="L347" s="490"/>
      <c r="M347" s="490"/>
      <c r="N347" s="36"/>
      <c r="O347" s="490"/>
      <c r="P347" s="490"/>
      <c r="Q347" s="36"/>
      <c r="R347" s="490"/>
      <c r="S347" s="490"/>
      <c r="T347" s="36"/>
    </row>
    <row r="348" s="308" customFormat="true" ht="17.25" hidden="false" customHeight="false" outlineLevel="0" collapsed="false">
      <c r="A348" s="547"/>
      <c r="B348" s="152"/>
      <c r="C348" s="490"/>
      <c r="D348" s="490"/>
      <c r="E348" s="36"/>
      <c r="F348" s="490"/>
      <c r="G348" s="490"/>
      <c r="H348" s="36"/>
      <c r="I348" s="490"/>
      <c r="J348" s="490"/>
      <c r="K348" s="36"/>
      <c r="L348" s="490"/>
      <c r="M348" s="490"/>
      <c r="N348" s="36"/>
      <c r="O348" s="490"/>
      <c r="P348" s="490"/>
      <c r="Q348" s="36"/>
      <c r="R348" s="490"/>
      <c r="S348" s="490"/>
      <c r="T348" s="36"/>
    </row>
    <row r="349" s="308" customFormat="true" ht="17.25" hidden="false" customHeight="false" outlineLevel="0" collapsed="false">
      <c r="A349" s="547"/>
      <c r="B349" s="152"/>
      <c r="C349" s="490"/>
      <c r="D349" s="490"/>
      <c r="E349" s="36"/>
      <c r="F349" s="490"/>
      <c r="G349" s="490"/>
      <c r="H349" s="36"/>
      <c r="I349" s="490"/>
      <c r="J349" s="490"/>
      <c r="K349" s="36"/>
      <c r="L349" s="490"/>
      <c r="M349" s="490"/>
      <c r="N349" s="36"/>
      <c r="O349" s="490"/>
      <c r="P349" s="490"/>
      <c r="Q349" s="36"/>
      <c r="R349" s="490"/>
      <c r="S349" s="490"/>
      <c r="T349" s="36"/>
    </row>
    <row r="350" s="308" customFormat="true" ht="17.25" hidden="false" customHeight="false" outlineLevel="0" collapsed="false">
      <c r="A350" s="547"/>
      <c r="B350" s="152"/>
      <c r="C350" s="490"/>
      <c r="D350" s="490"/>
      <c r="E350" s="36"/>
      <c r="F350" s="490"/>
      <c r="G350" s="490"/>
      <c r="H350" s="36"/>
      <c r="I350" s="490"/>
      <c r="J350" s="490"/>
      <c r="K350" s="36"/>
      <c r="L350" s="490"/>
      <c r="M350" s="490"/>
      <c r="N350" s="36"/>
      <c r="O350" s="490"/>
      <c r="P350" s="490"/>
      <c r="Q350" s="36"/>
      <c r="R350" s="490"/>
      <c r="S350" s="490"/>
      <c r="T350" s="36"/>
    </row>
    <row r="351" s="308" customFormat="true" ht="17.25" hidden="false" customHeight="false" outlineLevel="0" collapsed="false">
      <c r="A351" s="547"/>
      <c r="B351" s="152"/>
      <c r="C351" s="490"/>
      <c r="D351" s="490"/>
      <c r="E351" s="36"/>
      <c r="F351" s="490"/>
      <c r="G351" s="490"/>
      <c r="H351" s="36"/>
      <c r="I351" s="490"/>
      <c r="J351" s="490"/>
      <c r="K351" s="36"/>
      <c r="L351" s="490"/>
      <c r="M351" s="490"/>
      <c r="N351" s="36"/>
      <c r="O351" s="490"/>
      <c r="P351" s="490"/>
      <c r="Q351" s="36"/>
      <c r="R351" s="490"/>
      <c r="S351" s="490"/>
      <c r="T351" s="36"/>
    </row>
    <row r="352" s="308" customFormat="true" ht="17.25" hidden="false" customHeight="true" outlineLevel="0" collapsed="false">
      <c r="A352" s="547"/>
      <c r="B352" s="547"/>
      <c r="C352" s="547"/>
      <c r="D352" s="547"/>
      <c r="E352" s="547"/>
      <c r="F352" s="547"/>
      <c r="G352" s="547"/>
      <c r="H352" s="547"/>
      <c r="I352" s="547"/>
      <c r="J352" s="547"/>
      <c r="K352" s="547"/>
      <c r="L352" s="547"/>
      <c r="M352" s="547"/>
      <c r="N352" s="547"/>
      <c r="O352" s="547"/>
      <c r="P352" s="547"/>
      <c r="Q352" s="547"/>
      <c r="R352" s="547"/>
      <c r="S352" s="547"/>
      <c r="T352" s="547"/>
    </row>
    <row r="353" customFormat="false" ht="57.75" hidden="false" customHeight="true" outlineLevel="0" collapsed="false">
      <c r="A353" s="714" t="s">
        <v>485</v>
      </c>
      <c r="B353" s="714"/>
      <c r="C353" s="724" t="n">
        <f aca="false">C354+C371+C379</f>
        <v>193000657</v>
      </c>
      <c r="D353" s="724" t="n">
        <f aca="false">D354+D371+D379</f>
        <v>178892762.101</v>
      </c>
      <c r="E353" s="755" t="n">
        <f aca="false">C353/D353*100</f>
        <v>107.886230126535</v>
      </c>
      <c r="F353" s="724" t="n">
        <f aca="false">F354+F371+F379</f>
        <v>20379274.9</v>
      </c>
      <c r="G353" s="724" t="n">
        <f aca="false">G354+G371+G379</f>
        <v>20192021.512</v>
      </c>
      <c r="H353" s="755" t="n">
        <f aca="false">F353/G353*100</f>
        <v>100.927363255277</v>
      </c>
      <c r="I353" s="724" t="n">
        <f aca="false">I354+I371+I379</f>
        <v>193000657</v>
      </c>
      <c r="J353" s="724" t="n">
        <f aca="false">J354+J371+J379</f>
        <v>178892762.101</v>
      </c>
      <c r="K353" s="755" t="n">
        <f aca="false">I353/J353*100</f>
        <v>107.886230126535</v>
      </c>
      <c r="L353" s="724" t="n">
        <f aca="false">L354+L371+L379</f>
        <v>25720309.06</v>
      </c>
      <c r="M353" s="724" t="n">
        <f aca="false">M354+M371+M379</f>
        <v>21395526.29</v>
      </c>
      <c r="N353" s="756" t="n">
        <f aca="false">L353/M353*100</f>
        <v>120.213490948439</v>
      </c>
      <c r="O353" s="724" t="n">
        <f aca="false">O354+O371+O379</f>
        <v>0</v>
      </c>
      <c r="P353" s="724" t="n">
        <f aca="false">P354+P371+P379</f>
        <v>0</v>
      </c>
      <c r="Q353" s="756" t="e">
        <f aca="false">O353/P353*100</f>
        <v>#DIV/0!</v>
      </c>
      <c r="R353" s="724" t="n">
        <f aca="false">R354+R371+R379</f>
        <v>0</v>
      </c>
      <c r="S353" s="724" t="n">
        <f aca="false">S354+S371+S379</f>
        <v>0</v>
      </c>
      <c r="T353" s="756" t="e">
        <f aca="false">R353/S353*100</f>
        <v>#DIV/0!</v>
      </c>
    </row>
    <row r="354" customFormat="false" ht="75" hidden="false" customHeight="true" outlineLevel="0" collapsed="false">
      <c r="A354" s="67" t="s">
        <v>486</v>
      </c>
      <c r="B354" s="67"/>
      <c r="C354" s="483" t="n">
        <f aca="false">SUM(C355:C370)</f>
        <v>170849953</v>
      </c>
      <c r="D354" s="483" t="n">
        <f aca="false">SUM(D355:D370)</f>
        <v>149103737.101</v>
      </c>
      <c r="E354" s="483" t="n">
        <f aca="false">C354/D354*100</f>
        <v>114.584621634446</v>
      </c>
      <c r="F354" s="483" t="n">
        <f aca="false">SUM(F355:F370)</f>
        <v>18903115.9</v>
      </c>
      <c r="G354" s="483" t="n">
        <f aca="false">SUM(G355:G370)</f>
        <v>17573853.512</v>
      </c>
      <c r="H354" s="483" t="n">
        <f aca="false">F354/G354*100</f>
        <v>107.563864050035</v>
      </c>
      <c r="I354" s="483" t="n">
        <f aca="false">SUM(I355:I370)</f>
        <v>170849953</v>
      </c>
      <c r="J354" s="483" t="n">
        <f aca="false">SUM(J355:J370)</f>
        <v>149103737.101</v>
      </c>
      <c r="K354" s="483" t="n">
        <f aca="false">I354/J354*100</f>
        <v>114.584621634446</v>
      </c>
      <c r="L354" s="483" t="n">
        <f aca="false">SUM(L355:L370)</f>
        <v>25720309.06</v>
      </c>
      <c r="M354" s="483" t="n">
        <f aca="false">SUM(M355:M370)</f>
        <v>21395526.29</v>
      </c>
      <c r="N354" s="592" t="n">
        <f aca="false">L354/M354*100</f>
        <v>120.213490948439</v>
      </c>
      <c r="O354" s="483" t="n">
        <f aca="false">SUM(O355:O370)</f>
        <v>0</v>
      </c>
      <c r="P354" s="483" t="n">
        <f aca="false">SUM(P355:P370)</f>
        <v>0</v>
      </c>
      <c r="Q354" s="83" t="e">
        <f aca="false">O354/P354*100</f>
        <v>#DIV/0!</v>
      </c>
      <c r="R354" s="483" t="n">
        <f aca="false">SUM(R355:R370)</f>
        <v>0</v>
      </c>
      <c r="S354" s="483" t="n">
        <f aca="false">SUM(S355:S370)</f>
        <v>0</v>
      </c>
      <c r="T354" s="83" t="e">
        <f aca="false">R354/S354*100</f>
        <v>#DIV/0!</v>
      </c>
    </row>
    <row r="355" customFormat="false" ht="17.25" hidden="false" customHeight="false" outlineLevel="0" collapsed="false">
      <c r="A355" s="546" t="n">
        <v>1</v>
      </c>
      <c r="B355" s="137" t="s">
        <v>270</v>
      </c>
      <c r="C355" s="795" t="n">
        <v>22285735</v>
      </c>
      <c r="D355" s="795" t="n">
        <v>20742757</v>
      </c>
      <c r="E355" s="795" t="n">
        <v>107.438635085972</v>
      </c>
      <c r="F355" s="795" t="n">
        <v>254639</v>
      </c>
      <c r="G355" s="795" t="n">
        <v>0</v>
      </c>
      <c r="H355" s="795" t="n">
        <v>0</v>
      </c>
      <c r="I355" s="795" t="n">
        <v>22285735</v>
      </c>
      <c r="J355" s="795" t="n">
        <v>20742757</v>
      </c>
      <c r="K355" s="795" t="n">
        <v>107.438635085972</v>
      </c>
      <c r="L355" s="795"/>
      <c r="M355" s="795"/>
      <c r="N355" s="795" t="n">
        <v>0</v>
      </c>
      <c r="O355" s="795"/>
      <c r="P355" s="795"/>
      <c r="Q355" s="591" t="e">
        <f aca="false">O355/P355*100</f>
        <v>#DIV/0!</v>
      </c>
      <c r="R355" s="591"/>
      <c r="S355" s="591"/>
      <c r="T355" s="591" t="e">
        <f aca="false">R355/S355*100</f>
        <v>#DIV/0!</v>
      </c>
    </row>
    <row r="356" s="308" customFormat="true" ht="17.25" hidden="false" customHeight="false" outlineLevel="0" collapsed="false">
      <c r="A356" s="547" t="n">
        <v>2</v>
      </c>
      <c r="B356" s="123" t="s">
        <v>271</v>
      </c>
      <c r="C356" s="795" t="n">
        <v>38347799</v>
      </c>
      <c r="D356" s="795" t="n">
        <v>28639008</v>
      </c>
      <c r="E356" s="795" t="n">
        <v>133.900584126378</v>
      </c>
      <c r="F356" s="795" t="n">
        <v>3618707</v>
      </c>
      <c r="G356" s="795" t="n">
        <v>4464967</v>
      </c>
      <c r="H356" s="795" t="n">
        <v>81.0466684300242</v>
      </c>
      <c r="I356" s="795" t="n">
        <v>38347799</v>
      </c>
      <c r="J356" s="795" t="n">
        <v>28639008</v>
      </c>
      <c r="K356" s="795" t="n">
        <v>133.900584126378</v>
      </c>
      <c r="L356" s="795" t="n">
        <v>18295643.06</v>
      </c>
      <c r="M356" s="795" t="n">
        <v>14658382.29</v>
      </c>
      <c r="N356" s="795" t="n">
        <v>124.813521015081</v>
      </c>
      <c r="O356" s="795"/>
      <c r="P356" s="795"/>
      <c r="Q356" s="591" t="e">
        <f aca="false">O356/P356*100</f>
        <v>#DIV/0!</v>
      </c>
      <c r="R356" s="591"/>
      <c r="S356" s="591"/>
      <c r="T356" s="591" t="e">
        <f aca="false">R356/S356*100</f>
        <v>#DIV/0!</v>
      </c>
    </row>
    <row r="357" customFormat="false" ht="17.25" hidden="false" customHeight="false" outlineLevel="0" collapsed="false">
      <c r="A357" s="546" t="n">
        <v>3</v>
      </c>
      <c r="B357" s="137" t="s">
        <v>509</v>
      </c>
      <c r="C357" s="795" t="n">
        <v>16154243</v>
      </c>
      <c r="D357" s="795" t="n">
        <v>24059707</v>
      </c>
      <c r="E357" s="795" t="n">
        <v>67.142309754645</v>
      </c>
      <c r="F357" s="795" t="n">
        <v>3306428.9</v>
      </c>
      <c r="G357" s="795" t="n">
        <v>4007129.3</v>
      </c>
      <c r="H357" s="795" t="n">
        <v>82.5136563474505</v>
      </c>
      <c r="I357" s="795" t="n">
        <v>16154243</v>
      </c>
      <c r="J357" s="795" t="n">
        <v>24059707</v>
      </c>
      <c r="K357" s="795" t="n">
        <v>67.142309754645</v>
      </c>
      <c r="L357" s="795" t="n">
        <v>0</v>
      </c>
      <c r="M357" s="795" t="n">
        <v>0</v>
      </c>
      <c r="N357" s="795" t="n">
        <v>0</v>
      </c>
      <c r="O357" s="795"/>
      <c r="P357" s="795"/>
      <c r="Q357" s="591" t="e">
        <f aca="false">O357/P357*100</f>
        <v>#DIV/0!</v>
      </c>
      <c r="R357" s="591"/>
      <c r="S357" s="591"/>
      <c r="T357" s="591" t="e">
        <f aca="false">R357/S357*100</f>
        <v>#DIV/0!</v>
      </c>
    </row>
    <row r="358" customFormat="false" ht="17.25" hidden="false" customHeight="false" outlineLevel="0" collapsed="false">
      <c r="A358" s="546" t="n">
        <v>4</v>
      </c>
      <c r="B358" s="137" t="s">
        <v>510</v>
      </c>
      <c r="C358" s="795" t="n">
        <v>3185268</v>
      </c>
      <c r="D358" s="795" t="n">
        <v>5611924.101</v>
      </c>
      <c r="E358" s="795" t="n">
        <v>56.7589287145279</v>
      </c>
      <c r="F358" s="795" t="n">
        <v>0</v>
      </c>
      <c r="G358" s="795" t="n">
        <v>609159.211999999</v>
      </c>
      <c r="H358" s="795" t="n">
        <v>0</v>
      </c>
      <c r="I358" s="795" t="n">
        <v>3185268</v>
      </c>
      <c r="J358" s="795" t="n">
        <v>5611924.101</v>
      </c>
      <c r="K358" s="795" t="n">
        <v>56.7589287145279</v>
      </c>
      <c r="L358" s="795" t="n">
        <v>0</v>
      </c>
      <c r="M358" s="795" t="n">
        <v>0</v>
      </c>
      <c r="N358" s="795" t="n">
        <v>0</v>
      </c>
      <c r="O358" s="795"/>
      <c r="P358" s="795"/>
      <c r="Q358" s="591"/>
      <c r="R358" s="591"/>
      <c r="S358" s="591"/>
      <c r="T358" s="591"/>
    </row>
    <row r="359" customFormat="false" ht="51.75" hidden="false" customHeight="false" outlineLevel="0" collapsed="false">
      <c r="A359" s="546" t="n">
        <v>5</v>
      </c>
      <c r="B359" s="124" t="s">
        <v>441</v>
      </c>
      <c r="C359" s="795" t="n">
        <v>3304934</v>
      </c>
      <c r="D359" s="795" t="n">
        <v>0</v>
      </c>
      <c r="E359" s="795" t="n">
        <v>0</v>
      </c>
      <c r="F359" s="795" t="n">
        <v>1051637</v>
      </c>
      <c r="G359" s="795" t="n">
        <v>0</v>
      </c>
      <c r="H359" s="795" t="n">
        <v>0</v>
      </c>
      <c r="I359" s="795" t="n">
        <v>3304934</v>
      </c>
      <c r="J359" s="795" t="n">
        <v>0</v>
      </c>
      <c r="K359" s="795" t="n">
        <v>0</v>
      </c>
      <c r="L359" s="795" t="n">
        <v>0</v>
      </c>
      <c r="M359" s="795" t="n">
        <v>0</v>
      </c>
      <c r="N359" s="795" t="n">
        <v>0</v>
      </c>
      <c r="O359" s="795"/>
      <c r="P359" s="795"/>
      <c r="Q359" s="591" t="e">
        <f aca="false">O359/P359*100</f>
        <v>#DIV/0!</v>
      </c>
      <c r="R359" s="591"/>
      <c r="S359" s="591"/>
      <c r="T359" s="591" t="e">
        <f aca="false">R359/S359*100</f>
        <v>#DIV/0!</v>
      </c>
    </row>
    <row r="360" customFormat="false" ht="34.5" hidden="false" customHeight="false" outlineLevel="0" collapsed="false">
      <c r="A360" s="546" t="n">
        <v>6</v>
      </c>
      <c r="B360" s="124" t="s">
        <v>274</v>
      </c>
      <c r="C360" s="795" t="n">
        <v>3543329</v>
      </c>
      <c r="D360" s="795" t="n">
        <v>3061849</v>
      </c>
      <c r="E360" s="795" t="n">
        <v>115.725138633551</v>
      </c>
      <c r="F360" s="795" t="n">
        <v>261269</v>
      </c>
      <c r="G360" s="795" t="n">
        <v>274791</v>
      </c>
      <c r="H360" s="795" t="n">
        <v>95.0791692595464</v>
      </c>
      <c r="I360" s="795" t="n">
        <v>3543329</v>
      </c>
      <c r="J360" s="795" t="n">
        <v>3061849</v>
      </c>
      <c r="K360" s="795" t="n">
        <v>115.725138633551</v>
      </c>
      <c r="L360" s="795" t="n">
        <v>0</v>
      </c>
      <c r="M360" s="795" t="n">
        <v>0</v>
      </c>
      <c r="N360" s="795" t="n">
        <v>0</v>
      </c>
      <c r="O360" s="795"/>
      <c r="P360" s="795"/>
      <c r="Q360" s="591" t="e">
        <f aca="false">O360/P360*100</f>
        <v>#DIV/0!</v>
      </c>
      <c r="R360" s="591"/>
      <c r="S360" s="591"/>
      <c r="T360" s="591" t="e">
        <f aca="false">R360/S360*100</f>
        <v>#DIV/0!</v>
      </c>
    </row>
    <row r="361" s="308" customFormat="true" ht="34.5" hidden="false" customHeight="false" outlineLevel="0" collapsed="false">
      <c r="A361" s="547" t="n">
        <v>7</v>
      </c>
      <c r="B361" s="152" t="s">
        <v>275</v>
      </c>
      <c r="C361" s="795" t="n">
        <v>14954996</v>
      </c>
      <c r="D361" s="795" t="n">
        <v>16550115</v>
      </c>
      <c r="E361" s="795" t="n">
        <v>90.361885702909</v>
      </c>
      <c r="F361" s="795" t="n">
        <v>4967518</v>
      </c>
      <c r="G361" s="795" t="n">
        <v>8576106</v>
      </c>
      <c r="H361" s="795" t="n">
        <v>0</v>
      </c>
      <c r="I361" s="795" t="n">
        <v>14954996</v>
      </c>
      <c r="J361" s="795" t="n">
        <v>16550115</v>
      </c>
      <c r="K361" s="795" t="n">
        <v>90.361885702909</v>
      </c>
      <c r="L361" s="795" t="n">
        <v>7424666</v>
      </c>
      <c r="M361" s="795" t="n">
        <v>6737144</v>
      </c>
      <c r="N361" s="795" t="n">
        <v>110.2</v>
      </c>
      <c r="O361" s="795"/>
      <c r="P361" s="795"/>
      <c r="Q361" s="591" t="e">
        <f aca="false">O361/P361*100</f>
        <v>#DIV/0!</v>
      </c>
      <c r="R361" s="591"/>
      <c r="S361" s="591"/>
      <c r="T361" s="591" t="e">
        <f aca="false">R361/S361*100</f>
        <v>#DIV/0!</v>
      </c>
    </row>
    <row r="362" customFormat="false" ht="17.25" hidden="false" customHeight="false" outlineLevel="0" collapsed="false">
      <c r="A362" s="546" t="n">
        <v>8</v>
      </c>
      <c r="B362" s="137" t="s">
        <v>276</v>
      </c>
      <c r="C362" s="795" t="n">
        <v>14410923</v>
      </c>
      <c r="D362" s="795" t="n">
        <v>11761868</v>
      </c>
      <c r="E362" s="795" t="n">
        <v>122.522400353413</v>
      </c>
      <c r="F362" s="795" t="n">
        <v>1220744</v>
      </c>
      <c r="G362" s="795" t="n">
        <v>811759</v>
      </c>
      <c r="H362" s="795" t="n">
        <v>150.382564283242</v>
      </c>
      <c r="I362" s="795" t="n">
        <v>14410923</v>
      </c>
      <c r="J362" s="795" t="n">
        <v>11761868</v>
      </c>
      <c r="K362" s="795" t="n">
        <v>122.522400353413</v>
      </c>
      <c r="L362" s="795" t="n">
        <v>0</v>
      </c>
      <c r="M362" s="795" t="n">
        <v>0</v>
      </c>
      <c r="N362" s="795" t="n">
        <v>0</v>
      </c>
      <c r="O362" s="795"/>
      <c r="P362" s="795"/>
      <c r="Q362" s="591" t="e">
        <f aca="false">O362/P362*100</f>
        <v>#DIV/0!</v>
      </c>
      <c r="R362" s="591"/>
      <c r="S362" s="591"/>
      <c r="T362" s="591" t="e">
        <f aca="false">R362/S362*100</f>
        <v>#DIV/0!</v>
      </c>
    </row>
    <row r="363" customFormat="false" ht="17.25" hidden="false" customHeight="false" outlineLevel="0" collapsed="false">
      <c r="A363" s="546" t="n">
        <v>9</v>
      </c>
      <c r="B363" s="137" t="s">
        <v>277</v>
      </c>
      <c r="C363" s="795" t="n">
        <v>6600294</v>
      </c>
      <c r="D363" s="795" t="n">
        <v>6470777</v>
      </c>
      <c r="E363" s="795" t="n">
        <v>102.00156797244</v>
      </c>
      <c r="F363" s="795" t="n">
        <v>457254</v>
      </c>
      <c r="G363" s="795" t="n">
        <v>854069</v>
      </c>
      <c r="H363" s="795" t="n">
        <v>53.5382972570132</v>
      </c>
      <c r="I363" s="795" t="n">
        <v>6600294</v>
      </c>
      <c r="J363" s="795" t="n">
        <v>6470777</v>
      </c>
      <c r="K363" s="795" t="n">
        <v>102.00156797244</v>
      </c>
      <c r="L363" s="795" t="n">
        <v>0</v>
      </c>
      <c r="M363" s="795" t="n">
        <v>0</v>
      </c>
      <c r="N363" s="795" t="n">
        <v>0</v>
      </c>
      <c r="O363" s="795"/>
      <c r="P363" s="795"/>
      <c r="Q363" s="591" t="e">
        <f aca="false">O363/P363*100</f>
        <v>#DIV/0!</v>
      </c>
      <c r="R363" s="591"/>
      <c r="S363" s="591"/>
      <c r="T363" s="591" t="e">
        <f aca="false">R363/S363*100</f>
        <v>#DIV/0!</v>
      </c>
    </row>
    <row r="364" s="308" customFormat="true" ht="33" hidden="false" customHeight="true" outlineLevel="0" collapsed="false">
      <c r="A364" s="547" t="n">
        <v>10</v>
      </c>
      <c r="B364" s="152" t="s">
        <v>278</v>
      </c>
      <c r="C364" s="795" t="n">
        <v>46607667</v>
      </c>
      <c r="D364" s="795" t="n">
        <v>30859245</v>
      </c>
      <c r="E364" s="795" t="n">
        <v>151.033076149465</v>
      </c>
      <c r="F364" s="795" t="n">
        <v>3606407</v>
      </c>
      <c r="G364" s="795" t="n">
        <v>-2180111</v>
      </c>
      <c r="H364" s="795" t="n">
        <v>-165.423090842622</v>
      </c>
      <c r="I364" s="795" t="n">
        <v>46607667</v>
      </c>
      <c r="J364" s="795" t="n">
        <v>30859245</v>
      </c>
      <c r="K364" s="795" t="n">
        <v>151.033076149465</v>
      </c>
      <c r="L364" s="795" t="n">
        <v>0</v>
      </c>
      <c r="M364" s="795" t="n">
        <v>0</v>
      </c>
      <c r="N364" s="795" t="n">
        <v>0</v>
      </c>
      <c r="O364" s="795"/>
      <c r="P364" s="795"/>
      <c r="Q364" s="591" t="e">
        <f aca="false">O364/P364*100</f>
        <v>#DIV/0!</v>
      </c>
      <c r="R364" s="591"/>
      <c r="S364" s="591"/>
      <c r="T364" s="591" t="e">
        <f aca="false">R364/S364*100</f>
        <v>#DIV/0!</v>
      </c>
    </row>
    <row r="365" customFormat="false" ht="34.5" hidden="false" customHeight="false" outlineLevel="0" collapsed="false">
      <c r="A365" s="546" t="n">
        <v>11</v>
      </c>
      <c r="B365" s="124" t="s">
        <v>280</v>
      </c>
      <c r="C365" s="795" t="n">
        <v>214719</v>
      </c>
      <c r="D365" s="795" t="n">
        <v>155751</v>
      </c>
      <c r="E365" s="795" t="n">
        <v>137.860431072674</v>
      </c>
      <c r="F365" s="795" t="n">
        <v>33804</v>
      </c>
      <c r="G365" s="795" t="n">
        <v>17634</v>
      </c>
      <c r="H365" s="795" t="n">
        <v>191.697856413746</v>
      </c>
      <c r="I365" s="795" t="n">
        <v>214719</v>
      </c>
      <c r="J365" s="795" t="n">
        <v>155751</v>
      </c>
      <c r="K365" s="795" t="n">
        <v>137.860431072674</v>
      </c>
      <c r="L365" s="795" t="n">
        <v>0</v>
      </c>
      <c r="M365" s="795" t="n">
        <v>0</v>
      </c>
      <c r="N365" s="795" t="n">
        <v>0</v>
      </c>
      <c r="O365" s="795" t="n">
        <v>0</v>
      </c>
      <c r="P365" s="795" t="n">
        <v>0</v>
      </c>
      <c r="Q365" s="591" t="e">
        <f aca="false">O365/P365*100</f>
        <v>#DIV/0!</v>
      </c>
      <c r="R365" s="591" t="n">
        <v>0</v>
      </c>
      <c r="S365" s="591" t="n">
        <v>0</v>
      </c>
      <c r="T365" s="591" t="e">
        <f aca="false">R365/S365*100</f>
        <v>#DIV/0!</v>
      </c>
    </row>
    <row r="366" customFormat="false" ht="34.5" hidden="false" customHeight="false" outlineLevel="0" collapsed="false">
      <c r="A366" s="774" t="n">
        <v>12</v>
      </c>
      <c r="B366" s="775" t="s">
        <v>281</v>
      </c>
      <c r="C366" s="795" t="n">
        <v>1240046</v>
      </c>
      <c r="D366" s="795" t="n">
        <v>1190736</v>
      </c>
      <c r="E366" s="795" t="n">
        <v>104.141136238427</v>
      </c>
      <c r="F366" s="795" t="n">
        <v>124708</v>
      </c>
      <c r="G366" s="795" t="n">
        <v>138350</v>
      </c>
      <c r="H366" s="795" t="n">
        <v>90.1395012649078</v>
      </c>
      <c r="I366" s="795" t="n">
        <v>1240046</v>
      </c>
      <c r="J366" s="795" t="n">
        <v>1190736</v>
      </c>
      <c r="K366" s="795" t="n">
        <v>104.141136238427</v>
      </c>
      <c r="L366" s="795" t="n">
        <v>0</v>
      </c>
      <c r="M366" s="795" t="n">
        <v>0</v>
      </c>
      <c r="N366" s="795" t="n">
        <v>0</v>
      </c>
      <c r="O366" s="795" t="n">
        <v>0</v>
      </c>
      <c r="P366" s="795" t="n">
        <v>0</v>
      </c>
      <c r="Q366" s="591" t="e">
        <f aca="false">O366/P366*100</f>
        <v>#DIV/0!</v>
      </c>
      <c r="R366" s="591" t="n">
        <v>0</v>
      </c>
      <c r="S366" s="591" t="n">
        <v>0</v>
      </c>
      <c r="T366" s="591" t="e">
        <f aca="false">R366/S366*100</f>
        <v>#DIV/0!</v>
      </c>
    </row>
    <row r="367" s="791" customFormat="true" ht="46.5" hidden="false" customHeight="true" outlineLevel="0" collapsed="false">
      <c r="A367" s="546" t="n">
        <v>13</v>
      </c>
      <c r="B367" s="124" t="s">
        <v>282</v>
      </c>
      <c r="C367" s="591"/>
      <c r="D367" s="796"/>
      <c r="E367" s="797"/>
      <c r="F367" s="591"/>
      <c r="G367" s="591"/>
      <c r="H367" s="797"/>
      <c r="I367" s="591"/>
      <c r="J367" s="591"/>
      <c r="K367" s="797"/>
      <c r="L367" s="796"/>
      <c r="M367" s="796"/>
      <c r="N367" s="591"/>
      <c r="O367" s="591"/>
      <c r="P367" s="591"/>
      <c r="Q367" s="591"/>
      <c r="R367" s="591"/>
      <c r="S367" s="591"/>
      <c r="T367" s="591"/>
    </row>
    <row r="368" s="791" customFormat="true" ht="17.25" hidden="false" customHeight="false" outlineLevel="0" collapsed="false">
      <c r="A368" s="546" t="n">
        <v>15</v>
      </c>
      <c r="B368" s="137" t="s">
        <v>283</v>
      </c>
      <c r="C368" s="591"/>
      <c r="D368" s="796"/>
      <c r="E368" s="797" t="e">
        <f aca="false">C368/D368*100</f>
        <v>#DIV/0!</v>
      </c>
      <c r="F368" s="591"/>
      <c r="G368" s="591"/>
      <c r="H368" s="591" t="e">
        <f aca="false">F368/G368*100</f>
        <v>#DIV/0!</v>
      </c>
      <c r="I368" s="591"/>
      <c r="J368" s="591"/>
      <c r="K368" s="797" t="e">
        <f aca="false">I368/J368*100</f>
        <v>#DIV/0!</v>
      </c>
      <c r="L368" s="796"/>
      <c r="M368" s="796"/>
      <c r="N368" s="591" t="e">
        <f aca="false">L368/M368*100</f>
        <v>#DIV/0!</v>
      </c>
      <c r="O368" s="591"/>
      <c r="P368" s="591"/>
      <c r="Q368" s="591" t="e">
        <f aca="false">O368/P368*100</f>
        <v>#DIV/0!</v>
      </c>
      <c r="R368" s="591"/>
      <c r="S368" s="591"/>
      <c r="T368" s="591" t="e">
        <f aca="false">R368/S368*100</f>
        <v>#DIV/0!</v>
      </c>
    </row>
    <row r="369" s="791" customFormat="true" ht="17.25" hidden="false" customHeight="false" outlineLevel="0" collapsed="false">
      <c r="A369" s="546" t="n">
        <v>16</v>
      </c>
      <c r="B369" s="137" t="s">
        <v>284</v>
      </c>
      <c r="C369" s="591"/>
      <c r="D369" s="796"/>
      <c r="E369" s="797" t="e">
        <f aca="false">C369/D369*100</f>
        <v>#DIV/0!</v>
      </c>
      <c r="F369" s="591"/>
      <c r="G369" s="591"/>
      <c r="H369" s="591" t="e">
        <f aca="false">F369/G369*100</f>
        <v>#DIV/0!</v>
      </c>
      <c r="I369" s="591"/>
      <c r="J369" s="591"/>
      <c r="K369" s="797" t="e">
        <f aca="false">I369/J369*100</f>
        <v>#DIV/0!</v>
      </c>
      <c r="L369" s="796"/>
      <c r="M369" s="796"/>
      <c r="N369" s="591" t="e">
        <f aca="false">L369/M369*100</f>
        <v>#DIV/0!</v>
      </c>
      <c r="O369" s="591"/>
      <c r="P369" s="591"/>
      <c r="Q369" s="591" t="e">
        <f aca="false">O369/P369*100</f>
        <v>#DIV/0!</v>
      </c>
      <c r="R369" s="591"/>
      <c r="S369" s="591"/>
      <c r="T369" s="591" t="e">
        <f aca="false">R369/S369*100</f>
        <v>#DIV/0!</v>
      </c>
    </row>
    <row r="370" s="791" customFormat="true" ht="51.75" hidden="false" customHeight="false" outlineLevel="0" collapsed="false">
      <c r="A370" s="546" t="n">
        <v>17</v>
      </c>
      <c r="B370" s="124" t="s">
        <v>285</v>
      </c>
      <c r="C370" s="591"/>
      <c r="D370" s="591"/>
      <c r="E370" s="797" t="e">
        <f aca="false">C370/D370*100</f>
        <v>#DIV/0!</v>
      </c>
      <c r="F370" s="591"/>
      <c r="G370" s="591"/>
      <c r="H370" s="591" t="e">
        <f aca="false">F370/G370*100</f>
        <v>#DIV/0!</v>
      </c>
      <c r="I370" s="591"/>
      <c r="J370" s="591"/>
      <c r="K370" s="797" t="e">
        <f aca="false">I370/J370*100</f>
        <v>#DIV/0!</v>
      </c>
      <c r="L370" s="591"/>
      <c r="M370" s="591"/>
      <c r="N370" s="591" t="e">
        <f aca="false">L370/M370*100</f>
        <v>#DIV/0!</v>
      </c>
      <c r="O370" s="591"/>
      <c r="P370" s="591"/>
      <c r="Q370" s="591" t="e">
        <f aca="false">O370/P370*100</f>
        <v>#DIV/0!</v>
      </c>
      <c r="R370" s="591"/>
      <c r="S370" s="591"/>
      <c r="T370" s="591" t="e">
        <f aca="false">R370/S370*100</f>
        <v>#DIV/0!</v>
      </c>
    </row>
    <row r="371" customFormat="false" ht="84.75" hidden="false" customHeight="true" outlineLevel="0" collapsed="false">
      <c r="A371" s="792" t="s">
        <v>487</v>
      </c>
      <c r="B371" s="792"/>
      <c r="C371" s="793" t="n">
        <f aca="false">SUM(C372:C373)</f>
        <v>22150704</v>
      </c>
      <c r="D371" s="793" t="n">
        <f aca="false">SUM(D372:D373)</f>
        <v>29789025</v>
      </c>
      <c r="E371" s="793" t="n">
        <f aca="false">C371/D371*100</f>
        <v>74.3586069030457</v>
      </c>
      <c r="F371" s="793" t="n">
        <f aca="false">SUM(F372:F373)</f>
        <v>1476159</v>
      </c>
      <c r="G371" s="793" t="n">
        <f aca="false">SUM(G372:G373)</f>
        <v>2618168</v>
      </c>
      <c r="H371" s="793" t="n">
        <f aca="false">F371/G371*100</f>
        <v>56.3813704850109</v>
      </c>
      <c r="I371" s="793" t="n">
        <f aca="false">SUM(I372:I373)</f>
        <v>22150704</v>
      </c>
      <c r="J371" s="793" t="n">
        <f aca="false">SUM(J372:J373)</f>
        <v>29789025</v>
      </c>
      <c r="K371" s="793" t="n">
        <f aca="false">I371/J371*100</f>
        <v>74.3586069030457</v>
      </c>
      <c r="L371" s="793" t="n">
        <f aca="false">SUM(L372:L373)</f>
        <v>0</v>
      </c>
      <c r="M371" s="793" t="n">
        <f aca="false">SUM(M372:M373)</f>
        <v>0</v>
      </c>
      <c r="N371" s="794" t="e">
        <f aca="false">L371/M371*100</f>
        <v>#DIV/0!</v>
      </c>
      <c r="O371" s="793" t="n">
        <f aca="false">SUM(O372:O373)</f>
        <v>0</v>
      </c>
      <c r="P371" s="793" t="n">
        <f aca="false">SUM(P372:P373)</f>
        <v>0</v>
      </c>
      <c r="Q371" s="794" t="e">
        <f aca="false">O371/P371*100</f>
        <v>#DIV/0!</v>
      </c>
      <c r="R371" s="793" t="n">
        <f aca="false">SUM(R372:R373)</f>
        <v>0</v>
      </c>
      <c r="S371" s="793" t="n">
        <f aca="false">SUM(S372:S373)</f>
        <v>0</v>
      </c>
      <c r="T371" s="794" t="e">
        <f aca="false">R371/S371*100</f>
        <v>#DIV/0!</v>
      </c>
    </row>
    <row r="372" customFormat="false" ht="75" hidden="false" customHeight="true" outlineLevel="0" collapsed="false">
      <c r="A372" s="546" t="n">
        <v>1</v>
      </c>
      <c r="B372" s="124" t="s">
        <v>279</v>
      </c>
      <c r="C372" s="795" t="n">
        <v>22150704</v>
      </c>
      <c r="D372" s="795" t="n">
        <v>29789025</v>
      </c>
      <c r="E372" s="795" t="n">
        <v>74.3586069030457</v>
      </c>
      <c r="F372" s="795" t="n">
        <v>1476159</v>
      </c>
      <c r="G372" s="795" t="n">
        <v>2618168</v>
      </c>
      <c r="H372" s="795" t="n">
        <v>56.3813704850109</v>
      </c>
      <c r="I372" s="795" t="n">
        <v>22150704</v>
      </c>
      <c r="J372" s="795" t="n">
        <v>29789025</v>
      </c>
      <c r="K372" s="795" t="n">
        <v>74.3586069030457</v>
      </c>
      <c r="L372" s="795" t="n">
        <v>0</v>
      </c>
      <c r="M372" s="795" t="n">
        <v>0</v>
      </c>
      <c r="N372" s="795" t="n">
        <v>0</v>
      </c>
      <c r="O372" s="795" t="n">
        <v>0</v>
      </c>
      <c r="P372" s="795" t="n">
        <v>0</v>
      </c>
      <c r="Q372" s="370" t="e">
        <f aca="false">O372/P372*100</f>
        <v>#DIV/0!</v>
      </c>
      <c r="R372" s="591" t="n">
        <v>0</v>
      </c>
      <c r="S372" s="591" t="n">
        <v>0</v>
      </c>
      <c r="T372" s="189" t="e">
        <f aca="false">R372/S372*100</f>
        <v>#DIV/0!</v>
      </c>
    </row>
    <row r="373" customFormat="false" ht="17.25" hidden="false" customHeight="false" outlineLevel="0" collapsed="false">
      <c r="A373" s="546" t="n">
        <v>2</v>
      </c>
      <c r="B373" s="137" t="s">
        <v>286</v>
      </c>
      <c r="C373" s="189"/>
      <c r="D373" s="189"/>
      <c r="E373" s="370" t="e">
        <f aca="false">C373/D373*100</f>
        <v>#DIV/0!</v>
      </c>
      <c r="F373" s="189"/>
      <c r="G373" s="189"/>
      <c r="H373" s="189" t="e">
        <f aca="false">F373/G373*100</f>
        <v>#DIV/0!</v>
      </c>
      <c r="I373" s="189"/>
      <c r="J373" s="189"/>
      <c r="K373" s="370" t="e">
        <f aca="false">I373/J373*100</f>
        <v>#DIV/0!</v>
      </c>
      <c r="L373" s="512"/>
      <c r="M373" s="512"/>
      <c r="N373" s="493" t="e">
        <f aca="false">L373/M373*100</f>
        <v>#DIV/0!</v>
      </c>
      <c r="O373" s="189"/>
      <c r="P373" s="189"/>
      <c r="Q373" s="493" t="e">
        <f aca="false">O373/P373*100</f>
        <v>#DIV/0!</v>
      </c>
      <c r="R373" s="189"/>
      <c r="S373" s="189"/>
      <c r="T373" s="189" t="e">
        <f aca="false">R373/S373*100</f>
        <v>#DIV/0!</v>
      </c>
    </row>
    <row r="374" s="308" customFormat="true" ht="17.25" hidden="false" customHeight="false" outlineLevel="0" collapsed="false">
      <c r="A374" s="547"/>
      <c r="B374" s="152"/>
      <c r="C374" s="490"/>
      <c r="D374" s="490"/>
      <c r="E374" s="36"/>
      <c r="F374" s="490"/>
      <c r="G374" s="490"/>
      <c r="H374" s="36"/>
      <c r="I374" s="490"/>
      <c r="J374" s="490"/>
      <c r="K374" s="36"/>
      <c r="L374" s="490"/>
      <c r="M374" s="490"/>
      <c r="N374" s="36"/>
      <c r="O374" s="490"/>
      <c r="P374" s="490"/>
      <c r="Q374" s="36"/>
      <c r="R374" s="490"/>
      <c r="S374" s="490"/>
      <c r="T374" s="36"/>
    </row>
    <row r="375" s="308" customFormat="true" ht="17.25" hidden="false" customHeight="false" outlineLevel="0" collapsed="false">
      <c r="A375" s="547"/>
      <c r="B375" s="152"/>
      <c r="C375" s="490"/>
      <c r="D375" s="490"/>
      <c r="E375" s="36"/>
      <c r="F375" s="490"/>
      <c r="G375" s="490"/>
      <c r="H375" s="36"/>
      <c r="I375" s="490"/>
      <c r="J375" s="490"/>
      <c r="K375" s="36"/>
      <c r="L375" s="490"/>
      <c r="M375" s="490"/>
      <c r="N375" s="36"/>
      <c r="O375" s="490"/>
      <c r="P375" s="490"/>
      <c r="Q375" s="36"/>
      <c r="R375" s="490"/>
      <c r="S375" s="490"/>
      <c r="T375" s="36"/>
    </row>
    <row r="376" s="308" customFormat="true" ht="17.25" hidden="false" customHeight="false" outlineLevel="0" collapsed="false">
      <c r="A376" s="547"/>
      <c r="B376" s="152"/>
      <c r="C376" s="490"/>
      <c r="D376" s="490"/>
      <c r="E376" s="36"/>
      <c r="F376" s="490"/>
      <c r="G376" s="490"/>
      <c r="H376" s="36"/>
      <c r="I376" s="490"/>
      <c r="J376" s="490"/>
      <c r="K376" s="36"/>
      <c r="L376" s="490"/>
      <c r="M376" s="490"/>
      <c r="N376" s="36"/>
      <c r="O376" s="490"/>
      <c r="P376" s="490"/>
      <c r="Q376" s="36"/>
      <c r="R376" s="490"/>
      <c r="S376" s="490"/>
      <c r="T376" s="36"/>
    </row>
    <row r="377" s="308" customFormat="true" ht="17.25" hidden="false" customHeight="false" outlineLevel="0" collapsed="false">
      <c r="A377" s="547"/>
      <c r="B377" s="152"/>
      <c r="C377" s="490"/>
      <c r="D377" s="490"/>
      <c r="E377" s="36"/>
      <c r="F377" s="490"/>
      <c r="G377" s="490"/>
      <c r="H377" s="36"/>
      <c r="I377" s="490"/>
      <c r="J377" s="490"/>
      <c r="K377" s="36"/>
      <c r="L377" s="490"/>
      <c r="M377" s="490"/>
      <c r="N377" s="36"/>
      <c r="O377" s="490"/>
      <c r="P377" s="490"/>
      <c r="Q377" s="36"/>
      <c r="R377" s="490"/>
      <c r="S377" s="490"/>
      <c r="T377" s="36"/>
    </row>
    <row r="378" s="308" customFormat="true" ht="15" hidden="false" customHeight="false" outlineLevel="0" collapsed="false">
      <c r="A378" s="547"/>
      <c r="B378" s="547"/>
      <c r="C378" s="547"/>
      <c r="D378" s="547"/>
      <c r="E378" s="547"/>
      <c r="F378" s="547"/>
      <c r="G378" s="547"/>
      <c r="H378" s="547"/>
      <c r="I378" s="547"/>
      <c r="J378" s="547"/>
      <c r="K378" s="547"/>
      <c r="L378" s="547"/>
      <c r="M378" s="547"/>
      <c r="N378" s="547"/>
      <c r="O378" s="547"/>
      <c r="P378" s="547"/>
      <c r="Q378" s="547"/>
      <c r="R378" s="547"/>
      <c r="S378" s="547"/>
      <c r="T378" s="547"/>
    </row>
    <row r="379" s="308" customFormat="true" ht="17.25" hidden="false" customHeight="true" outlineLevel="0" collapsed="false">
      <c r="A379" s="67" t="s">
        <v>511</v>
      </c>
      <c r="B379" s="67"/>
      <c r="C379" s="483" t="n">
        <f aca="false">SUM(C380:C387)</f>
        <v>0</v>
      </c>
      <c r="D379" s="483" t="n">
        <f aca="false">SUM(D380:D387)</f>
        <v>0</v>
      </c>
      <c r="E379" s="483" t="e">
        <f aca="false">C379/D379*100</f>
        <v>#DIV/0!</v>
      </c>
      <c r="F379" s="483" t="n">
        <f aca="false">SUM(F380:F387)</f>
        <v>0</v>
      </c>
      <c r="G379" s="483" t="n">
        <f aca="false">SUM(G380:G387)</f>
        <v>0</v>
      </c>
      <c r="H379" s="483" t="e">
        <f aca="false">F379/G379*100</f>
        <v>#DIV/0!</v>
      </c>
      <c r="I379" s="483" t="n">
        <f aca="false">SUM(I380:I387)</f>
        <v>0</v>
      </c>
      <c r="J379" s="483" t="n">
        <f aca="false">SUM(J380:J387)</f>
        <v>0</v>
      </c>
      <c r="K379" s="483" t="e">
        <f aca="false">I379/J379*100</f>
        <v>#DIV/0!</v>
      </c>
      <c r="L379" s="530" t="n">
        <f aca="false">SUM(L380:L387)</f>
        <v>0</v>
      </c>
      <c r="M379" s="530" t="n">
        <f aca="false">SUM(M380:M387)</f>
        <v>0</v>
      </c>
      <c r="N379" s="83" t="e">
        <f aca="false">L379/M379*100</f>
        <v>#DIV/0!</v>
      </c>
      <c r="O379" s="83" t="n">
        <f aca="false">SUM(O380:O387)</f>
        <v>0</v>
      </c>
      <c r="P379" s="83" t="n">
        <f aca="false">SUM(P380:P387)</f>
        <v>0</v>
      </c>
      <c r="Q379" s="83" t="e">
        <f aca="false">O379/P379*100</f>
        <v>#DIV/0!</v>
      </c>
      <c r="R379" s="83" t="n">
        <f aca="false">SUM(R380:R387)</f>
        <v>0</v>
      </c>
      <c r="S379" s="83" t="n">
        <f aca="false">SUM(S380:S387)</f>
        <v>0</v>
      </c>
      <c r="T379" s="83" t="e">
        <f aca="false">R379/S379*100</f>
        <v>#DIV/0!</v>
      </c>
    </row>
    <row r="380" s="308" customFormat="true" ht="18" hidden="false" customHeight="true" outlineLevel="0" collapsed="false">
      <c r="A380" s="468"/>
      <c r="B380" s="468"/>
      <c r="C380" s="468"/>
      <c r="D380" s="468"/>
      <c r="E380" s="468"/>
      <c r="F380" s="468"/>
      <c r="G380" s="468"/>
      <c r="H380" s="468"/>
      <c r="I380" s="468"/>
      <c r="J380" s="468"/>
      <c r="K380" s="468"/>
      <c r="L380" s="729"/>
      <c r="M380" s="729"/>
      <c r="N380" s="729"/>
      <c r="O380" s="729"/>
      <c r="P380" s="729"/>
      <c r="Q380" s="729"/>
      <c r="R380" s="729"/>
      <c r="S380" s="729"/>
      <c r="T380" s="729"/>
    </row>
    <row r="381" customFormat="false" ht="18" hidden="false" customHeight="true" outlineLevel="0" collapsed="false">
      <c r="A381" s="468"/>
      <c r="B381" s="468"/>
      <c r="C381" s="468"/>
      <c r="D381" s="468"/>
      <c r="E381" s="468"/>
      <c r="F381" s="468"/>
      <c r="G381" s="468"/>
      <c r="H381" s="468"/>
      <c r="I381" s="468"/>
      <c r="J381" s="468"/>
      <c r="K381" s="468"/>
      <c r="L381" s="729"/>
      <c r="M381" s="729"/>
      <c r="N381" s="729"/>
      <c r="O381" s="729"/>
      <c r="P381" s="729"/>
      <c r="Q381" s="729"/>
      <c r="R381" s="729"/>
      <c r="S381" s="729"/>
      <c r="T381" s="729"/>
    </row>
    <row r="382" customFormat="false" ht="15" hidden="false" customHeight="false" outlineLevel="0" collapsed="false">
      <c r="A382" s="468"/>
      <c r="B382" s="468"/>
      <c r="C382" s="468"/>
      <c r="D382" s="468"/>
      <c r="E382" s="468"/>
      <c r="F382" s="468"/>
      <c r="G382" s="468"/>
      <c r="H382" s="468"/>
      <c r="I382" s="468"/>
      <c r="J382" s="468"/>
      <c r="K382" s="468"/>
      <c r="L382" s="729"/>
      <c r="M382" s="729"/>
      <c r="N382" s="729"/>
      <c r="O382" s="729"/>
      <c r="P382" s="729"/>
      <c r="Q382" s="729"/>
      <c r="R382" s="729"/>
      <c r="S382" s="729"/>
      <c r="T382" s="729"/>
    </row>
    <row r="383" customFormat="false" ht="15" hidden="false" customHeight="false" outlineLevel="0" collapsed="false">
      <c r="A383" s="468"/>
      <c r="B383" s="468"/>
      <c r="C383" s="468"/>
      <c r="D383" s="468"/>
      <c r="E383" s="468"/>
      <c r="F383" s="468"/>
      <c r="G383" s="468"/>
      <c r="H383" s="468"/>
      <c r="I383" s="468"/>
      <c r="J383" s="468"/>
      <c r="K383" s="468"/>
      <c r="L383" s="729"/>
      <c r="M383" s="729"/>
      <c r="N383" s="729"/>
      <c r="O383" s="729"/>
      <c r="P383" s="729"/>
      <c r="Q383" s="729"/>
      <c r="R383" s="729"/>
      <c r="S383" s="729"/>
      <c r="T383" s="729"/>
    </row>
    <row r="384" customFormat="false" ht="15" hidden="false" customHeight="false" outlineLevel="0" collapsed="false">
      <c r="A384" s="468"/>
      <c r="B384" s="468"/>
      <c r="C384" s="468"/>
      <c r="D384" s="468"/>
      <c r="E384" s="468"/>
      <c r="F384" s="468"/>
      <c r="G384" s="468"/>
      <c r="H384" s="468"/>
      <c r="I384" s="468"/>
      <c r="J384" s="468"/>
      <c r="K384" s="468"/>
      <c r="L384" s="729"/>
      <c r="M384" s="729"/>
      <c r="N384" s="729"/>
      <c r="O384" s="729"/>
      <c r="P384" s="729"/>
      <c r="Q384" s="729"/>
      <c r="R384" s="729"/>
      <c r="S384" s="729"/>
      <c r="T384" s="729"/>
    </row>
    <row r="385" customFormat="false" ht="15" hidden="false" customHeight="false" outlineLevel="0" collapsed="false">
      <c r="A385" s="468"/>
      <c r="B385" s="468"/>
      <c r="C385" s="468"/>
      <c r="D385" s="468"/>
      <c r="E385" s="468"/>
      <c r="F385" s="468"/>
      <c r="G385" s="468"/>
      <c r="H385" s="468"/>
      <c r="I385" s="468"/>
      <c r="J385" s="468"/>
      <c r="K385" s="468"/>
      <c r="L385" s="729"/>
      <c r="M385" s="729"/>
      <c r="N385" s="729"/>
      <c r="O385" s="729"/>
      <c r="P385" s="729"/>
      <c r="Q385" s="729"/>
      <c r="R385" s="729"/>
      <c r="S385" s="729"/>
      <c r="T385" s="729"/>
    </row>
    <row r="386" customFormat="false" ht="15" hidden="false" customHeight="false" outlineLevel="0" collapsed="false">
      <c r="A386" s="468"/>
      <c r="B386" s="468"/>
      <c r="C386" s="468"/>
      <c r="D386" s="468"/>
      <c r="E386" s="468"/>
      <c r="F386" s="468"/>
      <c r="G386" s="468"/>
      <c r="H386" s="468"/>
      <c r="I386" s="468"/>
      <c r="J386" s="468"/>
      <c r="K386" s="468"/>
      <c r="L386" s="729"/>
      <c r="M386" s="729"/>
      <c r="N386" s="729"/>
      <c r="O386" s="729"/>
      <c r="P386" s="729"/>
      <c r="Q386" s="729"/>
      <c r="R386" s="729"/>
      <c r="S386" s="729"/>
      <c r="T386" s="729"/>
    </row>
    <row r="387" customFormat="false" ht="15" hidden="false" customHeight="false" outlineLevel="0" collapsed="false">
      <c r="A387" s="468"/>
      <c r="B387" s="468"/>
      <c r="C387" s="468"/>
      <c r="D387" s="468"/>
      <c r="E387" s="468"/>
      <c r="F387" s="468"/>
      <c r="G387" s="468"/>
      <c r="H387" s="468"/>
      <c r="I387" s="468"/>
      <c r="J387" s="468"/>
      <c r="K387" s="468"/>
      <c r="L387" s="729"/>
      <c r="M387" s="729"/>
      <c r="N387" s="729"/>
      <c r="O387" s="729"/>
      <c r="P387" s="729"/>
      <c r="Q387" s="729"/>
      <c r="R387" s="729"/>
      <c r="S387" s="729"/>
      <c r="T387" s="729"/>
    </row>
    <row r="388" customFormat="false" ht="15" hidden="false" customHeight="false" outlineLevel="0" collapsed="false">
      <c r="A388" s="468"/>
      <c r="B388" s="468"/>
      <c r="C388" s="468"/>
      <c r="D388" s="468"/>
      <c r="E388" s="468"/>
      <c r="F388" s="468"/>
      <c r="G388" s="468"/>
      <c r="H388" s="468"/>
      <c r="I388" s="468"/>
      <c r="J388" s="468"/>
      <c r="K388" s="468"/>
      <c r="L388" s="729"/>
      <c r="M388" s="729"/>
      <c r="N388" s="729"/>
      <c r="O388" s="729"/>
      <c r="P388" s="729"/>
      <c r="Q388" s="729"/>
      <c r="R388" s="729"/>
      <c r="S388" s="729"/>
      <c r="T388" s="729"/>
    </row>
    <row r="389" customFormat="false" ht="15" hidden="false" customHeight="false" outlineLevel="0" collapsed="false">
      <c r="A389" s="468"/>
      <c r="B389" s="468"/>
      <c r="C389" s="468"/>
      <c r="D389" s="468"/>
      <c r="E389" s="468"/>
      <c r="F389" s="468"/>
      <c r="G389" s="468"/>
      <c r="H389" s="468"/>
      <c r="I389" s="468"/>
      <c r="J389" s="468"/>
      <c r="K389" s="468"/>
      <c r="L389" s="729"/>
      <c r="M389" s="729"/>
      <c r="N389" s="729"/>
      <c r="O389" s="729"/>
      <c r="P389" s="729"/>
      <c r="Q389" s="729"/>
      <c r="R389" s="729"/>
      <c r="S389" s="729"/>
      <c r="T389" s="729"/>
    </row>
    <row r="390" customFormat="false" ht="15" hidden="false" customHeight="false" outlineLevel="0" collapsed="false">
      <c r="A390" s="468"/>
      <c r="B390" s="468"/>
      <c r="C390" s="468"/>
      <c r="D390" s="468"/>
      <c r="E390" s="468"/>
      <c r="F390" s="468"/>
      <c r="G390" s="468"/>
      <c r="H390" s="468"/>
      <c r="I390" s="468"/>
      <c r="J390" s="468"/>
      <c r="K390" s="468"/>
      <c r="L390" s="729"/>
      <c r="M390" s="729"/>
      <c r="N390" s="729"/>
      <c r="O390" s="729"/>
      <c r="P390" s="729"/>
      <c r="Q390" s="729"/>
      <c r="R390" s="729"/>
      <c r="S390" s="729"/>
      <c r="T390" s="729"/>
    </row>
    <row r="391" customFormat="false" ht="15" hidden="false" customHeight="false" outlineLevel="0" collapsed="false">
      <c r="A391" s="468"/>
      <c r="B391" s="468"/>
      <c r="C391" s="468"/>
      <c r="D391" s="468"/>
      <c r="E391" s="468"/>
      <c r="F391" s="468"/>
      <c r="G391" s="468"/>
      <c r="H391" s="468"/>
      <c r="I391" s="468"/>
      <c r="J391" s="468"/>
      <c r="K391" s="468"/>
      <c r="L391" s="729"/>
      <c r="M391" s="729"/>
      <c r="N391" s="729"/>
      <c r="O391" s="729"/>
      <c r="P391" s="729"/>
      <c r="Q391" s="729"/>
      <c r="R391" s="729"/>
      <c r="S391" s="729"/>
      <c r="T391" s="729"/>
    </row>
  </sheetData>
  <mergeCells count="114">
    <mergeCell ref="A1:T2"/>
    <mergeCell ref="A3:A8"/>
    <mergeCell ref="B3:B8"/>
    <mergeCell ref="C3:H3"/>
    <mergeCell ref="I3:K3"/>
    <mergeCell ref="L3:T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2:A43"/>
    <mergeCell ref="B42:B43"/>
    <mergeCell ref="C42:H42"/>
    <mergeCell ref="I42:K42"/>
    <mergeCell ref="L42:T42"/>
    <mergeCell ref="A45:B45"/>
    <mergeCell ref="A46:B46"/>
    <mergeCell ref="A55:B55"/>
    <mergeCell ref="A67:T67"/>
    <mergeCell ref="A68:B68"/>
    <mergeCell ref="A69:B69"/>
    <mergeCell ref="A111:T111"/>
    <mergeCell ref="A112:B112"/>
    <mergeCell ref="A141:T141"/>
    <mergeCell ref="A142:B142"/>
    <mergeCell ref="A147:T147"/>
    <mergeCell ref="A148:B148"/>
    <mergeCell ref="A160:T160"/>
    <mergeCell ref="A161:B161"/>
    <mergeCell ref="A175:T175"/>
    <mergeCell ref="A176:B176"/>
    <mergeCell ref="A185:B185"/>
    <mergeCell ref="A193:T193"/>
    <mergeCell ref="A194:B194"/>
    <mergeCell ref="A199:T199"/>
    <mergeCell ref="A200:B200"/>
    <mergeCell ref="A207:T207"/>
    <mergeCell ref="A208:B208"/>
    <mergeCell ref="A215:T215"/>
    <mergeCell ref="A216:B216"/>
    <mergeCell ref="A224:T224"/>
    <mergeCell ref="A225:B225"/>
    <mergeCell ref="A231:T231"/>
    <mergeCell ref="A232:B232"/>
    <mergeCell ref="A242:T242"/>
    <mergeCell ref="A243:B243"/>
    <mergeCell ref="A251:T251"/>
    <mergeCell ref="A252:B252"/>
    <mergeCell ref="A257:T257"/>
    <mergeCell ref="A258:B258"/>
    <mergeCell ref="A271:T271"/>
    <mergeCell ref="A272:B272"/>
    <mergeCell ref="B281:T281"/>
    <mergeCell ref="A282:B282"/>
    <mergeCell ref="A301:T301"/>
    <mergeCell ref="A302:B302"/>
    <mergeCell ref="A309:T309"/>
    <mergeCell ref="A310:B310"/>
    <mergeCell ref="A317:T317"/>
    <mergeCell ref="A318:B318"/>
    <mergeCell ref="A319:B319"/>
    <mergeCell ref="A326:T326"/>
    <mergeCell ref="A327:B327"/>
    <mergeCell ref="A337:B337"/>
    <mergeCell ref="A352:T352"/>
    <mergeCell ref="A353:B353"/>
    <mergeCell ref="A354:B354"/>
    <mergeCell ref="A371:B371"/>
    <mergeCell ref="A378:T378"/>
    <mergeCell ref="A379:B3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6"/>
  <sheetViews>
    <sheetView showFormulas="false" showGridLines="true" showRowColHeaders="true" showZeros="true" rightToLeft="false" tabSelected="false" showOutlineSymbols="true" defaultGridColor="true" view="normal" topLeftCell="B225" colorId="64" zoomScale="90" zoomScaleNormal="90" zoomScalePageLayoutView="100" workbookViewId="0">
      <selection pane="topLeft" activeCell="S107" activeCellId="0" sqref="S107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4.57"/>
    <col collapsed="false" customWidth="true" hidden="false" outlineLevel="0" max="3" min="3" style="0" width="14.71"/>
    <col collapsed="false" customWidth="true" hidden="false" outlineLevel="0" max="4" min="4" style="0" width="14.85"/>
    <col collapsed="false" customWidth="true" hidden="false" outlineLevel="0" max="5" min="5" style="0" width="10.28"/>
    <col collapsed="false" customWidth="true" hidden="false" outlineLevel="0" max="6" min="6" style="0" width="14.28"/>
    <col collapsed="false" customWidth="true" hidden="false" outlineLevel="0" max="7" min="7" style="0" width="13.85"/>
    <col collapsed="false" customWidth="true" hidden="false" outlineLevel="0" max="8" min="8" style="0" width="9.57"/>
    <col collapsed="false" customWidth="true" hidden="false" outlineLevel="0" max="9" min="9" style="0" width="14.57"/>
    <col collapsed="false" customWidth="true" hidden="false" outlineLevel="0" max="10" min="10" style="0" width="15"/>
    <col collapsed="false" customWidth="true" hidden="false" outlineLevel="0" max="11" min="11" style="0" width="9.57"/>
    <col collapsed="false" customWidth="true" hidden="false" outlineLevel="0" max="12" min="12" style="0" width="15.14"/>
    <col collapsed="false" customWidth="true" hidden="false" outlineLevel="0" max="13" min="13" style="0" width="14.71"/>
    <col collapsed="false" customWidth="true" hidden="false" outlineLevel="0" max="14" min="14" style="0" width="9.85"/>
    <col collapsed="false" customWidth="true" hidden="false" outlineLevel="0" max="15" min="15" style="0" width="13.28"/>
    <col collapsed="false" customWidth="true" hidden="false" outlineLevel="0" max="16" min="16" style="0" width="13"/>
    <col collapsed="false" customWidth="true" hidden="false" outlineLevel="0" max="17" min="17" style="0" width="10.85"/>
    <col collapsed="false" customWidth="true" hidden="false" outlineLevel="0" max="19" min="18" style="0" width="15.28"/>
    <col collapsed="false" customWidth="true" hidden="false" outlineLevel="0" max="20" min="20" style="0" width="9.85"/>
    <col collapsed="false" customWidth="true" hidden="false" outlineLevel="0" max="1025" min="21" style="0" width="15.14"/>
  </cols>
  <sheetData>
    <row r="1" customFormat="false" ht="15" hidden="false" customHeight="true" outlineLevel="0" collapsed="false">
      <c r="A1" s="644" t="s">
        <v>530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</row>
    <row r="2" customFormat="false" ht="39.75" hidden="false" customHeight="true" outlineLevel="0" collapsed="false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</row>
    <row r="3" customFormat="false" ht="17.25" hidden="false" customHeight="true" outlineLevel="0" collapsed="false">
      <c r="A3" s="682" t="s">
        <v>1</v>
      </c>
      <c r="B3" s="683" t="s">
        <v>2</v>
      </c>
      <c r="C3" s="6" t="s">
        <v>3</v>
      </c>
      <c r="D3" s="6"/>
      <c r="E3" s="6"/>
      <c r="F3" s="6"/>
      <c r="G3" s="6"/>
      <c r="H3" s="6"/>
      <c r="I3" s="645" t="s">
        <v>4</v>
      </c>
      <c r="J3" s="645"/>
      <c r="K3" s="645"/>
      <c r="L3" s="646" t="s">
        <v>5</v>
      </c>
      <c r="M3" s="646"/>
      <c r="N3" s="646"/>
      <c r="O3" s="646"/>
      <c r="P3" s="646"/>
      <c r="Q3" s="646"/>
      <c r="R3" s="646"/>
      <c r="S3" s="646"/>
      <c r="T3" s="646"/>
    </row>
    <row r="4" customFormat="false" ht="16.5" hidden="false" customHeight="true" outlineLevel="0" collapsed="false">
      <c r="A4" s="682"/>
      <c r="B4" s="683"/>
      <c r="C4" s="647" t="s">
        <v>531</v>
      </c>
      <c r="D4" s="647" t="s">
        <v>532</v>
      </c>
      <c r="E4" s="9" t="s">
        <v>8</v>
      </c>
      <c r="F4" s="648" t="s">
        <v>533</v>
      </c>
      <c r="G4" s="647" t="s">
        <v>534</v>
      </c>
      <c r="H4" s="9" t="s">
        <v>8</v>
      </c>
      <c r="I4" s="647" t="s">
        <v>531</v>
      </c>
      <c r="J4" s="647" t="s">
        <v>532</v>
      </c>
      <c r="K4" s="354" t="s">
        <v>8</v>
      </c>
      <c r="L4" s="650" t="s">
        <v>535</v>
      </c>
      <c r="M4" s="647" t="s">
        <v>536</v>
      </c>
      <c r="N4" s="354" t="s">
        <v>8</v>
      </c>
      <c r="O4" s="650" t="s">
        <v>537</v>
      </c>
      <c r="P4" s="647" t="s">
        <v>538</v>
      </c>
      <c r="Q4" s="9" t="s">
        <v>8</v>
      </c>
      <c r="R4" s="647" t="s">
        <v>539</v>
      </c>
      <c r="S4" s="647" t="s">
        <v>540</v>
      </c>
      <c r="T4" s="354" t="s">
        <v>8</v>
      </c>
    </row>
    <row r="5" customFormat="false" ht="13.5" hidden="false" customHeight="true" outlineLevel="0" collapsed="false">
      <c r="A5" s="682"/>
      <c r="B5" s="683"/>
      <c r="C5" s="647"/>
      <c r="D5" s="647"/>
      <c r="E5" s="9"/>
      <c r="F5" s="648"/>
      <c r="G5" s="648"/>
      <c r="H5" s="9"/>
      <c r="I5" s="647"/>
      <c r="J5" s="647"/>
      <c r="K5" s="354"/>
      <c r="L5" s="650"/>
      <c r="M5" s="647"/>
      <c r="N5" s="354"/>
      <c r="O5" s="650"/>
      <c r="P5" s="647"/>
      <c r="Q5" s="9"/>
      <c r="R5" s="647"/>
      <c r="S5" s="647"/>
      <c r="T5" s="354"/>
    </row>
    <row r="6" customFormat="false" ht="17.25" hidden="false" customHeight="true" outlineLevel="0" collapsed="false">
      <c r="A6" s="682"/>
      <c r="B6" s="683"/>
      <c r="C6" s="647"/>
      <c r="D6" s="647"/>
      <c r="E6" s="9"/>
      <c r="F6" s="648"/>
      <c r="G6" s="648"/>
      <c r="H6" s="9"/>
      <c r="I6" s="647"/>
      <c r="J6" s="647"/>
      <c r="K6" s="354"/>
      <c r="L6" s="650"/>
      <c r="M6" s="647"/>
      <c r="N6" s="354"/>
      <c r="O6" s="650"/>
      <c r="P6" s="647"/>
      <c r="Q6" s="9"/>
      <c r="R6" s="647"/>
      <c r="S6" s="647"/>
      <c r="T6" s="354"/>
    </row>
    <row r="7" customFormat="false" ht="12" hidden="false" customHeight="true" outlineLevel="0" collapsed="false">
      <c r="A7" s="682"/>
      <c r="B7" s="683"/>
      <c r="C7" s="647"/>
      <c r="D7" s="647"/>
      <c r="E7" s="9"/>
      <c r="F7" s="648"/>
      <c r="G7" s="648"/>
      <c r="H7" s="9"/>
      <c r="I7" s="647"/>
      <c r="J7" s="647"/>
      <c r="K7" s="354"/>
      <c r="L7" s="650"/>
      <c r="M7" s="647"/>
      <c r="N7" s="354"/>
      <c r="O7" s="650"/>
      <c r="P7" s="647"/>
      <c r="Q7" s="9"/>
      <c r="R7" s="647"/>
      <c r="S7" s="647"/>
      <c r="T7" s="354"/>
    </row>
    <row r="8" customFormat="false" ht="24" hidden="false" customHeight="true" outlineLevel="0" collapsed="false">
      <c r="A8" s="682"/>
      <c r="B8" s="683"/>
      <c r="C8" s="647"/>
      <c r="D8" s="647"/>
      <c r="E8" s="9"/>
      <c r="F8" s="648"/>
      <c r="G8" s="647"/>
      <c r="H8" s="9"/>
      <c r="I8" s="647"/>
      <c r="J8" s="647"/>
      <c r="K8" s="354"/>
      <c r="L8" s="650"/>
      <c r="M8" s="647"/>
      <c r="N8" s="354"/>
      <c r="O8" s="650"/>
      <c r="P8" s="647"/>
      <c r="Q8" s="9"/>
      <c r="R8" s="647"/>
      <c r="S8" s="647"/>
      <c r="T8" s="354"/>
    </row>
    <row r="9" customFormat="false" ht="21" hidden="false" customHeight="false" outlineLevel="0" collapsed="false">
      <c r="A9" s="684" t="n">
        <v>1</v>
      </c>
      <c r="B9" s="434" t="n">
        <v>2</v>
      </c>
      <c r="C9" s="434" t="n">
        <v>3</v>
      </c>
      <c r="D9" s="434" t="n">
        <v>4</v>
      </c>
      <c r="E9" s="434" t="n">
        <v>5</v>
      </c>
      <c r="F9" s="434" t="n">
        <v>6</v>
      </c>
      <c r="G9" s="434" t="n">
        <v>7</v>
      </c>
      <c r="H9" s="434" t="n">
        <v>8</v>
      </c>
      <c r="I9" s="434" t="n">
        <v>9</v>
      </c>
      <c r="J9" s="434" t="n">
        <v>10</v>
      </c>
      <c r="K9" s="435" t="n">
        <v>11</v>
      </c>
      <c r="L9" s="434" t="n">
        <v>12</v>
      </c>
      <c r="M9" s="434" t="n">
        <v>13</v>
      </c>
      <c r="N9" s="434" t="n">
        <v>14</v>
      </c>
      <c r="O9" s="434" t="n">
        <v>15</v>
      </c>
      <c r="P9" s="434" t="n">
        <v>16</v>
      </c>
      <c r="Q9" s="434" t="n">
        <v>17</v>
      </c>
      <c r="R9" s="434" t="n">
        <v>18</v>
      </c>
      <c r="S9" s="434" t="n">
        <v>19</v>
      </c>
      <c r="T9" s="435" t="n">
        <v>20</v>
      </c>
    </row>
    <row r="10" s="691" customFormat="true" ht="43.5" hidden="false" customHeight="true" outlineLevel="0" collapsed="false">
      <c r="A10" s="685" t="s">
        <v>11</v>
      </c>
      <c r="B10" s="685"/>
      <c r="C10" s="686" t="n">
        <f aca="false">C11+C37</f>
        <v>880.571764</v>
      </c>
      <c r="D10" s="686" t="n">
        <f aca="false">D11+D37</f>
        <v>826.333864</v>
      </c>
      <c r="E10" s="687" t="n">
        <f aca="false">C10/D10*100</f>
        <v>106.56367872151</v>
      </c>
      <c r="F10" s="686" t="n">
        <f aca="false">F11+F37</f>
        <v>85.807792</v>
      </c>
      <c r="G10" s="686" t="n">
        <f aca="false">G11+G37</f>
        <v>87.996170899</v>
      </c>
      <c r="H10" s="687" t="n">
        <f aca="false">F10/G10*100</f>
        <v>97.5130975852213</v>
      </c>
      <c r="I10" s="686" t="n">
        <f aca="false">I11+I37</f>
        <v>883.590744</v>
      </c>
      <c r="J10" s="686" t="n">
        <f aca="false">J11+J37</f>
        <v>804.831754</v>
      </c>
      <c r="K10" s="688" t="n">
        <f aca="false">I10/J10*100</f>
        <v>109.785770704072</v>
      </c>
      <c r="L10" s="689" t="n">
        <f aca="false">L11+L37</f>
        <v>449.241641</v>
      </c>
      <c r="M10" s="686" t="n">
        <f aca="false">M11+M37</f>
        <v>400.507304</v>
      </c>
      <c r="N10" s="687" t="n">
        <f aca="false">L10/M10*100</f>
        <v>112.16815186971</v>
      </c>
      <c r="O10" s="687" t="n">
        <f aca="false">O11+O37</f>
        <v>56.461369</v>
      </c>
      <c r="P10" s="687" t="n">
        <f aca="false">P11+P37</f>
        <v>72.818721</v>
      </c>
      <c r="Q10" s="687" t="n">
        <f aca="false">O10/P10*100</f>
        <v>77.5368864278734</v>
      </c>
      <c r="R10" s="686" t="n">
        <f aca="false">R11+R37</f>
        <v>360.857954</v>
      </c>
      <c r="S10" s="686" t="n">
        <f aca="false">S11+S37</f>
        <v>298.2104</v>
      </c>
      <c r="T10" s="690" t="n">
        <f aca="false">R10/S10*100</f>
        <v>121.007836748819</v>
      </c>
    </row>
    <row r="11" customFormat="false" ht="38.25" hidden="false" customHeight="true" outlineLevel="0" collapsed="false">
      <c r="A11" s="692" t="s">
        <v>12</v>
      </c>
      <c r="B11" s="692"/>
      <c r="C11" s="693" t="n">
        <f aca="false">C12+C13</f>
        <v>645.248408</v>
      </c>
      <c r="D11" s="693" t="n">
        <f aca="false">D12+D13</f>
        <v>624.601028</v>
      </c>
      <c r="E11" s="693" t="n">
        <f aca="false">C11/D11*100</f>
        <v>103.305691005043</v>
      </c>
      <c r="F11" s="693" t="n">
        <f aca="false">F12+F13</f>
        <v>59.930082</v>
      </c>
      <c r="G11" s="693" t="n">
        <f aca="false">G12+G13</f>
        <v>65.156097</v>
      </c>
      <c r="H11" s="693" t="n">
        <f aca="false">F11/G11*100</f>
        <v>91.9792387195936</v>
      </c>
      <c r="I11" s="693" t="n">
        <f aca="false">I12+I13</f>
        <v>648.267388</v>
      </c>
      <c r="J11" s="693" t="n">
        <f aca="false">J12+J13</f>
        <v>603.098918</v>
      </c>
      <c r="K11" s="694" t="n">
        <f aca="false">I11/J11*100</f>
        <v>107.489396623325</v>
      </c>
      <c r="L11" s="695" t="n">
        <f aca="false">L12+L13</f>
        <v>420.712825</v>
      </c>
      <c r="M11" s="695" t="n">
        <f aca="false">M12+M13</f>
        <v>375.910071</v>
      </c>
      <c r="N11" s="696" t="n">
        <f aca="false">L11/M11*100</f>
        <v>111.918476640122</v>
      </c>
      <c r="O11" s="693" t="n">
        <f aca="false">O12+O13</f>
        <v>56.461369</v>
      </c>
      <c r="P11" s="693" t="n">
        <f aca="false">P12+P13</f>
        <v>72.818721</v>
      </c>
      <c r="Q11" s="696" t="n">
        <f aca="false">O11/P11*100</f>
        <v>77.5368864278734</v>
      </c>
      <c r="R11" s="693" t="n">
        <f aca="false">R12+R13</f>
        <v>360.857954</v>
      </c>
      <c r="S11" s="693" t="n">
        <f aca="false">S12+S13</f>
        <v>298.2104</v>
      </c>
      <c r="T11" s="697" t="n">
        <f aca="false">R11/S11*100</f>
        <v>121.007836748819</v>
      </c>
    </row>
    <row r="12" customFormat="false" ht="54.75" hidden="false" customHeight="true" outlineLevel="0" collapsed="false">
      <c r="A12" s="698" t="s">
        <v>460</v>
      </c>
      <c r="B12" s="698"/>
      <c r="C12" s="699" t="n">
        <f aca="false">C45/1000000</f>
        <v>183.645115</v>
      </c>
      <c r="D12" s="699" t="n">
        <f aca="false">D45/1000000</f>
        <v>162.583028</v>
      </c>
      <c r="E12" s="699" t="n">
        <f aca="false">C12/D12*100</f>
        <v>112.954665231109</v>
      </c>
      <c r="F12" s="700" t="n">
        <f aca="false">F45/1000000</f>
        <v>17.843834</v>
      </c>
      <c r="G12" s="700" t="n">
        <f aca="false">G45/1000000</f>
        <v>14.343301</v>
      </c>
      <c r="H12" s="699" t="n">
        <f aca="false">F12/G12*100</f>
        <v>124.405351320453</v>
      </c>
      <c r="I12" s="700" t="n">
        <f aca="false">I45/1000000</f>
        <v>183.913652</v>
      </c>
      <c r="J12" s="700" t="n">
        <f aca="false">J45/1000000</f>
        <v>150.95774</v>
      </c>
      <c r="K12" s="699" t="n">
        <f aca="false">I12/J12*100</f>
        <v>121.831217134014</v>
      </c>
      <c r="L12" s="700" t="n">
        <f aca="false">L45/1000000</f>
        <v>158.556655</v>
      </c>
      <c r="M12" s="700" t="n">
        <f aca="false">M45/1000000</f>
        <v>103.776874</v>
      </c>
      <c r="N12" s="699" t="n">
        <f aca="false">L12/M12*100</f>
        <v>152.786115912491</v>
      </c>
      <c r="O12" s="700" t="n">
        <f aca="false">O45/1000000</f>
        <v>0</v>
      </c>
      <c r="P12" s="700" t="n">
        <f aca="false">P45/1000000</f>
        <v>0</v>
      </c>
      <c r="Q12" s="699" t="e">
        <f aca="false">O12/P12*100</f>
        <v>#DIV/0!</v>
      </c>
      <c r="R12" s="700" t="n">
        <f aca="false">R45/1000000</f>
        <v>158.556655</v>
      </c>
      <c r="S12" s="700" t="n">
        <f aca="false">S45/1000000</f>
        <v>103.776874</v>
      </c>
      <c r="T12" s="701" t="n">
        <f aca="false">R12/S12*100</f>
        <v>152.786115912491</v>
      </c>
    </row>
    <row r="13" customFormat="false" ht="54.75" hidden="false" customHeight="true" outlineLevel="0" collapsed="false">
      <c r="A13" s="698" t="s">
        <v>461</v>
      </c>
      <c r="B13" s="698"/>
      <c r="C13" s="702" t="n">
        <f aca="false">C14+C15+C16+C17+C18+C19+C20+C21+C22+C23+C24+C25+C26+C27+C28+C29+C30+C31+C32+C33+C36</f>
        <v>461.603293</v>
      </c>
      <c r="D13" s="702" t="n">
        <f aca="false">D14+D15+D16+D17+D18+D19+D20+D21+D22+D23+D24+D25+D26+D27+D28+D29+D30+D31+D32+D33+D36</f>
        <v>462.018</v>
      </c>
      <c r="E13" s="699" t="n">
        <f aca="false">C13/D13*100</f>
        <v>99.9102400772264</v>
      </c>
      <c r="F13" s="702" t="n">
        <f aca="false">F14+F15+F16+F17+F18+F19+F20+F21+F22+F23+F24+F25+F26+F27+F28+F29+F30+F31+F32+F33+F36</f>
        <v>42.086248</v>
      </c>
      <c r="G13" s="702" t="n">
        <f aca="false">G14+G15+G16+G17+G18+G19+G20+G21+G22+G23+G24+G25+G26+G27+G28+G29+G30+G31+G32+G33+G36</f>
        <v>50.812796</v>
      </c>
      <c r="H13" s="699" t="n">
        <f aca="false">F13/G13*100</f>
        <v>82.8260818397004</v>
      </c>
      <c r="I13" s="702" t="n">
        <f aca="false">I14+I15+I16+I17+I18+I19+I20+I21+I22+I23+I24+I25+I26+I27+I28+I29+I30+I31+I32+I33+I36</f>
        <v>464.353736</v>
      </c>
      <c r="J13" s="702" t="n">
        <f aca="false">J14+J15+J16+J17+J18+J19+J20+J21+J22+J23+J24+J25+J26+J27+J28+J29+J30+J31+J32+J33+J36</f>
        <v>452.141178</v>
      </c>
      <c r="K13" s="699" t="n">
        <f aca="false">I13/J13*100</f>
        <v>102.701049715052</v>
      </c>
      <c r="L13" s="702" t="n">
        <f aca="false">L14+L15+L16+L17+L18+L19+L20+L21+L22+L23+L24+L25+L26+L27+L28+L29+L30+L31+L32+L33+L36</f>
        <v>262.15617</v>
      </c>
      <c r="M13" s="702" t="n">
        <f aca="false">M14+M15+M16+M17+M18+M19+M20+M21+M22+M23+M24+M25+M26+M27+M28+M29+M30+M31+M32+M33+M36</f>
        <v>272.133197</v>
      </c>
      <c r="N13" s="699" t="n">
        <f aca="false">L13/M13*100</f>
        <v>96.3337707012644</v>
      </c>
      <c r="O13" s="702" t="n">
        <f aca="false">O14+O15+O16+O17+O18+O19+O20+O21+O22+O23+O24+O25+O26+O27+O28+O29+O30+O31+O32+O33+O36</f>
        <v>56.461369</v>
      </c>
      <c r="P13" s="702" t="n">
        <f aca="false">P14+P15+P16+P17+P18+P19+P20+P21+P22+P23+P24+P25+P26+P27+P28+P29+P30+P31+P32+P33+P36</f>
        <v>72.818721</v>
      </c>
      <c r="Q13" s="699" t="n">
        <f aca="false">O13/P13*100</f>
        <v>77.5368864278734</v>
      </c>
      <c r="R13" s="702" t="n">
        <f aca="false">R14+R15+R16+R17+R18+R19+R20+R21+R22+R23+R24+R25+R26+R27+R28+R29+R30+R31+R32+R33+R36</f>
        <v>202.301299</v>
      </c>
      <c r="S13" s="702" t="n">
        <f aca="false">S14+S15+S16+S17+S18+S19+S20+S21+S22+S23+S24+S25+S26+S27+S28+S29+S30+S31+S32+S33+S36</f>
        <v>194.433526</v>
      </c>
      <c r="T13" s="701" t="n">
        <f aca="false">R13/S13*100</f>
        <v>104.046510476799</v>
      </c>
    </row>
    <row r="14" customFormat="false" ht="40.5" hidden="false" customHeight="true" outlineLevel="0" collapsed="false">
      <c r="A14" s="703" t="s">
        <v>462</v>
      </c>
      <c r="B14" s="703" t="s">
        <v>168</v>
      </c>
      <c r="C14" s="704" t="n">
        <f aca="false">C69/1000000</f>
        <v>104.207827</v>
      </c>
      <c r="D14" s="704" t="n">
        <f aca="false">D69/1000000</f>
        <v>119.913743</v>
      </c>
      <c r="E14" s="704" t="n">
        <f aca="false">C14/D14*100</f>
        <v>86.9023219465345</v>
      </c>
      <c r="F14" s="704" t="n">
        <f aca="false">F69/1000000</f>
        <v>7.88885</v>
      </c>
      <c r="G14" s="704" t="n">
        <f aca="false">G69/1000000</f>
        <v>16.972864</v>
      </c>
      <c r="H14" s="704" t="n">
        <f aca="false">F14/G14*100</f>
        <v>46.4791917262755</v>
      </c>
      <c r="I14" s="704" t="n">
        <f aca="false">I69/1000000</f>
        <v>101.157718</v>
      </c>
      <c r="J14" s="704" t="n">
        <f aca="false">J69/1000000</f>
        <v>107.854616</v>
      </c>
      <c r="K14" s="705" t="n">
        <f aca="false">I14/J14*100</f>
        <v>93.7908100289375</v>
      </c>
      <c r="L14" s="704" t="n">
        <f aca="false">L69/1000000</f>
        <v>10.043066</v>
      </c>
      <c r="M14" s="704" t="n">
        <f aca="false">M69/1000000</f>
        <v>11.553812</v>
      </c>
      <c r="N14" s="704" t="n">
        <f aca="false">L14/M14*100</f>
        <v>86.9242636110056</v>
      </c>
      <c r="O14" s="704" t="n">
        <f aca="false">O69/1000000</f>
        <v>7.526841</v>
      </c>
      <c r="P14" s="704" t="n">
        <f aca="false">P69/1000000</f>
        <v>6.043695</v>
      </c>
      <c r="Q14" s="704" t="n">
        <f aca="false">O14/P14*100</f>
        <v>124.540384648795</v>
      </c>
      <c r="R14" s="704" t="n">
        <f aca="false">R69/1000000</f>
        <v>2.516225</v>
      </c>
      <c r="S14" s="704" t="n">
        <f aca="false">S69/1000000</f>
        <v>2.317674</v>
      </c>
      <c r="T14" s="705" t="n">
        <f aca="false">R14/S14*100</f>
        <v>108.56682173593</v>
      </c>
    </row>
    <row r="15" customFormat="false" ht="19.5" hidden="false" customHeight="true" outlineLevel="0" collapsed="false">
      <c r="A15" s="706" t="s">
        <v>463</v>
      </c>
      <c r="B15" s="706" t="s">
        <v>168</v>
      </c>
      <c r="C15" s="704" t="n">
        <f aca="false">C113/1000000</f>
        <v>68.580235</v>
      </c>
      <c r="D15" s="704" t="n">
        <f aca="false">D113/1000000</f>
        <v>83.046389</v>
      </c>
      <c r="E15" s="704" t="n">
        <f aca="false">C15/D15*100</f>
        <v>82.580634541497</v>
      </c>
      <c r="F15" s="704" t="n">
        <f aca="false">F113/1000000</f>
        <v>8.256544</v>
      </c>
      <c r="G15" s="704" t="n">
        <f aca="false">G113/1000000</f>
        <v>7.496324</v>
      </c>
      <c r="H15" s="704" t="n">
        <f aca="false">F15/G15*100</f>
        <v>110.141237225072</v>
      </c>
      <c r="I15" s="704" t="n">
        <f aca="false">I113/1000000</f>
        <v>68.141439</v>
      </c>
      <c r="J15" s="704" t="n">
        <f aca="false">J113/1000000</f>
        <v>81.5477</v>
      </c>
      <c r="K15" s="705" t="n">
        <f aca="false">I15/J15*100</f>
        <v>83.5602218088309</v>
      </c>
      <c r="L15" s="704" t="n">
        <f aca="false">L113/1000000</f>
        <v>43.935769</v>
      </c>
      <c r="M15" s="704" t="n">
        <f aca="false">M113/1000000</f>
        <v>56.206321</v>
      </c>
      <c r="N15" s="704" t="n">
        <f aca="false">L15/M15*100</f>
        <v>78.1687330149219</v>
      </c>
      <c r="O15" s="704" t="n">
        <f aca="false">O113/1000000</f>
        <v>31.679508</v>
      </c>
      <c r="P15" s="704" t="n">
        <f aca="false">P113/1000000</f>
        <v>48.805608</v>
      </c>
      <c r="Q15" s="704" t="n">
        <f aca="false">O15/P15*100</f>
        <v>64.9095653106094</v>
      </c>
      <c r="R15" s="704" t="n">
        <f aca="false">R113/1000000</f>
        <v>8.256261</v>
      </c>
      <c r="S15" s="704" t="n">
        <f aca="false">S113/1000000</f>
        <v>7.400713</v>
      </c>
      <c r="T15" s="705" t="n">
        <f aca="false">R15/S15*100</f>
        <v>111.560345604538</v>
      </c>
    </row>
    <row r="16" customFormat="false" ht="19.5" hidden="false" customHeight="true" outlineLevel="0" collapsed="false">
      <c r="A16" s="703" t="s">
        <v>464</v>
      </c>
      <c r="B16" s="703" t="s">
        <v>197</v>
      </c>
      <c r="C16" s="704" t="n">
        <f aca="false">C143/1000000</f>
        <v>83.658938</v>
      </c>
      <c r="D16" s="704" t="n">
        <f aca="false">D143/1000000</f>
        <v>58.896601</v>
      </c>
      <c r="E16" s="704" t="n">
        <f aca="false">C16/D16*100</f>
        <v>142.043745444665</v>
      </c>
      <c r="F16" s="704" t="n">
        <f aca="false">F143/1000000</f>
        <v>9.099474</v>
      </c>
      <c r="G16" s="704" t="n">
        <f aca="false">G143/1000000</f>
        <v>6.931581</v>
      </c>
      <c r="H16" s="704" t="n">
        <f aca="false">F16/G16*100</f>
        <v>131.275592105178</v>
      </c>
      <c r="I16" s="704" t="n">
        <f aca="false">I143/1000000</f>
        <v>97.357164</v>
      </c>
      <c r="J16" s="704" t="n">
        <f aca="false">J143/1000000</f>
        <v>61.232519</v>
      </c>
      <c r="K16" s="705" t="n">
        <f aca="false">I16/J16*100</f>
        <v>158.995849901259</v>
      </c>
      <c r="L16" s="704" t="n">
        <f aca="false">L143/1000000</f>
        <v>70.599422</v>
      </c>
      <c r="M16" s="704" t="n">
        <f aca="false">M143/1000000</f>
        <v>42.763681</v>
      </c>
      <c r="N16" s="704" t="n">
        <f aca="false">L16/M16*100</f>
        <v>165.092013477511</v>
      </c>
      <c r="O16" s="704" t="n">
        <f aca="false">O143/1000000</f>
        <v>5.656123</v>
      </c>
      <c r="P16" s="704" t="n">
        <f aca="false">P143/1000000</f>
        <v>3.274768</v>
      </c>
      <c r="Q16" s="704" t="n">
        <f aca="false">O16/P16*100</f>
        <v>172.718281111822</v>
      </c>
      <c r="R16" s="704" t="n">
        <f aca="false">R143/1000000</f>
        <v>64.943299</v>
      </c>
      <c r="S16" s="704" t="n">
        <f aca="false">S143/1000000</f>
        <v>39.488913</v>
      </c>
      <c r="T16" s="705" t="n">
        <f aca="false">R16/S16*100</f>
        <v>164.45957628664</v>
      </c>
    </row>
    <row r="17" customFormat="false" ht="56.25" hidden="false" customHeight="true" outlineLevel="0" collapsed="false">
      <c r="A17" s="703" t="s">
        <v>465</v>
      </c>
      <c r="B17" s="703"/>
      <c r="C17" s="704" t="n">
        <f aca="false">C149/1000000</f>
        <v>0.22222</v>
      </c>
      <c r="D17" s="704" t="n">
        <f aca="false">D149/1000000</f>
        <v>0.303921</v>
      </c>
      <c r="E17" s="704" t="n">
        <f aca="false">C17/D17*100</f>
        <v>73.1176851879271</v>
      </c>
      <c r="F17" s="704" t="n">
        <f aca="false">F149/1000000</f>
        <v>0.027838</v>
      </c>
      <c r="G17" s="704" t="n">
        <f aca="false">G149/1000000</f>
        <v>0.010614</v>
      </c>
      <c r="H17" s="704" t="n">
        <f aca="false">F17/G17*100</f>
        <v>262.276238929716</v>
      </c>
      <c r="I17" s="704" t="n">
        <f aca="false">I149/1000000</f>
        <v>0.398944</v>
      </c>
      <c r="J17" s="704" t="n">
        <f aca="false">J149/1000000</f>
        <v>0.39041</v>
      </c>
      <c r="K17" s="705" t="n">
        <f aca="false">I17/J17*100</f>
        <v>102.185907123281</v>
      </c>
      <c r="L17" s="704" t="n">
        <f aca="false">L149/1000000</f>
        <v>0.004323</v>
      </c>
      <c r="M17" s="704" t="n">
        <f aca="false">M149/1000000</f>
        <v>0.012633</v>
      </c>
      <c r="N17" s="704" t="n">
        <f aca="false">L17/M17*100</f>
        <v>34.2199002612206</v>
      </c>
      <c r="O17" s="704" t="n">
        <f aca="false">O149/1000000</f>
        <v>0</v>
      </c>
      <c r="P17" s="704" t="n">
        <f aca="false">P149/1000000</f>
        <v>0</v>
      </c>
      <c r="Q17" s="704" t="e">
        <f aca="false">O17/P17*100</f>
        <v>#DIV/0!</v>
      </c>
      <c r="R17" s="704" t="n">
        <f aca="false">R149/1000000</f>
        <v>0.004323</v>
      </c>
      <c r="S17" s="704" t="n">
        <f aca="false">S149/1000000</f>
        <v>0.012633</v>
      </c>
      <c r="T17" s="705" t="n">
        <f aca="false">R17/S17*100</f>
        <v>34.2199002612206</v>
      </c>
    </row>
    <row r="18" customFormat="false" ht="19.5" hidden="false" customHeight="true" outlineLevel="0" collapsed="false">
      <c r="A18" s="703" t="s">
        <v>466</v>
      </c>
      <c r="B18" s="703"/>
      <c r="C18" s="704" t="n">
        <f aca="false">C162/1000000</f>
        <v>4.529997</v>
      </c>
      <c r="D18" s="704" t="n">
        <f aca="false">D162/1000000</f>
        <v>3.734976</v>
      </c>
      <c r="E18" s="704" t="n">
        <f aca="false">C18/D18*100</f>
        <v>121.285839587724</v>
      </c>
      <c r="F18" s="704" t="n">
        <f aca="false">F162/1000000</f>
        <v>0.506794</v>
      </c>
      <c r="G18" s="704" t="n">
        <f aca="false">G162/1000000</f>
        <v>0.442385</v>
      </c>
      <c r="H18" s="704" t="n">
        <f aca="false">F18/G18*100</f>
        <v>114.559490036959</v>
      </c>
      <c r="I18" s="704" t="n">
        <f aca="false">I162/1000000</f>
        <v>4.375401</v>
      </c>
      <c r="J18" s="704" t="n">
        <f aca="false">J162/1000000</f>
        <v>3.847968</v>
      </c>
      <c r="K18" s="705" t="n">
        <f aca="false">I18/J18*100</f>
        <v>113.706792779982</v>
      </c>
      <c r="L18" s="704" t="n">
        <f aca="false">L162/1000000</f>
        <v>2.84222</v>
      </c>
      <c r="M18" s="704" t="n">
        <f aca="false">M162/1000000</f>
        <v>2.499649</v>
      </c>
      <c r="N18" s="704" t="n">
        <f aca="false">L18/M18*100</f>
        <v>113.704764148887</v>
      </c>
      <c r="O18" s="704" t="n">
        <f aca="false">O162/1000000</f>
        <v>0.06711</v>
      </c>
      <c r="P18" s="704" t="n">
        <f aca="false">P162/1000000</f>
        <v>0.003396</v>
      </c>
      <c r="Q18" s="704" t="n">
        <f aca="false">O18/P18*100</f>
        <v>1976.14840989399</v>
      </c>
      <c r="R18" s="704" t="n">
        <f aca="false">R162/1000000</f>
        <v>2.77511</v>
      </c>
      <c r="S18" s="704" t="n">
        <f aca="false">S162/1000000</f>
        <v>1.112673</v>
      </c>
      <c r="T18" s="705" t="n">
        <f aca="false">R18/S18*100</f>
        <v>249.409305339484</v>
      </c>
    </row>
    <row r="19" customFormat="false" ht="63" hidden="false" customHeight="true" outlineLevel="0" collapsed="false">
      <c r="A19" s="703" t="s">
        <v>467</v>
      </c>
      <c r="B19" s="703"/>
      <c r="C19" s="707" t="n">
        <f aca="false">C177/1000000</f>
        <v>0.124604</v>
      </c>
      <c r="D19" s="707" t="n">
        <f aca="false">D177/1000000</f>
        <v>0.181882</v>
      </c>
      <c r="E19" s="704" t="n">
        <f aca="false">C19/D19*100</f>
        <v>68.508153638073</v>
      </c>
      <c r="F19" s="708" t="n">
        <f aca="false">F177/1000000</f>
        <v>0.015969</v>
      </c>
      <c r="G19" s="708" t="n">
        <f aca="false">G177/1000000</f>
        <v>0.016318</v>
      </c>
      <c r="H19" s="704" t="n">
        <f aca="false">F19/G19*100</f>
        <v>97.8612575070475</v>
      </c>
      <c r="I19" s="707" t="n">
        <f aca="false">I177/1000000</f>
        <v>0.157191</v>
      </c>
      <c r="J19" s="707" t="n">
        <f aca="false">J177/1000000</f>
        <v>0.204402</v>
      </c>
      <c r="K19" s="705" t="n">
        <f aca="false">I19/J19*100</f>
        <v>76.9028678780051</v>
      </c>
      <c r="L19" s="707" t="n">
        <f aca="false">L177/1000000</f>
        <v>0.029977</v>
      </c>
      <c r="M19" s="707" t="n">
        <f aca="false">M177/1000000</f>
        <v>0.060981</v>
      </c>
      <c r="N19" s="704" t="n">
        <f aca="false">L19/M19*100</f>
        <v>49.1579344385956</v>
      </c>
      <c r="O19" s="707" t="n">
        <f aca="false">O177/1000000</f>
        <v>0.029977</v>
      </c>
      <c r="P19" s="707" t="n">
        <f aca="false">P177/1000000</f>
        <v>0.060981</v>
      </c>
      <c r="Q19" s="704" t="n">
        <f aca="false">O19/P19*100</f>
        <v>49.1579344385956</v>
      </c>
      <c r="R19" s="707" t="n">
        <f aca="false">R177/1000000</f>
        <v>0</v>
      </c>
      <c r="S19" s="707" t="n">
        <f aca="false">S177/1000000</f>
        <v>0</v>
      </c>
      <c r="T19" s="705" t="e">
        <f aca="false">R19/S19*100</f>
        <v>#DIV/0!</v>
      </c>
    </row>
    <row r="20" customFormat="false" ht="88.5" hidden="false" customHeight="true" outlineLevel="0" collapsed="false">
      <c r="A20" s="703" t="s">
        <v>468</v>
      </c>
      <c r="B20" s="703"/>
      <c r="C20" s="704" t="n">
        <f aca="false">C186/1000000</f>
        <v>0</v>
      </c>
      <c r="D20" s="704" t="n">
        <f aca="false">D186/1000000</f>
        <v>0</v>
      </c>
      <c r="E20" s="704" t="e">
        <f aca="false">C20/D20*100</f>
        <v>#DIV/0!</v>
      </c>
      <c r="F20" s="704" t="n">
        <f aca="false">F186/1000000</f>
        <v>0</v>
      </c>
      <c r="G20" s="704" t="n">
        <f aca="false">G186/1000000</f>
        <v>0</v>
      </c>
      <c r="H20" s="704" t="e">
        <f aca="false">F20/G20*100</f>
        <v>#DIV/0!</v>
      </c>
      <c r="I20" s="704" t="n">
        <f aca="false">I186/1000000</f>
        <v>0</v>
      </c>
      <c r="J20" s="704" t="n">
        <f aca="false">J186/1000000</f>
        <v>0</v>
      </c>
      <c r="K20" s="705" t="e">
        <f aca="false">I20/J20*100</f>
        <v>#DIV/0!</v>
      </c>
      <c r="L20" s="704" t="n">
        <f aca="false">L186/1000000</f>
        <v>0</v>
      </c>
      <c r="M20" s="704" t="n">
        <f aca="false">M186/1000000</f>
        <v>0</v>
      </c>
      <c r="N20" s="704" t="e">
        <f aca="false">L20/M20*100</f>
        <v>#DIV/0!</v>
      </c>
      <c r="O20" s="704" t="n">
        <f aca="false">O186/1000000</f>
        <v>0</v>
      </c>
      <c r="P20" s="704" t="n">
        <f aca="false">P186/1000000</f>
        <v>0</v>
      </c>
      <c r="Q20" s="704" t="e">
        <f aca="false">O20/P20*100</f>
        <v>#DIV/0!</v>
      </c>
      <c r="R20" s="704" t="n">
        <f aca="false">R186/1000000</f>
        <v>0</v>
      </c>
      <c r="S20" s="704" t="n">
        <f aca="false">S186/1000000</f>
        <v>0</v>
      </c>
      <c r="T20" s="705" t="e">
        <f aca="false">R20/S20*100</f>
        <v>#DIV/0!</v>
      </c>
    </row>
    <row r="21" customFormat="false" ht="60" hidden="false" customHeight="true" outlineLevel="0" collapsed="false">
      <c r="A21" s="703" t="s">
        <v>469</v>
      </c>
      <c r="B21" s="703"/>
      <c r="C21" s="704" t="n">
        <f aca="false">C195/1000000</f>
        <v>0</v>
      </c>
      <c r="D21" s="704" t="n">
        <f aca="false">D195/1000000</f>
        <v>0</v>
      </c>
      <c r="E21" s="704" t="e">
        <f aca="false">C21/D21*100</f>
        <v>#DIV/0!</v>
      </c>
      <c r="F21" s="704" t="n">
        <f aca="false">F195/1000000</f>
        <v>0</v>
      </c>
      <c r="G21" s="704" t="n">
        <f aca="false">G195/1000000</f>
        <v>0</v>
      </c>
      <c r="H21" s="704" t="e">
        <f aca="false">F21/G21*100</f>
        <v>#DIV/0!</v>
      </c>
      <c r="I21" s="704" t="n">
        <f aca="false">I195/1000000</f>
        <v>0</v>
      </c>
      <c r="J21" s="704" t="n">
        <f aca="false">J195/1000000</f>
        <v>0</v>
      </c>
      <c r="K21" s="705" t="e">
        <f aca="false">I21/J21*100</f>
        <v>#DIV/0!</v>
      </c>
      <c r="L21" s="704" t="n">
        <f aca="false">L195/1000000</f>
        <v>0</v>
      </c>
      <c r="M21" s="704" t="n">
        <f aca="false">M195/1000000</f>
        <v>0</v>
      </c>
      <c r="N21" s="704" t="e">
        <f aca="false">L21/M21*100</f>
        <v>#DIV/0!</v>
      </c>
      <c r="O21" s="704" t="n">
        <f aca="false">O195/1000000</f>
        <v>0</v>
      </c>
      <c r="P21" s="704" t="n">
        <f aca="false">P195/1000000</f>
        <v>0</v>
      </c>
      <c r="Q21" s="704" t="e">
        <f aca="false">O21/P21*100</f>
        <v>#DIV/0!</v>
      </c>
      <c r="R21" s="704" t="n">
        <f aca="false">R195/1000000</f>
        <v>0</v>
      </c>
      <c r="S21" s="704" t="n">
        <f aca="false">S195/1000000</f>
        <v>0</v>
      </c>
      <c r="T21" s="705" t="e">
        <f aca="false">R21/S21*100</f>
        <v>#DIV/0!</v>
      </c>
    </row>
    <row r="22" customFormat="false" ht="51.75" hidden="false" customHeight="true" outlineLevel="0" collapsed="false">
      <c r="A22" s="703" t="s">
        <v>470</v>
      </c>
      <c r="B22" s="703"/>
      <c r="C22" s="704" t="n">
        <f aca="false">C201/1000000</f>
        <v>0.845082</v>
      </c>
      <c r="D22" s="704" t="n">
        <f aca="false">D201/1000000</f>
        <v>0.264862</v>
      </c>
      <c r="E22" s="704" t="n">
        <f aca="false">C22/D22*100</f>
        <v>319.06502254004</v>
      </c>
      <c r="F22" s="704" t="n">
        <f aca="false">F201/1000000</f>
        <v>0.039297</v>
      </c>
      <c r="G22" s="704" t="n">
        <f aca="false">G201/1000000</f>
        <v>0.028726</v>
      </c>
      <c r="H22" s="704" t="n">
        <f aca="false">F22/G22*100</f>
        <v>136.799415163963</v>
      </c>
      <c r="I22" s="704" t="n">
        <f aca="false">I201/1000000</f>
        <v>0.945064</v>
      </c>
      <c r="J22" s="704" t="n">
        <f aca="false">J201/1000000</f>
        <v>0.264862</v>
      </c>
      <c r="K22" s="705" t="n">
        <f aca="false">I22/J22*100</f>
        <v>356.81373696491</v>
      </c>
      <c r="L22" s="704" t="n">
        <f aca="false">L201/1000000</f>
        <v>0</v>
      </c>
      <c r="M22" s="704" t="n">
        <f aca="false">M201/1000000</f>
        <v>0</v>
      </c>
      <c r="N22" s="704" t="e">
        <f aca="false">L22/M22*100</f>
        <v>#DIV/0!</v>
      </c>
      <c r="O22" s="704" t="n">
        <f aca="false">O201/1000000</f>
        <v>0</v>
      </c>
      <c r="P22" s="704" t="n">
        <f aca="false">P201/1000000</f>
        <v>0</v>
      </c>
      <c r="Q22" s="704" t="e">
        <f aca="false">O22/P22*100</f>
        <v>#DIV/0!</v>
      </c>
      <c r="R22" s="704" t="n">
        <f aca="false">R201/1000000</f>
        <v>0</v>
      </c>
      <c r="S22" s="704" t="n">
        <f aca="false">S201/1000000</f>
        <v>0</v>
      </c>
      <c r="T22" s="705" t="e">
        <f aca="false">R22/S22*100</f>
        <v>#DIV/0!</v>
      </c>
    </row>
    <row r="23" customFormat="false" ht="75.75" hidden="false" customHeight="true" outlineLevel="0" collapsed="false">
      <c r="A23" s="703" t="s">
        <v>471</v>
      </c>
      <c r="B23" s="703"/>
      <c r="C23" s="709" t="n">
        <f aca="false">C209/1000000</f>
        <v>1.035788</v>
      </c>
      <c r="D23" s="709" t="n">
        <f aca="false">D209/1000000</f>
        <v>1.073395</v>
      </c>
      <c r="E23" s="704" t="n">
        <f aca="false">C23/D23*100</f>
        <v>96.4964435273129</v>
      </c>
      <c r="F23" s="709" t="n">
        <f aca="false">F209/1000000</f>
        <v>0.093051</v>
      </c>
      <c r="G23" s="709" t="n">
        <f aca="false">G209/1000000</f>
        <v>0.059886</v>
      </c>
      <c r="H23" s="704" t="n">
        <f aca="false">F23/G23*100</f>
        <v>155.380222422603</v>
      </c>
      <c r="I23" s="709" t="n">
        <f aca="false">I209/1000000</f>
        <v>1.170986</v>
      </c>
      <c r="J23" s="709" t="n">
        <f aca="false">J209/1000000</f>
        <v>1.280902</v>
      </c>
      <c r="K23" s="705" t="n">
        <f aca="false">I23/J23*100</f>
        <v>91.4188595224303</v>
      </c>
      <c r="L23" s="707" t="n">
        <f aca="false">L209/1000000</f>
        <v>0.364315</v>
      </c>
      <c r="M23" s="707" t="n">
        <f aca="false">M209/1000000</f>
        <v>0.365192</v>
      </c>
      <c r="N23" s="704" t="n">
        <f aca="false">L23/M23*100</f>
        <v>99.7598523516397</v>
      </c>
      <c r="O23" s="707" t="n">
        <f aca="false">O209/1000000</f>
        <v>0.202105</v>
      </c>
      <c r="P23" s="707" t="n">
        <f aca="false">P209/1000000</f>
        <v>0.170318</v>
      </c>
      <c r="Q23" s="704" t="n">
        <f aca="false">O23/P23*100</f>
        <v>118.663323899999</v>
      </c>
      <c r="R23" s="707" t="n">
        <f aca="false">R209/1000000</f>
        <v>0.16221</v>
      </c>
      <c r="S23" s="707" t="n">
        <f aca="false">S209/1000000</f>
        <v>0.194874</v>
      </c>
      <c r="T23" s="705" t="n">
        <f aca="false">R23/S23*100</f>
        <v>83.2384001970504</v>
      </c>
    </row>
    <row r="24" customFormat="false" ht="47.25" hidden="false" customHeight="true" outlineLevel="0" collapsed="false">
      <c r="A24" s="703" t="s">
        <v>472</v>
      </c>
      <c r="B24" s="703"/>
      <c r="C24" s="709" t="n">
        <f aca="false">C217/1000000</f>
        <v>5.804201</v>
      </c>
      <c r="D24" s="709" t="n">
        <f aca="false">D217/1000000</f>
        <v>4.493308</v>
      </c>
      <c r="E24" s="704" t="n">
        <f aca="false">C24/D24*100</f>
        <v>129.174341042279</v>
      </c>
      <c r="F24" s="709" t="n">
        <f aca="false">F217/1000000</f>
        <v>0.534065</v>
      </c>
      <c r="G24" s="709" t="n">
        <f aca="false">G217/1000000</f>
        <v>0.433446</v>
      </c>
      <c r="H24" s="704" t="n">
        <f aca="false">F24/G24*100</f>
        <v>123.213733660018</v>
      </c>
      <c r="I24" s="709" t="n">
        <f aca="false">I217/1000000</f>
        <v>5.571422</v>
      </c>
      <c r="J24" s="709" t="n">
        <f aca="false">J217/1000000</f>
        <v>6.073643</v>
      </c>
      <c r="K24" s="705" t="n">
        <f aca="false">I24/J24*100</f>
        <v>91.7311406021065</v>
      </c>
      <c r="L24" s="709" t="n">
        <f aca="false">L217/1000000</f>
        <v>2.447798</v>
      </c>
      <c r="M24" s="709" t="n">
        <f aca="false">M217/1000000</f>
        <v>2.444624</v>
      </c>
      <c r="N24" s="704" t="n">
        <f aca="false">L24/M24*100</f>
        <v>100.129835917507</v>
      </c>
      <c r="O24" s="709" t="n">
        <f aca="false">O217/1000000</f>
        <v>1.877423</v>
      </c>
      <c r="P24" s="709" t="n">
        <f aca="false">P217/1000000</f>
        <v>1.67005</v>
      </c>
      <c r="Q24" s="704" t="n">
        <f aca="false">O24/P24*100</f>
        <v>112.417173138529</v>
      </c>
      <c r="R24" s="707" t="n">
        <f aca="false">R217/1000000</f>
        <v>1.185375</v>
      </c>
      <c r="S24" s="707" t="n">
        <f aca="false">S217/1000000</f>
        <v>0.774574</v>
      </c>
      <c r="T24" s="705" t="n">
        <f aca="false">R24/S24*100</f>
        <v>153.035733190115</v>
      </c>
    </row>
    <row r="25" customFormat="false" ht="58.5" hidden="false" customHeight="true" outlineLevel="0" collapsed="false">
      <c r="A25" s="703" t="s">
        <v>473</v>
      </c>
      <c r="B25" s="703"/>
      <c r="C25" s="704" t="n">
        <f aca="false">C226/1000000</f>
        <v>1.150988</v>
      </c>
      <c r="D25" s="704" t="n">
        <f aca="false">D226/1000000</f>
        <v>1.593305</v>
      </c>
      <c r="E25" s="704" t="n">
        <f aca="false">C25/D25*100</f>
        <v>72.2390251709497</v>
      </c>
      <c r="F25" s="704" t="n">
        <f aca="false">F226/1000000</f>
        <v>0.084625</v>
      </c>
      <c r="G25" s="704" t="n">
        <f aca="false">G226/1000000</f>
        <v>0.165922</v>
      </c>
      <c r="H25" s="704" t="n">
        <f aca="false">F25/G25*100</f>
        <v>51.0028808717349</v>
      </c>
      <c r="I25" s="704" t="n">
        <f aca="false">I226/1000000</f>
        <v>1.404999</v>
      </c>
      <c r="J25" s="704" t="n">
        <f aca="false">J226/1000000</f>
        <v>1.777415</v>
      </c>
      <c r="K25" s="705" t="n">
        <f aca="false">I25/J25*100</f>
        <v>79.0473243446241</v>
      </c>
      <c r="L25" s="704" t="n">
        <f aca="false">L226/1000000</f>
        <v>0.021431</v>
      </c>
      <c r="M25" s="704" t="n">
        <f aca="false">M226/1000000</f>
        <v>0.236943</v>
      </c>
      <c r="N25" s="704" t="n">
        <f aca="false">L25/M25*100</f>
        <v>9.04479136332367</v>
      </c>
      <c r="O25" s="704" t="n">
        <f aca="false">O226/1000000</f>
        <v>0</v>
      </c>
      <c r="P25" s="704" t="n">
        <f aca="false">P226/1000000</f>
        <v>0</v>
      </c>
      <c r="Q25" s="704" t="e">
        <f aca="false">O25/P25*100</f>
        <v>#DIV/0!</v>
      </c>
      <c r="R25" s="704" t="n">
        <f aca="false">R226/1000000</f>
        <v>0.021431</v>
      </c>
      <c r="S25" s="704" t="n">
        <f aca="false">S226/1000000</f>
        <v>0.236943</v>
      </c>
      <c r="T25" s="705" t="n">
        <f aca="false">R25/S25*100</f>
        <v>9.04479136332367</v>
      </c>
    </row>
    <row r="26" customFormat="false" ht="69" hidden="false" customHeight="true" outlineLevel="0" collapsed="false">
      <c r="A26" s="703" t="s">
        <v>474</v>
      </c>
      <c r="B26" s="703"/>
      <c r="C26" s="704" t="n">
        <f aca="false">C233/1000000</f>
        <v>26.210531</v>
      </c>
      <c r="D26" s="704" t="n">
        <f aca="false">D233/1000000</f>
        <v>14.920497</v>
      </c>
      <c r="E26" s="704" t="n">
        <f aca="false">C26/D26*100</f>
        <v>175.667948594474</v>
      </c>
      <c r="F26" s="704" t="n">
        <f aca="false">F233/1000000</f>
        <v>1.937002</v>
      </c>
      <c r="G26" s="704" t="n">
        <f aca="false">G233/1000000</f>
        <v>1.484048</v>
      </c>
      <c r="H26" s="704" t="n">
        <f aca="false">F26/G26*100</f>
        <v>130.521519519584</v>
      </c>
      <c r="I26" s="704" t="n">
        <f aca="false">I233/1000000</f>
        <v>25.200226</v>
      </c>
      <c r="J26" s="704" t="n">
        <f aca="false">J233/1000000</f>
        <v>14.457443</v>
      </c>
      <c r="K26" s="705" t="n">
        <f aca="false">I26/J26*100</f>
        <v>174.306244887149</v>
      </c>
      <c r="L26" s="704" t="n">
        <f aca="false">L233/1000000</f>
        <v>3.345012</v>
      </c>
      <c r="M26" s="704" t="n">
        <f aca="false">M233/1000000</f>
        <v>5.32031</v>
      </c>
      <c r="N26" s="704" t="n">
        <f aca="false">L26/M26*100</f>
        <v>62.8725017903092</v>
      </c>
      <c r="O26" s="704" t="n">
        <f aca="false">O233/1000000</f>
        <v>3.297421</v>
      </c>
      <c r="P26" s="704" t="n">
        <f aca="false">P233/1000000</f>
        <v>5.278582</v>
      </c>
      <c r="Q26" s="704" t="n">
        <f aca="false">O26/P26*100</f>
        <v>62.4679317286347</v>
      </c>
      <c r="R26" s="704" t="n">
        <f aca="false">R233/1000000</f>
        <v>0.047591</v>
      </c>
      <c r="S26" s="704" t="n">
        <f aca="false">S233/1000000</f>
        <v>0.041728</v>
      </c>
      <c r="T26" s="705" t="n">
        <f aca="false">R26/S26*100</f>
        <v>114.050517638037</v>
      </c>
    </row>
    <row r="27" customFormat="false" ht="37.5" hidden="false" customHeight="true" outlineLevel="0" collapsed="false">
      <c r="A27" s="703" t="s">
        <v>475</v>
      </c>
      <c r="B27" s="703"/>
      <c r="C27" s="704" t="n">
        <f aca="false">C243/1000000</f>
        <v>141.113642</v>
      </c>
      <c r="D27" s="704" t="n">
        <f aca="false">D243/1000000</f>
        <v>149.144077</v>
      </c>
      <c r="E27" s="704" t="n">
        <f aca="false">C27/D27*100</f>
        <v>94.6156527556907</v>
      </c>
      <c r="F27" s="704" t="n">
        <f aca="false">F243/1000000</f>
        <v>11.416293</v>
      </c>
      <c r="G27" s="704" t="n">
        <f aca="false">G243/1000000</f>
        <v>13.739454</v>
      </c>
      <c r="H27" s="704" t="n">
        <f aca="false">F27/G27*100</f>
        <v>83.0913149823857</v>
      </c>
      <c r="I27" s="704" t="n">
        <f aca="false">I243/1000000</f>
        <v>134.347035</v>
      </c>
      <c r="J27" s="704" t="n">
        <f aca="false">J243/1000000</f>
        <v>148.986114</v>
      </c>
      <c r="K27" s="705" t="n">
        <f aca="false">I27/J27*100</f>
        <v>90.1741990532084</v>
      </c>
      <c r="L27" s="704" t="n">
        <f aca="false">L243/1000000</f>
        <v>119.834185</v>
      </c>
      <c r="M27" s="704" t="n">
        <f aca="false">M243/1000000</f>
        <v>140.045877</v>
      </c>
      <c r="N27" s="704" t="n">
        <f aca="false">L27/M27*100</f>
        <v>85.56780646959</v>
      </c>
      <c r="O27" s="704" t="n">
        <f aca="false">O243/1000000</f>
        <v>0.02151</v>
      </c>
      <c r="P27" s="704" t="n">
        <f aca="false">P243/1000000</f>
        <v>0.037833</v>
      </c>
      <c r="Q27" s="704" t="n">
        <f aca="false">O27/P27*100</f>
        <v>56.8551264768853</v>
      </c>
      <c r="R27" s="704" t="n">
        <f aca="false">R243/1000000</f>
        <v>119.812675</v>
      </c>
      <c r="S27" s="704" t="n">
        <f aca="false">S243/1000000</f>
        <v>140.008044</v>
      </c>
      <c r="T27" s="705" t="n">
        <f aca="false">R27/S27*100</f>
        <v>85.5755652153815</v>
      </c>
    </row>
    <row r="28" customFormat="false" ht="83.25" hidden="false" customHeight="true" outlineLevel="0" collapsed="false">
      <c r="A28" s="703" t="s">
        <v>476</v>
      </c>
      <c r="B28" s="703"/>
      <c r="C28" s="704" t="n">
        <f aca="false">C252/1000000</f>
        <v>5.045941</v>
      </c>
      <c r="D28" s="704" t="n">
        <f aca="false">D252/1000000</f>
        <v>4.677904</v>
      </c>
      <c r="E28" s="704" t="n">
        <f aca="false">C28/D28*100</f>
        <v>107.867562053432</v>
      </c>
      <c r="F28" s="704" t="n">
        <f aca="false">F252/1000000</f>
        <v>0.515409</v>
      </c>
      <c r="G28" s="704" t="n">
        <f aca="false">G252/1000000</f>
        <v>0.702442</v>
      </c>
      <c r="H28" s="704" t="n">
        <f aca="false">F28/G28*100</f>
        <v>73.3738870967283</v>
      </c>
      <c r="I28" s="704" t="n">
        <f aca="false">I252/1000000</f>
        <v>5.035639</v>
      </c>
      <c r="J28" s="704" t="n">
        <f aca="false">J252/1000000</f>
        <v>4.643359</v>
      </c>
      <c r="K28" s="705" t="n">
        <f aca="false">I28/J28*100</f>
        <v>108.448194507468</v>
      </c>
      <c r="L28" s="704" t="n">
        <f aca="false">L252/1000000</f>
        <v>0</v>
      </c>
      <c r="M28" s="704" t="n">
        <f aca="false">M252/1000000</f>
        <v>0</v>
      </c>
      <c r="N28" s="704" t="e">
        <f aca="false">L28/M28*100</f>
        <v>#DIV/0!</v>
      </c>
      <c r="O28" s="704" t="n">
        <f aca="false">O252/1000000</f>
        <v>0</v>
      </c>
      <c r="P28" s="704" t="n">
        <f aca="false">P252/1000000</f>
        <v>0</v>
      </c>
      <c r="Q28" s="704" t="e">
        <f aca="false">O28/P28*100</f>
        <v>#DIV/0!</v>
      </c>
      <c r="R28" s="704" t="n">
        <f aca="false">R252/1000000</f>
        <v>0</v>
      </c>
      <c r="S28" s="704" t="n">
        <f aca="false">S252/1000000</f>
        <v>0</v>
      </c>
      <c r="T28" s="705" t="e">
        <f aca="false">R28/S28*100</f>
        <v>#DIV/0!</v>
      </c>
    </row>
    <row r="29" customFormat="false" ht="70.5" hidden="false" customHeight="true" outlineLevel="0" collapsed="false">
      <c r="A29" s="703" t="s">
        <v>477</v>
      </c>
      <c r="B29" s="703"/>
      <c r="C29" s="704" t="n">
        <f aca="false">C258/1000000</f>
        <v>2.58805</v>
      </c>
      <c r="D29" s="704" t="n">
        <f aca="false">D258/1000000</f>
        <v>1.933131</v>
      </c>
      <c r="E29" s="704" t="n">
        <f aca="false">C29/D29*100</f>
        <v>133.878666267315</v>
      </c>
      <c r="F29" s="704" t="n">
        <f aca="false">F258/1000000</f>
        <v>0.246887</v>
      </c>
      <c r="G29" s="704" t="n">
        <f aca="false">G258/1000000</f>
        <v>0.268636</v>
      </c>
      <c r="H29" s="704" t="n">
        <f aca="false">F29/G29*100</f>
        <v>91.9039145907473</v>
      </c>
      <c r="I29" s="704" t="n">
        <f aca="false">I258/1000000</f>
        <v>2.663534</v>
      </c>
      <c r="J29" s="704" t="n">
        <f aca="false">J258/1000000</f>
        <v>1.888539</v>
      </c>
      <c r="K29" s="705" t="n">
        <f aca="false">I29/J29*100</f>
        <v>141.036748513004</v>
      </c>
      <c r="L29" s="704" t="n">
        <f aca="false">L258/1000000</f>
        <v>0.745031</v>
      </c>
      <c r="M29" s="704" t="n">
        <f aca="false">M258/1000000</f>
        <v>1.081413</v>
      </c>
      <c r="N29" s="704" t="n">
        <f aca="false">L29/M29*100</f>
        <v>68.8942152535618</v>
      </c>
      <c r="O29" s="704" t="n">
        <f aca="false">O258/1000000</f>
        <v>0.546919</v>
      </c>
      <c r="P29" s="704" t="n">
        <f aca="false">P258/1000000</f>
        <v>0.79346</v>
      </c>
      <c r="Q29" s="704" t="n">
        <f aca="false">O29/P29*100</f>
        <v>68.9283643787967</v>
      </c>
      <c r="R29" s="704" t="n">
        <f aca="false">R258/1000000</f>
        <v>0.198112</v>
      </c>
      <c r="S29" s="704" t="n">
        <f aca="false">S258/1000000</f>
        <v>0.287953</v>
      </c>
      <c r="T29" s="705" t="n">
        <f aca="false">R29/S29*100</f>
        <v>68.8001166857091</v>
      </c>
    </row>
    <row r="30" customFormat="false" ht="33" hidden="false" customHeight="true" outlineLevel="0" collapsed="false">
      <c r="A30" s="703" t="s">
        <v>478</v>
      </c>
      <c r="B30" s="703"/>
      <c r="C30" s="709" t="n">
        <f aca="false">C272/1000000</f>
        <v>1.032156</v>
      </c>
      <c r="D30" s="709" t="n">
        <f aca="false">D272/1000000</f>
        <v>1.264318</v>
      </c>
      <c r="E30" s="704" t="n">
        <f aca="false">C30/D30*100</f>
        <v>81.6373728761277</v>
      </c>
      <c r="F30" s="709" t="n">
        <f aca="false">F272/1000000</f>
        <v>0.118317</v>
      </c>
      <c r="G30" s="709" t="n">
        <f aca="false">G272/1000000</f>
        <v>0.08164</v>
      </c>
      <c r="H30" s="704" t="n">
        <f aca="false">F30/G30*100</f>
        <v>144.925281724645</v>
      </c>
      <c r="I30" s="709" t="n">
        <f aca="false">I272/1000000</f>
        <v>0.99706</v>
      </c>
      <c r="J30" s="709" t="n">
        <f aca="false">J272/1000000</f>
        <v>1.308297</v>
      </c>
      <c r="K30" s="705" t="n">
        <f aca="false">I30/J30*100</f>
        <v>76.2105240629612</v>
      </c>
      <c r="L30" s="709" t="n">
        <f aca="false">L272/1000000</f>
        <v>0.363668</v>
      </c>
      <c r="M30" s="709" t="n">
        <f aca="false">M272/1000000</f>
        <v>0.662614</v>
      </c>
      <c r="N30" s="704" t="n">
        <f aca="false">L30/M30*100</f>
        <v>54.8838388564081</v>
      </c>
      <c r="O30" s="709" t="n">
        <f aca="false">O272/1000000</f>
        <v>0.178942</v>
      </c>
      <c r="P30" s="709" t="n">
        <f aca="false">P272/1000000</f>
        <v>0.313481</v>
      </c>
      <c r="Q30" s="704" t="n">
        <f aca="false">O30/P30*100</f>
        <v>57.0822474089339</v>
      </c>
      <c r="R30" s="709" t="n">
        <f aca="false">R272/1000000</f>
        <v>0.184726</v>
      </c>
      <c r="S30" s="709" t="n">
        <f aca="false">S272/1000000</f>
        <v>0.349133</v>
      </c>
      <c r="T30" s="705" t="n">
        <f aca="false">R30/S30*100</f>
        <v>52.9099225796473</v>
      </c>
    </row>
    <row r="31" customFormat="false" ht="71.25" hidden="false" customHeight="true" outlineLevel="0" collapsed="false">
      <c r="A31" s="703" t="s">
        <v>479</v>
      </c>
      <c r="B31" s="703"/>
      <c r="C31" s="709" t="n">
        <f aca="false">C282/1000000</f>
        <v>1.242338</v>
      </c>
      <c r="D31" s="709" t="n">
        <f aca="false">D282/1000000</f>
        <v>1.706534</v>
      </c>
      <c r="E31" s="704" t="n">
        <f aca="false">C31/D31*100</f>
        <v>72.7989011645827</v>
      </c>
      <c r="F31" s="709" t="n">
        <f aca="false">F282/1000000</f>
        <v>0.104009</v>
      </c>
      <c r="G31" s="709" t="n">
        <f aca="false">G282/1000000</f>
        <v>0.167745</v>
      </c>
      <c r="H31" s="704" t="n">
        <f aca="false">F31/G31*100</f>
        <v>62.0042326149811</v>
      </c>
      <c r="I31" s="709" t="n">
        <f aca="false">I282/1000000</f>
        <v>1.219326</v>
      </c>
      <c r="J31" s="709" t="n">
        <f aca="false">J282/1000000</f>
        <v>1.675477</v>
      </c>
      <c r="K31" s="705" t="n">
        <f aca="false">I31/J31*100</f>
        <v>72.7748575480296</v>
      </c>
      <c r="L31" s="707" t="n">
        <f aca="false">L282/1000000</f>
        <v>0.52491</v>
      </c>
      <c r="M31" s="707" t="n">
        <f aca="false">M282/1000000</f>
        <v>0.761239</v>
      </c>
      <c r="N31" s="704" t="n">
        <f aca="false">L31/M31*100</f>
        <v>68.954690970904</v>
      </c>
      <c r="O31" s="709" t="n">
        <f aca="false">O282/1000000</f>
        <v>0.476342</v>
      </c>
      <c r="P31" s="709" t="n">
        <f aca="false">P282/1000000</f>
        <v>0.729487</v>
      </c>
      <c r="Q31" s="704" t="n">
        <f aca="false">O31/P31*100</f>
        <v>65.2982164178389</v>
      </c>
      <c r="R31" s="707" t="n">
        <f aca="false">R282/1000000</f>
        <v>0.048568</v>
      </c>
      <c r="S31" s="707" t="n">
        <f aca="false">S282/1000000</f>
        <v>0.031752</v>
      </c>
      <c r="T31" s="705" t="n">
        <f aca="false">R31/S31*100</f>
        <v>152.960443436634</v>
      </c>
    </row>
    <row r="32" customFormat="false" ht="53.25" hidden="false" customHeight="true" outlineLevel="0" collapsed="false">
      <c r="A32" s="703" t="s">
        <v>480</v>
      </c>
      <c r="B32" s="703"/>
      <c r="C32" s="704" t="n">
        <f aca="false">C302/1000000</f>
        <v>0</v>
      </c>
      <c r="D32" s="704" t="n">
        <f aca="false">D302/1000000</f>
        <v>0</v>
      </c>
      <c r="E32" s="704" t="e">
        <f aca="false">C32/D32*100</f>
        <v>#DIV/0!</v>
      </c>
      <c r="F32" s="704" t="n">
        <f aca="false">F302/1000000</f>
        <v>0</v>
      </c>
      <c r="G32" s="704" t="n">
        <f aca="false">G302/1000000</f>
        <v>0</v>
      </c>
      <c r="H32" s="704" t="e">
        <f aca="false">F32/G32*100</f>
        <v>#DIV/0!</v>
      </c>
      <c r="I32" s="704" t="n">
        <f aca="false">I302/1000000</f>
        <v>0</v>
      </c>
      <c r="J32" s="704" t="n">
        <f aca="false">J302/1000000</f>
        <v>0</v>
      </c>
      <c r="K32" s="705" t="e">
        <f aca="false">I32/J32*100</f>
        <v>#DIV/0!</v>
      </c>
      <c r="L32" s="704" t="n">
        <f aca="false">L302/1000000</f>
        <v>0</v>
      </c>
      <c r="M32" s="704" t="n">
        <f aca="false">M302/1000000</f>
        <v>0</v>
      </c>
      <c r="N32" s="704" t="e">
        <f aca="false">L32/M32*100</f>
        <v>#DIV/0!</v>
      </c>
      <c r="O32" s="704" t="n">
        <f aca="false">O302/1000000</f>
        <v>0</v>
      </c>
      <c r="P32" s="704" t="n">
        <f aca="false">P302/1000000</f>
        <v>0</v>
      </c>
      <c r="Q32" s="704" t="e">
        <f aca="false">O32/P32*100</f>
        <v>#DIV/0!</v>
      </c>
      <c r="R32" s="704" t="n">
        <f aca="false">R302/1000000</f>
        <v>0</v>
      </c>
      <c r="S32" s="704" t="n">
        <f aca="false">S302/1000000</f>
        <v>0</v>
      </c>
      <c r="T32" s="705" t="e">
        <f aca="false">R32/S32*100</f>
        <v>#DIV/0!</v>
      </c>
    </row>
    <row r="33" customFormat="false" ht="72.75" hidden="false" customHeight="true" outlineLevel="0" collapsed="false">
      <c r="A33" s="703" t="s">
        <v>481</v>
      </c>
      <c r="B33" s="703"/>
      <c r="C33" s="704" t="n">
        <f aca="false">C318/1000000</f>
        <v>14.206504</v>
      </c>
      <c r="D33" s="704" t="n">
        <f aca="false">D318/1000000</f>
        <v>14.850466</v>
      </c>
      <c r="E33" s="704" t="n">
        <f aca="false">C33/D33*100</f>
        <v>95.6636916309562</v>
      </c>
      <c r="F33" s="704" t="n">
        <f aca="false">F318/1000000</f>
        <v>1.201824</v>
      </c>
      <c r="G33" s="704" t="n">
        <f aca="false">G318/1000000</f>
        <v>1.810765</v>
      </c>
      <c r="H33" s="704" t="n">
        <f aca="false">F33/G33*100</f>
        <v>66.3710641634889</v>
      </c>
      <c r="I33" s="704" t="n">
        <f aca="false">I318/1000000</f>
        <v>14.206337</v>
      </c>
      <c r="J33" s="704" t="n">
        <f aca="false">J318/1000000</f>
        <v>14.688821</v>
      </c>
      <c r="K33" s="705" t="n">
        <f aca="false">I33/J33*100</f>
        <v>96.7152979806889</v>
      </c>
      <c r="L33" s="704" t="n">
        <f aca="false">L318/1000000</f>
        <v>7.050792</v>
      </c>
      <c r="M33" s="704" t="n">
        <f aca="false">M318/1000000</f>
        <v>8.099217</v>
      </c>
      <c r="N33" s="704" t="n">
        <f aca="false">L33/M33*100</f>
        <v>87.0552301537297</v>
      </c>
      <c r="O33" s="704" t="n">
        <f aca="false">O318/1000000</f>
        <v>4.901148</v>
      </c>
      <c r="P33" s="704" t="n">
        <f aca="false">P318/1000000</f>
        <v>5.637062</v>
      </c>
      <c r="Q33" s="704" t="n">
        <f aca="false">O33/P33*100</f>
        <v>86.9450788371673</v>
      </c>
      <c r="R33" s="704" t="n">
        <f aca="false">R318/1000000</f>
        <v>2.145393</v>
      </c>
      <c r="S33" s="704" t="n">
        <f aca="false">S318/1000000</f>
        <v>2.175919</v>
      </c>
      <c r="T33" s="705" t="n">
        <f aca="false">R33/S33*100</f>
        <v>98.5970985133178</v>
      </c>
    </row>
    <row r="34" customFormat="false" ht="39" hidden="false" customHeight="true" outlineLevel="0" collapsed="false">
      <c r="A34" s="710" t="s">
        <v>482</v>
      </c>
      <c r="B34" s="710" t="s">
        <v>197</v>
      </c>
      <c r="C34" s="711" t="n">
        <f aca="false">C319/1000000</f>
        <v>2.112149</v>
      </c>
      <c r="D34" s="711" t="n">
        <f aca="false">D319/1000000</f>
        <v>3.03297</v>
      </c>
      <c r="E34" s="711" t="n">
        <f aca="false">C34/D34*100</f>
        <v>69.6396271641329</v>
      </c>
      <c r="F34" s="711" t="n">
        <f aca="false">F319/1000000</f>
        <v>0.112919</v>
      </c>
      <c r="G34" s="711" t="n">
        <f aca="false">G319/1000000</f>
        <v>0.210209</v>
      </c>
      <c r="H34" s="711" t="n">
        <f aca="false">F34/G34*100</f>
        <v>53.7174906878392</v>
      </c>
      <c r="I34" s="711" t="n">
        <f aca="false">I319/1000000</f>
        <v>2.401283</v>
      </c>
      <c r="J34" s="711" t="n">
        <f aca="false">J319/1000000</f>
        <v>3.248897</v>
      </c>
      <c r="K34" s="712" t="n">
        <f aca="false">I34/J34*100</f>
        <v>73.9107149287897</v>
      </c>
      <c r="L34" s="711" t="n">
        <f aca="false">L319/1000000</f>
        <v>1.966637</v>
      </c>
      <c r="M34" s="711" t="n">
        <f aca="false">M319/1000000</f>
        <v>2.800627</v>
      </c>
      <c r="N34" s="711" t="n">
        <f aca="false">L34/M34*100</f>
        <v>70.2213111563946</v>
      </c>
      <c r="O34" s="711" t="n">
        <f aca="false">O319/1000000</f>
        <v>1.575738</v>
      </c>
      <c r="P34" s="711" t="n">
        <f aca="false">P319/1000000</f>
        <v>1.575884</v>
      </c>
      <c r="Q34" s="711" t="n">
        <f aca="false">O34/P34*100</f>
        <v>99.9907353586939</v>
      </c>
      <c r="R34" s="711" t="n">
        <f aca="false">R319/1000000</f>
        <v>0.390899</v>
      </c>
      <c r="S34" s="711" t="n">
        <f aca="false">S319/1000000</f>
        <v>0.957198</v>
      </c>
      <c r="T34" s="712" t="n">
        <f aca="false">R34/S34*100</f>
        <v>40.8378412825768</v>
      </c>
    </row>
    <row r="35" customFormat="false" ht="21.75" hidden="false" customHeight="true" outlineLevel="0" collapsed="false">
      <c r="A35" s="713" t="s">
        <v>483</v>
      </c>
      <c r="B35" s="713" t="s">
        <v>197</v>
      </c>
      <c r="C35" s="711" t="n">
        <f aca="false">C327/1000000</f>
        <v>11.144195</v>
      </c>
      <c r="D35" s="711" t="n">
        <f aca="false">D327/1000000</f>
        <v>10.873053</v>
      </c>
      <c r="E35" s="711" t="n">
        <f aca="false">C35/D35*100</f>
        <v>102.49370622952</v>
      </c>
      <c r="F35" s="711" t="n">
        <f aca="false">F327/1000000</f>
        <v>0.977568</v>
      </c>
      <c r="G35" s="711" t="n">
        <f aca="false">G327/1000000</f>
        <v>1.48768</v>
      </c>
      <c r="H35" s="711" t="n">
        <f aca="false">F35/G35*100</f>
        <v>65.7109055710906</v>
      </c>
      <c r="I35" s="711" t="n">
        <f aca="false">I327/1000000</f>
        <v>11.041982</v>
      </c>
      <c r="J35" s="711" t="n">
        <f aca="false">J327/1000000</f>
        <v>10.841546</v>
      </c>
      <c r="K35" s="712" t="n">
        <f aca="false">I35/J35*100</f>
        <v>101.848776917978</v>
      </c>
      <c r="L35" s="711" t="n">
        <f aca="false">L327/1000000</f>
        <v>5.079904</v>
      </c>
      <c r="M35" s="711" t="n">
        <f aca="false">M327/1000000</f>
        <v>5.279899</v>
      </c>
      <c r="N35" s="711" t="n">
        <f aca="false">L35/M35*100</f>
        <v>96.2121434519865</v>
      </c>
      <c r="O35" s="711" t="n">
        <f aca="false">O327/1000000</f>
        <v>3.32541</v>
      </c>
      <c r="P35" s="711" t="n">
        <f aca="false">P327/1000000</f>
        <v>4.061178</v>
      </c>
      <c r="Q35" s="711" t="n">
        <f aca="false">O35/P35*100</f>
        <v>81.8828921066745</v>
      </c>
      <c r="R35" s="711" t="n">
        <f aca="false">R327/1000000</f>
        <v>1.754494</v>
      </c>
      <c r="S35" s="711" t="n">
        <f aca="false">S327/1000000</f>
        <v>1.218721</v>
      </c>
      <c r="T35" s="712" t="n">
        <f aca="false">R35/S35*100</f>
        <v>143.961907606417</v>
      </c>
    </row>
    <row r="36" customFormat="false" ht="58.5" hidden="false" customHeight="true" outlineLevel="0" collapsed="false">
      <c r="A36" s="703" t="s">
        <v>484</v>
      </c>
      <c r="B36" s="703"/>
      <c r="C36" s="704" t="n">
        <f aca="false">C344/1000000</f>
        <v>0.004251</v>
      </c>
      <c r="D36" s="704" t="n">
        <f aca="false">D344/1000000</f>
        <v>0.018691</v>
      </c>
      <c r="E36" s="704" t="n">
        <f aca="false">C36/D36*100</f>
        <v>22.7435664223423</v>
      </c>
      <c r="F36" s="704" t="n">
        <f aca="false">F344/1000000</f>
        <v>0</v>
      </c>
      <c r="G36" s="704" t="n">
        <f aca="false">G344/1000000</f>
        <v>0</v>
      </c>
      <c r="H36" s="704" t="e">
        <f aca="false">F36/G36*100</f>
        <v>#DIV/0!</v>
      </c>
      <c r="I36" s="704" t="n">
        <f aca="false">I344/1000000</f>
        <v>0.004251</v>
      </c>
      <c r="J36" s="704" t="n">
        <f aca="false">J344/1000000</f>
        <v>0.018691</v>
      </c>
      <c r="K36" s="705" t="n">
        <f aca="false">I36/J36*100</f>
        <v>22.7435664223423</v>
      </c>
      <c r="L36" s="704" t="n">
        <f aca="false">L344/1000000</f>
        <v>0.004251</v>
      </c>
      <c r="M36" s="704" t="n">
        <f aca="false">M344/1000000</f>
        <v>0.018691</v>
      </c>
      <c r="N36" s="704" t="n">
        <f aca="false">L36/M36*100</f>
        <v>22.7435664223423</v>
      </c>
      <c r="O36" s="704" t="n">
        <f aca="false">O344/1000000</f>
        <v>0</v>
      </c>
      <c r="P36" s="704" t="n">
        <f aca="false">P344/1000000</f>
        <v>0</v>
      </c>
      <c r="Q36" s="704" t="e">
        <f aca="false">O36/P36*100</f>
        <v>#DIV/0!</v>
      </c>
      <c r="R36" s="704" t="n">
        <f aca="false">R344/1000000</f>
        <v>0</v>
      </c>
      <c r="S36" s="704" t="n">
        <f aca="false">S344/1000000</f>
        <v>0</v>
      </c>
      <c r="T36" s="705" t="e">
        <f aca="false">R36/S36*100</f>
        <v>#DIV/0!</v>
      </c>
    </row>
    <row r="37" customFormat="false" ht="60" hidden="false" customHeight="true" outlineLevel="0" collapsed="false">
      <c r="A37" s="714" t="s">
        <v>485</v>
      </c>
      <c r="B37" s="714"/>
      <c r="C37" s="715" t="n">
        <f aca="false">C348/1000000</f>
        <v>235.323356</v>
      </c>
      <c r="D37" s="715" t="n">
        <f aca="false">D348/1000000</f>
        <v>201.732836</v>
      </c>
      <c r="E37" s="715" t="n">
        <f aca="false">C37/D37*100</f>
        <v>116.650992801192</v>
      </c>
      <c r="F37" s="715" t="n">
        <f aca="false">F348/1000000</f>
        <v>25.87771</v>
      </c>
      <c r="G37" s="715" t="n">
        <f aca="false">G348/1000000</f>
        <v>22.840073899</v>
      </c>
      <c r="H37" s="715" t="n">
        <f aca="false">F37/G37*100</f>
        <v>113.299589635448</v>
      </c>
      <c r="I37" s="715" t="n">
        <f aca="false">I348/1000000</f>
        <v>235.323356</v>
      </c>
      <c r="J37" s="715" t="n">
        <f aca="false">J348/1000000</f>
        <v>201.732836</v>
      </c>
      <c r="K37" s="716" t="n">
        <f aca="false">I37/J37*100</f>
        <v>116.650992801192</v>
      </c>
      <c r="L37" s="715" t="n">
        <f aca="false">L348/1000000</f>
        <v>28.528816</v>
      </c>
      <c r="M37" s="715" t="n">
        <f aca="false">M348/1000000</f>
        <v>24.597233</v>
      </c>
      <c r="N37" s="715" t="n">
        <f aca="false">L37/M37*100</f>
        <v>115.983842572862</v>
      </c>
      <c r="O37" s="715" t="n">
        <f aca="false">O348/1000000</f>
        <v>0</v>
      </c>
      <c r="P37" s="715" t="n">
        <f aca="false">P348/1000000</f>
        <v>0</v>
      </c>
      <c r="Q37" s="715" t="e">
        <f aca="false">O37/P37*100</f>
        <v>#DIV/0!</v>
      </c>
      <c r="R37" s="715" t="n">
        <f aca="false">R348/1000000</f>
        <v>0</v>
      </c>
      <c r="S37" s="715" t="n">
        <f aca="false">S348/1000000</f>
        <v>0</v>
      </c>
      <c r="T37" s="716" t="e">
        <f aca="false">R37/S37*100</f>
        <v>#DIV/0!</v>
      </c>
      <c r="U37" s="308"/>
    </row>
    <row r="38" customFormat="false" ht="72.75" hidden="false" customHeight="true" outlineLevel="0" collapsed="false">
      <c r="A38" s="703" t="s">
        <v>486</v>
      </c>
      <c r="B38" s="703"/>
      <c r="C38" s="704" t="n">
        <f aca="false">C349/1000000</f>
        <v>191.176338</v>
      </c>
      <c r="D38" s="704" t="n">
        <f aca="false">D349/1000000</f>
        <v>167.589758</v>
      </c>
      <c r="E38" s="704" t="n">
        <f aca="false">C38/D38*100</f>
        <v>114.073998483845</v>
      </c>
      <c r="F38" s="704" t="n">
        <f aca="false">F349/1000000</f>
        <v>20.335317</v>
      </c>
      <c r="G38" s="704" t="n">
        <f aca="false">G349/1000000</f>
        <v>18.486020899</v>
      </c>
      <c r="H38" s="704" t="n">
        <f aca="false">F38/G38*100</f>
        <v>110.003754248163</v>
      </c>
      <c r="I38" s="704" t="n">
        <f aca="false">I349/1000000</f>
        <v>191.176338</v>
      </c>
      <c r="J38" s="704" t="n">
        <f aca="false">J349/1000000</f>
        <v>167.589758</v>
      </c>
      <c r="K38" s="705" t="n">
        <f aca="false">I38/J38*100</f>
        <v>114.073998483845</v>
      </c>
      <c r="L38" s="704" t="n">
        <f aca="false">L349/1000000</f>
        <v>28.528816</v>
      </c>
      <c r="M38" s="704" t="n">
        <f aca="false">M349/1000000</f>
        <v>24.597233</v>
      </c>
      <c r="N38" s="704" t="n">
        <f aca="false">L38/M38*100</f>
        <v>115.983842572862</v>
      </c>
      <c r="O38" s="704" t="n">
        <f aca="false">O349/1000000</f>
        <v>0</v>
      </c>
      <c r="P38" s="704" t="n">
        <f aca="false">P349/1000000</f>
        <v>0</v>
      </c>
      <c r="Q38" s="704" t="e">
        <f aca="false">O38/P38*100</f>
        <v>#DIV/0!</v>
      </c>
      <c r="R38" s="704" t="n">
        <f aca="false">R349/1000000</f>
        <v>0</v>
      </c>
      <c r="S38" s="704" t="n">
        <f aca="false">S349/1000000</f>
        <v>0</v>
      </c>
      <c r="T38" s="705" t="e">
        <f aca="false">R38/S38*100</f>
        <v>#DIV/0!</v>
      </c>
    </row>
    <row r="39" customFormat="false" ht="78" hidden="false" customHeight="true" outlineLevel="0" collapsed="false">
      <c r="A39" s="717" t="s">
        <v>487</v>
      </c>
      <c r="B39" s="717"/>
      <c r="C39" s="704" t="n">
        <f aca="false">C366/1000000</f>
        <v>44.147018</v>
      </c>
      <c r="D39" s="704" t="n">
        <f aca="false">D366/1000000</f>
        <v>34.143078</v>
      </c>
      <c r="E39" s="704" t="n">
        <f aca="false">C39/D39*100</f>
        <v>129.300053146937</v>
      </c>
      <c r="F39" s="704" t="n">
        <f aca="false">F366/1000000</f>
        <v>5.542393</v>
      </c>
      <c r="G39" s="704" t="n">
        <f aca="false">G366/1000000</f>
        <v>4.354053</v>
      </c>
      <c r="H39" s="704" t="n">
        <f aca="false">F39/G39*100</f>
        <v>127.292731622697</v>
      </c>
      <c r="I39" s="704" t="n">
        <f aca="false">I366/1000000</f>
        <v>44.147018</v>
      </c>
      <c r="J39" s="704" t="n">
        <f aca="false">J366/1000000</f>
        <v>34.143078</v>
      </c>
      <c r="K39" s="705" t="n">
        <f aca="false">I39/J39*100</f>
        <v>129.300053146937</v>
      </c>
      <c r="L39" s="704" t="n">
        <f aca="false">L366/1000000</f>
        <v>0</v>
      </c>
      <c r="M39" s="704" t="n">
        <f aca="false">M366/1000000</f>
        <v>0</v>
      </c>
      <c r="N39" s="704" t="e">
        <f aca="false">L39/M39*100</f>
        <v>#DIV/0!</v>
      </c>
      <c r="O39" s="704" t="n">
        <f aca="false">O366/1000000</f>
        <v>0</v>
      </c>
      <c r="P39" s="704" t="n">
        <f aca="false">P366/1000000</f>
        <v>0</v>
      </c>
      <c r="Q39" s="704" t="e">
        <f aca="false">O39/P39*100</f>
        <v>#DIV/0!</v>
      </c>
      <c r="R39" s="704" t="n">
        <f aca="false">R366/1000000</f>
        <v>0</v>
      </c>
      <c r="S39" s="704" t="n">
        <f aca="false">S366/1000000</f>
        <v>0</v>
      </c>
      <c r="T39" s="705" t="e">
        <f aca="false">R39/S39*100</f>
        <v>#DIV/0!</v>
      </c>
    </row>
    <row r="40" s="308" customFormat="true" ht="28.5" hidden="false" customHeight="true" outlineLevel="0" collapsed="false">
      <c r="A40" s="718"/>
      <c r="B40" s="718"/>
      <c r="C40" s="719"/>
      <c r="D40" s="719"/>
      <c r="E40" s="720"/>
      <c r="F40" s="721"/>
      <c r="G40" s="721"/>
      <c r="H40" s="720"/>
      <c r="I40" s="721"/>
      <c r="J40" s="721"/>
      <c r="K40" s="720"/>
      <c r="L40" s="722"/>
      <c r="M40" s="722"/>
      <c r="N40" s="722"/>
      <c r="O40" s="720"/>
      <c r="P40" s="720"/>
      <c r="Q40" s="720"/>
      <c r="R40" s="723"/>
      <c r="S40" s="723"/>
      <c r="T40" s="720"/>
    </row>
    <row r="41" customFormat="false" ht="17.25" hidden="false" customHeight="true" outlineLevel="0" collapsed="false">
      <c r="A41" s="388" t="s">
        <v>325</v>
      </c>
      <c r="B41" s="388"/>
      <c r="C41" s="388"/>
      <c r="D41" s="388"/>
      <c r="E41" s="388"/>
      <c r="F41" s="388"/>
      <c r="G41" s="388"/>
      <c r="H41" s="388"/>
      <c r="I41" s="388"/>
      <c r="J41" s="388"/>
      <c r="K41" s="388" t="s">
        <v>430</v>
      </c>
      <c r="L41" s="388"/>
      <c r="M41" s="388"/>
      <c r="N41" s="389"/>
      <c r="O41" s="388"/>
      <c r="P41" s="388"/>
      <c r="Q41" s="388"/>
      <c r="R41" s="388"/>
      <c r="S41" s="388"/>
      <c r="T41" s="388" t="s">
        <v>430</v>
      </c>
    </row>
    <row r="42" customFormat="false" ht="26.25" hidden="false" customHeight="true" outlineLevel="0" collapsed="false">
      <c r="A42" s="21"/>
      <c r="B42" s="467"/>
      <c r="C42" s="468" t="s">
        <v>42</v>
      </c>
      <c r="D42" s="468"/>
      <c r="E42" s="468"/>
      <c r="F42" s="468"/>
      <c r="G42" s="468"/>
      <c r="H42" s="468"/>
      <c r="I42" s="468" t="s">
        <v>318</v>
      </c>
      <c r="J42" s="468"/>
      <c r="K42" s="468"/>
      <c r="L42" s="469" t="s">
        <v>44</v>
      </c>
      <c r="M42" s="469"/>
      <c r="N42" s="469"/>
      <c r="O42" s="469"/>
      <c r="P42" s="469"/>
      <c r="Q42" s="469"/>
      <c r="R42" s="469"/>
      <c r="S42" s="469"/>
      <c r="T42" s="469"/>
    </row>
    <row r="43" customFormat="false" ht="87" hidden="false" customHeight="true" outlineLevel="0" collapsed="false">
      <c r="A43" s="21"/>
      <c r="B43" s="467"/>
      <c r="C43" s="470" t="s">
        <v>541</v>
      </c>
      <c r="D43" s="470" t="s">
        <v>542</v>
      </c>
      <c r="E43" s="470" t="s">
        <v>47</v>
      </c>
      <c r="F43" s="470" t="s">
        <v>533</v>
      </c>
      <c r="G43" s="470" t="s">
        <v>543</v>
      </c>
      <c r="H43" s="470" t="s">
        <v>47</v>
      </c>
      <c r="I43" s="470" t="s">
        <v>541</v>
      </c>
      <c r="J43" s="470" t="s">
        <v>542</v>
      </c>
      <c r="K43" s="470" t="s">
        <v>47</v>
      </c>
      <c r="L43" s="471" t="s">
        <v>544</v>
      </c>
      <c r="M43" s="472" t="s">
        <v>545</v>
      </c>
      <c r="N43" s="472" t="s">
        <v>47</v>
      </c>
      <c r="O43" s="473" t="s">
        <v>537</v>
      </c>
      <c r="P43" s="473" t="s">
        <v>538</v>
      </c>
      <c r="Q43" s="473" t="s">
        <v>8</v>
      </c>
      <c r="R43" s="473" t="s">
        <v>546</v>
      </c>
      <c r="S43" s="473" t="s">
        <v>547</v>
      </c>
      <c r="T43" s="473" t="s">
        <v>47</v>
      </c>
    </row>
    <row r="44" customFormat="false" ht="15.75" hidden="false" customHeight="true" outlineLevel="0" collapsed="false">
      <c r="A44" s="474" t="n">
        <v>1</v>
      </c>
      <c r="B44" s="474" t="n">
        <v>2</v>
      </c>
      <c r="C44" s="475" t="n">
        <v>3</v>
      </c>
      <c r="D44" s="475" t="n">
        <v>4</v>
      </c>
      <c r="E44" s="475" t="n">
        <v>5</v>
      </c>
      <c r="F44" s="475" t="n">
        <v>6</v>
      </c>
      <c r="G44" s="475" t="n">
        <v>7</v>
      </c>
      <c r="H44" s="475" t="n">
        <v>8</v>
      </c>
      <c r="I44" s="475" t="n">
        <v>9</v>
      </c>
      <c r="J44" s="475" t="n">
        <v>10</v>
      </c>
      <c r="K44" s="475" t="n">
        <v>11</v>
      </c>
      <c r="L44" s="476" t="n">
        <v>12</v>
      </c>
      <c r="M44" s="477" t="n">
        <v>13</v>
      </c>
      <c r="N44" s="477" t="n">
        <v>14</v>
      </c>
      <c r="O44" s="477" t="n">
        <v>15</v>
      </c>
      <c r="P44" s="477" t="n">
        <v>16</v>
      </c>
      <c r="Q44" s="477" t="n">
        <v>17</v>
      </c>
      <c r="R44" s="477" t="n">
        <v>18</v>
      </c>
      <c r="S44" s="477" t="n">
        <v>19</v>
      </c>
      <c r="T44" s="477" t="n">
        <v>20</v>
      </c>
    </row>
    <row r="45" customFormat="false" ht="81" hidden="false" customHeight="true" outlineLevel="0" collapsed="false">
      <c r="A45" s="714" t="s">
        <v>495</v>
      </c>
      <c r="B45" s="714" t="s">
        <v>51</v>
      </c>
      <c r="C45" s="724" t="n">
        <f aca="false">C46+C55</f>
        <v>183645115</v>
      </c>
      <c r="D45" s="724" t="n">
        <f aca="false">D46+D55</f>
        <v>162583028</v>
      </c>
      <c r="E45" s="725" t="n">
        <f aca="false">C45/D45*100</f>
        <v>112.954665231109</v>
      </c>
      <c r="F45" s="724" t="n">
        <f aca="false">F46+F55</f>
        <v>17843834</v>
      </c>
      <c r="G45" s="724" t="n">
        <f aca="false">G46+G55</f>
        <v>14343301</v>
      </c>
      <c r="H45" s="725" t="n">
        <f aca="false">F45/G45*100</f>
        <v>124.405351320453</v>
      </c>
      <c r="I45" s="724" t="n">
        <f aca="false">I46+I55</f>
        <v>183913652</v>
      </c>
      <c r="J45" s="724" t="n">
        <f aca="false">J46+J55</f>
        <v>150957740</v>
      </c>
      <c r="K45" s="725" t="n">
        <f aca="false">I45/J45*100</f>
        <v>121.831217134014</v>
      </c>
      <c r="L45" s="726" t="n">
        <f aca="false">L46+L55</f>
        <v>158556655</v>
      </c>
      <c r="M45" s="726" t="n">
        <f aca="false">M46+M55</f>
        <v>103776874</v>
      </c>
      <c r="N45" s="727" t="n">
        <f aca="false">L45/M45*100</f>
        <v>152.786115912491</v>
      </c>
      <c r="O45" s="728" t="n">
        <f aca="false">O46+O55</f>
        <v>0</v>
      </c>
      <c r="P45" s="728" t="n">
        <f aca="false">P46+P55</f>
        <v>0</v>
      </c>
      <c r="Q45" s="728" t="e">
        <f aca="false">O45/P45*100</f>
        <v>#DIV/0!</v>
      </c>
      <c r="R45" s="728" t="n">
        <f aca="false">R46+R55</f>
        <v>158556655</v>
      </c>
      <c r="S45" s="728" t="n">
        <f aca="false">S46+S55</f>
        <v>103776874</v>
      </c>
      <c r="T45" s="727" t="n">
        <f aca="false">R45/S45*100</f>
        <v>152.786115912491</v>
      </c>
    </row>
    <row r="46" customFormat="false" ht="36.75" hidden="false" customHeight="true" outlineLevel="0" collapsed="false">
      <c r="A46" s="67" t="s">
        <v>496</v>
      </c>
      <c r="B46" s="67" t="s">
        <v>144</v>
      </c>
      <c r="C46" s="483" t="n">
        <f aca="false">SUM(C47:C53)</f>
        <v>183579376</v>
      </c>
      <c r="D46" s="483" t="n">
        <f aca="false">SUM(D47:D53)</f>
        <v>162503325</v>
      </c>
      <c r="E46" s="509" t="n">
        <f aca="false">C46/D46*100</f>
        <v>112.969612160243</v>
      </c>
      <c r="F46" s="483" t="n">
        <f aca="false">SUM(F47:F53)</f>
        <v>17839346</v>
      </c>
      <c r="G46" s="483" t="n">
        <f aca="false">SUM(G47:G53)</f>
        <v>14331510</v>
      </c>
      <c r="H46" s="509" t="n">
        <f aca="false">F46/G46*100</f>
        <v>124.476388042851</v>
      </c>
      <c r="I46" s="483" t="n">
        <f aca="false">SUM(I47:I53)</f>
        <v>183847913</v>
      </c>
      <c r="J46" s="483" t="n">
        <f aca="false">SUM(J47:J53)</f>
        <v>150878037</v>
      </c>
      <c r="K46" s="509" t="n">
        <f aca="false">I46/J46*100</f>
        <v>121.852004874639</v>
      </c>
      <c r="L46" s="483" t="n">
        <f aca="false">SUM(L47:L53)</f>
        <v>158556655</v>
      </c>
      <c r="M46" s="483" t="n">
        <f aca="false">SUM(M47:M53)</f>
        <v>103776874</v>
      </c>
      <c r="N46" s="84" t="n">
        <f aca="false">L46/M46*100</f>
        <v>152.786115912491</v>
      </c>
      <c r="O46" s="483" t="n">
        <f aca="false">SUM(O47:O53)</f>
        <v>0</v>
      </c>
      <c r="P46" s="483" t="n">
        <f aca="false">SUM(P47:P53)</f>
        <v>0</v>
      </c>
      <c r="Q46" s="83" t="e">
        <f aca="false">O46/P46*100</f>
        <v>#DIV/0!</v>
      </c>
      <c r="R46" s="483" t="n">
        <f aca="false">SUM(R47:R53)</f>
        <v>158556655</v>
      </c>
      <c r="S46" s="483" t="n">
        <f aca="false">SUM(S47:S53)</f>
        <v>103776874</v>
      </c>
      <c r="T46" s="84" t="n">
        <f aca="false">R46/S46*100</f>
        <v>152.786115912491</v>
      </c>
    </row>
    <row r="47" customFormat="false" ht="24" hidden="false" customHeight="true" outlineLevel="0" collapsed="false">
      <c r="A47" s="546" t="n">
        <v>1</v>
      </c>
      <c r="B47" s="75" t="s">
        <v>145</v>
      </c>
      <c r="C47" s="487" t="n">
        <v>92323147</v>
      </c>
      <c r="D47" s="487" t="n">
        <v>111723940</v>
      </c>
      <c r="E47" s="489" t="n">
        <f aca="false">C47/D47*100</f>
        <v>82.6350619213751</v>
      </c>
      <c r="F47" s="487" t="n">
        <v>8643108</v>
      </c>
      <c r="G47" s="487" t="n">
        <v>9464512</v>
      </c>
      <c r="H47" s="489" t="n">
        <f aca="false">F47/G47*100</f>
        <v>91.3212218442958</v>
      </c>
      <c r="I47" s="487" t="n">
        <v>93520683</v>
      </c>
      <c r="J47" s="487" t="n">
        <v>107784550</v>
      </c>
      <c r="K47" s="489" t="n">
        <f aca="false">I47/J47*100</f>
        <v>86.7663157660351</v>
      </c>
      <c r="L47" s="487" t="n">
        <v>82073762</v>
      </c>
      <c r="M47" s="487" t="n">
        <v>60683387</v>
      </c>
      <c r="N47" s="370" t="n">
        <f aca="false">L47/M47*100</f>
        <v>135.249144877164</v>
      </c>
      <c r="O47" s="487" t="n">
        <v>0</v>
      </c>
      <c r="P47" s="487" t="n">
        <v>0</v>
      </c>
      <c r="Q47" s="370" t="e">
        <f aca="false">O47/P47*100</f>
        <v>#DIV/0!</v>
      </c>
      <c r="R47" s="487" t="n">
        <v>82073762</v>
      </c>
      <c r="S47" s="487" t="n">
        <v>60683387</v>
      </c>
      <c r="T47" s="489" t="n">
        <f aca="false">R47/S47*100</f>
        <v>135.249144877164</v>
      </c>
    </row>
    <row r="48" customFormat="false" ht="19.5" hidden="false" customHeight="true" outlineLevel="0" collapsed="false">
      <c r="A48" s="546" t="n">
        <v>2</v>
      </c>
      <c r="B48" s="75" t="s">
        <v>146</v>
      </c>
      <c r="C48" s="487" t="n">
        <v>22522474</v>
      </c>
      <c r="D48" s="487" t="n">
        <v>24848789</v>
      </c>
      <c r="E48" s="489" t="n">
        <f aca="false">C48/D48*100</f>
        <v>90.6381152015094</v>
      </c>
      <c r="F48" s="487" t="n">
        <v>1785015</v>
      </c>
      <c r="G48" s="487" t="n">
        <v>2249903</v>
      </c>
      <c r="H48" s="489" t="n">
        <f aca="false">F48/G48*100</f>
        <v>79.3374203243429</v>
      </c>
      <c r="I48" s="487" t="n">
        <v>17758111</v>
      </c>
      <c r="J48" s="487" t="n">
        <v>19517075</v>
      </c>
      <c r="K48" s="489" t="n">
        <f aca="false">I48/J48*100</f>
        <v>90.9875634540524</v>
      </c>
      <c r="L48" s="487" t="n">
        <v>17758111</v>
      </c>
      <c r="M48" s="487" t="n">
        <v>19517075</v>
      </c>
      <c r="N48" s="370" t="n">
        <f aca="false">L48/M48*100</f>
        <v>90.9875634540524</v>
      </c>
      <c r="O48" s="487" t="n">
        <v>0</v>
      </c>
      <c r="P48" s="487" t="n">
        <v>0</v>
      </c>
      <c r="Q48" s="370" t="e">
        <f aca="false">O48/P48*100</f>
        <v>#DIV/0!</v>
      </c>
      <c r="R48" s="487" t="n">
        <v>17758111</v>
      </c>
      <c r="S48" s="487" t="n">
        <v>19517075</v>
      </c>
      <c r="T48" s="489" t="n">
        <f aca="false">R48/S48*100</f>
        <v>90.9875634540524</v>
      </c>
    </row>
    <row r="49" customFormat="false" ht="30.75" hidden="false" customHeight="true" outlineLevel="0" collapsed="false">
      <c r="A49" s="546" t="n">
        <v>3</v>
      </c>
      <c r="B49" s="75" t="s">
        <v>147</v>
      </c>
      <c r="C49" s="487" t="n">
        <v>18643349</v>
      </c>
      <c r="D49" s="487" t="n">
        <v>16345486</v>
      </c>
      <c r="E49" s="489" t="n">
        <f aca="false">C49/D49*100</f>
        <v>114.058089187437</v>
      </c>
      <c r="F49" s="487" t="n">
        <v>2035101</v>
      </c>
      <c r="G49" s="487" t="n">
        <v>1585675</v>
      </c>
      <c r="H49" s="489" t="n">
        <f aca="false">F49/G49*100</f>
        <v>128.342882368707</v>
      </c>
      <c r="I49" s="487" t="n">
        <v>15588885</v>
      </c>
      <c r="J49" s="487" t="n">
        <v>15248368</v>
      </c>
      <c r="K49" s="489" t="n">
        <f aca="false">I49/J49*100</f>
        <v>102.23313734296</v>
      </c>
      <c r="L49" s="487" t="n">
        <v>15588885</v>
      </c>
      <c r="M49" s="487" t="n">
        <v>15248368</v>
      </c>
      <c r="N49" s="370" t="n">
        <f aca="false">L49/M49*100</f>
        <v>102.23313734296</v>
      </c>
      <c r="O49" s="487" t="n">
        <v>0</v>
      </c>
      <c r="P49" s="487" t="n">
        <v>0</v>
      </c>
      <c r="Q49" s="370" t="e">
        <f aca="false">O49/P49*100</f>
        <v>#DIV/0!</v>
      </c>
      <c r="R49" s="487" t="n">
        <v>15588885</v>
      </c>
      <c r="S49" s="487" t="n">
        <v>15248368</v>
      </c>
      <c r="T49" s="489" t="n">
        <f aca="false">R49/S49*100</f>
        <v>102.23313734296</v>
      </c>
    </row>
    <row r="50" customFormat="false" ht="21.75" hidden="false" customHeight="true" outlineLevel="0" collapsed="false">
      <c r="A50" s="546" t="n">
        <v>4</v>
      </c>
      <c r="B50" s="71" t="s">
        <v>148</v>
      </c>
      <c r="C50" s="487" t="n">
        <v>5806622</v>
      </c>
      <c r="D50" s="487" t="n">
        <v>5979361</v>
      </c>
      <c r="E50" s="489" t="n">
        <f aca="false">C50/D50*100</f>
        <v>97.1110792608106</v>
      </c>
      <c r="F50" s="487" t="n">
        <v>406431</v>
      </c>
      <c r="G50" s="487" t="n">
        <v>508568</v>
      </c>
      <c r="H50" s="489" t="n">
        <f aca="false">F50/G50*100</f>
        <v>79.9167466297526</v>
      </c>
      <c r="I50" s="487" t="n">
        <v>5189434</v>
      </c>
      <c r="J50" s="487" t="n">
        <v>5350258</v>
      </c>
      <c r="K50" s="489" t="n">
        <f aca="false">I50/J50*100</f>
        <v>96.9940888831903</v>
      </c>
      <c r="L50" s="487" t="n">
        <v>5189434</v>
      </c>
      <c r="M50" s="487" t="n">
        <v>5350258</v>
      </c>
      <c r="N50" s="370" t="n">
        <f aca="false">L50/M50*100</f>
        <v>96.9940888831903</v>
      </c>
      <c r="O50" s="487" t="n">
        <v>0</v>
      </c>
      <c r="P50" s="487" t="n">
        <v>0</v>
      </c>
      <c r="Q50" s="370" t="e">
        <f aca="false">O50/P50*100</f>
        <v>#DIV/0!</v>
      </c>
      <c r="R50" s="487" t="n">
        <v>5189434</v>
      </c>
      <c r="S50" s="487" t="n">
        <v>5350258</v>
      </c>
      <c r="T50" s="489" t="n">
        <f aca="false">R50/S50*100</f>
        <v>96.9940888831903</v>
      </c>
    </row>
    <row r="51" customFormat="false" ht="21" hidden="false" customHeight="true" outlineLevel="0" collapsed="false">
      <c r="A51" s="546" t="n">
        <v>5</v>
      </c>
      <c r="B51" s="114" t="s">
        <v>149</v>
      </c>
      <c r="C51" s="487" t="n">
        <v>2462359</v>
      </c>
      <c r="D51" s="487" t="n">
        <v>3605749</v>
      </c>
      <c r="E51" s="489" t="n">
        <f aca="false">C51/D51*100</f>
        <v>68.289806084672</v>
      </c>
      <c r="F51" s="487" t="n">
        <v>0</v>
      </c>
      <c r="G51" s="487" t="n">
        <v>522852</v>
      </c>
      <c r="H51" s="489" t="n">
        <f aca="false">F51/G51*100</f>
        <v>0</v>
      </c>
      <c r="I51" s="487" t="n">
        <v>2376210</v>
      </c>
      <c r="J51" s="487" t="n">
        <v>2977786</v>
      </c>
      <c r="K51" s="489" t="n">
        <f aca="false">I51/J51*100</f>
        <v>79.7978766775047</v>
      </c>
      <c r="L51" s="487" t="n">
        <v>2376210</v>
      </c>
      <c r="M51" s="487" t="n">
        <v>2977786</v>
      </c>
      <c r="N51" s="370" t="n">
        <f aca="false">L51/M51*100</f>
        <v>79.7978766775047</v>
      </c>
      <c r="O51" s="487" t="n">
        <v>0</v>
      </c>
      <c r="P51" s="487" t="n">
        <v>0</v>
      </c>
      <c r="Q51" s="370" t="e">
        <f aca="false">O51/P51*100</f>
        <v>#DIV/0!</v>
      </c>
      <c r="R51" s="487" t="n">
        <v>2376210</v>
      </c>
      <c r="S51" s="487" t="n">
        <v>2977786</v>
      </c>
      <c r="T51" s="489" t="n">
        <f aca="false">R51/S51*100</f>
        <v>79.7978766775047</v>
      </c>
    </row>
    <row r="52" s="334" customFormat="true" ht="18.75" hidden="false" customHeight="true" outlineLevel="0" collapsed="false">
      <c r="A52" s="546" t="n">
        <v>6</v>
      </c>
      <c r="B52" s="75" t="s">
        <v>336</v>
      </c>
      <c r="C52" s="487" t="n">
        <v>41821425</v>
      </c>
      <c r="D52" s="487" t="n">
        <v>0</v>
      </c>
      <c r="E52" s="370" t="e">
        <f aca="false">C52/D52*100</f>
        <v>#DIV/0!</v>
      </c>
      <c r="F52" s="487" t="n">
        <v>4969691</v>
      </c>
      <c r="G52" s="487"/>
      <c r="H52" s="370" t="e">
        <f aca="false">F52/G52*100</f>
        <v>#DIV/0!</v>
      </c>
      <c r="I52" s="487" t="n">
        <v>49414590</v>
      </c>
      <c r="J52" s="487"/>
      <c r="K52" s="370" t="e">
        <f aca="false">I52/J52*100</f>
        <v>#DIV/0!</v>
      </c>
      <c r="L52" s="487" t="n">
        <v>35570253</v>
      </c>
      <c r="M52" s="487"/>
      <c r="N52" s="370" t="e">
        <f aca="false">L52/M52*100</f>
        <v>#DIV/0!</v>
      </c>
      <c r="O52" s="487" t="n">
        <v>0</v>
      </c>
      <c r="P52" s="487" t="n">
        <v>0</v>
      </c>
      <c r="Q52" s="496" t="e">
        <f aca="false">O52/P52*100</f>
        <v>#DIV/0!</v>
      </c>
      <c r="R52" s="487" t="n">
        <v>35570253</v>
      </c>
      <c r="S52" s="487"/>
      <c r="T52" s="370" t="e">
        <f aca="false">R52/S52*100</f>
        <v>#DIV/0!</v>
      </c>
    </row>
    <row r="53" s="308" customFormat="true" ht="19.5" hidden="false" customHeight="true" outlineLevel="0" collapsed="false">
      <c r="A53" s="547"/>
      <c r="B53" s="114"/>
      <c r="C53" s="490"/>
      <c r="D53" s="490"/>
      <c r="E53" s="36"/>
      <c r="F53" s="490"/>
      <c r="G53" s="490"/>
      <c r="H53" s="36"/>
      <c r="I53" s="490"/>
      <c r="J53" s="490"/>
      <c r="K53" s="36"/>
      <c r="L53" s="490"/>
      <c r="M53" s="490"/>
      <c r="N53" s="36"/>
      <c r="O53" s="490"/>
      <c r="P53" s="490"/>
      <c r="Q53" s="36"/>
      <c r="R53" s="490"/>
      <c r="S53" s="490"/>
      <c r="T53" s="36"/>
    </row>
    <row r="55" customFormat="false" ht="88.5" hidden="false" customHeight="true" outlineLevel="0" collapsed="false">
      <c r="A55" s="67" t="s">
        <v>497</v>
      </c>
      <c r="B55" s="67" t="s">
        <v>144</v>
      </c>
      <c r="C55" s="483" t="n">
        <f aca="false">SUM(C56:C66)</f>
        <v>65739</v>
      </c>
      <c r="D55" s="483" t="n">
        <f aca="false">SUM(D56:D66)</f>
        <v>79703</v>
      </c>
      <c r="E55" s="509" t="n">
        <f aca="false">C55/D55*100</f>
        <v>82.4799568397676</v>
      </c>
      <c r="F55" s="483" t="n">
        <f aca="false">SUM(F56:F66)</f>
        <v>4488</v>
      </c>
      <c r="G55" s="483" t="n">
        <f aca="false">SUM(G56:G66)</f>
        <v>11791</v>
      </c>
      <c r="H55" s="509" t="n">
        <f aca="false">F55/G55*100</f>
        <v>38.0629293528963</v>
      </c>
      <c r="I55" s="483" t="n">
        <f aca="false">SUM(I56:I66)</f>
        <v>65739</v>
      </c>
      <c r="J55" s="483" t="n">
        <f aca="false">SUM(J56:J66)</f>
        <v>79703</v>
      </c>
      <c r="K55" s="509" t="n">
        <f aca="false">I55/J55*100</f>
        <v>82.4799568397676</v>
      </c>
      <c r="L55" s="483" t="n">
        <f aca="false">SUM(L56:L66)</f>
        <v>0</v>
      </c>
      <c r="M55" s="483" t="n">
        <f aca="false">SUM(M56:M66)</f>
        <v>0</v>
      </c>
      <c r="N55" s="84" t="e">
        <f aca="false">L55/M55*100</f>
        <v>#DIV/0!</v>
      </c>
      <c r="O55" s="483" t="n">
        <f aca="false">SUM(O56:O66)</f>
        <v>0</v>
      </c>
      <c r="P55" s="483" t="n">
        <f aca="false">SUM(P56:P66)</f>
        <v>0</v>
      </c>
      <c r="Q55" s="83" t="e">
        <f aca="false">O55/P55*100</f>
        <v>#DIV/0!</v>
      </c>
      <c r="R55" s="483" t="n">
        <f aca="false">SUM(R56:R66)</f>
        <v>0</v>
      </c>
      <c r="S55" s="483" t="n">
        <f aca="false">SUM(S56:S66)</f>
        <v>0</v>
      </c>
      <c r="T55" s="84" t="e">
        <f aca="false">R55/S55*100</f>
        <v>#DIV/0!</v>
      </c>
    </row>
    <row r="56" s="487" customFormat="true" ht="18.75" hidden="false" customHeight="true" outlineLevel="0" collapsed="false">
      <c r="A56" s="487" t="n">
        <v>1</v>
      </c>
      <c r="B56" s="71" t="s">
        <v>152</v>
      </c>
      <c r="C56" s="487" t="n">
        <v>65739</v>
      </c>
      <c r="D56" s="487" t="n">
        <v>79703</v>
      </c>
      <c r="E56" s="487" t="n">
        <f aca="false">C56/D56*100</f>
        <v>82.4799568397676</v>
      </c>
      <c r="F56" s="487" t="n">
        <v>4488</v>
      </c>
      <c r="G56" s="487" t="n">
        <v>11791</v>
      </c>
      <c r="H56" s="487" t="n">
        <f aca="false">F56/G56*100</f>
        <v>38.0629293528963</v>
      </c>
      <c r="I56" s="487" t="n">
        <v>65739</v>
      </c>
      <c r="J56" s="487" t="n">
        <v>79703</v>
      </c>
      <c r="K56" s="487" t="n">
        <f aca="false">I56/J56*100</f>
        <v>82.4799568397676</v>
      </c>
      <c r="L56" s="487" t="n">
        <v>0</v>
      </c>
      <c r="M56" s="487" t="n">
        <v>0</v>
      </c>
      <c r="N56" s="487" t="e">
        <f aca="false">L56/M56*100</f>
        <v>#DIV/0!</v>
      </c>
      <c r="O56" s="487" t="n">
        <v>0</v>
      </c>
      <c r="P56" s="487" t="n">
        <v>0</v>
      </c>
      <c r="Q56" s="487" t="e">
        <f aca="false">O56/P56*100</f>
        <v>#DIV/0!</v>
      </c>
      <c r="R56" s="487" t="n">
        <v>0</v>
      </c>
      <c r="S56" s="487" t="n">
        <v>0</v>
      </c>
      <c r="T56" s="487" t="e">
        <f aca="false">R56/S56*100</f>
        <v>#DIV/0!</v>
      </c>
    </row>
    <row r="57" customFormat="false" ht="17.25" hidden="false" customHeight="false" outlineLevel="0" collapsed="false">
      <c r="A57" s="547" t="n">
        <v>2</v>
      </c>
      <c r="B57" s="114" t="s">
        <v>151</v>
      </c>
      <c r="C57" s="490"/>
      <c r="D57" s="490"/>
      <c r="E57" s="36" t="e">
        <f aca="false">C57/D57*100</f>
        <v>#DIV/0!</v>
      </c>
      <c r="F57" s="490"/>
      <c r="G57" s="490"/>
      <c r="H57" s="36" t="e">
        <f aca="false">F57/G57*100</f>
        <v>#DIV/0!</v>
      </c>
      <c r="I57" s="490"/>
      <c r="J57" s="490"/>
      <c r="K57" s="36" t="e">
        <f aca="false">I57/J57*100</f>
        <v>#DIV/0!</v>
      </c>
      <c r="L57" s="490"/>
      <c r="M57" s="490"/>
      <c r="N57" s="36" t="e">
        <f aca="false">L57/M57*100</f>
        <v>#DIV/0!</v>
      </c>
      <c r="O57" s="490" t="n">
        <v>0</v>
      </c>
      <c r="P57" s="490" t="n">
        <v>0</v>
      </c>
      <c r="Q57" s="36" t="e">
        <f aca="false">O57/P57*100</f>
        <v>#DIV/0!</v>
      </c>
      <c r="R57" s="490" t="n">
        <v>0</v>
      </c>
      <c r="S57" s="490" t="n">
        <v>0</v>
      </c>
      <c r="T57" s="36" t="e">
        <f aca="false">R57/S57*100</f>
        <v>#DIV/0!</v>
      </c>
    </row>
    <row r="58" customFormat="false" ht="15" hidden="true" customHeight="false" outlineLevel="0" collapsed="false">
      <c r="A58" s="547" t="n">
        <v>3</v>
      </c>
      <c r="B58" s="468"/>
      <c r="C58" s="468"/>
      <c r="D58" s="468"/>
      <c r="E58" s="468"/>
      <c r="F58" s="468"/>
      <c r="G58" s="468"/>
      <c r="H58" s="468"/>
      <c r="I58" s="468"/>
      <c r="J58" s="468"/>
      <c r="K58" s="468"/>
      <c r="L58" s="729"/>
      <c r="M58" s="729"/>
      <c r="N58" s="729"/>
      <c r="O58" s="729"/>
      <c r="P58" s="729"/>
      <c r="Q58" s="729"/>
      <c r="R58" s="729"/>
      <c r="S58" s="729"/>
      <c r="T58" s="729"/>
    </row>
    <row r="59" customFormat="false" ht="15" hidden="true" customHeight="false" outlineLevel="0" collapsed="false">
      <c r="A59" s="547" t="n">
        <v>4</v>
      </c>
      <c r="B59" s="468"/>
      <c r="C59" s="468"/>
      <c r="D59" s="468"/>
      <c r="E59" s="468"/>
      <c r="F59" s="468"/>
      <c r="G59" s="468"/>
      <c r="H59" s="468"/>
      <c r="I59" s="468"/>
      <c r="J59" s="468"/>
      <c r="K59" s="468"/>
      <c r="L59" s="729"/>
      <c r="M59" s="729"/>
      <c r="N59" s="729"/>
      <c r="O59" s="729"/>
      <c r="P59" s="729"/>
      <c r="Q59" s="729"/>
      <c r="R59" s="729"/>
      <c r="S59" s="729"/>
      <c r="T59" s="729"/>
    </row>
    <row r="60" customFormat="false" ht="15" hidden="true" customHeight="false" outlineLevel="0" collapsed="false">
      <c r="A60" s="547" t="n">
        <v>5</v>
      </c>
      <c r="B60" s="468"/>
      <c r="C60" s="468"/>
      <c r="D60" s="468"/>
      <c r="E60" s="468"/>
      <c r="F60" s="468"/>
      <c r="G60" s="468"/>
      <c r="H60" s="468"/>
      <c r="I60" s="468"/>
      <c r="J60" s="468"/>
      <c r="K60" s="468"/>
      <c r="L60" s="729"/>
      <c r="M60" s="729"/>
      <c r="N60" s="729"/>
      <c r="O60" s="729"/>
      <c r="P60" s="729"/>
      <c r="Q60" s="729"/>
      <c r="R60" s="729"/>
      <c r="S60" s="729"/>
      <c r="T60" s="729"/>
    </row>
    <row r="61" customFormat="false" ht="15" hidden="true" customHeight="false" outlineLevel="0" collapsed="false">
      <c r="A61" s="547" t="n">
        <v>6</v>
      </c>
      <c r="B61" s="468"/>
      <c r="C61" s="468"/>
      <c r="D61" s="468"/>
      <c r="E61" s="468"/>
      <c r="F61" s="468"/>
      <c r="G61" s="468"/>
      <c r="H61" s="468"/>
      <c r="I61" s="468"/>
      <c r="J61" s="468"/>
      <c r="K61" s="468"/>
      <c r="L61" s="729"/>
      <c r="M61" s="729"/>
      <c r="N61" s="729"/>
      <c r="O61" s="729"/>
      <c r="P61" s="729"/>
      <c r="Q61" s="729"/>
      <c r="R61" s="729"/>
      <c r="S61" s="729"/>
      <c r="T61" s="729"/>
    </row>
    <row r="62" customFormat="false" ht="15" hidden="true" customHeight="false" outlineLevel="0" collapsed="false">
      <c r="A62" s="547" t="n">
        <v>7</v>
      </c>
      <c r="B62" s="468"/>
      <c r="C62" s="468"/>
      <c r="D62" s="468"/>
      <c r="E62" s="468"/>
      <c r="F62" s="468"/>
      <c r="G62" s="468"/>
      <c r="H62" s="468"/>
      <c r="I62" s="468"/>
      <c r="J62" s="468"/>
      <c r="K62" s="468"/>
      <c r="L62" s="729"/>
      <c r="M62" s="729"/>
      <c r="N62" s="729"/>
      <c r="O62" s="729"/>
      <c r="P62" s="729"/>
      <c r="Q62" s="729"/>
      <c r="R62" s="729"/>
      <c r="S62" s="729"/>
      <c r="T62" s="729"/>
    </row>
    <row r="63" customFormat="false" ht="15" hidden="true" customHeight="false" outlineLevel="0" collapsed="false">
      <c r="A63" s="547" t="n">
        <v>8</v>
      </c>
      <c r="B63" s="468"/>
      <c r="C63" s="468"/>
      <c r="D63" s="468"/>
      <c r="E63" s="468"/>
      <c r="F63" s="468"/>
      <c r="G63" s="468"/>
      <c r="H63" s="468"/>
      <c r="I63" s="468"/>
      <c r="J63" s="468"/>
      <c r="K63" s="468"/>
      <c r="L63" s="729"/>
      <c r="M63" s="729"/>
      <c r="N63" s="729"/>
      <c r="O63" s="729"/>
      <c r="P63" s="729"/>
      <c r="Q63" s="729"/>
      <c r="R63" s="729"/>
      <c r="S63" s="729"/>
      <c r="T63" s="729"/>
    </row>
    <row r="64" customFormat="false" ht="15" hidden="true" customHeight="false" outlineLevel="0" collapsed="false">
      <c r="A64" s="547" t="n">
        <v>9</v>
      </c>
      <c r="B64" s="468"/>
      <c r="C64" s="468"/>
      <c r="D64" s="468"/>
      <c r="E64" s="468"/>
      <c r="F64" s="468"/>
      <c r="G64" s="468"/>
      <c r="H64" s="468"/>
      <c r="I64" s="468"/>
      <c r="J64" s="468"/>
      <c r="K64" s="468"/>
      <c r="L64" s="729"/>
      <c r="M64" s="729"/>
      <c r="N64" s="729"/>
      <c r="O64" s="729"/>
      <c r="P64" s="729"/>
      <c r="Q64" s="729"/>
      <c r="R64" s="729"/>
      <c r="S64" s="729"/>
      <c r="T64" s="729"/>
    </row>
    <row r="65" customFormat="false" ht="15" hidden="true" customHeight="false" outlineLevel="0" collapsed="false">
      <c r="A65" s="547" t="n">
        <v>10</v>
      </c>
      <c r="B65" s="468"/>
      <c r="C65" s="468"/>
      <c r="D65" s="468"/>
      <c r="E65" s="468"/>
      <c r="F65" s="468"/>
      <c r="G65" s="468"/>
      <c r="H65" s="468"/>
      <c r="I65" s="468"/>
      <c r="J65" s="468"/>
      <c r="K65" s="468"/>
      <c r="L65" s="729"/>
      <c r="M65" s="729"/>
      <c r="N65" s="729"/>
      <c r="O65" s="729"/>
      <c r="P65" s="729"/>
      <c r="Q65" s="729"/>
      <c r="R65" s="729"/>
      <c r="S65" s="729"/>
      <c r="T65" s="729"/>
    </row>
    <row r="66" customFormat="false" ht="15" hidden="true" customHeight="false" outlineLevel="0" collapsed="false">
      <c r="A66" s="547" t="n">
        <v>11</v>
      </c>
      <c r="B66" s="468"/>
      <c r="C66" s="468"/>
      <c r="D66" s="468"/>
      <c r="E66" s="468"/>
      <c r="F66" s="468"/>
      <c r="G66" s="468"/>
      <c r="H66" s="468"/>
      <c r="I66" s="468"/>
      <c r="J66" s="468"/>
      <c r="K66" s="468"/>
      <c r="L66" s="729"/>
      <c r="M66" s="729"/>
      <c r="N66" s="729"/>
      <c r="O66" s="729"/>
      <c r="P66" s="729"/>
      <c r="Q66" s="729"/>
      <c r="R66" s="729"/>
      <c r="S66" s="729"/>
      <c r="T66" s="729"/>
    </row>
    <row r="67" customFormat="false" ht="15" hidden="false" customHeight="false" outlineLevel="0" collapsed="false">
      <c r="A67" s="468"/>
      <c r="B67" s="468"/>
      <c r="C67" s="468"/>
      <c r="D67" s="468"/>
      <c r="E67" s="468"/>
      <c r="F67" s="468"/>
      <c r="G67" s="468"/>
      <c r="H67" s="468"/>
      <c r="I67" s="468"/>
      <c r="J67" s="468"/>
      <c r="K67" s="468"/>
      <c r="L67" s="468"/>
      <c r="M67" s="468"/>
      <c r="N67" s="468"/>
      <c r="O67" s="468"/>
      <c r="P67" s="468"/>
      <c r="Q67" s="468"/>
      <c r="R67" s="468"/>
      <c r="S67" s="468"/>
      <c r="T67" s="468"/>
    </row>
    <row r="68" customFormat="false" ht="59.25" hidden="false" customHeight="true" outlineLevel="0" collapsed="false">
      <c r="A68" s="714" t="s">
        <v>498</v>
      </c>
      <c r="B68" s="714" t="s">
        <v>51</v>
      </c>
      <c r="C68" s="724" t="n">
        <f aca="false">C69+C113+C143+C149+C162+C177+C186+C195+C201+C209+C217+C226+C233+C243+C252+C258+C272+C282+C302+C310+C318+C344</f>
        <v>461764067</v>
      </c>
      <c r="D68" s="724" t="n">
        <f aca="false">D69+D113+D143+D149+D162+D177+D186+D195+D201+D209+D217+D226+D233+D243+D252+D258+D272+D282+D302+D310+D318+D344</f>
        <v>462161981</v>
      </c>
      <c r="E68" s="725" t="n">
        <f aca="false">C68/D68*100</f>
        <v>99.9139016153733</v>
      </c>
      <c r="F68" s="724" t="n">
        <f aca="false">F69+F113+F143+F149+F162+F177+F186+F195+F201+F209+F217+F226+F233+F243+F252+F258+F272+F282+F302+F310+F318+F344</f>
        <v>42088028</v>
      </c>
      <c r="G68" s="724" t="n">
        <f aca="false">G69+G113+G143+G149+G162+G177+G186+G195+G201+G209+G217+G226+G233+G243+G252+G258+G272+G282+G302+G310+G318+G344</f>
        <v>50823347</v>
      </c>
      <c r="H68" s="725" t="n">
        <f aca="false">F68/G68*100</f>
        <v>82.8123893532632</v>
      </c>
      <c r="I68" s="724" t="n">
        <f aca="false">I69+I113+I143+I149+I162+I177+I186+I195+I201+I209+I217+I226+I233+I243+I252+I258+I272+I282+I302+I310+I318+I344</f>
        <v>464511913</v>
      </c>
      <c r="J68" s="724" t="n">
        <f aca="false">J69+J113+J143+J149+J162+J177+J186+J195+J201+J209+J217+J226+J233+J243+J252+J258+J272+J282+J302+J310+J318+J344</f>
        <v>452290339</v>
      </c>
      <c r="K68" s="725" t="n">
        <f aca="false">I68/J68*100</f>
        <v>102.702152344669</v>
      </c>
      <c r="L68" s="724" t="n">
        <f aca="false">L69+L113+L143+L149+L162+L177+L186+L195+L201+L209+L217+L226+L233+L243+L252+L258+L272+L282+L302+L310+L318+L344</f>
        <v>262194836</v>
      </c>
      <c r="M68" s="724" t="n">
        <f aca="false">M69+M113+M143+M149+M162+M177+M186+M195+M201+M209+M217+M226+M233+M243+M252+M258+M272+M282+M302+M310+M318+M344</f>
        <v>272188343</v>
      </c>
      <c r="N68" s="727" t="n">
        <f aca="false">L68/M68*100</f>
        <v>96.3284588568879</v>
      </c>
      <c r="O68" s="724" t="n">
        <f aca="false">O69+O113+O143+O149+O162+O177+O186+O195+O201+O209+O217+O226+O233+O243+O252+O258+O272+O282+O302+O310+O318+O344</f>
        <v>56500035</v>
      </c>
      <c r="P68" s="724" t="n">
        <f aca="false">P69+P113+P143+P149+P162+P177+P186+P195+P201+P209+P217+P226+P233+P243+P252+P258+P272+P282+P302+P310+P318+P344</f>
        <v>72873867</v>
      </c>
      <c r="Q68" s="728" t="n">
        <f aca="false">O68/P68*100</f>
        <v>77.5312705719322</v>
      </c>
      <c r="R68" s="724" t="n">
        <f aca="false">R69+R113+R143+R149+R162+R177+R186+R195+R201+R209+R217+R226+R233+R243+R252+R258+R272+R282+R302+R310+R318+R344</f>
        <v>202301299</v>
      </c>
      <c r="S68" s="724" t="n">
        <f aca="false">S69+S113+S143+S149+S162+S177+S186+S195+S201+S209+S217+S226+S233+S243+S252+S258+S272+S282+S302+S310+S318+S344</f>
        <v>194433526</v>
      </c>
      <c r="T68" s="727" t="n">
        <f aca="false">R68/S68*100</f>
        <v>104.046510476799</v>
      </c>
    </row>
    <row r="69" customFormat="false" ht="39.75" hidden="false" customHeight="true" outlineLevel="0" collapsed="false">
      <c r="A69" s="67" t="s">
        <v>462</v>
      </c>
      <c r="B69" s="67" t="s">
        <v>168</v>
      </c>
      <c r="C69" s="483" t="n">
        <f aca="false">SUM(C70:C111)</f>
        <v>104207827</v>
      </c>
      <c r="D69" s="483" t="n">
        <f aca="false">SUM(D70:D111)</f>
        <v>119913743</v>
      </c>
      <c r="E69" s="509" t="n">
        <f aca="false">C69/D69*100</f>
        <v>86.9023219465345</v>
      </c>
      <c r="F69" s="483" t="n">
        <f aca="false">SUM(F70:F111)</f>
        <v>7888850</v>
      </c>
      <c r="G69" s="483" t="n">
        <f aca="false">SUM(G70:G111)</f>
        <v>16972864</v>
      </c>
      <c r="H69" s="509" t="n">
        <f aca="false">F69/G69*100</f>
        <v>46.4791917262756</v>
      </c>
      <c r="I69" s="483" t="n">
        <f aca="false">SUM(I70:I111)</f>
        <v>101157718</v>
      </c>
      <c r="J69" s="483" t="n">
        <f aca="false">SUM(J70:J111)</f>
        <v>107854616</v>
      </c>
      <c r="K69" s="509" t="n">
        <f aca="false">I69/J69*100</f>
        <v>93.7908100289375</v>
      </c>
      <c r="L69" s="530" t="n">
        <f aca="false">SUM(L70:L111)</f>
        <v>10043066</v>
      </c>
      <c r="M69" s="530" t="n">
        <f aca="false">SUM(M70:M111)</f>
        <v>11553812</v>
      </c>
      <c r="N69" s="84" t="n">
        <f aca="false">L69/M69*100</f>
        <v>86.9242636110056</v>
      </c>
      <c r="O69" s="83" t="n">
        <f aca="false">SUM(O70:O111)</f>
        <v>7526841</v>
      </c>
      <c r="P69" s="83" t="n">
        <f aca="false">SUM(P70:P111)</f>
        <v>6043695</v>
      </c>
      <c r="Q69" s="83" t="n">
        <f aca="false">O69/P69*100</f>
        <v>124.540384648795</v>
      </c>
      <c r="R69" s="83" t="n">
        <f aca="false">SUM(R70:R111)</f>
        <v>2516225</v>
      </c>
      <c r="S69" s="83" t="n">
        <f aca="false">SUM(S70:S111)</f>
        <v>2317674</v>
      </c>
      <c r="T69" s="84" t="n">
        <f aca="false">R69/S69*100</f>
        <v>108.56682173593</v>
      </c>
    </row>
    <row r="70" customFormat="false" ht="17.25" hidden="false" customHeight="false" outlineLevel="0" collapsed="false">
      <c r="A70" s="578" t="n">
        <v>1</v>
      </c>
      <c r="B70" s="124" t="s">
        <v>203</v>
      </c>
      <c r="C70" s="490" t="n">
        <v>109873</v>
      </c>
      <c r="D70" s="490" t="n">
        <v>85430</v>
      </c>
      <c r="E70" s="489" t="n">
        <f aca="false">C70/D70*100</f>
        <v>128.611728900855</v>
      </c>
      <c r="F70" s="490" t="n">
        <v>6754</v>
      </c>
      <c r="G70" s="490" t="n">
        <v>3918</v>
      </c>
      <c r="H70" s="489" t="n">
        <f aca="false">F70/G70*100</f>
        <v>172.383869321082</v>
      </c>
      <c r="I70" s="490" t="n">
        <v>128022</v>
      </c>
      <c r="J70" s="490" t="n">
        <v>125243</v>
      </c>
      <c r="K70" s="489" t="n">
        <f aca="false">I70/J70*100</f>
        <v>102.218886484674</v>
      </c>
      <c r="L70" s="490" t="n">
        <v>127727</v>
      </c>
      <c r="M70" s="490" t="n">
        <v>123513</v>
      </c>
      <c r="N70" s="370" t="n">
        <f aca="false">L70/M70*100</f>
        <v>103.411786613555</v>
      </c>
      <c r="O70" s="558" t="n">
        <v>127727</v>
      </c>
      <c r="P70" s="487" t="n">
        <v>119614</v>
      </c>
      <c r="Q70" s="370" t="n">
        <f aca="false">O70/P70*100</f>
        <v>106.782650860267</v>
      </c>
      <c r="R70" s="487" t="n">
        <v>0</v>
      </c>
      <c r="S70" s="487" t="n">
        <v>3899</v>
      </c>
      <c r="T70" s="489" t="n">
        <f aca="false">R70/S70*100</f>
        <v>0</v>
      </c>
    </row>
    <row r="71" s="334" customFormat="true" ht="34.5" hidden="false" customHeight="false" outlineLevel="0" collapsed="false">
      <c r="A71" s="546" t="n">
        <v>2</v>
      </c>
      <c r="B71" s="124" t="s">
        <v>204</v>
      </c>
      <c r="C71" s="490" t="n">
        <v>1648089</v>
      </c>
      <c r="D71" s="490" t="n">
        <v>1736884</v>
      </c>
      <c r="E71" s="370" t="n">
        <f aca="false">C71/D71*100</f>
        <v>94.8876839213212</v>
      </c>
      <c r="F71" s="490" t="n">
        <v>203781</v>
      </c>
      <c r="G71" s="490" t="n">
        <v>271500</v>
      </c>
      <c r="H71" s="370" t="n">
        <f aca="false">F71/G71*100</f>
        <v>75.0574585635359</v>
      </c>
      <c r="I71" s="490" t="n">
        <v>1631738</v>
      </c>
      <c r="J71" s="490" t="n">
        <v>1748566</v>
      </c>
      <c r="K71" s="370" t="n">
        <f aca="false">I71/J71*100</f>
        <v>93.3186393879327</v>
      </c>
      <c r="L71" s="490" t="n">
        <v>986141</v>
      </c>
      <c r="M71" s="490" t="n">
        <v>918041</v>
      </c>
      <c r="N71" s="370" t="n">
        <f aca="false">L71/M71*100</f>
        <v>107.417969349953</v>
      </c>
      <c r="O71" s="487" t="n">
        <v>856737</v>
      </c>
      <c r="P71" s="487" t="n">
        <v>744068</v>
      </c>
      <c r="Q71" s="370" t="n">
        <f aca="false">O71/P71*100</f>
        <v>115.142298822151</v>
      </c>
      <c r="R71" s="487" t="n">
        <v>129404</v>
      </c>
      <c r="S71" s="487" t="n">
        <v>173973</v>
      </c>
      <c r="T71" s="370" t="n">
        <f aca="false">R71/S71*100</f>
        <v>74.3816569237755</v>
      </c>
    </row>
    <row r="72" s="308" customFormat="true" ht="17.25" hidden="false" customHeight="false" outlineLevel="0" collapsed="false">
      <c r="A72" s="578" t="n">
        <v>3</v>
      </c>
      <c r="B72" s="163" t="s">
        <v>205</v>
      </c>
      <c r="C72" s="490"/>
      <c r="D72" s="490" t="n">
        <v>450401</v>
      </c>
      <c r="E72" s="36" t="n">
        <f aca="false">C72/D72*100</f>
        <v>0</v>
      </c>
      <c r="F72" s="490"/>
      <c r="G72" s="490" t="n">
        <v>10570</v>
      </c>
      <c r="H72" s="36" t="n">
        <f aca="false">F72/G72*100</f>
        <v>0</v>
      </c>
      <c r="I72" s="490"/>
      <c r="J72" s="490" t="n">
        <v>744315</v>
      </c>
      <c r="K72" s="36" t="n">
        <f aca="false">I72/J72*100</f>
        <v>0</v>
      </c>
      <c r="L72" s="490"/>
      <c r="M72" s="490" t="n">
        <v>602649</v>
      </c>
      <c r="N72" s="36" t="n">
        <f aca="false">L72/M72*100</f>
        <v>0</v>
      </c>
      <c r="O72" s="490"/>
      <c r="P72" s="490"/>
      <c r="Q72" s="36" t="e">
        <f aca="false">O72/P72*100</f>
        <v>#DIV/0!</v>
      </c>
      <c r="R72" s="490"/>
      <c r="S72" s="490"/>
      <c r="T72" s="36" t="e">
        <f aca="false">R72/S72*100</f>
        <v>#DIV/0!</v>
      </c>
    </row>
    <row r="73" s="308" customFormat="true" ht="17.25" hidden="false" customHeight="false" outlineLevel="0" collapsed="false">
      <c r="A73" s="546" t="n">
        <v>4</v>
      </c>
      <c r="B73" s="152" t="s">
        <v>206</v>
      </c>
      <c r="C73" s="490" t="n">
        <v>2446707</v>
      </c>
      <c r="D73" s="490" t="n">
        <v>2566506</v>
      </c>
      <c r="E73" s="36" t="n">
        <f aca="false">C73/D73*100</f>
        <v>95.3322143022459</v>
      </c>
      <c r="F73" s="490" t="n">
        <v>201825</v>
      </c>
      <c r="G73" s="72" t="n">
        <v>271845</v>
      </c>
      <c r="H73" s="36" t="n">
        <f aca="false">F73/G73*100</f>
        <v>74.242675053799</v>
      </c>
      <c r="I73" s="490" t="n">
        <v>2458098</v>
      </c>
      <c r="J73" s="72" t="n">
        <v>2662103</v>
      </c>
      <c r="K73" s="36" t="n">
        <f aca="false">I73/J73*100</f>
        <v>92.3366977160538</v>
      </c>
      <c r="L73" s="490" t="n">
        <v>1795667</v>
      </c>
      <c r="M73" s="72" t="n">
        <v>1925695</v>
      </c>
      <c r="N73" s="36" t="n">
        <f aca="false">L73/M73*100</f>
        <v>93.247736531486</v>
      </c>
      <c r="O73" s="490" t="n">
        <v>1668441</v>
      </c>
      <c r="P73" s="490"/>
      <c r="Q73" s="36" t="e">
        <f aca="false">O73/P73*100</f>
        <v>#DIV/0!</v>
      </c>
      <c r="R73" s="490" t="n">
        <v>127226</v>
      </c>
      <c r="S73" s="490"/>
      <c r="T73" s="36" t="e">
        <f aca="false">R73/S73*100</f>
        <v>#DIV/0!</v>
      </c>
    </row>
    <row r="74" s="334" customFormat="true" ht="17.25" hidden="false" customHeight="false" outlineLevel="0" collapsed="false">
      <c r="A74" s="578" t="n">
        <v>5</v>
      </c>
      <c r="B74" s="124" t="s">
        <v>207</v>
      </c>
      <c r="C74" s="490" t="n">
        <v>40548914</v>
      </c>
      <c r="D74" s="490" t="n">
        <v>48760224</v>
      </c>
      <c r="E74" s="370" t="n">
        <f aca="false">C74/D74*100</f>
        <v>83.1598189540721</v>
      </c>
      <c r="F74" s="490" t="n">
        <v>1703958</v>
      </c>
      <c r="G74" s="490" t="n">
        <v>9631859</v>
      </c>
      <c r="H74" s="370" t="n">
        <f aca="false">F74/G74*100</f>
        <v>17.6908528249843</v>
      </c>
      <c r="I74" s="490" t="n">
        <v>36181021</v>
      </c>
      <c r="J74" s="490" t="n">
        <v>39772120</v>
      </c>
      <c r="K74" s="370" t="n">
        <f aca="false">I74/J74*100</f>
        <v>90.970813222931</v>
      </c>
      <c r="L74" s="490" t="n">
        <v>221610</v>
      </c>
      <c r="M74" s="490" t="n">
        <v>359834</v>
      </c>
      <c r="N74" s="370" t="n">
        <f aca="false">L74/M74*100</f>
        <v>61.5867316595986</v>
      </c>
      <c r="O74" s="487" t="n">
        <v>0</v>
      </c>
      <c r="P74" s="487" t="n">
        <v>0</v>
      </c>
      <c r="Q74" s="36" t="e">
        <f aca="false">O74/P74*100</f>
        <v>#DIV/0!</v>
      </c>
      <c r="R74" s="487" t="n">
        <v>221610</v>
      </c>
      <c r="S74" s="487" t="n">
        <v>359834</v>
      </c>
      <c r="T74" s="370" t="n">
        <f aca="false">R74/S74*100</f>
        <v>61.5867316595986</v>
      </c>
    </row>
    <row r="75" customFormat="false" ht="17.25" hidden="false" customHeight="false" outlineLevel="0" collapsed="false">
      <c r="A75" s="546" t="n">
        <v>6</v>
      </c>
      <c r="B75" s="124" t="s">
        <v>208</v>
      </c>
      <c r="C75" s="490" t="n">
        <v>6015690</v>
      </c>
      <c r="D75" s="490" t="n">
        <v>6445463</v>
      </c>
      <c r="E75" s="489" t="n">
        <f aca="false">C75/D75*100</f>
        <v>93.3321624839054</v>
      </c>
      <c r="F75" s="490" t="n">
        <v>434153</v>
      </c>
      <c r="G75" s="490" t="n">
        <v>465346</v>
      </c>
      <c r="H75" s="489" t="n">
        <f aca="false">F75/G75*100</f>
        <v>93.2968157027244</v>
      </c>
      <c r="I75" s="490" t="n">
        <v>5820498</v>
      </c>
      <c r="J75" s="490" t="n">
        <v>3983279</v>
      </c>
      <c r="K75" s="489" t="n">
        <f aca="false">I75/J75*100</f>
        <v>146.123281848949</v>
      </c>
      <c r="L75" s="490" t="n">
        <v>110334</v>
      </c>
      <c r="M75" s="490" t="n">
        <v>664099</v>
      </c>
      <c r="N75" s="370" t="n">
        <f aca="false">L75/M75*100</f>
        <v>16.6140891644168</v>
      </c>
      <c r="O75" s="487" t="n">
        <v>69542</v>
      </c>
      <c r="P75" s="487"/>
      <c r="Q75" s="370" t="e">
        <f aca="false">O75/P75*100</f>
        <v>#DIV/0!</v>
      </c>
      <c r="R75" s="487" t="n">
        <v>40792</v>
      </c>
      <c r="S75" s="487"/>
      <c r="T75" s="489" t="e">
        <f aca="false">R75/S75*100</f>
        <v>#DIV/0!</v>
      </c>
    </row>
    <row r="76" s="334" customFormat="true" ht="17.25" hidden="false" customHeight="false" outlineLevel="0" collapsed="false">
      <c r="A76" s="578" t="n">
        <v>7</v>
      </c>
      <c r="B76" s="124" t="s">
        <v>209</v>
      </c>
      <c r="C76" s="490" t="n">
        <v>1576346</v>
      </c>
      <c r="D76" s="490" t="n">
        <v>1735602</v>
      </c>
      <c r="E76" s="370" t="n">
        <f aca="false">C76/D76*100</f>
        <v>90.8241636043286</v>
      </c>
      <c r="F76" s="490" t="n">
        <v>145790</v>
      </c>
      <c r="G76" s="490" t="n">
        <v>207363</v>
      </c>
      <c r="H76" s="370" t="n">
        <f aca="false">F76/G76*100</f>
        <v>70.306660301018</v>
      </c>
      <c r="I76" s="490" t="n">
        <v>1360158</v>
      </c>
      <c r="J76" s="490" t="n">
        <v>1689494</v>
      </c>
      <c r="K76" s="370" t="n">
        <f aca="false">I76/J76*100</f>
        <v>80.5068263042071</v>
      </c>
      <c r="L76" s="490" t="n">
        <v>171477</v>
      </c>
      <c r="M76" s="490" t="n">
        <v>234198</v>
      </c>
      <c r="N76" s="370" t="n">
        <f aca="false">L76/M76*100</f>
        <v>73.2188148489739</v>
      </c>
      <c r="O76" s="487" t="n">
        <v>159307</v>
      </c>
      <c r="P76" s="487" t="n">
        <v>225271</v>
      </c>
      <c r="Q76" s="370" t="n">
        <f aca="false">O76/P76*100</f>
        <v>70.7179352868323</v>
      </c>
      <c r="R76" s="487" t="n">
        <v>12170</v>
      </c>
      <c r="S76" s="487" t="n">
        <v>8927</v>
      </c>
      <c r="T76" s="370" t="n">
        <f aca="false">R76/S76*100</f>
        <v>136.327993726896</v>
      </c>
    </row>
    <row r="77" s="308" customFormat="true" ht="17.25" hidden="false" customHeight="false" outlineLevel="0" collapsed="false">
      <c r="A77" s="546" t="n">
        <v>8</v>
      </c>
      <c r="B77" s="152" t="s">
        <v>210</v>
      </c>
      <c r="C77" s="490" t="n">
        <v>83497</v>
      </c>
      <c r="D77" s="490" t="n">
        <v>241128</v>
      </c>
      <c r="E77" s="36" t="n">
        <f aca="false">C77/D77*100</f>
        <v>34.6276666334893</v>
      </c>
      <c r="F77" s="490" t="n">
        <v>3517</v>
      </c>
      <c r="G77" s="490" t="n">
        <v>48082</v>
      </c>
      <c r="H77" s="36" t="n">
        <f aca="false">F77/G77*100</f>
        <v>7.3145875795516</v>
      </c>
      <c r="I77" s="490" t="n">
        <v>266989</v>
      </c>
      <c r="J77" s="490" t="n">
        <v>288216</v>
      </c>
      <c r="K77" s="36" t="n">
        <f aca="false">I77/J77*100</f>
        <v>92.6350376106809</v>
      </c>
      <c r="L77" s="490" t="n">
        <v>43960</v>
      </c>
      <c r="M77" s="490" t="n">
        <v>182463</v>
      </c>
      <c r="N77" s="36" t="n">
        <f aca="false">L77/M77*100</f>
        <v>24.092555751029</v>
      </c>
      <c r="O77" s="490" t="n">
        <v>0</v>
      </c>
      <c r="P77" s="490" t="n">
        <v>0</v>
      </c>
      <c r="Q77" s="36" t="e">
        <f aca="false">O77/P77*100</f>
        <v>#DIV/0!</v>
      </c>
      <c r="R77" s="490" t="n">
        <v>43960</v>
      </c>
      <c r="S77" s="490" t="n">
        <v>182463</v>
      </c>
      <c r="T77" s="36" t="n">
        <f aca="false">R77/S77*100</f>
        <v>24.092555751029</v>
      </c>
    </row>
    <row r="78" s="334" customFormat="true" ht="17.25" hidden="false" customHeight="false" outlineLevel="0" collapsed="false">
      <c r="A78" s="578" t="n">
        <v>9</v>
      </c>
      <c r="B78" s="124" t="s">
        <v>211</v>
      </c>
      <c r="C78" s="490" t="n">
        <v>3160374</v>
      </c>
      <c r="D78" s="72" t="n">
        <v>2960692</v>
      </c>
      <c r="E78" s="370" t="n">
        <f aca="false">C78/D78*100</f>
        <v>106.744436773565</v>
      </c>
      <c r="F78" s="490" t="n">
        <v>446453</v>
      </c>
      <c r="G78" s="72" t="n">
        <v>384461</v>
      </c>
      <c r="H78" s="370" t="n">
        <f aca="false">F78/G78*100</f>
        <v>116.124392331082</v>
      </c>
      <c r="I78" s="490" t="n">
        <v>3157918</v>
      </c>
      <c r="J78" s="72" t="n">
        <v>2959592</v>
      </c>
      <c r="K78" s="370" t="n">
        <f aca="false">I78/J78*100</f>
        <v>106.701126371473</v>
      </c>
      <c r="L78" s="490" t="n">
        <v>193351</v>
      </c>
      <c r="M78" s="72" t="n">
        <v>89960</v>
      </c>
      <c r="N78" s="370" t="n">
        <f aca="false">L78/M78*100</f>
        <v>214.929968875056</v>
      </c>
      <c r="O78" s="487" t="n">
        <v>0</v>
      </c>
      <c r="P78" s="487" t="n">
        <v>0</v>
      </c>
      <c r="Q78" s="370" t="e">
        <f aca="false">O78/P78*100</f>
        <v>#DIV/0!</v>
      </c>
      <c r="R78" s="487" t="n">
        <v>193351</v>
      </c>
      <c r="S78" s="72" t="n">
        <v>89960</v>
      </c>
      <c r="T78" s="370" t="n">
        <f aca="false">R78/S78*100</f>
        <v>214.929968875056</v>
      </c>
    </row>
    <row r="79" s="308" customFormat="true" ht="17.25" hidden="false" customHeight="false" outlineLevel="0" collapsed="false">
      <c r="A79" s="546" t="n">
        <v>10</v>
      </c>
      <c r="B79" s="124" t="s">
        <v>212</v>
      </c>
      <c r="C79" s="490" t="n">
        <v>2107911</v>
      </c>
      <c r="D79" s="490" t="n">
        <v>1062511</v>
      </c>
      <c r="E79" s="36" t="n">
        <f aca="false">C79/D79*100</f>
        <v>198.389569613868</v>
      </c>
      <c r="F79" s="490" t="n">
        <v>161433</v>
      </c>
      <c r="G79" s="490" t="n">
        <v>114235</v>
      </c>
      <c r="H79" s="36" t="n">
        <f aca="false">F79/G79*100</f>
        <v>141.316584234254</v>
      </c>
      <c r="I79" s="490" t="n">
        <v>2107911</v>
      </c>
      <c r="J79" s="490" t="n">
        <v>1062511</v>
      </c>
      <c r="K79" s="36" t="n">
        <f aca="false">I79/J79*100</f>
        <v>198.389569613868</v>
      </c>
      <c r="L79" s="490" t="n">
        <v>1320758</v>
      </c>
      <c r="M79" s="490" t="n">
        <v>623483</v>
      </c>
      <c r="N79" s="36" t="n">
        <f aca="false">L79/M79*100</f>
        <v>211.835446996951</v>
      </c>
      <c r="O79" s="490" t="n">
        <v>1141337</v>
      </c>
      <c r="P79" s="490" t="n">
        <v>494059</v>
      </c>
      <c r="Q79" s="36" t="n">
        <f aca="false">O79/P79*100</f>
        <v>231.012288006088</v>
      </c>
      <c r="R79" s="490" t="n">
        <v>179421</v>
      </c>
      <c r="S79" s="490" t="n">
        <v>129424</v>
      </c>
      <c r="T79" s="36" t="n">
        <f aca="false">R79/S79*100</f>
        <v>138.630393126468</v>
      </c>
    </row>
    <row r="80" s="334" customFormat="true" ht="17.25" hidden="false" customHeight="false" outlineLevel="0" collapsed="false">
      <c r="A80" s="578" t="n">
        <v>11</v>
      </c>
      <c r="B80" s="124" t="s">
        <v>213</v>
      </c>
      <c r="C80" s="490" t="n">
        <v>238525</v>
      </c>
      <c r="D80" s="490" t="n">
        <v>233984</v>
      </c>
      <c r="E80" s="370" t="n">
        <f aca="false">C80/D80*100</f>
        <v>101.940730990153</v>
      </c>
      <c r="F80" s="490" t="n">
        <v>20333</v>
      </c>
      <c r="G80" s="490" t="n">
        <v>16284</v>
      </c>
      <c r="H80" s="370" t="n">
        <f aca="false">F80/G80*100</f>
        <v>124.864898059445</v>
      </c>
      <c r="I80" s="490" t="n">
        <v>238595</v>
      </c>
      <c r="J80" s="490" t="n">
        <v>233984</v>
      </c>
      <c r="K80" s="370" t="n">
        <f aca="false">I80/J80*100</f>
        <v>101.970647565646</v>
      </c>
      <c r="L80" s="490" t="n">
        <v>0</v>
      </c>
      <c r="M80" s="490" t="n">
        <v>0</v>
      </c>
      <c r="N80" s="370" t="e">
        <f aca="false">L80/M80*100</f>
        <v>#DIV/0!</v>
      </c>
      <c r="O80" s="487" t="n">
        <v>0</v>
      </c>
      <c r="P80" s="487" t="n">
        <v>0</v>
      </c>
      <c r="Q80" s="370" t="e">
        <f aca="false">O80/P80*100</f>
        <v>#DIV/0!</v>
      </c>
      <c r="R80" s="487" t="n">
        <v>0</v>
      </c>
      <c r="S80" s="487" t="n">
        <v>0</v>
      </c>
      <c r="T80" s="370" t="e">
        <f aca="false">R80/S80*100</f>
        <v>#DIV/0!</v>
      </c>
    </row>
    <row r="81" s="334" customFormat="true" ht="24" hidden="false" customHeight="true" outlineLevel="0" collapsed="false">
      <c r="A81" s="546" t="n">
        <v>12</v>
      </c>
      <c r="B81" s="124" t="s">
        <v>214</v>
      </c>
      <c r="C81" s="490" t="n">
        <v>1302991</v>
      </c>
      <c r="D81" s="490" t="n">
        <v>2032202</v>
      </c>
      <c r="E81" s="370" t="n">
        <f aca="false">C81/D81*100</f>
        <v>64.1171989792353</v>
      </c>
      <c r="F81" s="490" t="n">
        <v>141092</v>
      </c>
      <c r="G81" s="490" t="n">
        <v>186221</v>
      </c>
      <c r="H81" s="370" t="n">
        <f aca="false">F81/G81*100</f>
        <v>75.7658910649175</v>
      </c>
      <c r="I81" s="490" t="n">
        <v>1941175</v>
      </c>
      <c r="J81" s="490" t="n">
        <v>2032202</v>
      </c>
      <c r="K81" s="370" t="n">
        <f aca="false">I81/J81*100</f>
        <v>95.520770080927</v>
      </c>
      <c r="L81" s="490" t="n">
        <v>194021</v>
      </c>
      <c r="M81" s="490" t="n">
        <v>252980</v>
      </c>
      <c r="N81" s="370" t="n">
        <f aca="false">L81/M81*100</f>
        <v>76.6942050755</v>
      </c>
      <c r="O81" s="496" t="n">
        <v>194021</v>
      </c>
      <c r="P81" s="496" t="n">
        <v>252980</v>
      </c>
      <c r="Q81" s="370" t="n">
        <f aca="false">O81/P81*100</f>
        <v>76.6942050755</v>
      </c>
      <c r="R81" s="496" t="n">
        <v>0</v>
      </c>
      <c r="S81" s="496" t="n">
        <v>0</v>
      </c>
      <c r="T81" s="370" t="e">
        <f aca="false">R81/S81*100</f>
        <v>#DIV/0!</v>
      </c>
    </row>
    <row r="82" s="334" customFormat="true" ht="17.25" hidden="false" customHeight="false" outlineLevel="0" collapsed="false">
      <c r="A82" s="578" t="n">
        <v>13</v>
      </c>
      <c r="B82" s="124" t="s">
        <v>215</v>
      </c>
      <c r="C82" s="490" t="n">
        <v>755132</v>
      </c>
      <c r="D82" s="490" t="n">
        <v>476193</v>
      </c>
      <c r="E82" s="370" t="n">
        <f aca="false">C82/D82*100</f>
        <v>158.576879542538</v>
      </c>
      <c r="F82" s="490" t="n">
        <v>60185</v>
      </c>
      <c r="G82" s="490" t="n">
        <v>31539</v>
      </c>
      <c r="H82" s="370" t="n">
        <f aca="false">F82/G82*100</f>
        <v>190.827229779004</v>
      </c>
      <c r="I82" s="490" t="n">
        <v>749994</v>
      </c>
      <c r="J82" s="490" t="n">
        <v>473941</v>
      </c>
      <c r="K82" s="370" t="n">
        <f aca="false">I82/J82*100</f>
        <v>158.246279600203</v>
      </c>
      <c r="L82" s="490" t="n">
        <v>0</v>
      </c>
      <c r="M82" s="490" t="n">
        <v>0</v>
      </c>
      <c r="N82" s="370" t="e">
        <f aca="false">L82/M82*100</f>
        <v>#DIV/0!</v>
      </c>
      <c r="O82" s="487" t="n">
        <v>0</v>
      </c>
      <c r="P82" s="487" t="n">
        <v>0</v>
      </c>
      <c r="Q82" s="370" t="e">
        <f aca="false">O82/P82*100</f>
        <v>#DIV/0!</v>
      </c>
      <c r="R82" s="487" t="n">
        <v>0</v>
      </c>
      <c r="S82" s="487" t="n">
        <v>0</v>
      </c>
      <c r="T82" s="370" t="e">
        <f aca="false">R82/S82*100</f>
        <v>#DIV/0!</v>
      </c>
    </row>
    <row r="83" s="334" customFormat="true" ht="17.25" hidden="false" customHeight="false" outlineLevel="0" collapsed="false">
      <c r="A83" s="546" t="n">
        <v>14</v>
      </c>
      <c r="B83" s="124" t="s">
        <v>216</v>
      </c>
      <c r="C83" s="490" t="n">
        <v>65891</v>
      </c>
      <c r="D83" s="490" t="n">
        <v>23929</v>
      </c>
      <c r="E83" s="370" t="n">
        <f aca="false">C83/D83*100</f>
        <v>275.360441305529</v>
      </c>
      <c r="F83" s="490" t="n">
        <v>6670</v>
      </c>
      <c r="G83" s="490" t="n">
        <v>18199</v>
      </c>
      <c r="H83" s="370" t="n">
        <f aca="false">F83/G83*100</f>
        <v>36.6503654046926</v>
      </c>
      <c r="I83" s="490" t="n">
        <v>76162</v>
      </c>
      <c r="J83" s="490" t="n">
        <v>28540</v>
      </c>
      <c r="K83" s="370" t="n">
        <f aca="false">I83/J83*100</f>
        <v>266.860546601261</v>
      </c>
      <c r="L83" s="490" t="n">
        <v>0</v>
      </c>
      <c r="M83" s="490" t="n">
        <v>0</v>
      </c>
      <c r="N83" s="370" t="e">
        <f aca="false">L83/M83*100</f>
        <v>#DIV/0!</v>
      </c>
      <c r="O83" s="487" t="n">
        <v>0</v>
      </c>
      <c r="P83" s="487" t="n">
        <v>0</v>
      </c>
      <c r="Q83" s="370" t="e">
        <f aca="false">O83/P83*100</f>
        <v>#DIV/0!</v>
      </c>
      <c r="R83" s="487" t="n">
        <v>0</v>
      </c>
      <c r="S83" s="487" t="n">
        <v>0</v>
      </c>
      <c r="T83" s="370" t="e">
        <f aca="false">R83/S83*100</f>
        <v>#DIV/0!</v>
      </c>
    </row>
    <row r="84" customFormat="false" ht="30.75" hidden="false" customHeight="true" outlineLevel="0" collapsed="false">
      <c r="A84" s="578" t="n">
        <v>15</v>
      </c>
      <c r="B84" s="124" t="s">
        <v>217</v>
      </c>
      <c r="C84" s="490" t="n">
        <v>1518986</v>
      </c>
      <c r="D84" s="490" t="n">
        <v>3576778</v>
      </c>
      <c r="E84" s="489" t="n">
        <f aca="false">C84/D84*100</f>
        <v>42.4679977342737</v>
      </c>
      <c r="F84" s="490" t="n">
        <v>139133</v>
      </c>
      <c r="G84" s="490" t="n">
        <v>196387</v>
      </c>
      <c r="H84" s="489" t="n">
        <f aca="false">F84/G84*100</f>
        <v>70.8463391161329</v>
      </c>
      <c r="I84" s="490" t="n">
        <v>1817428</v>
      </c>
      <c r="J84" s="490" t="n">
        <v>2800876</v>
      </c>
      <c r="K84" s="489" t="n">
        <f aca="false">I84/J84*100</f>
        <v>64.8878422322159</v>
      </c>
      <c r="L84" s="490" t="n">
        <v>0</v>
      </c>
      <c r="M84" s="490" t="n">
        <v>0</v>
      </c>
      <c r="N84" s="370" t="e">
        <f aca="false">L84/M84*100</f>
        <v>#DIV/0!</v>
      </c>
      <c r="O84" s="487" t="n">
        <v>0</v>
      </c>
      <c r="P84" s="487" t="n">
        <v>0</v>
      </c>
      <c r="Q84" s="370" t="e">
        <f aca="false">O84/P84*100</f>
        <v>#DIV/0!</v>
      </c>
      <c r="R84" s="487" t="n">
        <v>0</v>
      </c>
      <c r="S84" s="487" t="n">
        <v>0</v>
      </c>
      <c r="T84" s="489" t="e">
        <f aca="false">R84/S84*100</f>
        <v>#DIV/0!</v>
      </c>
    </row>
    <row r="85" customFormat="false" ht="17.25" hidden="false" customHeight="false" outlineLevel="0" collapsed="false">
      <c r="A85" s="546" t="n">
        <v>16</v>
      </c>
      <c r="B85" s="124" t="s">
        <v>218</v>
      </c>
      <c r="C85" s="490" t="n">
        <v>18452217</v>
      </c>
      <c r="D85" s="490" t="n">
        <v>20094240</v>
      </c>
      <c r="E85" s="489" t="n">
        <f aca="false">C85/D85*100</f>
        <v>91.8283896280725</v>
      </c>
      <c r="F85" s="490" t="n">
        <v>1851596</v>
      </c>
      <c r="G85" s="490" t="n">
        <v>2214470</v>
      </c>
      <c r="H85" s="489" t="n">
        <f aca="false">F85/G85*100</f>
        <v>83.6135057146857</v>
      </c>
      <c r="I85" s="490" t="n">
        <v>19421906</v>
      </c>
      <c r="J85" s="490" t="n">
        <v>20051370</v>
      </c>
      <c r="K85" s="489" t="n">
        <f aca="false">I85/J85*100</f>
        <v>96.8607431811392</v>
      </c>
      <c r="L85" s="490" t="n">
        <v>1243102</v>
      </c>
      <c r="M85" s="490" t="n">
        <v>1120814</v>
      </c>
      <c r="N85" s="370" t="n">
        <f aca="false">L85/M85*100</f>
        <v>110.910641730028</v>
      </c>
      <c r="O85" s="487" t="n">
        <v>6359</v>
      </c>
      <c r="P85" s="487" t="n">
        <v>382</v>
      </c>
      <c r="Q85" s="370" t="n">
        <f aca="false">O85/P85*100</f>
        <v>1664.65968586387</v>
      </c>
      <c r="R85" s="487" t="n">
        <v>1236743</v>
      </c>
      <c r="S85" s="487" t="n">
        <v>1120432</v>
      </c>
      <c r="T85" s="489" t="n">
        <f aca="false">R85/S85*100</f>
        <v>110.380906650292</v>
      </c>
    </row>
    <row r="86" s="308" customFormat="true" ht="17.25" hidden="false" customHeight="false" outlineLevel="0" collapsed="false">
      <c r="A86" s="578" t="n">
        <v>17</v>
      </c>
      <c r="B86" s="152" t="s">
        <v>499</v>
      </c>
      <c r="C86" s="490" t="n">
        <v>83475</v>
      </c>
      <c r="D86" s="490" t="n">
        <v>80483</v>
      </c>
      <c r="E86" s="36" t="n">
        <f aca="false">C86/D86*100</f>
        <v>103.717555260117</v>
      </c>
      <c r="F86" s="490" t="n">
        <v>4573</v>
      </c>
      <c r="G86" s="490" t="n">
        <v>2960</v>
      </c>
      <c r="H86" s="36" t="n">
        <f aca="false">F86/G86*100</f>
        <v>154.493243243243</v>
      </c>
      <c r="I86" s="490" t="n">
        <v>73789</v>
      </c>
      <c r="J86" s="490" t="n">
        <v>53822</v>
      </c>
      <c r="K86" s="36" t="n">
        <f aca="false">I86/J86*100</f>
        <v>137.098212626807</v>
      </c>
      <c r="L86" s="490" t="n">
        <v>0</v>
      </c>
      <c r="M86" s="490" t="n">
        <v>0</v>
      </c>
      <c r="N86" s="36" t="e">
        <f aca="false">L86/M86*100</f>
        <v>#DIV/0!</v>
      </c>
      <c r="O86" s="490" t="n">
        <v>0</v>
      </c>
      <c r="P86" s="490" t="n">
        <v>0</v>
      </c>
      <c r="Q86" s="36" t="e">
        <f aca="false">O86/P86*100</f>
        <v>#DIV/0!</v>
      </c>
      <c r="R86" s="490" t="n">
        <v>0</v>
      </c>
      <c r="S86" s="490" t="n">
        <v>0</v>
      </c>
      <c r="T86" s="36" t="e">
        <f aca="false">R86/S86*100</f>
        <v>#DIV/0!</v>
      </c>
    </row>
    <row r="87" s="308" customFormat="true" ht="17.25" hidden="false" customHeight="false" outlineLevel="0" collapsed="false">
      <c r="A87" s="546" t="n">
        <v>18</v>
      </c>
      <c r="B87" s="124" t="s">
        <v>220</v>
      </c>
      <c r="C87" s="490"/>
      <c r="D87" s="490"/>
      <c r="E87" s="36" t="e">
        <f aca="false">C87/D87*100</f>
        <v>#DIV/0!</v>
      </c>
      <c r="F87" s="490"/>
      <c r="G87" s="490" t="n">
        <v>0</v>
      </c>
      <c r="H87" s="36" t="e">
        <f aca="false">F87/G87*100</f>
        <v>#DIV/0!</v>
      </c>
      <c r="I87" s="490"/>
      <c r="J87" s="490"/>
      <c r="K87" s="36" t="e">
        <f aca="false">I87/J87*100</f>
        <v>#DIV/0!</v>
      </c>
      <c r="L87" s="490"/>
      <c r="M87" s="490"/>
      <c r="N87" s="36" t="e">
        <f aca="false">L87/M87*100</f>
        <v>#DIV/0!</v>
      </c>
      <c r="O87" s="490"/>
      <c r="P87" s="490"/>
      <c r="Q87" s="36" t="e">
        <f aca="false">O87/P87*100</f>
        <v>#DIV/0!</v>
      </c>
      <c r="R87" s="490"/>
      <c r="S87" s="490"/>
      <c r="T87" s="36" t="e">
        <f aca="false">R87/S87*100</f>
        <v>#DIV/0!</v>
      </c>
    </row>
    <row r="88" s="308" customFormat="true" ht="17.25" hidden="false" customHeight="false" outlineLevel="0" collapsed="false">
      <c r="A88" s="546" t="n">
        <v>19</v>
      </c>
      <c r="B88" s="124" t="s">
        <v>221</v>
      </c>
      <c r="C88" s="490"/>
      <c r="D88" s="490"/>
      <c r="E88" s="36" t="e">
        <f aca="false">C88/D88*100</f>
        <v>#DIV/0!</v>
      </c>
      <c r="F88" s="490"/>
      <c r="G88" s="490"/>
      <c r="H88" s="36" t="e">
        <f aca="false">F88/G88*100</f>
        <v>#DIV/0!</v>
      </c>
      <c r="I88" s="490"/>
      <c r="J88" s="490"/>
      <c r="K88" s="36" t="e">
        <f aca="false">I88/J88*100</f>
        <v>#DIV/0!</v>
      </c>
      <c r="L88" s="490"/>
      <c r="M88" s="490"/>
      <c r="N88" s="36" t="e">
        <f aca="false">L88/M88*100</f>
        <v>#DIV/0!</v>
      </c>
      <c r="O88" s="490"/>
      <c r="P88" s="490"/>
      <c r="Q88" s="36" t="e">
        <f aca="false">O88/P88*100</f>
        <v>#DIV/0!</v>
      </c>
      <c r="R88" s="490"/>
      <c r="S88" s="490" t="n">
        <v>0</v>
      </c>
      <c r="T88" s="36" t="e">
        <f aca="false">R88/S88*100</f>
        <v>#DIV/0!</v>
      </c>
    </row>
    <row r="89" s="334" customFormat="true" ht="17.25" hidden="false" customHeight="false" outlineLevel="0" collapsed="false">
      <c r="A89" s="546" t="n">
        <v>20</v>
      </c>
      <c r="B89" s="152" t="s">
        <v>222</v>
      </c>
      <c r="C89" s="490" t="n">
        <v>1358113</v>
      </c>
      <c r="D89" s="490" t="n">
        <v>1260706</v>
      </c>
      <c r="E89" s="370" t="n">
        <f aca="false">C89/D89*100</f>
        <v>107.726385057262</v>
      </c>
      <c r="F89" s="490" t="n">
        <v>130465</v>
      </c>
      <c r="G89" s="490" t="n">
        <v>149816</v>
      </c>
      <c r="H89" s="370" t="n">
        <f aca="false">F89/G89*100</f>
        <v>87.0834890799381</v>
      </c>
      <c r="I89" s="490" t="n">
        <v>1421175</v>
      </c>
      <c r="J89" s="490" t="n">
        <v>1190366</v>
      </c>
      <c r="K89" s="370" t="n">
        <f aca="false">I89/J89*100</f>
        <v>119.389750715326</v>
      </c>
      <c r="L89" s="490" t="n">
        <v>0</v>
      </c>
      <c r="M89" s="490" t="n">
        <v>14005</v>
      </c>
      <c r="N89" s="370" t="n">
        <f aca="false">L89/M89*100</f>
        <v>0</v>
      </c>
      <c r="O89" s="496" t="n">
        <v>0</v>
      </c>
      <c r="P89" s="487" t="n">
        <v>14005</v>
      </c>
      <c r="Q89" s="370" t="n">
        <f aca="false">O89/P89*100</f>
        <v>0</v>
      </c>
      <c r="R89" s="487" t="n">
        <v>0</v>
      </c>
      <c r="S89" s="487" t="n">
        <v>0</v>
      </c>
      <c r="T89" s="370" t="e">
        <f aca="false">R89/S89*100</f>
        <v>#DIV/0!</v>
      </c>
    </row>
    <row r="90" s="308" customFormat="true" ht="17.25" hidden="false" customHeight="false" outlineLevel="0" collapsed="false">
      <c r="A90" s="546" t="n">
        <v>21</v>
      </c>
      <c r="B90" s="124" t="s">
        <v>223</v>
      </c>
      <c r="C90" s="490" t="n">
        <v>516003</v>
      </c>
      <c r="D90" s="490" t="n">
        <v>307386</v>
      </c>
      <c r="E90" s="36" t="n">
        <f aca="false">C90/D90*100</f>
        <v>167.868087681287</v>
      </c>
      <c r="F90" s="490" t="n">
        <v>43174</v>
      </c>
      <c r="G90" s="490" t="n">
        <v>27121</v>
      </c>
      <c r="H90" s="36" t="n">
        <f aca="false">F90/G90*100</f>
        <v>159.190295343092</v>
      </c>
      <c r="I90" s="490" t="n">
        <v>486938</v>
      </c>
      <c r="J90" s="490" t="n">
        <v>256430</v>
      </c>
      <c r="K90" s="36" t="n">
        <f aca="false">I90/J90*100</f>
        <v>189.891198377725</v>
      </c>
      <c r="L90" s="490" t="n">
        <v>89501</v>
      </c>
      <c r="M90" s="490" t="n">
        <v>0</v>
      </c>
      <c r="N90" s="36" t="e">
        <f aca="false">L90/M90*100</f>
        <v>#DIV/0!</v>
      </c>
      <c r="O90" s="490" t="n">
        <v>89501</v>
      </c>
      <c r="P90" s="490" t="n">
        <v>0</v>
      </c>
      <c r="Q90" s="36" t="e">
        <f aca="false">O90/P90*100</f>
        <v>#DIV/0!</v>
      </c>
      <c r="R90" s="490" t="n">
        <v>0</v>
      </c>
      <c r="S90" s="490" t="n">
        <v>0</v>
      </c>
      <c r="T90" s="36" t="e">
        <f aca="false">R90/S90*100</f>
        <v>#DIV/0!</v>
      </c>
    </row>
    <row r="91" s="334" customFormat="true" ht="17.25" hidden="false" customHeight="false" outlineLevel="0" collapsed="false">
      <c r="A91" s="546" t="n">
        <v>22</v>
      </c>
      <c r="B91" s="124" t="s">
        <v>224</v>
      </c>
      <c r="C91" s="490" t="n">
        <v>4396237</v>
      </c>
      <c r="D91" s="490" t="n">
        <v>3937651</v>
      </c>
      <c r="E91" s="370" t="n">
        <f aca="false">C91/D91*100</f>
        <v>111.646181949594</v>
      </c>
      <c r="F91" s="490" t="n">
        <v>378868</v>
      </c>
      <c r="G91" s="490" t="n">
        <v>422578</v>
      </c>
      <c r="H91" s="370" t="n">
        <f aca="false">F91/G91*100</f>
        <v>89.6563474672132</v>
      </c>
      <c r="I91" s="490" t="n">
        <v>4396237</v>
      </c>
      <c r="J91" s="490" t="n">
        <v>3937651</v>
      </c>
      <c r="K91" s="370" t="n">
        <f aca="false">I91/J91*100</f>
        <v>111.646181949594</v>
      </c>
      <c r="L91" s="490" t="n">
        <v>382858</v>
      </c>
      <c r="M91" s="490" t="n">
        <v>747383</v>
      </c>
      <c r="N91" s="370" t="n">
        <f aca="false">L91/M91*100</f>
        <v>51.2264795961375</v>
      </c>
      <c r="O91" s="496" t="n">
        <v>382858</v>
      </c>
      <c r="P91" s="496" t="n">
        <v>747383</v>
      </c>
      <c r="Q91" s="370" t="n">
        <f aca="false">O91/P91*100</f>
        <v>51.2264795961375</v>
      </c>
      <c r="R91" s="487" t="n">
        <v>0</v>
      </c>
      <c r="S91" s="487" t="n">
        <v>0</v>
      </c>
      <c r="T91" s="370" t="e">
        <f aca="false">R91/S91*100</f>
        <v>#DIV/0!</v>
      </c>
      <c r="U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308" customFormat="true" ht="17.25" hidden="false" customHeight="false" outlineLevel="0" collapsed="false">
      <c r="A92" s="546" t="n">
        <v>23</v>
      </c>
      <c r="B92" s="124" t="s">
        <v>225</v>
      </c>
      <c r="C92" s="490" t="n">
        <v>67771</v>
      </c>
      <c r="D92" s="490" t="n">
        <v>48941</v>
      </c>
      <c r="E92" s="36" t="n">
        <f aca="false">C92/D92*100</f>
        <v>138.474898346989</v>
      </c>
      <c r="F92" s="490" t="n">
        <v>6026</v>
      </c>
      <c r="G92" s="490" t="n">
        <v>3780</v>
      </c>
      <c r="H92" s="36" t="n">
        <f aca="false">F92/G92*100</f>
        <v>159.417989417989</v>
      </c>
      <c r="I92" s="490" t="n">
        <v>56467</v>
      </c>
      <c r="J92" s="490" t="n">
        <v>3925</v>
      </c>
      <c r="K92" s="36" t="n">
        <f aca="false">I92/J92*100</f>
        <v>1438.64968152866</v>
      </c>
      <c r="L92" s="490" t="n">
        <v>0</v>
      </c>
      <c r="M92" s="490" t="n">
        <v>0</v>
      </c>
      <c r="N92" s="36" t="e">
        <f aca="false">L92/M92*100</f>
        <v>#DIV/0!</v>
      </c>
      <c r="O92" s="490" t="n">
        <v>0</v>
      </c>
      <c r="P92" s="490" t="n">
        <v>0</v>
      </c>
      <c r="Q92" s="36" t="e">
        <f aca="false">O92/P92*100</f>
        <v>#DIV/0!</v>
      </c>
      <c r="R92" s="490" t="n">
        <v>0</v>
      </c>
      <c r="S92" s="490" t="n">
        <v>0</v>
      </c>
      <c r="T92" s="36" t="e">
        <f aca="false">R92/S92*100</f>
        <v>#DIV/0!</v>
      </c>
    </row>
    <row r="93" s="308" customFormat="true" ht="17.25" hidden="false" customHeight="false" outlineLevel="0" collapsed="false">
      <c r="A93" s="546" t="n">
        <v>24</v>
      </c>
      <c r="B93" s="152" t="s">
        <v>226</v>
      </c>
      <c r="C93" s="490" t="n">
        <v>519388</v>
      </c>
      <c r="D93" s="490" t="n">
        <v>474116</v>
      </c>
      <c r="E93" s="36" t="n">
        <f aca="false">C93/D93*100</f>
        <v>109.548718035249</v>
      </c>
      <c r="F93" s="490" t="n">
        <v>15920</v>
      </c>
      <c r="G93" s="490" t="n">
        <v>21596</v>
      </c>
      <c r="H93" s="36" t="n">
        <f aca="false">F93/G93*100</f>
        <v>73.7173550657529</v>
      </c>
      <c r="I93" s="490" t="n">
        <v>586707</v>
      </c>
      <c r="J93" s="490" t="n">
        <v>500676</v>
      </c>
      <c r="K93" s="36" t="n">
        <f aca="false">I93/J93*100</f>
        <v>117.182968626417</v>
      </c>
      <c r="L93" s="490" t="n">
        <v>362452</v>
      </c>
      <c r="M93" s="490" t="n">
        <v>315629</v>
      </c>
      <c r="N93" s="36" t="n">
        <f aca="false">L93/M93*100</f>
        <v>114.834821895326</v>
      </c>
      <c r="O93" s="490" t="n">
        <v>266518</v>
      </c>
      <c r="P93" s="490" t="n">
        <v>315629</v>
      </c>
      <c r="Q93" s="36" t="n">
        <f aca="false">O93/P93*100</f>
        <v>84.4402764004575</v>
      </c>
      <c r="R93" s="490" t="n">
        <v>95934</v>
      </c>
      <c r="S93" s="490" t="n">
        <v>0</v>
      </c>
      <c r="T93" s="36" t="e">
        <f aca="false">R93/S93*100</f>
        <v>#DIV/0!</v>
      </c>
    </row>
    <row r="94" s="308" customFormat="true" ht="34.5" hidden="false" customHeight="false" outlineLevel="0" collapsed="false">
      <c r="A94" s="578" t="n">
        <v>25</v>
      </c>
      <c r="B94" s="152" t="s">
        <v>227</v>
      </c>
      <c r="C94" s="490" t="n">
        <v>710290</v>
      </c>
      <c r="D94" s="490" t="n">
        <v>1066183</v>
      </c>
      <c r="E94" s="36" t="n">
        <f aca="false">C94/D94*100</f>
        <v>66.6198954588471</v>
      </c>
      <c r="F94" s="490" t="n">
        <v>141501</v>
      </c>
      <c r="G94" s="490" t="n">
        <v>203660</v>
      </c>
      <c r="H94" s="36" t="n">
        <f aca="false">F94/G94*100</f>
        <v>69.4790336835903</v>
      </c>
      <c r="I94" s="490" t="n">
        <v>762097</v>
      </c>
      <c r="J94" s="490" t="n">
        <v>1019344</v>
      </c>
      <c r="K94" s="36" t="n">
        <f aca="false">I94/J94*100</f>
        <v>74.7634753331554</v>
      </c>
      <c r="L94" s="490" t="n">
        <v>131175</v>
      </c>
      <c r="M94" s="490" t="n">
        <v>223828</v>
      </c>
      <c r="N94" s="36" t="n">
        <f aca="false">L94/M94*100</f>
        <v>58.6052683310399</v>
      </c>
      <c r="O94" s="490" t="n">
        <v>82043</v>
      </c>
      <c r="P94" s="72" t="n">
        <v>103051</v>
      </c>
      <c r="Q94" s="36" t="n">
        <f aca="false">O94/P94*100</f>
        <v>79.613977545099</v>
      </c>
      <c r="R94" s="490" t="n">
        <v>49132</v>
      </c>
      <c r="S94" s="490" t="n">
        <v>120777</v>
      </c>
      <c r="T94" s="36" t="n">
        <f aca="false">R94/S94*100</f>
        <v>40.679930781523</v>
      </c>
    </row>
    <row r="95" s="308" customFormat="true" ht="17.25" hidden="false" customHeight="false" outlineLevel="0" collapsed="false">
      <c r="A95" s="546" t="n">
        <v>26</v>
      </c>
      <c r="B95" s="152" t="s">
        <v>228</v>
      </c>
      <c r="C95" s="490" t="n">
        <v>1468595</v>
      </c>
      <c r="D95" s="490" t="n">
        <v>2699567</v>
      </c>
      <c r="E95" s="36" t="n">
        <f aca="false">C95/D95*100</f>
        <v>54.4011317370526</v>
      </c>
      <c r="F95" s="490" t="n">
        <v>286039</v>
      </c>
      <c r="G95" s="490" t="n">
        <v>551730</v>
      </c>
      <c r="H95" s="36" t="n">
        <f aca="false">F95/G95*100</f>
        <v>51.8440179073097</v>
      </c>
      <c r="I95" s="490" t="n">
        <v>1468595</v>
      </c>
      <c r="J95" s="490" t="n">
        <v>2699567</v>
      </c>
      <c r="K95" s="36" t="n">
        <f aca="false">I95/J95*100</f>
        <v>54.4011317370526</v>
      </c>
      <c r="L95" s="490" t="n">
        <v>1468595</v>
      </c>
      <c r="M95" s="490" t="n">
        <v>2699386</v>
      </c>
      <c r="N95" s="36" t="n">
        <f aca="false">L95/M95*100</f>
        <v>54.4047794572544</v>
      </c>
      <c r="O95" s="490" t="n">
        <v>1468595</v>
      </c>
      <c r="P95" s="490" t="n">
        <v>2699386</v>
      </c>
      <c r="Q95" s="36" t="n">
        <f aca="false">O95/P95*100</f>
        <v>54.4047794572544</v>
      </c>
      <c r="R95" s="490" t="n">
        <v>0</v>
      </c>
      <c r="S95" s="490" t="n">
        <v>0</v>
      </c>
      <c r="T95" s="36" t="e">
        <f aca="false">R95/S95*100</f>
        <v>#DIV/0!</v>
      </c>
    </row>
    <row r="96" s="308" customFormat="true" ht="17.25" hidden="false" customHeight="false" outlineLevel="0" collapsed="false">
      <c r="A96" s="546" t="n">
        <v>27</v>
      </c>
      <c r="B96" s="124" t="s">
        <v>229</v>
      </c>
      <c r="C96" s="496"/>
      <c r="D96" s="496"/>
      <c r="E96" s="36" t="e">
        <f aca="false">C96/D96*100</f>
        <v>#DIV/0!</v>
      </c>
      <c r="F96" s="487"/>
      <c r="G96" s="487"/>
      <c r="H96" s="36" t="e">
        <f aca="false">F96/G96*100</f>
        <v>#DIV/0!</v>
      </c>
      <c r="I96" s="490"/>
      <c r="J96" s="490"/>
      <c r="K96" s="36" t="e">
        <f aca="false">I96/J96*100</f>
        <v>#DIV/0!</v>
      </c>
      <c r="L96" s="496"/>
      <c r="M96" s="496"/>
      <c r="N96" s="36" t="e">
        <f aca="false">L96/M96*100</f>
        <v>#DIV/0!</v>
      </c>
      <c r="O96" s="490"/>
      <c r="P96" s="490"/>
      <c r="Q96" s="36" t="e">
        <f aca="false">O96/P96*100</f>
        <v>#DIV/0!</v>
      </c>
      <c r="R96" s="490"/>
      <c r="S96" s="490"/>
      <c r="T96" s="36" t="e">
        <f aca="false">R96/S96*100</f>
        <v>#DIV/0!</v>
      </c>
    </row>
    <row r="97" s="308" customFormat="true" ht="17.25" hidden="false" customHeight="false" outlineLevel="0" collapsed="false">
      <c r="A97" s="546" t="n">
        <v>28</v>
      </c>
      <c r="B97" s="152" t="s">
        <v>230</v>
      </c>
      <c r="C97" s="490" t="n">
        <v>2019949</v>
      </c>
      <c r="D97" s="490" t="n">
        <v>2129935</v>
      </c>
      <c r="E97" s="36" t="n">
        <f aca="false">C97/D97*100</f>
        <v>94.8361804468211</v>
      </c>
      <c r="F97" s="490" t="n">
        <v>253477</v>
      </c>
      <c r="G97" s="490" t="n">
        <v>258354</v>
      </c>
      <c r="H97" s="36" t="n">
        <f aca="false">F97/G97*100</f>
        <v>98.1122800498541</v>
      </c>
      <c r="I97" s="490" t="n">
        <v>2008379</v>
      </c>
      <c r="J97" s="490" t="n">
        <v>2167537</v>
      </c>
      <c r="K97" s="36" t="n">
        <f aca="false">I97/J97*100</f>
        <v>92.6571957018496</v>
      </c>
      <c r="L97" s="490" t="n">
        <v>6643</v>
      </c>
      <c r="M97" s="490" t="n">
        <v>26845</v>
      </c>
      <c r="N97" s="36" t="n">
        <f aca="false">L97/M97*100</f>
        <v>24.7457627118644</v>
      </c>
      <c r="O97" s="490" t="n">
        <v>0</v>
      </c>
      <c r="P97" s="490" t="n">
        <v>0</v>
      </c>
      <c r="Q97" s="36" t="e">
        <f aca="false">O97/P97*100</f>
        <v>#DIV/0!</v>
      </c>
      <c r="R97" s="490" t="n">
        <v>6643</v>
      </c>
      <c r="S97" s="490" t="n">
        <v>26845</v>
      </c>
      <c r="T97" s="36" t="n">
        <f aca="false">R97/S97*100</f>
        <v>24.7457627118644</v>
      </c>
    </row>
    <row r="98" s="334" customFormat="true" ht="24" hidden="false" customHeight="true" outlineLevel="0" collapsed="false">
      <c r="A98" s="578" t="n">
        <v>29</v>
      </c>
      <c r="B98" s="152" t="s">
        <v>231</v>
      </c>
      <c r="C98" s="496" t="n">
        <v>82215</v>
      </c>
      <c r="D98" s="496" t="n">
        <v>65892</v>
      </c>
      <c r="E98" s="489" t="n">
        <f aca="false">C98/D98*100</f>
        <v>124.772354762338</v>
      </c>
      <c r="F98" s="487" t="n">
        <v>7700</v>
      </c>
      <c r="G98" s="487" t="n">
        <v>8242</v>
      </c>
      <c r="H98" s="489" t="n">
        <f aca="false">F98/G98*100</f>
        <v>93.4239262314972</v>
      </c>
      <c r="I98" s="496" t="n">
        <v>82115</v>
      </c>
      <c r="J98" s="496" t="n">
        <v>65892</v>
      </c>
      <c r="K98" s="489" t="n">
        <f aca="false">I98/J98*100</f>
        <v>124.620591270564</v>
      </c>
      <c r="L98" s="496" t="n">
        <v>0</v>
      </c>
      <c r="M98" s="496" t="n">
        <v>0</v>
      </c>
      <c r="N98" s="370" t="e">
        <f aca="false">L98/M98*100</f>
        <v>#DIV/0!</v>
      </c>
      <c r="O98" s="496" t="n">
        <v>0</v>
      </c>
      <c r="P98" s="496" t="n">
        <v>0</v>
      </c>
      <c r="Q98" s="370" t="e">
        <f aca="false">O98/P98*100</f>
        <v>#DIV/0!</v>
      </c>
      <c r="R98" s="487" t="n">
        <v>0</v>
      </c>
      <c r="S98" s="487"/>
      <c r="T98" s="489" t="e">
        <f aca="false">R98/S98*100</f>
        <v>#DIV/0!</v>
      </c>
      <c r="U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334" customFormat="true" ht="17.25" hidden="false" customHeight="false" outlineLevel="0" collapsed="false">
      <c r="A99" s="546" t="n">
        <v>30</v>
      </c>
      <c r="B99" s="152" t="s">
        <v>232</v>
      </c>
      <c r="C99" s="496" t="n">
        <v>138328</v>
      </c>
      <c r="D99" s="487" t="n">
        <v>255780</v>
      </c>
      <c r="E99" s="489" t="n">
        <f aca="false">C99/D99*100</f>
        <v>54.0808507310971</v>
      </c>
      <c r="F99" s="487" t="n">
        <v>12031</v>
      </c>
      <c r="G99" s="487" t="n">
        <v>23877</v>
      </c>
      <c r="H99" s="489" t="n">
        <f aca="false">F99/G99*100</f>
        <v>50.3874021024417</v>
      </c>
      <c r="I99" s="496" t="n">
        <v>138328</v>
      </c>
      <c r="J99" s="487" t="n">
        <v>255780</v>
      </c>
      <c r="K99" s="489" t="n">
        <f aca="false">I99/J99*100</f>
        <v>54.0808507310971</v>
      </c>
      <c r="L99" s="496" t="n">
        <v>0</v>
      </c>
      <c r="M99" s="496" t="n">
        <v>0</v>
      </c>
      <c r="N99" s="370" t="e">
        <f aca="false">L99/M99*100</f>
        <v>#DIV/0!</v>
      </c>
      <c r="O99" s="496" t="n">
        <v>0</v>
      </c>
      <c r="P99" s="496" t="n">
        <v>0</v>
      </c>
      <c r="Q99" s="370" t="e">
        <f aca="false">O99/P99*100</f>
        <v>#DIV/0!</v>
      </c>
      <c r="R99" s="487" t="n">
        <v>0</v>
      </c>
      <c r="S99" s="487" t="n">
        <v>0</v>
      </c>
      <c r="T99" s="489" t="e">
        <f aca="false">R99/S99*100</f>
        <v>#DIV/0!</v>
      </c>
      <c r="U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308" customFormat="true" ht="34.5" hidden="false" customHeight="false" outlineLevel="0" collapsed="false">
      <c r="A100" s="578" t="n">
        <v>31</v>
      </c>
      <c r="B100" s="152" t="s">
        <v>233</v>
      </c>
      <c r="C100" s="496" t="n">
        <v>42668</v>
      </c>
      <c r="D100" s="496" t="n">
        <v>34897</v>
      </c>
      <c r="E100" s="36" t="n">
        <f aca="false">C100/D100*100</f>
        <v>122.268389832937</v>
      </c>
      <c r="F100" s="490" t="n">
        <v>3450</v>
      </c>
      <c r="G100" s="490" t="n">
        <v>3189</v>
      </c>
      <c r="H100" s="36" t="n">
        <f aca="false">F100/G100*100</f>
        <v>108.184383819379</v>
      </c>
      <c r="I100" s="490" t="n">
        <v>45687</v>
      </c>
      <c r="J100" s="490" t="n">
        <v>43104</v>
      </c>
      <c r="K100" s="36" t="n">
        <f aca="false">I100/J100*100</f>
        <v>105.992483296214</v>
      </c>
      <c r="L100" s="496" t="n">
        <v>0</v>
      </c>
      <c r="M100" s="496" t="n">
        <v>0</v>
      </c>
      <c r="N100" s="36" t="e">
        <f aca="false">L100/M100*100</f>
        <v>#DIV/0!</v>
      </c>
      <c r="O100" s="490" t="n">
        <v>0</v>
      </c>
      <c r="P100" s="490" t="n">
        <v>0</v>
      </c>
      <c r="Q100" s="36" t="e">
        <f aca="false">O100/P100*100</f>
        <v>#DIV/0!</v>
      </c>
      <c r="R100" s="490" t="n">
        <v>0</v>
      </c>
      <c r="S100" s="490" t="n">
        <v>0</v>
      </c>
      <c r="T100" s="36" t="e">
        <f aca="false">R100/S100*100</f>
        <v>#DIV/0!</v>
      </c>
    </row>
    <row r="101" s="334" customFormat="true" ht="17.25" hidden="false" customHeight="false" outlineLevel="0" collapsed="false">
      <c r="A101" s="546" t="n">
        <v>32</v>
      </c>
      <c r="B101" s="152" t="s">
        <v>234</v>
      </c>
      <c r="C101" s="496" t="n">
        <v>352676</v>
      </c>
      <c r="D101" s="496" t="n">
        <v>294889</v>
      </c>
      <c r="E101" s="489" t="n">
        <f aca="false">C101/D101*100</f>
        <v>119.596187039869</v>
      </c>
      <c r="F101" s="487" t="n">
        <v>6864</v>
      </c>
      <c r="G101" s="487" t="n">
        <v>24121</v>
      </c>
      <c r="H101" s="489" t="n">
        <f aca="false">F101/G101*100</f>
        <v>28.4565316529165</v>
      </c>
      <c r="I101" s="487" t="n">
        <v>351551</v>
      </c>
      <c r="J101" s="487" t="n">
        <v>293834</v>
      </c>
      <c r="K101" s="489" t="n">
        <f aca="false">I101/J101*100</f>
        <v>119.642723442488</v>
      </c>
      <c r="L101" s="496" t="n">
        <v>0</v>
      </c>
      <c r="M101" s="496" t="n">
        <v>0</v>
      </c>
      <c r="N101" s="370" t="e">
        <f aca="false">L101/M101*100</f>
        <v>#DIV/0!</v>
      </c>
      <c r="O101" s="496" t="n">
        <v>0</v>
      </c>
      <c r="P101" s="496" t="n">
        <v>0</v>
      </c>
      <c r="Q101" s="36" t="e">
        <f aca="false">O101/P101*100</f>
        <v>#DIV/0!</v>
      </c>
      <c r="R101" s="487" t="n">
        <v>0</v>
      </c>
      <c r="S101" s="487" t="n">
        <v>0</v>
      </c>
      <c r="T101" s="489" t="e">
        <f aca="false">R101/S101*100</f>
        <v>#DIV/0!</v>
      </c>
      <c r="U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308" customFormat="true" ht="17.25" hidden="false" customHeight="false" outlineLevel="0" collapsed="false">
      <c r="A102" s="578" t="n">
        <v>33</v>
      </c>
      <c r="B102" s="152" t="s">
        <v>448</v>
      </c>
      <c r="C102" s="490" t="n">
        <v>214805</v>
      </c>
      <c r="D102" s="490" t="n">
        <v>2586</v>
      </c>
      <c r="E102" s="36" t="n">
        <f aca="false">C102/D102*100</f>
        <v>8306.45784996133</v>
      </c>
      <c r="F102" s="490" t="n">
        <v>24805</v>
      </c>
      <c r="G102" s="490" t="n">
        <v>0</v>
      </c>
      <c r="H102" s="36" t="e">
        <f aca="false">F102/G102*100</f>
        <v>#DIV/0!</v>
      </c>
      <c r="I102" s="490" t="n">
        <v>112299</v>
      </c>
      <c r="J102" s="490" t="n">
        <v>42467</v>
      </c>
      <c r="K102" s="36" t="n">
        <f aca="false">I102/J102*100</f>
        <v>264.438269715308</v>
      </c>
      <c r="L102" s="730" t="n">
        <v>72347</v>
      </c>
      <c r="M102" s="490" t="n">
        <v>0</v>
      </c>
      <c r="N102" s="36" t="e">
        <f aca="false">L102/M102*100</f>
        <v>#DIV/0!</v>
      </c>
      <c r="O102" s="490" t="n">
        <v>72347</v>
      </c>
      <c r="P102" s="490" t="n">
        <v>0</v>
      </c>
      <c r="Q102" s="36" t="e">
        <f aca="false">O102/P102*100</f>
        <v>#DIV/0!</v>
      </c>
      <c r="R102" s="490" t="n">
        <v>0</v>
      </c>
      <c r="S102" s="490" t="n">
        <v>0</v>
      </c>
      <c r="T102" s="36" t="e">
        <f aca="false">R102/S102*100</f>
        <v>#DIV/0!</v>
      </c>
    </row>
    <row r="103" s="308" customFormat="true" ht="17.25" hidden="false" customHeight="false" outlineLevel="0" collapsed="false">
      <c r="A103" s="546" t="n">
        <v>34</v>
      </c>
      <c r="B103" s="152" t="s">
        <v>236</v>
      </c>
      <c r="C103" s="487" t="n">
        <v>732923</v>
      </c>
      <c r="D103" s="72" t="n">
        <v>250889</v>
      </c>
      <c r="E103" s="36" t="n">
        <f aca="false">C103/D103*100</f>
        <v>292.13038435324</v>
      </c>
      <c r="F103" s="490" t="n">
        <v>165537</v>
      </c>
      <c r="G103" s="490" t="n">
        <v>2802</v>
      </c>
      <c r="H103" s="36" t="n">
        <f aca="false">F103/G103*100</f>
        <v>5907.81584582441</v>
      </c>
      <c r="I103" s="490" t="n">
        <v>732923</v>
      </c>
      <c r="J103" s="490" t="n">
        <v>38979</v>
      </c>
      <c r="K103" s="36" t="n">
        <f aca="false">I103/J103*100</f>
        <v>1880.30221401267</v>
      </c>
      <c r="L103" s="730" t="n">
        <v>717876</v>
      </c>
      <c r="M103" s="490" t="n">
        <v>238298</v>
      </c>
      <c r="N103" s="36" t="n">
        <f aca="false">L103/M103*100</f>
        <v>301.251374329621</v>
      </c>
      <c r="O103" s="730" t="n">
        <v>717876</v>
      </c>
      <c r="P103" s="490" t="n">
        <v>238298</v>
      </c>
      <c r="Q103" s="490" t="n">
        <f aca="false">O103/P103*100</f>
        <v>301.251374329621</v>
      </c>
      <c r="R103" s="490" t="n">
        <v>0</v>
      </c>
      <c r="S103" s="490" t="n">
        <v>0</v>
      </c>
      <c r="T103" s="36" t="e">
        <f aca="false">R103/S103*100</f>
        <v>#DIV/0!</v>
      </c>
    </row>
    <row r="104" s="334" customFormat="true" ht="17.25" hidden="false" customHeight="false" outlineLevel="0" collapsed="false">
      <c r="A104" s="578" t="n">
        <v>35</v>
      </c>
      <c r="B104" s="152" t="s">
        <v>237</v>
      </c>
      <c r="C104" s="487" t="n">
        <v>71485</v>
      </c>
      <c r="D104" s="487" t="n">
        <v>47859</v>
      </c>
      <c r="E104" s="489" t="n">
        <f aca="false">C104/D104*100</f>
        <v>149.365845504503</v>
      </c>
      <c r="F104" s="487" t="n">
        <v>4918</v>
      </c>
      <c r="G104" s="487" t="n">
        <v>5440</v>
      </c>
      <c r="H104" s="489" t="n">
        <f aca="false">F104/G104*100</f>
        <v>90.4044117647059</v>
      </c>
      <c r="I104" s="487" t="n">
        <v>66434</v>
      </c>
      <c r="J104" s="487" t="n">
        <v>42912</v>
      </c>
      <c r="K104" s="489" t="n">
        <f aca="false">I104/J104*100</f>
        <v>154.814504101417</v>
      </c>
      <c r="L104" s="730" t="n">
        <v>0</v>
      </c>
      <c r="M104" s="490" t="n">
        <v>0</v>
      </c>
      <c r="N104" s="370" t="e">
        <f aca="false">L104/M104*100</f>
        <v>#DIV/0!</v>
      </c>
      <c r="O104" s="496" t="n">
        <v>0</v>
      </c>
      <c r="P104" s="496" t="n">
        <v>0</v>
      </c>
      <c r="Q104" s="370" t="e">
        <f aca="false">O104/P104*100</f>
        <v>#DIV/0!</v>
      </c>
      <c r="R104" s="487" t="n">
        <v>0</v>
      </c>
      <c r="S104" s="487" t="n">
        <v>0</v>
      </c>
      <c r="T104" s="489" t="e">
        <f aca="false">R104/S104*100</f>
        <v>#DIV/0!</v>
      </c>
      <c r="U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308" customFormat="true" ht="34.5" hidden="false" customHeight="false" outlineLevel="0" collapsed="false">
      <c r="A105" s="546" t="n">
        <v>36</v>
      </c>
      <c r="B105" s="152" t="s">
        <v>238</v>
      </c>
      <c r="C105" s="490" t="n">
        <v>201328</v>
      </c>
      <c r="D105" s="490"/>
      <c r="E105" s="36" t="e">
        <f aca="false">C105/D105*100</f>
        <v>#DIV/0!</v>
      </c>
      <c r="F105" s="490" t="n">
        <v>28229</v>
      </c>
      <c r="G105" s="490"/>
      <c r="H105" s="36" t="e">
        <f aca="false">F105/G105*100</f>
        <v>#DIV/0!</v>
      </c>
      <c r="I105" s="490" t="n">
        <v>201328</v>
      </c>
      <c r="J105" s="490"/>
      <c r="K105" s="36" t="e">
        <f aca="false">I105/J105*100</f>
        <v>#DIV/0!</v>
      </c>
      <c r="L105" s="730" t="n">
        <v>0</v>
      </c>
      <c r="M105" s="490"/>
      <c r="N105" s="36" t="e">
        <f aca="false">L105/M105*100</f>
        <v>#DIV/0!</v>
      </c>
      <c r="O105" s="490" t="n">
        <v>0</v>
      </c>
      <c r="P105" s="490" t="n">
        <v>0</v>
      </c>
      <c r="Q105" s="36" t="e">
        <f aca="false">O105/P105*100</f>
        <v>#DIV/0!</v>
      </c>
      <c r="R105" s="490" t="n">
        <v>0</v>
      </c>
      <c r="S105" s="490" t="n">
        <v>0</v>
      </c>
      <c r="T105" s="36" t="e">
        <f aca="false">R105/S105*100</f>
        <v>#DIV/0!</v>
      </c>
    </row>
    <row r="106" s="308" customFormat="true" ht="17.25" hidden="false" customHeight="false" outlineLevel="0" collapsed="false">
      <c r="A106" s="546" t="n">
        <v>37</v>
      </c>
      <c r="B106" s="152" t="s">
        <v>548</v>
      </c>
      <c r="C106" s="490" t="n">
        <v>7123796</v>
      </c>
      <c r="D106" s="490" t="n">
        <v>9792510</v>
      </c>
      <c r="E106" s="36" t="n">
        <f aca="false">C106/D106*100</f>
        <v>72.7473957136628</v>
      </c>
      <c r="F106" s="490" t="n">
        <v>728257</v>
      </c>
      <c r="G106" s="490" t="n">
        <v>776992</v>
      </c>
      <c r="H106" s="36" t="n">
        <f aca="false">F106/G106*100</f>
        <v>93.7277346484906</v>
      </c>
      <c r="I106" s="490" t="n">
        <v>6882802</v>
      </c>
      <c r="J106" s="490" t="n">
        <v>9695078</v>
      </c>
      <c r="K106" s="36" t="n">
        <f aca="false">I106/J106*100</f>
        <v>70.9927449784313</v>
      </c>
      <c r="L106" s="730" t="n">
        <v>324423</v>
      </c>
      <c r="M106" s="490" t="n">
        <v>190709</v>
      </c>
      <c r="N106" s="36" t="n">
        <f aca="false">L106/M106*100</f>
        <v>170.114152976524</v>
      </c>
      <c r="O106" s="490" t="n">
        <v>219089</v>
      </c>
      <c r="P106" s="490" t="n">
        <v>89569</v>
      </c>
      <c r="Q106" s="36" t="n">
        <f aca="false">O106/P106*100</f>
        <v>244.60360169255</v>
      </c>
      <c r="R106" s="490" t="n">
        <v>105334</v>
      </c>
      <c r="S106" s="490" t="n">
        <v>101140</v>
      </c>
      <c r="T106" s="36" t="n">
        <f aca="false">R106/S106*100</f>
        <v>104.146727308681</v>
      </c>
    </row>
    <row r="107" s="334" customFormat="true" ht="17.25" hidden="false" customHeight="false" outlineLevel="0" collapsed="false">
      <c r="A107" s="578" t="n">
        <v>38</v>
      </c>
      <c r="B107" s="152" t="s">
        <v>239</v>
      </c>
      <c r="C107" s="487" t="n">
        <v>1991451</v>
      </c>
      <c r="D107" s="487" t="n">
        <v>2887918</v>
      </c>
      <c r="E107" s="489" t="n">
        <f aca="false">C107/D107*100</f>
        <v>68.9580175060372</v>
      </c>
      <c r="F107" s="490" t="n">
        <v>0</v>
      </c>
      <c r="G107" s="490" t="n">
        <v>279798</v>
      </c>
      <c r="H107" s="36" t="n">
        <f aca="false">F107/G107*100</f>
        <v>0</v>
      </c>
      <c r="I107" s="490" t="n">
        <v>1848021</v>
      </c>
      <c r="J107" s="490" t="n">
        <v>3097512</v>
      </c>
      <c r="K107" s="36" t="n">
        <f aca="false">I107/J107*100</f>
        <v>59.6614637812541</v>
      </c>
      <c r="L107" s="730" t="n">
        <v>0</v>
      </c>
      <c r="M107" s="490" t="n">
        <v>0</v>
      </c>
      <c r="N107" s="370" t="e">
        <f aca="false">L107/M107*100</f>
        <v>#DIV/0!</v>
      </c>
      <c r="O107" s="496" t="n">
        <v>0</v>
      </c>
      <c r="P107" s="496" t="n">
        <v>0</v>
      </c>
      <c r="Q107" s="370" t="e">
        <f aca="false">O107/P107*100</f>
        <v>#DIV/0!</v>
      </c>
      <c r="R107" s="490" t="n">
        <v>0</v>
      </c>
      <c r="S107" s="490" t="n">
        <v>0</v>
      </c>
      <c r="T107" s="36" t="e">
        <f aca="false">R107/S107*100</f>
        <v>#DIV/0!</v>
      </c>
      <c r="U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490" customFormat="true" ht="28.5" hidden="false" customHeight="true" outlineLevel="0" collapsed="false">
      <c r="A108" s="490" t="n">
        <v>39</v>
      </c>
      <c r="B108" s="152" t="s">
        <v>240</v>
      </c>
      <c r="C108" s="490" t="n">
        <v>1061905</v>
      </c>
      <c r="E108" s="490" t="e">
        <f aca="false">C108/D108*100</f>
        <v>#DIV/0!</v>
      </c>
      <c r="F108" s="490" t="n">
        <v>32891</v>
      </c>
      <c r="H108" s="490" t="e">
        <f aca="false">F108/G108*100</f>
        <v>#DIV/0!</v>
      </c>
      <c r="I108" s="490" t="n">
        <v>1048175</v>
      </c>
      <c r="K108" s="490" t="e">
        <f aca="false">I108/J108*100</f>
        <v>#DIV/0!</v>
      </c>
      <c r="L108" s="490" t="n">
        <v>79048</v>
      </c>
      <c r="N108" s="490" t="e">
        <f aca="false">L108/M108*100</f>
        <v>#DIV/0!</v>
      </c>
      <c r="O108" s="490" t="n">
        <v>4543</v>
      </c>
      <c r="Q108" s="490" t="e">
        <f aca="false">O108/P108*100</f>
        <v>#DIV/0!</v>
      </c>
      <c r="R108" s="490" t="n">
        <v>74505</v>
      </c>
      <c r="T108" s="490" t="e">
        <f aca="false">R108/S108*100</f>
        <v>#DIV/0!</v>
      </c>
    </row>
    <row r="109" s="334" customFormat="true" ht="17.25" hidden="false" customHeight="false" outlineLevel="0" collapsed="false">
      <c r="A109" s="547" t="n">
        <v>40</v>
      </c>
      <c r="B109" s="152" t="s">
        <v>241</v>
      </c>
      <c r="C109" s="487" t="n">
        <v>53211</v>
      </c>
      <c r="D109" s="487" t="n">
        <v>50960</v>
      </c>
      <c r="E109" s="370" t="n">
        <f aca="false">C109/D109*100</f>
        <v>104.417189952904</v>
      </c>
      <c r="F109" s="496" t="n">
        <v>3899</v>
      </c>
      <c r="G109" s="496" t="n">
        <v>4412</v>
      </c>
      <c r="H109" s="370" t="n">
        <f aca="false">F109/G109*100</f>
        <v>88.3726201269266</v>
      </c>
      <c r="I109" s="496" t="n">
        <v>53211</v>
      </c>
      <c r="J109" s="496" t="n">
        <v>50960</v>
      </c>
      <c r="K109" s="370" t="n">
        <f aca="false">I109/J109*100</f>
        <v>104.417189952904</v>
      </c>
      <c r="L109" s="730" t="n">
        <v>0</v>
      </c>
      <c r="M109" s="490" t="n">
        <v>0</v>
      </c>
      <c r="N109" s="370" t="e">
        <f aca="false">L109/M109*100</f>
        <v>#DIV/0!</v>
      </c>
      <c r="O109" s="496" t="n">
        <v>0</v>
      </c>
      <c r="P109" s="496" t="n">
        <v>0</v>
      </c>
      <c r="Q109" s="370" t="e">
        <f aca="false">O109/P109*100</f>
        <v>#DIV/0!</v>
      </c>
      <c r="R109" s="496" t="n">
        <v>0</v>
      </c>
      <c r="S109" s="496" t="n">
        <v>0</v>
      </c>
      <c r="T109" s="370" t="e">
        <f aca="false">R109/S109*100</f>
        <v>#DIV/0!</v>
      </c>
    </row>
    <row r="110" s="308" customFormat="true" ht="17.25" hidden="false" customHeight="false" outlineLevel="0" collapsed="false">
      <c r="A110" s="490" t="n">
        <v>41</v>
      </c>
      <c r="B110" s="732" t="s">
        <v>190</v>
      </c>
      <c r="C110" s="490" t="n">
        <v>183795</v>
      </c>
      <c r="D110" s="79"/>
      <c r="E110" s="36" t="e">
        <f aca="false">C110/D110*100</f>
        <v>#DIV/0!</v>
      </c>
      <c r="F110" s="490" t="n">
        <v>18086</v>
      </c>
      <c r="G110" s="79"/>
      <c r="H110" s="36" t="e">
        <f aca="false">F110/G110*100</f>
        <v>#DIV/0!</v>
      </c>
      <c r="I110" s="490" t="n">
        <v>196599</v>
      </c>
      <c r="J110" s="79"/>
      <c r="K110" s="36" t="e">
        <f aca="false">I110/J110*100</f>
        <v>#DIV/0!</v>
      </c>
      <c r="L110" s="730" t="n">
        <v>0</v>
      </c>
      <c r="M110" s="490"/>
      <c r="N110" s="36" t="e">
        <f aca="false">L110/M110*100</f>
        <v>#DIV/0!</v>
      </c>
      <c r="O110" s="490" t="n">
        <v>0</v>
      </c>
      <c r="P110" s="490" t="n">
        <v>0</v>
      </c>
      <c r="Q110" s="36" t="e">
        <f aca="false">O110/P110*100</f>
        <v>#DIV/0!</v>
      </c>
      <c r="R110" s="490" t="n">
        <v>0</v>
      </c>
      <c r="S110" s="490" t="n">
        <v>0</v>
      </c>
      <c r="T110" s="36" t="e">
        <f aca="false">R110/S110*100</f>
        <v>#DIV/0!</v>
      </c>
    </row>
    <row r="111" s="308" customFormat="true" ht="17.25" hidden="false" customHeight="false" outlineLevel="0" collapsed="false">
      <c r="A111" s="578" t="n">
        <v>42</v>
      </c>
      <c r="B111" s="152" t="s">
        <v>392</v>
      </c>
      <c r="C111" s="490" t="n">
        <v>786277</v>
      </c>
      <c r="D111" s="490" t="n">
        <v>1742428</v>
      </c>
      <c r="E111" s="36" t="n">
        <f aca="false">C111/D111*100</f>
        <v>45.1253652948644</v>
      </c>
      <c r="F111" s="490" t="n">
        <v>65467</v>
      </c>
      <c r="G111" s="490" t="n">
        <v>130117</v>
      </c>
      <c r="H111" s="36" t="n">
        <f aca="false">F111/G111*100</f>
        <v>50.3139482158365</v>
      </c>
      <c r="I111" s="490" t="n">
        <v>780248</v>
      </c>
      <c r="J111" s="490" t="n">
        <v>1742428</v>
      </c>
      <c r="K111" s="36" t="n">
        <f aca="false">I111/J111*100</f>
        <v>44.7793538671325</v>
      </c>
      <c r="L111" s="730" t="n">
        <v>0</v>
      </c>
      <c r="M111" s="490" t="n">
        <v>0</v>
      </c>
      <c r="N111" s="36" t="e">
        <f aca="false">L111/M111*100</f>
        <v>#DIV/0!</v>
      </c>
      <c r="O111" s="490" t="n">
        <v>0</v>
      </c>
      <c r="P111" s="490" t="n">
        <v>0</v>
      </c>
      <c r="Q111" s="36" t="e">
        <f aca="false">O111/P111*100</f>
        <v>#DIV/0!</v>
      </c>
      <c r="R111" s="490" t="n">
        <v>0</v>
      </c>
      <c r="S111" s="490" t="n">
        <v>0</v>
      </c>
      <c r="T111" s="36" t="e">
        <f aca="false">R111/S111*100</f>
        <v>#DIV/0!</v>
      </c>
    </row>
    <row r="112" s="308" customFormat="true" ht="17.25" hidden="false" customHeight="true" outlineLevel="0" collapsed="false">
      <c r="A112" s="547"/>
      <c r="B112" s="547"/>
      <c r="C112" s="547"/>
      <c r="D112" s="547"/>
      <c r="E112" s="547"/>
      <c r="F112" s="547"/>
      <c r="G112" s="547"/>
      <c r="H112" s="547"/>
      <c r="I112" s="547"/>
      <c r="J112" s="547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</row>
    <row r="113" customFormat="false" ht="29.25" hidden="false" customHeight="true" outlineLevel="0" collapsed="false">
      <c r="A113" s="132" t="s">
        <v>463</v>
      </c>
      <c r="B113" s="132" t="s">
        <v>168</v>
      </c>
      <c r="C113" s="483" t="n">
        <f aca="false">SUM(C114:C141)</f>
        <v>68580235</v>
      </c>
      <c r="D113" s="483" t="n">
        <f aca="false">SUM(D114:D141)</f>
        <v>83046389</v>
      </c>
      <c r="E113" s="509" t="n">
        <f aca="false">C113/D113*100</f>
        <v>82.580634541497</v>
      </c>
      <c r="F113" s="483" t="n">
        <f aca="false">SUM(F114:F141)</f>
        <v>8256544</v>
      </c>
      <c r="G113" s="483" t="n">
        <f aca="false">SUM(G114:G141)</f>
        <v>7496324</v>
      </c>
      <c r="H113" s="509" t="n">
        <f aca="false">F113/G113*100</f>
        <v>110.141237225072</v>
      </c>
      <c r="I113" s="483" t="n">
        <f aca="false">SUM(I114:I141)</f>
        <v>68141439</v>
      </c>
      <c r="J113" s="483" t="n">
        <f aca="false">SUM(J114:J141)</f>
        <v>81547700</v>
      </c>
      <c r="K113" s="509" t="n">
        <f aca="false">I113/J113*100</f>
        <v>83.5602218088309</v>
      </c>
      <c r="L113" s="483" t="n">
        <f aca="false">SUM(L114:L141)</f>
        <v>43935769</v>
      </c>
      <c r="M113" s="483" t="n">
        <f aca="false">SUM(M114:M141)</f>
        <v>56206321</v>
      </c>
      <c r="N113" s="84" t="n">
        <f aca="false">L113/M113*100</f>
        <v>78.1687330149219</v>
      </c>
      <c r="O113" s="483" t="n">
        <f aca="false">SUM(O114:O141)</f>
        <v>31679508</v>
      </c>
      <c r="P113" s="483" t="n">
        <f aca="false">SUM(P114:P141)</f>
        <v>48805608</v>
      </c>
      <c r="Q113" s="83" t="n">
        <f aca="false">O113/P113*100</f>
        <v>64.9095653106094</v>
      </c>
      <c r="R113" s="483" t="n">
        <f aca="false">SUM(R114:R141)</f>
        <v>8256261</v>
      </c>
      <c r="S113" s="483" t="n">
        <f aca="false">SUM(S114:S141)</f>
        <v>7400713</v>
      </c>
      <c r="T113" s="84" t="n">
        <f aca="false">R113/S113*100</f>
        <v>111.560345604538</v>
      </c>
    </row>
    <row r="114" customFormat="false" ht="36.75" hidden="false" customHeight="true" outlineLevel="0" collapsed="false">
      <c r="A114" s="37" t="n">
        <v>1</v>
      </c>
      <c r="B114" s="134" t="s">
        <v>169</v>
      </c>
      <c r="C114" s="490" t="n">
        <v>18225733</v>
      </c>
      <c r="D114" s="490" t="n">
        <v>21097143</v>
      </c>
      <c r="E114" s="489" t="n">
        <f aca="false">C114/D114*100</f>
        <v>86.3895789112298</v>
      </c>
      <c r="F114" s="490" t="n">
        <v>2290227</v>
      </c>
      <c r="G114" s="490" t="n">
        <v>1796731</v>
      </c>
      <c r="H114" s="489" t="n">
        <f aca="false">F114/G114*100</f>
        <v>127.466326344901</v>
      </c>
      <c r="I114" s="490" t="n">
        <v>18406965</v>
      </c>
      <c r="J114" s="490" t="n">
        <v>21022718</v>
      </c>
      <c r="K114" s="489" t="n">
        <f aca="false">I114/J114*100</f>
        <v>87.5574937550891</v>
      </c>
      <c r="L114" s="490" t="n">
        <v>15308678</v>
      </c>
      <c r="M114" s="490" t="n">
        <v>17840507</v>
      </c>
      <c r="N114" s="370" t="n">
        <f aca="false">L114/M114*100</f>
        <v>85.808536719276</v>
      </c>
      <c r="O114" s="487" t="n">
        <v>13123448</v>
      </c>
      <c r="P114" s="487" t="n">
        <v>16469220</v>
      </c>
      <c r="Q114" s="370" t="n">
        <f aca="false">O114/P114*100</f>
        <v>79.6846966644443</v>
      </c>
      <c r="R114" s="487" t="n">
        <v>2185230</v>
      </c>
      <c r="S114" s="487" t="n">
        <v>1371287</v>
      </c>
      <c r="T114" s="489" t="n">
        <f aca="false">R114/S114*100</f>
        <v>159.356137701298</v>
      </c>
    </row>
    <row r="115" customFormat="false" ht="17.25" hidden="false" customHeight="false" outlineLevel="0" collapsed="false">
      <c r="A115" s="37" t="n">
        <v>2</v>
      </c>
      <c r="B115" s="123" t="s">
        <v>170</v>
      </c>
      <c r="C115" s="490" t="n">
        <v>1490599</v>
      </c>
      <c r="D115" s="490" t="n">
        <v>2464749</v>
      </c>
      <c r="E115" s="36" t="n">
        <f aca="false">C115/D115*100</f>
        <v>60.4767057416394</v>
      </c>
      <c r="F115" s="490" t="n">
        <v>219569</v>
      </c>
      <c r="G115" s="490" t="n">
        <v>125773</v>
      </c>
      <c r="H115" s="36" t="n">
        <f aca="false">F115/G115*100</f>
        <v>174.575624339087</v>
      </c>
      <c r="I115" s="490" t="n">
        <v>1514963</v>
      </c>
      <c r="J115" s="490" t="n">
        <v>2420225</v>
      </c>
      <c r="K115" s="36" t="n">
        <f aca="false">I115/J115*100</f>
        <v>62.5959569874702</v>
      </c>
      <c r="L115" s="490" t="n">
        <v>874642</v>
      </c>
      <c r="M115" s="490" t="n">
        <v>1779542</v>
      </c>
      <c r="N115" s="370" t="n">
        <f aca="false">L115/M115*100</f>
        <v>49.1498374300803</v>
      </c>
      <c r="O115" s="490" t="n">
        <v>703867</v>
      </c>
      <c r="P115" s="490" t="n">
        <v>1721037</v>
      </c>
      <c r="Q115" s="370" t="n">
        <f aca="false">O115/P115*100</f>
        <v>40.89784240548</v>
      </c>
      <c r="R115" s="490" t="n">
        <v>170775</v>
      </c>
      <c r="S115" s="490" t="n">
        <v>58505</v>
      </c>
      <c r="T115" s="36" t="n">
        <f aca="false">R115/S115*100</f>
        <v>291.898128365097</v>
      </c>
    </row>
    <row r="116" s="334" customFormat="true" ht="21.75" hidden="false" customHeight="true" outlineLevel="0" collapsed="false">
      <c r="A116" s="37" t="n">
        <v>3</v>
      </c>
      <c r="B116" s="137" t="s">
        <v>171</v>
      </c>
      <c r="C116" s="487" t="n">
        <v>964902</v>
      </c>
      <c r="D116" s="487" t="n">
        <v>919145</v>
      </c>
      <c r="E116" s="370" t="n">
        <f aca="false">C116/D116*100</f>
        <v>104.978213448368</v>
      </c>
      <c r="F116" s="487" t="n">
        <v>141873</v>
      </c>
      <c r="G116" s="487" t="n">
        <v>199587</v>
      </c>
      <c r="H116" s="370" t="n">
        <f aca="false">F116/G116*100</f>
        <v>71.0832869876295</v>
      </c>
      <c r="I116" s="490" t="n">
        <v>1382824</v>
      </c>
      <c r="J116" s="487" t="n">
        <v>960993</v>
      </c>
      <c r="K116" s="370" t="n">
        <f aca="false">I116/J116*100</f>
        <v>143.895324939932</v>
      </c>
      <c r="L116" s="490" t="n">
        <v>1371212</v>
      </c>
      <c r="M116" s="490" t="n">
        <v>893845</v>
      </c>
      <c r="N116" s="370" t="n">
        <f aca="false">L116/M116*100</f>
        <v>153.406015584357</v>
      </c>
      <c r="O116" s="496" t="n">
        <v>1371212</v>
      </c>
      <c r="P116" s="487" t="n">
        <v>854730</v>
      </c>
      <c r="Q116" s="370" t="n">
        <f aca="false">O116/P116*100</f>
        <v>160.426333462029</v>
      </c>
      <c r="R116" s="490" t="n">
        <v>0</v>
      </c>
      <c r="S116" s="490" t="n">
        <v>39115</v>
      </c>
      <c r="T116" s="370" t="n">
        <f aca="false">R116/S116*100</f>
        <v>0</v>
      </c>
    </row>
    <row r="117" s="308" customFormat="true" ht="17.25" hidden="false" customHeight="false" outlineLevel="0" collapsed="false">
      <c r="A117" s="37" t="n">
        <v>4</v>
      </c>
      <c r="B117" s="123" t="s">
        <v>172</v>
      </c>
      <c r="C117" s="487" t="n">
        <v>1460196</v>
      </c>
      <c r="D117" s="487" t="n">
        <v>1611238</v>
      </c>
      <c r="E117" s="36" t="n">
        <f aca="false">C117/D117*100</f>
        <v>90.6257176158954</v>
      </c>
      <c r="F117" s="487" t="n">
        <v>140305</v>
      </c>
      <c r="G117" s="487" t="n">
        <v>188406</v>
      </c>
      <c r="H117" s="36" t="n">
        <f aca="false">F117/G117*100</f>
        <v>74.4694967251574</v>
      </c>
      <c r="I117" s="487" t="n">
        <v>1439603</v>
      </c>
      <c r="J117" s="487" t="n">
        <v>2122144</v>
      </c>
      <c r="K117" s="36" t="n">
        <f aca="false">I117/J117*100</f>
        <v>67.8371967218059</v>
      </c>
      <c r="L117" s="490" t="n">
        <v>654972</v>
      </c>
      <c r="M117" s="490" t="n">
        <v>1407256</v>
      </c>
      <c r="N117" s="36" t="n">
        <f aca="false">L117/M117*100</f>
        <v>46.5424912027378</v>
      </c>
      <c r="O117" s="496" t="n">
        <v>331366</v>
      </c>
      <c r="P117" s="496" t="n">
        <v>732804</v>
      </c>
      <c r="Q117" s="36" t="n">
        <f aca="false">O117/P117*100</f>
        <v>45.218912560521</v>
      </c>
      <c r="R117" s="490" t="n">
        <v>323606</v>
      </c>
      <c r="S117" s="490" t="n">
        <v>674452</v>
      </c>
      <c r="T117" s="36" t="n">
        <f aca="false">R117/S117*100</f>
        <v>47.9805827545919</v>
      </c>
    </row>
    <row r="118" s="334" customFormat="true" ht="33.75" hidden="false" customHeight="true" outlineLevel="0" collapsed="false">
      <c r="A118" s="562" t="n">
        <v>5</v>
      </c>
      <c r="B118" s="124" t="s">
        <v>173</v>
      </c>
      <c r="C118" s="487" t="n">
        <v>2013843</v>
      </c>
      <c r="D118" s="487" t="n">
        <v>6808832</v>
      </c>
      <c r="E118" s="370" t="n">
        <f aca="false">C118/D118*100</f>
        <v>29.5769230317329</v>
      </c>
      <c r="F118" s="487" t="n">
        <v>395363</v>
      </c>
      <c r="G118" s="487" t="n">
        <v>317513</v>
      </c>
      <c r="H118" s="370" t="n">
        <f aca="false">F118/G118*100</f>
        <v>124.518681124867</v>
      </c>
      <c r="I118" s="487" t="n">
        <v>1985830</v>
      </c>
      <c r="J118" s="487" t="n">
        <v>6577796</v>
      </c>
      <c r="K118" s="370" t="n">
        <f aca="false">I118/J118*100</f>
        <v>30.1898994739271</v>
      </c>
      <c r="L118" s="490" t="n">
        <v>1717574</v>
      </c>
      <c r="M118" s="490" t="n">
        <v>6200568</v>
      </c>
      <c r="N118" s="370" t="n">
        <f aca="false">L118/M118*100</f>
        <v>27.7002687495726</v>
      </c>
      <c r="O118" s="496" t="n">
        <v>1438924</v>
      </c>
      <c r="P118" s="496" t="n">
        <v>6063699</v>
      </c>
      <c r="Q118" s="370" t="n">
        <f aca="false">O118/P118*100</f>
        <v>23.7301356812071</v>
      </c>
      <c r="R118" s="490" t="n">
        <v>278650</v>
      </c>
      <c r="S118" s="490" t="n">
        <v>136869</v>
      </c>
      <c r="T118" s="370" t="n">
        <f aca="false">R118/S118*100</f>
        <v>203.588833117799</v>
      </c>
    </row>
    <row r="119" customFormat="false" ht="50.25" hidden="false" customHeight="true" outlineLevel="0" collapsed="false">
      <c r="A119" s="37" t="n">
        <v>6</v>
      </c>
      <c r="B119" s="124" t="s">
        <v>174</v>
      </c>
      <c r="C119" s="487" t="n">
        <v>7731432</v>
      </c>
      <c r="D119" s="487" t="n">
        <v>7988234</v>
      </c>
      <c r="E119" s="370" t="n">
        <f aca="false">C119/D119*100</f>
        <v>96.7852469018809</v>
      </c>
      <c r="F119" s="487" t="n">
        <v>666175</v>
      </c>
      <c r="G119" s="487" t="n">
        <v>810880</v>
      </c>
      <c r="H119" s="370" t="n">
        <f aca="false">F119/G119*100</f>
        <v>82.1545728097869</v>
      </c>
      <c r="I119" s="487" t="n">
        <v>7731432</v>
      </c>
      <c r="J119" s="487" t="n">
        <v>7379711</v>
      </c>
      <c r="K119" s="370" t="n">
        <f aca="false">I119/J119*100</f>
        <v>104.766053846824</v>
      </c>
      <c r="L119" s="490" t="n">
        <v>5851953</v>
      </c>
      <c r="M119" s="490" t="n">
        <v>6090813</v>
      </c>
      <c r="N119" s="370" t="n">
        <f aca="false">L119/M119*100</f>
        <v>96.0783560421244</v>
      </c>
      <c r="O119" s="496" t="n">
        <v>4103533</v>
      </c>
      <c r="P119" s="496" t="n">
        <v>4309336</v>
      </c>
      <c r="Q119" s="370" t="n">
        <f aca="false">O119/P119*100</f>
        <v>95.2242526458833</v>
      </c>
      <c r="R119" s="490" t="n">
        <v>1748420</v>
      </c>
      <c r="S119" s="490" t="n">
        <v>1781477</v>
      </c>
      <c r="T119" s="370" t="n">
        <f aca="false">R119/S119*100</f>
        <v>98.1444048954884</v>
      </c>
    </row>
    <row r="120" s="733" customFormat="true" ht="35.25" hidden="false" customHeight="true" outlineLevel="0" collapsed="false">
      <c r="A120" s="733" t="n">
        <v>7</v>
      </c>
      <c r="B120" s="124" t="s">
        <v>175</v>
      </c>
      <c r="C120" s="487" t="n">
        <v>4774626</v>
      </c>
      <c r="D120" s="487" t="n">
        <v>3005753</v>
      </c>
      <c r="E120" s="490" t="n">
        <f aca="false">C120/D120*100</f>
        <v>158.849579456462</v>
      </c>
      <c r="F120" s="487" t="n">
        <v>939038</v>
      </c>
      <c r="G120" s="487" t="n">
        <v>232739</v>
      </c>
      <c r="H120" s="490" t="n">
        <f aca="false">F120/G120*100</f>
        <v>403.472559390562</v>
      </c>
      <c r="I120" s="487" t="n">
        <v>4236717</v>
      </c>
      <c r="J120" s="487" t="n">
        <v>3989727</v>
      </c>
      <c r="K120" s="490" t="n">
        <f aca="false">I120/J120*100</f>
        <v>106.19064913464</v>
      </c>
      <c r="L120" s="490" t="n">
        <v>2471577</v>
      </c>
      <c r="M120" s="490" t="n">
        <v>1895150</v>
      </c>
      <c r="N120" s="490" t="n">
        <f aca="false">L120/M120*100</f>
        <v>130.41590375432</v>
      </c>
      <c r="O120" s="496" t="n">
        <v>0</v>
      </c>
      <c r="P120" s="496" t="n">
        <v>0</v>
      </c>
      <c r="Q120" s="490" t="e">
        <f aca="false">O120/P120*100</f>
        <v>#DIV/0!</v>
      </c>
      <c r="R120" s="490" t="n">
        <v>2471577</v>
      </c>
      <c r="S120" s="490" t="n">
        <v>1895150</v>
      </c>
      <c r="T120" s="490" t="n">
        <f aca="false">R120/S120*100</f>
        <v>130.41590375432</v>
      </c>
    </row>
    <row r="121" customFormat="false" ht="21.75" hidden="false" customHeight="true" outlineLevel="0" collapsed="false">
      <c r="A121" s="37" t="n">
        <v>8</v>
      </c>
      <c r="B121" s="140" t="s">
        <v>176</v>
      </c>
      <c r="C121" s="487" t="n">
        <v>2565637</v>
      </c>
      <c r="D121" s="487" t="n">
        <v>3069819</v>
      </c>
      <c r="E121" s="370" t="n">
        <f aca="false">C121/D121*100</f>
        <v>83.5761652397096</v>
      </c>
      <c r="F121" s="487" t="n">
        <v>107844</v>
      </c>
      <c r="G121" s="487" t="n">
        <v>93788</v>
      </c>
      <c r="H121" s="370" t="n">
        <f aca="false">F121/G121*100</f>
        <v>114.986991939267</v>
      </c>
      <c r="I121" s="487" t="n">
        <v>2585794</v>
      </c>
      <c r="J121" s="487" t="n">
        <v>2950329</v>
      </c>
      <c r="K121" s="370" t="n">
        <f aca="false">I121/J121*100</f>
        <v>87.6442593351453</v>
      </c>
      <c r="L121" s="490" t="n">
        <v>54152</v>
      </c>
      <c r="M121" s="490" t="n">
        <v>6598</v>
      </c>
      <c r="N121" s="370" t="n">
        <f aca="false">L121/M121*100</f>
        <v>820.733555622916</v>
      </c>
      <c r="O121" s="496" t="n">
        <v>47282</v>
      </c>
      <c r="P121" s="496" t="n">
        <v>6598</v>
      </c>
      <c r="Q121" s="370" t="n">
        <f aca="false">O121/P121*100</f>
        <v>716.611094270991</v>
      </c>
      <c r="R121" s="490" t="n">
        <v>6870</v>
      </c>
      <c r="S121" s="490" t="n">
        <v>0</v>
      </c>
      <c r="T121" s="370" t="e">
        <f aca="false">R121/S121*100</f>
        <v>#DIV/0!</v>
      </c>
    </row>
    <row r="122" customFormat="false" ht="35.25" hidden="false" customHeight="true" outlineLevel="0" collapsed="false">
      <c r="A122" s="37" t="n">
        <v>9</v>
      </c>
      <c r="B122" s="144" t="s">
        <v>177</v>
      </c>
      <c r="C122" s="487" t="n">
        <v>3006902</v>
      </c>
      <c r="D122" s="487" t="n">
        <v>11471032</v>
      </c>
      <c r="E122" s="489" t="n">
        <f aca="false">C122/D122*100</f>
        <v>26.2130033287328</v>
      </c>
      <c r="F122" s="487" t="n">
        <v>714368</v>
      </c>
      <c r="G122" s="487" t="n">
        <v>940684</v>
      </c>
      <c r="H122" s="489" t="n">
        <f aca="false">F122/G122*100</f>
        <v>75.9413363042212</v>
      </c>
      <c r="I122" s="487" t="n">
        <v>3006902</v>
      </c>
      <c r="J122" s="487" t="n">
        <v>11471032</v>
      </c>
      <c r="K122" s="489" t="n">
        <f aca="false">I122/J122*100</f>
        <v>26.2130033287328</v>
      </c>
      <c r="L122" s="490" t="n">
        <v>2494925</v>
      </c>
      <c r="M122" s="490" t="n">
        <v>11451607</v>
      </c>
      <c r="N122" s="370" t="n">
        <f aca="false">L122/M122*100</f>
        <v>21.7866802449647</v>
      </c>
      <c r="O122" s="496" t="n">
        <v>2484444</v>
      </c>
      <c r="P122" s="496" t="n">
        <v>11435123</v>
      </c>
      <c r="Q122" s="370" t="n">
        <f aca="false">O122/P122*100</f>
        <v>21.7264300523921</v>
      </c>
      <c r="R122" s="490" t="n">
        <v>10481</v>
      </c>
      <c r="S122" s="490" t="n">
        <v>16484</v>
      </c>
      <c r="T122" s="489" t="n">
        <f aca="false">R122/S122*100</f>
        <v>63.5828682358651</v>
      </c>
    </row>
    <row r="123" customFormat="false" ht="31.5" hidden="false" customHeight="true" outlineLevel="0" collapsed="false">
      <c r="A123" s="37" t="n">
        <v>10</v>
      </c>
      <c r="B123" s="144" t="s">
        <v>178</v>
      </c>
      <c r="C123" s="487" t="n">
        <v>894307</v>
      </c>
      <c r="D123" s="487" t="n">
        <v>998571</v>
      </c>
      <c r="E123" s="489" t="n">
        <f aca="false">C123/D123*100</f>
        <v>89.5586793527951</v>
      </c>
      <c r="F123" s="487" t="n">
        <v>144814</v>
      </c>
      <c r="G123" s="487" t="n">
        <v>261557</v>
      </c>
      <c r="H123" s="489" t="n">
        <f aca="false">F123/G123*100</f>
        <v>55.366134341654</v>
      </c>
      <c r="I123" s="487" t="n">
        <v>894816</v>
      </c>
      <c r="J123" s="487" t="n">
        <v>951974</v>
      </c>
      <c r="K123" s="489" t="n">
        <f aca="false">I123/J123*100</f>
        <v>93.9958444243225</v>
      </c>
      <c r="L123" s="490" t="n">
        <v>438478</v>
      </c>
      <c r="M123" s="490" t="n">
        <v>469578</v>
      </c>
      <c r="N123" s="370" t="n">
        <f aca="false">L123/M123*100</f>
        <v>93.3770321437546</v>
      </c>
      <c r="O123" s="496" t="n">
        <v>438436</v>
      </c>
      <c r="P123" s="496" t="n">
        <v>453044</v>
      </c>
      <c r="Q123" s="370" t="n">
        <f aca="false">O123/P123*100</f>
        <v>96.775589126001</v>
      </c>
      <c r="R123" s="490" t="n">
        <v>42</v>
      </c>
      <c r="S123" s="490" t="n">
        <v>16534</v>
      </c>
      <c r="T123" s="489" t="n">
        <f aca="false">R123/S123*100</f>
        <v>0.254022015241321</v>
      </c>
    </row>
    <row r="124" s="308" customFormat="true" ht="34.5" hidden="false" customHeight="false" outlineLevel="0" collapsed="false">
      <c r="A124" s="37" t="n">
        <v>11</v>
      </c>
      <c r="B124" s="151" t="s">
        <v>179</v>
      </c>
      <c r="C124" s="490"/>
      <c r="D124" s="490" t="n">
        <v>79949</v>
      </c>
      <c r="E124" s="36" t="n">
        <f aca="false">C124/D124*100</f>
        <v>0</v>
      </c>
      <c r="F124" s="490"/>
      <c r="G124" s="490" t="n">
        <v>24766</v>
      </c>
      <c r="H124" s="36" t="n">
        <f aca="false">F124/G124*100</f>
        <v>0</v>
      </c>
      <c r="I124" s="490"/>
      <c r="J124" s="490" t="n">
        <v>79949</v>
      </c>
      <c r="K124" s="36" t="n">
        <f aca="false">I124/J124*100</f>
        <v>0</v>
      </c>
      <c r="L124" s="490"/>
      <c r="M124" s="490" t="n">
        <v>48072</v>
      </c>
      <c r="N124" s="36" t="n">
        <f aca="false">L124/M124*100</f>
        <v>0</v>
      </c>
      <c r="O124" s="490"/>
      <c r="P124" s="490" t="n">
        <v>48072</v>
      </c>
      <c r="Q124" s="36" t="n">
        <f aca="false">O124/P124*100</f>
        <v>0</v>
      </c>
      <c r="R124" s="490"/>
      <c r="S124" s="490" t="n">
        <v>0</v>
      </c>
      <c r="T124" s="36" t="e">
        <f aca="false">R124/S124*100</f>
        <v>#DIV/0!</v>
      </c>
    </row>
    <row r="125" s="334" customFormat="true" ht="29.25" hidden="false" customHeight="true" outlineLevel="0" collapsed="false">
      <c r="A125" s="37" t="n">
        <v>12</v>
      </c>
      <c r="B125" s="140" t="s">
        <v>180</v>
      </c>
      <c r="C125" s="487" t="n">
        <v>4492571</v>
      </c>
      <c r="D125" s="487" t="n">
        <v>4649647</v>
      </c>
      <c r="E125" s="370" t="n">
        <f aca="false">C125/D125*100</f>
        <v>96.621765050121</v>
      </c>
      <c r="F125" s="487" t="n">
        <v>263800</v>
      </c>
      <c r="G125" s="487" t="n">
        <v>233668</v>
      </c>
      <c r="H125" s="370" t="n">
        <f aca="false">F125/G125*100</f>
        <v>112.895218857524</v>
      </c>
      <c r="I125" s="487" t="n">
        <v>4410180</v>
      </c>
      <c r="J125" s="487" t="n">
        <v>4487443</v>
      </c>
      <c r="K125" s="370" t="n">
        <f aca="false">I125/J125*100</f>
        <v>98.2782399687305</v>
      </c>
      <c r="L125" s="490" t="n">
        <v>643492</v>
      </c>
      <c r="M125" s="490" t="n">
        <v>673713</v>
      </c>
      <c r="N125" s="370" t="n">
        <f aca="false">L125/M125*100</f>
        <v>95.5142620077095</v>
      </c>
      <c r="O125" s="496" t="n">
        <v>519594</v>
      </c>
      <c r="P125" s="496" t="n">
        <v>594411</v>
      </c>
      <c r="Q125" s="370" t="n">
        <f aca="false">O125/P125*100</f>
        <v>87.4132544653447</v>
      </c>
      <c r="R125" s="490" t="n">
        <v>123898</v>
      </c>
      <c r="S125" s="490" t="n">
        <v>79302</v>
      </c>
      <c r="T125" s="370" t="n">
        <f aca="false">R125/S125*100</f>
        <v>156.235656099468</v>
      </c>
    </row>
    <row r="126" s="308" customFormat="true" ht="34.5" hidden="false" customHeight="false" outlineLevel="0" collapsed="false">
      <c r="A126" s="37" t="n">
        <v>13</v>
      </c>
      <c r="B126" s="144" t="s">
        <v>181</v>
      </c>
      <c r="C126" s="487" t="n">
        <v>32696</v>
      </c>
      <c r="D126" s="487" t="n">
        <v>80391</v>
      </c>
      <c r="E126" s="36" t="n">
        <f aca="false">C126/D126*100</f>
        <v>40.6712194151087</v>
      </c>
      <c r="F126" s="487" t="n">
        <v>1428</v>
      </c>
      <c r="G126" s="487" t="n">
        <v>2670</v>
      </c>
      <c r="H126" s="36" t="n">
        <f aca="false">F126/G126*100</f>
        <v>53.4831460674157</v>
      </c>
      <c r="I126" s="487" t="n">
        <v>32696</v>
      </c>
      <c r="J126" s="487" t="n">
        <v>80391</v>
      </c>
      <c r="K126" s="36" t="n">
        <f aca="false">I126/J126*100</f>
        <v>40.6712194151087</v>
      </c>
      <c r="L126" s="490" t="n">
        <v>5418</v>
      </c>
      <c r="M126" s="490" t="n">
        <v>56363</v>
      </c>
      <c r="N126" s="36" t="n">
        <f aca="false">L126/M126*100</f>
        <v>9.61268917552295</v>
      </c>
      <c r="O126" s="496" t="n">
        <v>0</v>
      </c>
      <c r="P126" s="496" t="n">
        <v>0</v>
      </c>
      <c r="Q126" s="36" t="e">
        <f aca="false">O126/P126*100</f>
        <v>#DIV/0!</v>
      </c>
      <c r="R126" s="490" t="n">
        <v>5418</v>
      </c>
      <c r="S126" s="490" t="n">
        <v>56363</v>
      </c>
      <c r="T126" s="36" t="n">
        <f aca="false">R126/S126*100</f>
        <v>9.61268917552295</v>
      </c>
    </row>
    <row r="127" s="334" customFormat="true" ht="24.75" hidden="false" customHeight="true" outlineLevel="0" collapsed="false">
      <c r="A127" s="37" t="n">
        <v>14</v>
      </c>
      <c r="B127" s="140" t="s">
        <v>182</v>
      </c>
      <c r="C127" s="487" t="n">
        <v>1024516</v>
      </c>
      <c r="D127" s="487" t="n">
        <v>1227997</v>
      </c>
      <c r="E127" s="370" t="n">
        <f aca="false">C127/D127*100</f>
        <v>83.4298455126519</v>
      </c>
      <c r="F127" s="487" t="n">
        <v>141624</v>
      </c>
      <c r="G127" s="487" t="n">
        <v>109268</v>
      </c>
      <c r="H127" s="370" t="n">
        <f aca="false">F127/G127*100</f>
        <v>129.611597173921</v>
      </c>
      <c r="I127" s="487" t="n">
        <v>1024516</v>
      </c>
      <c r="J127" s="487" t="n">
        <v>1227997</v>
      </c>
      <c r="K127" s="370" t="n">
        <f aca="false">I127/J127*100</f>
        <v>83.4298455126519</v>
      </c>
      <c r="L127" s="490" t="n">
        <v>899998</v>
      </c>
      <c r="M127" s="490" t="n">
        <v>1077652</v>
      </c>
      <c r="N127" s="370" t="n">
        <f aca="false">L127/M127*100</f>
        <v>83.5147153255411</v>
      </c>
      <c r="O127" s="496" t="n">
        <v>769208</v>
      </c>
      <c r="P127" s="496" t="n">
        <v>980918</v>
      </c>
      <c r="Q127" s="370" t="n">
        <f aca="false">O127/P127*100</f>
        <v>78.4171561741145</v>
      </c>
      <c r="R127" s="490" t="n">
        <v>130790</v>
      </c>
      <c r="S127" s="490" t="n">
        <v>96734</v>
      </c>
      <c r="T127" s="370" t="n">
        <f aca="false">R127/S127*100</f>
        <v>135.205822151467</v>
      </c>
    </row>
    <row r="128" customFormat="false" ht="27" hidden="false" customHeight="true" outlineLevel="0" collapsed="false">
      <c r="A128" s="37" t="n">
        <v>15</v>
      </c>
      <c r="B128" s="150" t="s">
        <v>183</v>
      </c>
      <c r="C128" s="487" t="n">
        <v>6370090</v>
      </c>
      <c r="D128" s="487" t="n">
        <v>6924127</v>
      </c>
      <c r="E128" s="370" t="n">
        <f aca="false">C128/D128*100</f>
        <v>91.998456989596</v>
      </c>
      <c r="F128" s="487" t="n">
        <v>629845</v>
      </c>
      <c r="G128" s="487" t="n">
        <v>784163</v>
      </c>
      <c r="H128" s="370" t="n">
        <f aca="false">F128/G128*100</f>
        <v>80.3206731253579</v>
      </c>
      <c r="I128" s="487" t="n">
        <v>6356934</v>
      </c>
      <c r="J128" s="487" t="n">
        <v>6533368</v>
      </c>
      <c r="K128" s="370" t="n">
        <f aca="false">I128/J128*100</f>
        <v>97.2994939210527</v>
      </c>
      <c r="L128" s="490" t="n">
        <v>1824308</v>
      </c>
      <c r="M128" s="490" t="n">
        <v>2078863</v>
      </c>
      <c r="N128" s="370" t="n">
        <f aca="false">L128/M128*100</f>
        <v>87.7550853519448</v>
      </c>
      <c r="O128" s="496" t="n">
        <v>1559330</v>
      </c>
      <c r="P128" s="496" t="n">
        <v>1977544</v>
      </c>
      <c r="Q128" s="370" t="n">
        <f aca="false">O128/P128*100</f>
        <v>78.8518485555821</v>
      </c>
      <c r="R128" s="490" t="n">
        <v>264978</v>
      </c>
      <c r="S128" s="490" t="n">
        <v>101319</v>
      </c>
      <c r="T128" s="370" t="n">
        <f aca="false">R128/S128*100</f>
        <v>261.528439878009</v>
      </c>
    </row>
    <row r="129" customFormat="false" ht="34.5" hidden="false" customHeight="false" outlineLevel="0" collapsed="false">
      <c r="A129" s="37" t="n">
        <v>16</v>
      </c>
      <c r="B129" s="152" t="s">
        <v>184</v>
      </c>
      <c r="C129" s="487" t="n">
        <v>2429546</v>
      </c>
      <c r="D129" s="487" t="n">
        <v>2484563</v>
      </c>
      <c r="E129" s="489" t="n">
        <f aca="false">C129/D129*100</f>
        <v>97.7856468119343</v>
      </c>
      <c r="F129" s="487" t="n">
        <v>233712</v>
      </c>
      <c r="G129" s="487" t="n">
        <v>428150</v>
      </c>
      <c r="H129" s="489" t="n">
        <f aca="false">F129/G129*100</f>
        <v>54.5864767020904</v>
      </c>
      <c r="I129" s="487" t="n">
        <v>2417909</v>
      </c>
      <c r="J129" s="487" t="n">
        <v>2337501</v>
      </c>
      <c r="K129" s="489" t="n">
        <f aca="false">I129/J129*100</f>
        <v>103.439912966882</v>
      </c>
      <c r="L129" s="490" t="n">
        <v>3693</v>
      </c>
      <c r="M129" s="490" t="n">
        <v>5218</v>
      </c>
      <c r="N129" s="370" t="n">
        <f aca="false">L129/M129*100</f>
        <v>70.7742430049828</v>
      </c>
      <c r="O129" s="496" t="n">
        <v>0</v>
      </c>
      <c r="P129" s="496" t="n">
        <v>0</v>
      </c>
      <c r="Q129" s="370" t="e">
        <f aca="false">O129/P129*100</f>
        <v>#DIV/0!</v>
      </c>
      <c r="R129" s="490" t="n">
        <v>3693</v>
      </c>
      <c r="S129" s="490" t="n">
        <v>5218</v>
      </c>
      <c r="T129" s="489" t="n">
        <f aca="false">R129/S129*100</f>
        <v>70.7742430049828</v>
      </c>
    </row>
    <row r="130" s="308" customFormat="true" ht="17.25" hidden="false" customHeight="false" outlineLevel="0" collapsed="false">
      <c r="A130" s="37" t="n">
        <v>17</v>
      </c>
      <c r="B130" s="123" t="s">
        <v>185</v>
      </c>
      <c r="C130" s="487" t="n">
        <v>189323</v>
      </c>
      <c r="D130" s="487" t="n">
        <v>107565</v>
      </c>
      <c r="E130" s="36" t="n">
        <f aca="false">C130/D130*100</f>
        <v>176.007995165714</v>
      </c>
      <c r="F130" s="487" t="n">
        <v>11008</v>
      </c>
      <c r="G130" s="487" t="n">
        <v>0</v>
      </c>
      <c r="H130" s="36" t="e">
        <f aca="false">F130/G130*100</f>
        <v>#DIV/0!</v>
      </c>
      <c r="I130" s="487" t="n">
        <v>189323</v>
      </c>
      <c r="J130" s="487" t="n">
        <v>107565</v>
      </c>
      <c r="K130" s="36" t="n">
        <f aca="false">I130/J130*100</f>
        <v>176.007995165714</v>
      </c>
      <c r="L130" s="490" t="n">
        <v>189323</v>
      </c>
      <c r="M130" s="490" t="n">
        <v>65287</v>
      </c>
      <c r="N130" s="36" t="n">
        <f aca="false">L130/M130*100</f>
        <v>289.985755203946</v>
      </c>
      <c r="O130" s="496" t="n">
        <v>144975</v>
      </c>
      <c r="P130" s="496" t="n">
        <v>35982</v>
      </c>
      <c r="Q130" s="36" t="n">
        <f aca="false">O130/P130*100</f>
        <v>402.909788227447</v>
      </c>
      <c r="R130" s="490" t="n">
        <v>44348</v>
      </c>
      <c r="S130" s="490" t="n">
        <v>29305</v>
      </c>
      <c r="T130" s="36" t="n">
        <f aca="false">R130/S130*100</f>
        <v>151.332537109708</v>
      </c>
    </row>
    <row r="131" s="308" customFormat="true" ht="34.5" hidden="false" customHeight="false" outlineLevel="0" collapsed="false">
      <c r="A131" s="37" t="n">
        <v>18</v>
      </c>
      <c r="B131" s="152" t="s">
        <v>186</v>
      </c>
      <c r="C131" s="487" t="n">
        <v>2975043</v>
      </c>
      <c r="D131" s="487" t="n">
        <v>3128473</v>
      </c>
      <c r="E131" s="36" t="n">
        <f aca="false">C131/D131*100</f>
        <v>95.0956904534577</v>
      </c>
      <c r="F131" s="487" t="n">
        <v>293113</v>
      </c>
      <c r="G131" s="487" t="n">
        <v>415134</v>
      </c>
      <c r="H131" s="36" t="n">
        <f aca="false">F131/G131*100</f>
        <v>70.6068402009953</v>
      </c>
      <c r="I131" s="487" t="n">
        <v>2632630</v>
      </c>
      <c r="J131" s="487" t="n">
        <v>2782146</v>
      </c>
      <c r="K131" s="36" t="n">
        <f aca="false">I131/J131*100</f>
        <v>94.6258751337996</v>
      </c>
      <c r="L131" s="490" t="n">
        <v>264852</v>
      </c>
      <c r="M131" s="490" t="n">
        <v>282284</v>
      </c>
      <c r="N131" s="36" t="n">
        <f aca="false">L131/M131*100</f>
        <v>93.8246588542036</v>
      </c>
      <c r="O131" s="496" t="n">
        <v>182876</v>
      </c>
      <c r="P131" s="496" t="n">
        <v>271942</v>
      </c>
      <c r="Q131" s="36" t="n">
        <f aca="false">O131/P131*100</f>
        <v>67.248163211273</v>
      </c>
      <c r="R131" s="490" t="n">
        <v>81976</v>
      </c>
      <c r="S131" s="490" t="n">
        <v>10342</v>
      </c>
      <c r="T131" s="36" t="n">
        <f aca="false">R131/S131*100</f>
        <v>792.651324695417</v>
      </c>
    </row>
    <row r="132" s="308" customFormat="true" ht="34.5" hidden="false" customHeight="false" outlineLevel="0" collapsed="false">
      <c r="A132" s="562" t="n">
        <v>19</v>
      </c>
      <c r="B132" s="220" t="s">
        <v>187</v>
      </c>
      <c r="C132" s="487"/>
      <c r="D132" s="487" t="n">
        <v>0</v>
      </c>
      <c r="E132" s="36" t="e">
        <f aca="false">C132/D132*100</f>
        <v>#DIV/0!</v>
      </c>
      <c r="F132" s="487"/>
      <c r="G132" s="487" t="n">
        <v>0</v>
      </c>
      <c r="H132" s="36" t="e">
        <f aca="false">F132/G132*100</f>
        <v>#DIV/0!</v>
      </c>
      <c r="I132" s="487"/>
      <c r="J132" s="487" t="n">
        <v>0</v>
      </c>
      <c r="K132" s="36" t="e">
        <f aca="false">I132/J132*100</f>
        <v>#DIV/0!</v>
      </c>
      <c r="L132" s="490"/>
      <c r="M132" s="490" t="n">
        <v>0</v>
      </c>
      <c r="N132" s="36" t="e">
        <f aca="false">L132/M132*100</f>
        <v>#DIV/0!</v>
      </c>
      <c r="O132" s="496"/>
      <c r="P132" s="496"/>
      <c r="Q132" s="36" t="e">
        <f aca="false">O132/P132*100</f>
        <v>#DIV/0!</v>
      </c>
      <c r="R132" s="490"/>
      <c r="S132" s="490"/>
      <c r="T132" s="36" t="e">
        <f aca="false">R132/S132*100</f>
        <v>#DIV/0!</v>
      </c>
    </row>
    <row r="133" s="308" customFormat="true" ht="34.5" hidden="false" customHeight="false" outlineLevel="0" collapsed="false">
      <c r="A133" s="37" t="n">
        <v>20</v>
      </c>
      <c r="B133" s="156" t="s">
        <v>188</v>
      </c>
      <c r="C133" s="487" t="n">
        <v>292299</v>
      </c>
      <c r="D133" s="487" t="n">
        <v>351510</v>
      </c>
      <c r="E133" s="36" t="n">
        <f aca="false">C133/D133*100</f>
        <v>83.1552445165145</v>
      </c>
      <c r="F133" s="487" t="n">
        <v>30107</v>
      </c>
      <c r="G133" s="487" t="n">
        <v>21804</v>
      </c>
      <c r="H133" s="36" t="n">
        <f aca="false">F133/G133*100</f>
        <v>138.080168776371</v>
      </c>
      <c r="I133" s="487" t="n">
        <v>292299</v>
      </c>
      <c r="J133" s="487" t="n">
        <v>351510</v>
      </c>
      <c r="K133" s="36" t="n">
        <f aca="false">I133/J133*100</f>
        <v>83.1552445165145</v>
      </c>
      <c r="L133" s="490" t="n">
        <v>292299</v>
      </c>
      <c r="M133" s="490" t="n">
        <v>351510</v>
      </c>
      <c r="N133" s="36" t="n">
        <f aca="false">L133/M133*100</f>
        <v>83.1552445165145</v>
      </c>
      <c r="O133" s="496" t="n">
        <v>292299</v>
      </c>
      <c r="P133" s="496" t="n">
        <v>351510</v>
      </c>
      <c r="Q133" s="36" t="n">
        <f aca="false">O133/P133*100</f>
        <v>83.1552445165145</v>
      </c>
      <c r="R133" s="490" t="n">
        <v>0</v>
      </c>
      <c r="S133" s="490" t="n">
        <v>0</v>
      </c>
      <c r="T133" s="36" t="e">
        <f aca="false">R133/S133*100</f>
        <v>#DIV/0!</v>
      </c>
    </row>
    <row r="134" s="308" customFormat="true" ht="17.25" hidden="false" customHeight="false" outlineLevel="0" collapsed="false">
      <c r="A134" s="562" t="n">
        <v>21</v>
      </c>
      <c r="B134" s="220" t="s">
        <v>189</v>
      </c>
      <c r="C134" s="487" t="n">
        <v>162323</v>
      </c>
      <c r="D134" s="487" t="n">
        <v>194320</v>
      </c>
      <c r="E134" s="370" t="n">
        <f aca="false">C134/D134*100</f>
        <v>83.5338616714698</v>
      </c>
      <c r="F134" s="487" t="n">
        <v>10040</v>
      </c>
      <c r="G134" s="487" t="n">
        <v>8692</v>
      </c>
      <c r="H134" s="370" t="n">
        <f aca="false">F134/G134*100</f>
        <v>115.508513575702</v>
      </c>
      <c r="I134" s="487" t="n">
        <v>162323</v>
      </c>
      <c r="J134" s="487" t="n">
        <v>194320</v>
      </c>
      <c r="K134" s="370" t="n">
        <f aca="false">I134/J134*100</f>
        <v>83.5338616714698</v>
      </c>
      <c r="L134" s="490" t="n">
        <v>119967</v>
      </c>
      <c r="M134" s="490" t="n">
        <v>151710</v>
      </c>
      <c r="N134" s="370" t="n">
        <f aca="false">L134/M134*100</f>
        <v>79.076527585525</v>
      </c>
      <c r="O134" s="496" t="n">
        <v>119967</v>
      </c>
      <c r="P134" s="496" t="n">
        <v>151710</v>
      </c>
      <c r="Q134" s="370" t="n">
        <f aca="false">O134/P134*100</f>
        <v>79.076527585525</v>
      </c>
      <c r="R134" s="490" t="n">
        <v>0</v>
      </c>
      <c r="S134" s="490" t="n">
        <v>0</v>
      </c>
      <c r="T134" s="370" t="e">
        <f aca="false">R134/S134*100</f>
        <v>#DIV/0!</v>
      </c>
    </row>
    <row r="135" customFormat="false" ht="34.5" hidden="false" customHeight="false" outlineLevel="0" collapsed="false">
      <c r="A135" s="37" t="n">
        <v>22</v>
      </c>
      <c r="B135" s="156" t="s">
        <v>191</v>
      </c>
      <c r="C135" s="487" t="n">
        <v>3613763</v>
      </c>
      <c r="D135" s="487" t="n">
        <v>2192300</v>
      </c>
      <c r="E135" s="489" t="n">
        <f aca="false">C135/D135*100</f>
        <v>164.838890662774</v>
      </c>
      <c r="F135" s="487" t="n">
        <v>508223</v>
      </c>
      <c r="G135" s="487" t="n">
        <v>328639</v>
      </c>
      <c r="H135" s="489" t="n">
        <f aca="false">F135/G135*100</f>
        <v>154.644762185864</v>
      </c>
      <c r="I135" s="487" t="n">
        <v>3613763</v>
      </c>
      <c r="J135" s="487" t="n">
        <v>2192300</v>
      </c>
      <c r="K135" s="489" t="n">
        <f aca="false">I135/J135*100</f>
        <v>164.838890662774</v>
      </c>
      <c r="L135" s="490" t="n">
        <v>7598871</v>
      </c>
      <c r="M135" s="490" t="n">
        <v>2152485</v>
      </c>
      <c r="N135" s="370" t="n">
        <f aca="false">L135/M135*100</f>
        <v>353.027825977881</v>
      </c>
      <c r="O135" s="496" t="n">
        <v>3598871</v>
      </c>
      <c r="P135" s="496" t="n">
        <v>2141268</v>
      </c>
      <c r="Q135" s="370" t="n">
        <f aca="false">O135/P135*100</f>
        <v>168.071955495529</v>
      </c>
      <c r="R135" s="490" t="n">
        <v>0</v>
      </c>
      <c r="S135" s="490" t="n">
        <v>11217</v>
      </c>
      <c r="T135" s="489" t="n">
        <f aca="false">R135/S135*100</f>
        <v>0</v>
      </c>
    </row>
    <row r="136" customFormat="false" ht="34.5" hidden="false" customHeight="false" outlineLevel="0" collapsed="false">
      <c r="A136" s="37" t="n">
        <v>23</v>
      </c>
      <c r="B136" s="156" t="s">
        <v>192</v>
      </c>
      <c r="C136" s="487" t="n">
        <v>328831</v>
      </c>
      <c r="D136" s="487" t="n">
        <v>273065</v>
      </c>
      <c r="E136" s="370" t="n">
        <f aca="false">C136/D136*100</f>
        <v>120.422243788109</v>
      </c>
      <c r="F136" s="487" t="n">
        <v>24733</v>
      </c>
      <c r="G136" s="487" t="n">
        <v>25643</v>
      </c>
      <c r="H136" s="370" t="n">
        <f aca="false">F136/G136*100</f>
        <v>96.4512732519596</v>
      </c>
      <c r="I136" s="487" t="n">
        <v>328831</v>
      </c>
      <c r="J136" s="487" t="n">
        <v>273065</v>
      </c>
      <c r="K136" s="370" t="n">
        <f aca="false">I136/J136*100</f>
        <v>120.422243788109</v>
      </c>
      <c r="L136" s="730" t="n">
        <v>319396</v>
      </c>
      <c r="M136" s="490" t="n">
        <v>195159</v>
      </c>
      <c r="N136" s="370" t="n">
        <f aca="false">L136/M136*100</f>
        <v>163.659375176138</v>
      </c>
      <c r="O136" s="730" t="n">
        <v>319396</v>
      </c>
      <c r="P136" s="490" t="n">
        <v>195159</v>
      </c>
      <c r="Q136" s="370" t="n">
        <f aca="false">O136/P136*100</f>
        <v>163.659375176138</v>
      </c>
      <c r="R136" s="487" t="n">
        <v>0</v>
      </c>
      <c r="S136" s="487" t="n">
        <v>0</v>
      </c>
      <c r="T136" s="370" t="e">
        <f aca="false">R136/S136*100</f>
        <v>#DIV/0!</v>
      </c>
    </row>
    <row r="137" customFormat="false" ht="17.25" hidden="false" customHeight="false" outlineLevel="0" collapsed="false">
      <c r="A137" s="37" t="n">
        <v>24</v>
      </c>
      <c r="B137" s="156" t="s">
        <v>193</v>
      </c>
      <c r="C137" s="487" t="n">
        <v>135501</v>
      </c>
      <c r="D137" s="487" t="n">
        <v>139326</v>
      </c>
      <c r="E137" s="370" t="n">
        <f aca="false">C137/D137*100</f>
        <v>97.254640196374</v>
      </c>
      <c r="F137" s="487" t="n">
        <v>12137</v>
      </c>
      <c r="G137" s="487" t="n">
        <v>11819</v>
      </c>
      <c r="H137" s="370" t="n">
        <f aca="false">F137/G137*100</f>
        <v>102.690582959641</v>
      </c>
      <c r="I137" s="487" t="n">
        <v>135501</v>
      </c>
      <c r="J137" s="487" t="n">
        <v>139326</v>
      </c>
      <c r="K137" s="370" t="n">
        <f aca="false">I137/J137*100</f>
        <v>97.254640196374</v>
      </c>
      <c r="L137" s="730" t="n">
        <v>0</v>
      </c>
      <c r="M137" s="490" t="n">
        <v>0</v>
      </c>
      <c r="N137" s="370" t="e">
        <f aca="false">L137/M137*100</f>
        <v>#DIV/0!</v>
      </c>
      <c r="O137" s="487" t="n">
        <v>0</v>
      </c>
      <c r="P137" s="487" t="n">
        <v>0</v>
      </c>
      <c r="Q137" s="370" t="e">
        <f aca="false">O137/P137*100</f>
        <v>#DIV/0!</v>
      </c>
      <c r="R137" s="487" t="n">
        <v>0</v>
      </c>
      <c r="S137" s="487" t="n">
        <v>0</v>
      </c>
      <c r="T137" s="370" t="e">
        <f aca="false">R137/S137*100</f>
        <v>#DIV/0!</v>
      </c>
    </row>
    <row r="138" s="308" customFormat="true" ht="17.25" hidden="false" customHeight="false" outlineLevel="0" collapsed="false">
      <c r="A138" s="37" t="n">
        <v>25</v>
      </c>
      <c r="B138" s="156" t="s">
        <v>194</v>
      </c>
      <c r="C138" s="487" t="n">
        <v>2808763</v>
      </c>
      <c r="D138" s="487" t="n">
        <v>1645689</v>
      </c>
      <c r="E138" s="36" t="n">
        <f aca="false">C138/D138*100</f>
        <v>170.67398518189</v>
      </c>
      <c r="F138" s="487" t="n">
        <v>327500</v>
      </c>
      <c r="G138" s="487" t="n">
        <v>132033</v>
      </c>
      <c r="H138" s="36" t="n">
        <f aca="false">F138/G138*100</f>
        <v>248.044049593662</v>
      </c>
      <c r="I138" s="487" t="n">
        <v>2808763</v>
      </c>
      <c r="J138" s="487" t="n">
        <v>851498</v>
      </c>
      <c r="K138" s="36" t="n">
        <f aca="false">I138/J138*100</f>
        <v>329.861373720197</v>
      </c>
      <c r="L138" s="730" t="n">
        <v>361450</v>
      </c>
      <c r="M138" s="490" t="n">
        <v>1021040</v>
      </c>
      <c r="N138" s="36" t="n">
        <f aca="false">L138/M138*100</f>
        <v>35.4001802084149</v>
      </c>
      <c r="O138" s="487" t="n">
        <v>0</v>
      </c>
      <c r="P138" s="487" t="n">
        <v>0</v>
      </c>
      <c r="Q138" s="36" t="e">
        <f aca="false">O138/P138*100</f>
        <v>#DIV/0!</v>
      </c>
      <c r="R138" s="487" t="n">
        <v>361450</v>
      </c>
      <c r="S138" s="487" t="n">
        <v>1021040</v>
      </c>
      <c r="T138" s="36" t="n">
        <f aca="false">R138/S138*100</f>
        <v>35.4001802084149</v>
      </c>
    </row>
    <row r="139" s="308" customFormat="true" ht="17.25" hidden="false" customHeight="false" outlineLevel="0" collapsed="false">
      <c r="A139" s="37" t="n">
        <v>26</v>
      </c>
      <c r="B139" s="152" t="s">
        <v>195</v>
      </c>
      <c r="C139" s="490" t="n">
        <v>96441</v>
      </c>
      <c r="D139" s="490" t="n">
        <v>132951</v>
      </c>
      <c r="E139" s="36" t="n">
        <f aca="false">C139/D139*100</f>
        <v>72.5387548796173</v>
      </c>
      <c r="F139" s="490" t="n">
        <v>2687</v>
      </c>
      <c r="G139" s="490" t="n">
        <v>2217</v>
      </c>
      <c r="H139" s="36" t="n">
        <f aca="false">F139/G139*100</f>
        <v>121.199819576004</v>
      </c>
      <c r="I139" s="490" t="n">
        <v>39718</v>
      </c>
      <c r="J139" s="490" t="n">
        <v>62672</v>
      </c>
      <c r="K139" s="36" t="n">
        <f aca="false">I139/J139*100</f>
        <v>63.374393668624</v>
      </c>
      <c r="L139" s="730" t="n">
        <v>39718</v>
      </c>
      <c r="M139" s="490" t="n">
        <v>11501</v>
      </c>
      <c r="N139" s="36" t="n">
        <f aca="false">L139/M139*100</f>
        <v>345.343883140596</v>
      </c>
      <c r="O139" s="490" t="n">
        <v>39718</v>
      </c>
      <c r="P139" s="490" t="n">
        <v>11501</v>
      </c>
      <c r="Q139" s="36" t="n">
        <f aca="false">O139/P139*100</f>
        <v>345.343883140596</v>
      </c>
      <c r="R139" s="490" t="n">
        <v>0</v>
      </c>
      <c r="S139" s="490" t="n">
        <v>0</v>
      </c>
      <c r="T139" s="36" t="e">
        <f aca="false">R139/S139*100</f>
        <v>#DIV/0!</v>
      </c>
    </row>
    <row r="140" customFormat="false" ht="17.25" hidden="false" customHeight="false" outlineLevel="0" collapsed="false">
      <c r="A140" s="37" t="n">
        <v>27</v>
      </c>
      <c r="B140" s="124" t="s">
        <v>389</v>
      </c>
      <c r="C140" s="487" t="n">
        <v>16975</v>
      </c>
      <c r="D140" s="487"/>
      <c r="E140" s="370" t="e">
        <f aca="false">C140/D140*100</f>
        <v>#DIV/0!</v>
      </c>
      <c r="F140" s="487" t="n">
        <v>3754</v>
      </c>
      <c r="G140" s="487"/>
      <c r="H140" s="370" t="e">
        <f aca="false">F140/G140*100</f>
        <v>#DIV/0!</v>
      </c>
      <c r="I140" s="487" t="n">
        <v>16975</v>
      </c>
      <c r="J140" s="487"/>
      <c r="K140" s="370" t="e">
        <f aca="false">I140/J140*100</f>
        <v>#DIV/0!</v>
      </c>
      <c r="L140" s="730" t="n">
        <v>0</v>
      </c>
      <c r="M140" s="490" t="n">
        <v>0</v>
      </c>
      <c r="N140" s="370" t="e">
        <f aca="false">L140/M140*100</f>
        <v>#DIV/0!</v>
      </c>
      <c r="O140" s="487" t="n">
        <v>0</v>
      </c>
      <c r="P140" s="487" t="n">
        <v>0</v>
      </c>
      <c r="Q140" s="370" t="e">
        <f aca="false">O140/P140*100</f>
        <v>#DIV/0!</v>
      </c>
      <c r="R140" s="487" t="n">
        <v>0</v>
      </c>
      <c r="S140" s="487" t="n">
        <v>0</v>
      </c>
      <c r="T140" s="370" t="e">
        <f aca="false">R140/S140*100</f>
        <v>#DIV/0!</v>
      </c>
    </row>
    <row r="141" s="308" customFormat="true" ht="34.5" hidden="false" customHeight="false" outlineLevel="0" collapsed="false">
      <c r="A141" s="37" t="n">
        <v>28</v>
      </c>
      <c r="B141" s="152" t="s">
        <v>413</v>
      </c>
      <c r="C141" s="490" t="n">
        <v>483377</v>
      </c>
      <c r="D141" s="490"/>
      <c r="E141" s="36" t="e">
        <f aca="false">C141/D141*100</f>
        <v>#DIV/0!</v>
      </c>
      <c r="F141" s="490" t="n">
        <v>3257</v>
      </c>
      <c r="G141" s="490"/>
      <c r="H141" s="36" t="e">
        <f aca="false">F141/G141*100</f>
        <v>#DIV/0!</v>
      </c>
      <c r="I141" s="490" t="n">
        <v>493232</v>
      </c>
      <c r="J141" s="490"/>
      <c r="K141" s="36" t="e">
        <f aca="false">I141/J141*100</f>
        <v>#DIV/0!</v>
      </c>
      <c r="L141" s="730" t="n">
        <v>134821</v>
      </c>
      <c r="M141" s="490"/>
      <c r="N141" s="36" t="e">
        <f aca="false">L141/M141*100</f>
        <v>#DIV/0!</v>
      </c>
      <c r="O141" s="490" t="n">
        <v>90762</v>
      </c>
      <c r="P141" s="490"/>
      <c r="Q141" s="36" t="e">
        <f aca="false">O141/P141*100</f>
        <v>#DIV/0!</v>
      </c>
      <c r="R141" s="490" t="n">
        <v>44059</v>
      </c>
      <c r="S141" s="490"/>
      <c r="T141" s="36" t="e">
        <f aca="false">R141/S141*100</f>
        <v>#DIV/0!</v>
      </c>
    </row>
    <row r="142" s="308" customFormat="true" ht="17.25" hidden="false" customHeight="true" outlineLevel="0" collapsed="false">
      <c r="A142" s="547"/>
      <c r="B142" s="547"/>
      <c r="C142" s="547"/>
      <c r="D142" s="547"/>
      <c r="E142" s="547"/>
      <c r="F142" s="547"/>
      <c r="G142" s="547"/>
      <c r="H142" s="547"/>
      <c r="I142" s="547"/>
      <c r="J142" s="547"/>
      <c r="K142" s="547"/>
      <c r="L142" s="547"/>
      <c r="M142" s="547"/>
      <c r="N142" s="547"/>
      <c r="O142" s="547"/>
      <c r="P142" s="547"/>
      <c r="Q142" s="547"/>
      <c r="R142" s="547"/>
      <c r="S142" s="547"/>
      <c r="T142" s="547"/>
    </row>
    <row r="143" customFormat="false" ht="24" hidden="false" customHeight="true" outlineLevel="0" collapsed="false">
      <c r="A143" s="67" t="s">
        <v>464</v>
      </c>
      <c r="B143" s="67" t="s">
        <v>197</v>
      </c>
      <c r="C143" s="483" t="n">
        <f aca="false">SUM(C144:C147)</f>
        <v>83658938</v>
      </c>
      <c r="D143" s="483" t="n">
        <f aca="false">SUM(D144:D147)</f>
        <v>58896601</v>
      </c>
      <c r="E143" s="509" t="n">
        <f aca="false">C143/D143*100</f>
        <v>142.043745444665</v>
      </c>
      <c r="F143" s="483" t="n">
        <f aca="false">SUM(F144:F147)</f>
        <v>9099474</v>
      </c>
      <c r="G143" s="483" t="n">
        <f aca="false">SUM(G144:G147)</f>
        <v>6931581</v>
      </c>
      <c r="H143" s="509" t="n">
        <f aca="false">F143/G143*100</f>
        <v>131.275592105178</v>
      </c>
      <c r="I143" s="483" t="n">
        <f aca="false">SUM(I144:I147)</f>
        <v>97357164</v>
      </c>
      <c r="J143" s="483" t="n">
        <f aca="false">SUM(J144:J147)</f>
        <v>61232519</v>
      </c>
      <c r="K143" s="509" t="n">
        <f aca="false">I143/J143*100</f>
        <v>158.995849901259</v>
      </c>
      <c r="L143" s="530" t="n">
        <f aca="false">SUM(L144:L147)</f>
        <v>70599422</v>
      </c>
      <c r="M143" s="530" t="n">
        <f aca="false">SUM(M144:M147)</f>
        <v>42763681</v>
      </c>
      <c r="N143" s="84" t="n">
        <f aca="false">L143/M143*100</f>
        <v>165.092013477511</v>
      </c>
      <c r="O143" s="83" t="n">
        <f aca="false">SUM(O144:O147)</f>
        <v>5656123</v>
      </c>
      <c r="P143" s="83" t="n">
        <f aca="false">SUM(P144:P147)</f>
        <v>3274768</v>
      </c>
      <c r="Q143" s="83" t="n">
        <f aca="false">O143/P143*100</f>
        <v>172.718281111822</v>
      </c>
      <c r="R143" s="83" t="n">
        <f aca="false">SUM(R144:R147)</f>
        <v>64943299</v>
      </c>
      <c r="S143" s="83" t="n">
        <f aca="false">SUM(S144:S147)</f>
        <v>39488913</v>
      </c>
      <c r="T143" s="84" t="n">
        <f aca="false">R143/S143*100</f>
        <v>164.45957628664</v>
      </c>
    </row>
    <row r="144" s="334" customFormat="true" ht="17.25" hidden="false" customHeight="false" outlineLevel="0" collapsed="false">
      <c r="A144" s="546" t="n">
        <v>1</v>
      </c>
      <c r="B144" s="157" t="s">
        <v>198</v>
      </c>
      <c r="C144" s="496" t="n">
        <v>46689240</v>
      </c>
      <c r="D144" s="496" t="n">
        <v>29951947</v>
      </c>
      <c r="E144" s="370" t="n">
        <f aca="false">C144/D144*100</f>
        <v>155.880484163517</v>
      </c>
      <c r="F144" s="496" t="n">
        <v>5471666</v>
      </c>
      <c r="G144" s="496" t="n">
        <v>4121925</v>
      </c>
      <c r="H144" s="370" t="n">
        <f aca="false">F144/G144*100</f>
        <v>132.74540414976</v>
      </c>
      <c r="I144" s="496" t="n">
        <v>46444247</v>
      </c>
      <c r="J144" s="496" t="n">
        <v>25830959</v>
      </c>
      <c r="K144" s="370" t="n">
        <f aca="false">I144/J144*100</f>
        <v>179.800707360497</v>
      </c>
      <c r="L144" s="730" t="n">
        <v>27671756</v>
      </c>
      <c r="M144" s="490" t="n">
        <v>12642674</v>
      </c>
      <c r="N144" s="370" t="n">
        <f aca="false">L144/M144*100</f>
        <v>218.875816935563</v>
      </c>
      <c r="O144" s="496" t="n">
        <v>4399437</v>
      </c>
      <c r="P144" s="496" t="n">
        <v>2350834</v>
      </c>
      <c r="Q144" s="370" t="n">
        <f aca="false">O144/P144*100</f>
        <v>187.143669012784</v>
      </c>
      <c r="R144" s="496" t="n">
        <v>23272319</v>
      </c>
      <c r="S144" s="496" t="n">
        <v>10291840</v>
      </c>
      <c r="T144" s="370" t="n">
        <f aca="false">R144/S144*100</f>
        <v>226.123987547416</v>
      </c>
    </row>
    <row r="145" s="334" customFormat="true" ht="17.25" hidden="false" customHeight="false" outlineLevel="0" collapsed="false">
      <c r="A145" s="546" t="n">
        <v>2</v>
      </c>
      <c r="B145" s="157" t="s">
        <v>199</v>
      </c>
      <c r="C145" s="496" t="n">
        <v>2295491</v>
      </c>
      <c r="D145" s="496" t="n">
        <v>731</v>
      </c>
      <c r="E145" s="370" t="n">
        <f aca="false">C145/D145*100</f>
        <v>314020.656634747</v>
      </c>
      <c r="F145" s="496" t="n">
        <v>127316</v>
      </c>
      <c r="G145" s="496" t="n">
        <v>0</v>
      </c>
      <c r="H145" s="370" t="e">
        <f aca="false">F145/G145*100</f>
        <v>#DIV/0!</v>
      </c>
      <c r="I145" s="496" t="n">
        <v>2231516</v>
      </c>
      <c r="J145" s="496" t="n">
        <v>1059212</v>
      </c>
      <c r="K145" s="370" t="n">
        <f aca="false">I145/J145*100</f>
        <v>210.676993840704</v>
      </c>
      <c r="L145" s="730" t="n">
        <v>0</v>
      </c>
      <c r="M145" s="490" t="n">
        <v>0</v>
      </c>
      <c r="N145" s="370" t="e">
        <f aca="false">L145/M145*100</f>
        <v>#DIV/0!</v>
      </c>
      <c r="O145" s="496" t="n">
        <v>0</v>
      </c>
      <c r="P145" s="496" t="n">
        <v>0</v>
      </c>
      <c r="Q145" s="370" t="e">
        <f aca="false">O145/P145*100</f>
        <v>#DIV/0!</v>
      </c>
      <c r="R145" s="496" t="n">
        <v>0</v>
      </c>
      <c r="S145" s="496" t="n">
        <v>0</v>
      </c>
      <c r="T145" s="370" t="e">
        <f aca="false">R145/S145*100</f>
        <v>#DIV/0!</v>
      </c>
    </row>
    <row r="146" s="334" customFormat="true" ht="17.25" hidden="false" customHeight="false" outlineLevel="0" collapsed="false">
      <c r="A146" s="546" t="n">
        <v>3</v>
      </c>
      <c r="B146" s="157" t="s">
        <v>200</v>
      </c>
      <c r="C146" s="496" t="n">
        <v>1558397</v>
      </c>
      <c r="D146" s="490" t="n">
        <v>444141</v>
      </c>
      <c r="E146" s="370" t="n">
        <f aca="false">C146/D146*100</f>
        <v>350.878887560482</v>
      </c>
      <c r="F146" s="496" t="n">
        <v>252015</v>
      </c>
      <c r="G146" s="490" t="n">
        <v>137103</v>
      </c>
      <c r="H146" s="370" t="n">
        <f aca="false">F146/G146*100</f>
        <v>183.814358547953</v>
      </c>
      <c r="I146" s="496" t="n">
        <v>1586387</v>
      </c>
      <c r="J146" s="490" t="n">
        <v>472860</v>
      </c>
      <c r="K146" s="370" t="n">
        <f aca="false">I146/J146*100</f>
        <v>335.487670769361</v>
      </c>
      <c r="L146" s="730" t="n">
        <v>581182</v>
      </c>
      <c r="M146" s="730" t="n">
        <v>327189</v>
      </c>
      <c r="N146" s="370" t="n">
        <f aca="false">L146/M146*100</f>
        <v>177.628832265143</v>
      </c>
      <c r="O146" s="496" t="n">
        <v>372832</v>
      </c>
      <c r="P146" s="496" t="n">
        <v>69549</v>
      </c>
      <c r="Q146" s="370" t="n">
        <f aca="false">O146/P146*100</f>
        <v>536.070971545241</v>
      </c>
      <c r="R146" s="496" t="n">
        <v>208350</v>
      </c>
      <c r="S146" s="496" t="n">
        <v>257640</v>
      </c>
      <c r="T146" s="370" t="n">
        <f aca="false">R146/S146*100</f>
        <v>80.8686539357243</v>
      </c>
    </row>
    <row r="147" customFormat="false" ht="34.5" hidden="false" customHeight="false" outlineLevel="0" collapsed="false">
      <c r="A147" s="546" t="n">
        <v>4</v>
      </c>
      <c r="B147" s="158" t="s">
        <v>201</v>
      </c>
      <c r="C147" s="490" t="n">
        <v>33115810</v>
      </c>
      <c r="D147" s="490" t="n">
        <v>28499782</v>
      </c>
      <c r="E147" s="489" t="n">
        <f aca="false">C147/D147*100</f>
        <v>116.196713364334</v>
      </c>
      <c r="F147" s="490" t="n">
        <v>3248477</v>
      </c>
      <c r="G147" s="490" t="n">
        <v>2672553</v>
      </c>
      <c r="H147" s="489" t="n">
        <f aca="false">F147/G147*100</f>
        <v>121.549581991452</v>
      </c>
      <c r="I147" s="490" t="n">
        <v>47095014</v>
      </c>
      <c r="J147" s="490" t="n">
        <v>33869488</v>
      </c>
      <c r="K147" s="489" t="n">
        <f aca="false">I147/J147*100</f>
        <v>139.04849698348</v>
      </c>
      <c r="L147" s="730" t="n">
        <v>42346484</v>
      </c>
      <c r="M147" s="730" t="n">
        <v>29793818</v>
      </c>
      <c r="N147" s="370" t="n">
        <f aca="false">L147/M147*100</f>
        <v>142.131780492181</v>
      </c>
      <c r="O147" s="487" t="n">
        <v>883854</v>
      </c>
      <c r="P147" s="487" t="n">
        <v>854385</v>
      </c>
      <c r="Q147" s="370" t="n">
        <f aca="false">O147/P147*100</f>
        <v>103.449147632508</v>
      </c>
      <c r="R147" s="490" t="n">
        <v>41462630</v>
      </c>
      <c r="S147" s="490" t="n">
        <v>28939433</v>
      </c>
      <c r="T147" s="489" t="n">
        <f aca="false">R147/S147*100</f>
        <v>143.273816041938</v>
      </c>
    </row>
    <row r="148" s="308" customFormat="true" ht="17.25" hidden="false" customHeight="true" outlineLevel="0" collapsed="false">
      <c r="A148" s="547"/>
      <c r="B148" s="547"/>
      <c r="C148" s="547"/>
      <c r="D148" s="547"/>
      <c r="E148" s="547"/>
      <c r="F148" s="547"/>
      <c r="G148" s="547"/>
      <c r="H148" s="547"/>
      <c r="I148" s="547"/>
      <c r="J148" s="547"/>
      <c r="K148" s="547"/>
      <c r="L148" s="547"/>
      <c r="M148" s="547"/>
      <c r="N148" s="547"/>
      <c r="O148" s="547"/>
      <c r="P148" s="547"/>
      <c r="Q148" s="547"/>
      <c r="R148" s="547"/>
      <c r="S148" s="547"/>
      <c r="T148" s="547"/>
    </row>
    <row r="149" customFormat="false" ht="54.75" hidden="false" customHeight="true" outlineLevel="0" collapsed="false">
      <c r="A149" s="67" t="s">
        <v>465</v>
      </c>
      <c r="B149" s="67"/>
      <c r="C149" s="483" t="n">
        <f aca="false">SUM(C150:C160)</f>
        <v>222220</v>
      </c>
      <c r="D149" s="483" t="n">
        <f aca="false">SUM(D150:D160)</f>
        <v>303921</v>
      </c>
      <c r="E149" s="509" t="n">
        <f aca="false">C149/D149*100</f>
        <v>73.1176851879271</v>
      </c>
      <c r="F149" s="483" t="n">
        <f aca="false">SUM(F150:F160)</f>
        <v>27838</v>
      </c>
      <c r="G149" s="483" t="n">
        <f aca="false">SUM(G150:G160)</f>
        <v>10614</v>
      </c>
      <c r="H149" s="509" t="n">
        <f aca="false">F149/G149*100</f>
        <v>262.276238929715</v>
      </c>
      <c r="I149" s="483" t="n">
        <f aca="false">SUM(I150:I160)</f>
        <v>398944</v>
      </c>
      <c r="J149" s="483" t="n">
        <f aca="false">SUM(J150:J160)</f>
        <v>390410</v>
      </c>
      <c r="K149" s="509" t="n">
        <f aca="false">I149/J149*100</f>
        <v>102.185907123281</v>
      </c>
      <c r="L149" s="510" t="n">
        <f aca="false">SUM(L150:L160)</f>
        <v>4323</v>
      </c>
      <c r="M149" s="510" t="n">
        <f aca="false">SUM(M150:M160)</f>
        <v>12633</v>
      </c>
      <c r="N149" s="84" t="n">
        <f aca="false">L149/M149*100</f>
        <v>34.2199002612206</v>
      </c>
      <c r="O149" s="83" t="n">
        <f aca="false">SUM(O150:O160)</f>
        <v>0</v>
      </c>
      <c r="P149" s="83" t="n">
        <f aca="false">SUM(P150:P160)</f>
        <v>0</v>
      </c>
      <c r="Q149" s="83" t="e">
        <f aca="false">O149/P149*100</f>
        <v>#DIV/0!</v>
      </c>
      <c r="R149" s="83" t="n">
        <f aca="false">SUM(R150:R160)</f>
        <v>4323</v>
      </c>
      <c r="S149" s="83" t="n">
        <f aca="false">SUM(S150:S160)</f>
        <v>12633</v>
      </c>
      <c r="T149" s="84" t="n">
        <f aca="false">R149/S149*100</f>
        <v>34.2199002612206</v>
      </c>
    </row>
    <row r="151" customFormat="false" ht="20.25" hidden="false" customHeight="true" outlineLevel="0" collapsed="false">
      <c r="A151" s="532" t="n">
        <v>1</v>
      </c>
      <c r="B151" s="71" t="s">
        <v>109</v>
      </c>
      <c r="C151" s="487" t="n">
        <v>0</v>
      </c>
      <c r="D151" s="487" t="n">
        <v>0</v>
      </c>
      <c r="E151" s="489" t="e">
        <f aca="false">C151/D151*100</f>
        <v>#DIV/0!</v>
      </c>
      <c r="F151" s="487" t="n">
        <v>0</v>
      </c>
      <c r="G151" s="487" t="n">
        <v>0</v>
      </c>
      <c r="H151" s="489" t="e">
        <f aca="false">F151/G151*100</f>
        <v>#DIV/0!</v>
      </c>
      <c r="I151" s="487" t="n">
        <v>0</v>
      </c>
      <c r="J151" s="487" t="n">
        <v>0</v>
      </c>
      <c r="K151" s="489" t="e">
        <f aca="false">I151/J151*100</f>
        <v>#DIV/0!</v>
      </c>
      <c r="L151" s="730" t="n">
        <v>0</v>
      </c>
      <c r="M151" s="490" t="n">
        <v>0</v>
      </c>
      <c r="N151" s="370" t="e">
        <f aca="false">L151/M151*100</f>
        <v>#DIV/0!</v>
      </c>
      <c r="O151" s="487" t="n">
        <v>0</v>
      </c>
      <c r="P151" s="487" t="n">
        <v>0</v>
      </c>
      <c r="Q151" s="370" t="e">
        <f aca="false">O151/P151*100</f>
        <v>#DIV/0!</v>
      </c>
      <c r="R151" s="487" t="n">
        <v>0</v>
      </c>
      <c r="S151" s="487" t="n">
        <v>0</v>
      </c>
      <c r="T151" s="489" t="e">
        <f aca="false">R151/S151*100</f>
        <v>#DIV/0!</v>
      </c>
    </row>
    <row r="152" customFormat="false" ht="19.5" hidden="false" customHeight="true" outlineLevel="0" collapsed="false">
      <c r="A152" s="532" t="n">
        <v>2</v>
      </c>
      <c r="B152" s="71" t="s">
        <v>110</v>
      </c>
      <c r="C152" s="487" t="n">
        <v>0</v>
      </c>
      <c r="D152" s="487" t="n">
        <v>0</v>
      </c>
      <c r="E152" s="489" t="e">
        <f aca="false">C152/D152*100</f>
        <v>#DIV/0!</v>
      </c>
      <c r="F152" s="487" t="n">
        <v>0</v>
      </c>
      <c r="G152" s="487" t="n">
        <v>0</v>
      </c>
      <c r="H152" s="489" t="e">
        <f aca="false">F152/G152*100</f>
        <v>#DIV/0!</v>
      </c>
      <c r="I152" s="487" t="n">
        <v>0</v>
      </c>
      <c r="J152" s="487" t="n">
        <v>0</v>
      </c>
      <c r="K152" s="489" t="e">
        <f aca="false">I152/J152*100</f>
        <v>#DIV/0!</v>
      </c>
      <c r="L152" s="730" t="n">
        <v>0</v>
      </c>
      <c r="M152" s="490" t="n">
        <v>0</v>
      </c>
      <c r="N152" s="370" t="e">
        <f aca="false">L152/M152*100</f>
        <v>#DIV/0!</v>
      </c>
      <c r="O152" s="487" t="n">
        <v>0</v>
      </c>
      <c r="P152" s="487" t="n">
        <v>0</v>
      </c>
      <c r="Q152" s="370" t="e">
        <f aca="false">O152/P152*100</f>
        <v>#DIV/0!</v>
      </c>
      <c r="R152" s="487" t="n">
        <v>0</v>
      </c>
      <c r="S152" s="487" t="n">
        <v>0</v>
      </c>
      <c r="T152" s="489" t="e">
        <f aca="false">R152/S152*100</f>
        <v>#DIV/0!</v>
      </c>
    </row>
    <row r="153" customFormat="false" ht="20.25" hidden="false" customHeight="true" outlineLevel="0" collapsed="false">
      <c r="A153" s="532" t="n">
        <v>3</v>
      </c>
      <c r="B153" s="71" t="s">
        <v>111</v>
      </c>
      <c r="C153" s="487" t="n">
        <v>72420</v>
      </c>
      <c r="D153" s="487" t="n">
        <v>62383</v>
      </c>
      <c r="E153" s="489" t="n">
        <f aca="false">C153/D153*100</f>
        <v>116.089319205553</v>
      </c>
      <c r="F153" s="487" t="n">
        <v>4463</v>
      </c>
      <c r="G153" s="487" t="n">
        <v>5891</v>
      </c>
      <c r="H153" s="489" t="n">
        <f aca="false">F153/G153*100</f>
        <v>75.7596333389917</v>
      </c>
      <c r="I153" s="487" t="n">
        <v>95972</v>
      </c>
      <c r="J153" s="487" t="n">
        <v>30920</v>
      </c>
      <c r="K153" s="489" t="n">
        <f aca="false">I153/J153*100</f>
        <v>310.388098318241</v>
      </c>
      <c r="L153" s="730" t="n">
        <v>0</v>
      </c>
      <c r="M153" s="490" t="n">
        <v>0</v>
      </c>
      <c r="N153" s="370" t="e">
        <f aca="false">L153/M153*100</f>
        <v>#DIV/0!</v>
      </c>
      <c r="O153" s="487" t="n">
        <v>0</v>
      </c>
      <c r="P153" s="487" t="n">
        <v>0</v>
      </c>
      <c r="Q153" s="370" t="e">
        <f aca="false">O153/P153*100</f>
        <v>#DIV/0!</v>
      </c>
      <c r="R153" s="487" t="n">
        <v>0</v>
      </c>
      <c r="S153" s="487" t="n">
        <v>0</v>
      </c>
      <c r="T153" s="489" t="e">
        <f aca="false">R153/S153*100</f>
        <v>#DIV/0!</v>
      </c>
    </row>
    <row r="154" customFormat="false" ht="21.75" hidden="false" customHeight="true" outlineLevel="0" collapsed="false">
      <c r="A154" s="532" t="n">
        <v>4</v>
      </c>
      <c r="B154" s="71" t="s">
        <v>113</v>
      </c>
      <c r="C154" s="487" t="n">
        <v>0</v>
      </c>
      <c r="D154" s="487" t="n">
        <v>0</v>
      </c>
      <c r="E154" s="489" t="e">
        <f aca="false">C154/D154*100</f>
        <v>#DIV/0!</v>
      </c>
      <c r="F154" s="487" t="n">
        <v>0</v>
      </c>
      <c r="G154" s="487" t="n">
        <v>0</v>
      </c>
      <c r="H154" s="489" t="e">
        <f aca="false">F154/G154*100</f>
        <v>#DIV/0!</v>
      </c>
      <c r="I154" s="487" t="n">
        <v>0</v>
      </c>
      <c r="J154" s="487" t="n">
        <v>0</v>
      </c>
      <c r="K154" s="489" t="e">
        <f aca="false">I154/J154*100</f>
        <v>#DIV/0!</v>
      </c>
      <c r="L154" s="730" t="n">
        <v>0</v>
      </c>
      <c r="M154" s="490" t="n">
        <v>0</v>
      </c>
      <c r="N154" s="370" t="e">
        <f aca="false">L154/M154*100</f>
        <v>#DIV/0!</v>
      </c>
      <c r="O154" s="487" t="n">
        <v>0</v>
      </c>
      <c r="P154" s="487" t="n">
        <v>0</v>
      </c>
      <c r="Q154" s="370" t="e">
        <f aca="false">O154/P154*100</f>
        <v>#DIV/0!</v>
      </c>
      <c r="R154" s="487" t="n">
        <v>0</v>
      </c>
      <c r="S154" s="487" t="n">
        <v>0</v>
      </c>
      <c r="T154" s="489" t="e">
        <f aca="false">R154/S154*100</f>
        <v>#DIV/0!</v>
      </c>
    </row>
    <row r="155" customFormat="false" ht="19.5" hidden="false" customHeight="true" outlineLevel="0" collapsed="false">
      <c r="A155" s="532" t="n">
        <v>5</v>
      </c>
      <c r="B155" s="71" t="s">
        <v>114</v>
      </c>
      <c r="C155" s="487" t="n">
        <v>0</v>
      </c>
      <c r="D155" s="487" t="n">
        <v>0</v>
      </c>
      <c r="E155" s="489" t="e">
        <f aca="false">C155/D155*100</f>
        <v>#DIV/0!</v>
      </c>
      <c r="F155" s="487" t="n">
        <v>0</v>
      </c>
      <c r="G155" s="487" t="n">
        <v>0</v>
      </c>
      <c r="H155" s="489" t="e">
        <f aca="false">F155/G155*100</f>
        <v>#DIV/0!</v>
      </c>
      <c r="I155" s="487" t="n">
        <v>0</v>
      </c>
      <c r="J155" s="487" t="n">
        <v>0</v>
      </c>
      <c r="K155" s="489" t="e">
        <f aca="false">I155/J155*100</f>
        <v>#DIV/0!</v>
      </c>
      <c r="L155" s="730" t="n">
        <v>0</v>
      </c>
      <c r="M155" s="490" t="n">
        <v>0</v>
      </c>
      <c r="N155" s="370" t="e">
        <f aca="false">L155/M155*100</f>
        <v>#DIV/0!</v>
      </c>
      <c r="O155" s="487" t="n">
        <v>0</v>
      </c>
      <c r="P155" s="487" t="n">
        <v>0</v>
      </c>
      <c r="Q155" s="370" t="e">
        <f aca="false">O155/P155*100</f>
        <v>#DIV/0!</v>
      </c>
      <c r="R155" s="487" t="n">
        <v>0</v>
      </c>
      <c r="S155" s="487" t="n">
        <v>0</v>
      </c>
      <c r="T155" s="489" t="e">
        <f aca="false">R155/S155*100</f>
        <v>#DIV/0!</v>
      </c>
    </row>
    <row r="156" customFormat="false" ht="20.25" hidden="false" customHeight="true" outlineLevel="0" collapsed="false">
      <c r="A156" s="532" t="n">
        <v>6</v>
      </c>
      <c r="B156" s="75" t="s">
        <v>116</v>
      </c>
      <c r="C156" s="496" t="n">
        <v>12334</v>
      </c>
      <c r="D156" s="496" t="n">
        <v>22715</v>
      </c>
      <c r="E156" s="370" t="n">
        <f aca="false">C156/D156*100</f>
        <v>54.2989214175655</v>
      </c>
      <c r="F156" s="496" t="n">
        <v>1277</v>
      </c>
      <c r="G156" s="496" t="n">
        <v>1511</v>
      </c>
      <c r="H156" s="370" t="n">
        <f aca="false">F156/G156*100</f>
        <v>84.5135671740569</v>
      </c>
      <c r="I156" s="496" t="n">
        <v>10494</v>
      </c>
      <c r="J156" s="496" t="n">
        <v>17963</v>
      </c>
      <c r="K156" s="370" t="n">
        <f aca="false">I156/J156*100</f>
        <v>58.420085731782</v>
      </c>
      <c r="L156" s="730" t="n">
        <v>4323</v>
      </c>
      <c r="M156" s="490" t="n">
        <v>12633</v>
      </c>
      <c r="N156" s="370" t="n">
        <f aca="false">L156/M156*100</f>
        <v>34.2199002612206</v>
      </c>
      <c r="O156" s="496" t="n">
        <v>0</v>
      </c>
      <c r="P156" s="496" t="n">
        <v>0</v>
      </c>
      <c r="Q156" s="370" t="e">
        <f aca="false">O156/P156*100</f>
        <v>#DIV/0!</v>
      </c>
      <c r="R156" s="496" t="n">
        <v>4323</v>
      </c>
      <c r="S156" s="496" t="n">
        <v>12633</v>
      </c>
      <c r="T156" s="370" t="n">
        <f aca="false">R156/S156*100</f>
        <v>34.2199002612206</v>
      </c>
    </row>
    <row r="157" s="308" customFormat="true" ht="33" hidden="false" customHeight="true" outlineLevel="0" collapsed="false">
      <c r="A157" s="533" t="n">
        <v>7</v>
      </c>
      <c r="B157" s="114" t="s">
        <v>118</v>
      </c>
      <c r="C157" s="490" t="n">
        <v>0</v>
      </c>
      <c r="D157" s="490" t="n">
        <v>0</v>
      </c>
      <c r="E157" s="36" t="e">
        <f aca="false">C157/D157*100</f>
        <v>#DIV/0!</v>
      </c>
      <c r="F157" s="490" t="n">
        <v>0</v>
      </c>
      <c r="G157" s="490" t="n">
        <v>0</v>
      </c>
      <c r="H157" s="36" t="e">
        <f aca="false">F157/G157*100</f>
        <v>#DIV/0!</v>
      </c>
      <c r="I157" s="490" t="n">
        <v>0</v>
      </c>
      <c r="J157" s="490" t="n">
        <v>0</v>
      </c>
      <c r="K157" s="36" t="e">
        <f aca="false">I157/J157*100</f>
        <v>#DIV/0!</v>
      </c>
      <c r="L157" s="730" t="n">
        <v>0</v>
      </c>
      <c r="M157" s="490" t="n">
        <v>0</v>
      </c>
      <c r="N157" s="36" t="e">
        <f aca="false">L157/M157*100</f>
        <v>#DIV/0!</v>
      </c>
      <c r="O157" s="490" t="n">
        <v>0</v>
      </c>
      <c r="P157" s="490" t="n">
        <v>0</v>
      </c>
      <c r="Q157" s="36" t="e">
        <f aca="false">O157/P157*100</f>
        <v>#DIV/0!</v>
      </c>
      <c r="R157" s="490" t="n">
        <v>0</v>
      </c>
      <c r="S157" s="490" t="n">
        <v>0</v>
      </c>
      <c r="T157" s="36" t="e">
        <f aca="false">R157/S157*100</f>
        <v>#DIV/0!</v>
      </c>
    </row>
    <row r="158" customFormat="false" ht="18.75" hidden="false" customHeight="true" outlineLevel="0" collapsed="false">
      <c r="A158" s="532" t="n">
        <v>8</v>
      </c>
      <c r="B158" s="75" t="s">
        <v>121</v>
      </c>
      <c r="C158" s="487" t="n">
        <v>0</v>
      </c>
      <c r="D158" s="487" t="n">
        <v>0</v>
      </c>
      <c r="E158" s="489" t="e">
        <f aca="false">C158/D158*100</f>
        <v>#DIV/0!</v>
      </c>
      <c r="F158" s="487" t="n">
        <v>0</v>
      </c>
      <c r="G158" s="487" t="n">
        <v>0</v>
      </c>
      <c r="H158" s="489" t="e">
        <f aca="false">F158/G158*100</f>
        <v>#DIV/0!</v>
      </c>
      <c r="I158" s="487" t="n">
        <v>0</v>
      </c>
      <c r="J158" s="487" t="n">
        <v>0</v>
      </c>
      <c r="K158" s="489" t="e">
        <f aca="false">I158/J158*100</f>
        <v>#DIV/0!</v>
      </c>
      <c r="L158" s="730" t="n">
        <v>0</v>
      </c>
      <c r="M158" s="490" t="n">
        <v>0</v>
      </c>
      <c r="N158" s="370" t="e">
        <f aca="false">L158/M158*100</f>
        <v>#DIV/0!</v>
      </c>
      <c r="O158" s="487" t="n">
        <v>0</v>
      </c>
      <c r="P158" s="487" t="n">
        <v>0</v>
      </c>
      <c r="Q158" s="370" t="e">
        <f aca="false">O158/P158*100</f>
        <v>#DIV/0!</v>
      </c>
      <c r="R158" s="487" t="n">
        <v>0</v>
      </c>
      <c r="S158" s="487" t="n">
        <v>0</v>
      </c>
      <c r="T158" s="489" t="e">
        <f aca="false">R158/S158*100</f>
        <v>#DIV/0!</v>
      </c>
    </row>
    <row r="159" s="308" customFormat="true" ht="16.5" hidden="false" customHeight="true" outlineLevel="0" collapsed="false">
      <c r="A159" s="532" t="n">
        <v>9</v>
      </c>
      <c r="B159" s="114" t="s">
        <v>123</v>
      </c>
      <c r="C159" s="490" t="n">
        <v>64931</v>
      </c>
      <c r="D159" s="72" t="n">
        <v>161779</v>
      </c>
      <c r="E159" s="36" t="n">
        <f aca="false">C159/D159*100</f>
        <v>40.1356171072883</v>
      </c>
      <c r="F159" s="490" t="n">
        <v>9249</v>
      </c>
      <c r="G159" s="72" t="n">
        <v>1045</v>
      </c>
      <c r="H159" s="36" t="n">
        <f aca="false">F159/G159*100</f>
        <v>885.071770334928</v>
      </c>
      <c r="I159" s="490" t="n">
        <v>64931</v>
      </c>
      <c r="J159" s="72" t="n">
        <v>157430</v>
      </c>
      <c r="K159" s="36" t="n">
        <f aca="false">I159/J159*100</f>
        <v>41.2443625738423</v>
      </c>
      <c r="L159" s="730" t="n">
        <v>0</v>
      </c>
      <c r="M159" s="490" t="n">
        <v>0</v>
      </c>
      <c r="N159" s="36" t="e">
        <f aca="false">L159/M159*100</f>
        <v>#DIV/0!</v>
      </c>
      <c r="O159" s="490" t="n">
        <v>0</v>
      </c>
      <c r="P159" s="490" t="n">
        <v>0</v>
      </c>
      <c r="Q159" s="36" t="e">
        <f aca="false">O159/P159*100</f>
        <v>#DIV/0!</v>
      </c>
      <c r="R159" s="490" t="n">
        <v>0</v>
      </c>
      <c r="S159" s="490" t="n">
        <v>0</v>
      </c>
      <c r="T159" s="36" t="e">
        <f aca="false">R159/S159*100</f>
        <v>#DIV/0!</v>
      </c>
    </row>
    <row r="160" customFormat="false" ht="35.25" hidden="false" customHeight="true" outlineLevel="0" collapsed="false">
      <c r="A160" s="532" t="n">
        <v>10</v>
      </c>
      <c r="B160" s="71" t="s">
        <v>131</v>
      </c>
      <c r="C160" s="487" t="n">
        <v>72535</v>
      </c>
      <c r="D160" s="487" t="n">
        <v>57044</v>
      </c>
      <c r="E160" s="489" t="n">
        <f aca="false">C160/D160*100</f>
        <v>127.156230278382</v>
      </c>
      <c r="F160" s="487" t="n">
        <v>12849</v>
      </c>
      <c r="G160" s="487" t="n">
        <v>2167</v>
      </c>
      <c r="H160" s="489" t="n">
        <f aca="false">F160/G160*100</f>
        <v>592.939547761883</v>
      </c>
      <c r="I160" s="487" t="n">
        <v>227547</v>
      </c>
      <c r="J160" s="487" t="n">
        <v>184097</v>
      </c>
      <c r="K160" s="489" t="n">
        <f aca="false">I160/J160*100</f>
        <v>123.601688240438</v>
      </c>
      <c r="L160" s="730" t="n">
        <v>0</v>
      </c>
      <c r="M160" s="490" t="n">
        <v>0</v>
      </c>
      <c r="N160" s="370" t="e">
        <f aca="false">L160/M160*100</f>
        <v>#DIV/0!</v>
      </c>
      <c r="O160" s="487" t="n">
        <v>0</v>
      </c>
      <c r="P160" s="487" t="n">
        <v>0</v>
      </c>
      <c r="Q160" s="370" t="e">
        <f aca="false">O160/P160*100</f>
        <v>#DIV/0!</v>
      </c>
      <c r="R160" s="487" t="n">
        <v>0</v>
      </c>
      <c r="S160" s="487" t="n">
        <v>0</v>
      </c>
      <c r="T160" s="489" t="e">
        <f aca="false">R160/S160*100</f>
        <v>#DIV/0!</v>
      </c>
    </row>
    <row r="161" s="308" customFormat="true" ht="17.25" hidden="false" customHeight="true" outlineLevel="0" collapsed="false">
      <c r="A161" s="547"/>
      <c r="B161" s="547"/>
      <c r="C161" s="547"/>
      <c r="D161" s="547"/>
      <c r="E161" s="547"/>
      <c r="F161" s="547"/>
      <c r="G161" s="547"/>
      <c r="H161" s="547"/>
      <c r="I161" s="547"/>
      <c r="J161" s="547"/>
      <c r="K161" s="547"/>
      <c r="L161" s="547"/>
      <c r="M161" s="547"/>
      <c r="N161" s="547"/>
      <c r="O161" s="547"/>
      <c r="P161" s="547"/>
      <c r="Q161" s="547"/>
      <c r="R161" s="547"/>
      <c r="S161" s="547"/>
      <c r="T161" s="547"/>
    </row>
    <row r="162" s="308" customFormat="true" ht="32.25" hidden="false" customHeight="true" outlineLevel="0" collapsed="false">
      <c r="A162" s="67" t="s">
        <v>466</v>
      </c>
      <c r="B162" s="67"/>
      <c r="C162" s="483" t="n">
        <f aca="false">SUM(C163:C175)</f>
        <v>4529997</v>
      </c>
      <c r="D162" s="483" t="n">
        <f aca="false">SUM(D163:D175)</f>
        <v>3734976</v>
      </c>
      <c r="E162" s="509" t="n">
        <f aca="false">C162/D162*100</f>
        <v>121.285839587724</v>
      </c>
      <c r="F162" s="483" t="n">
        <f aca="false">SUM(F163:F175)</f>
        <v>506794</v>
      </c>
      <c r="G162" s="483" t="n">
        <f aca="false">SUM(G163:G175)</f>
        <v>442385</v>
      </c>
      <c r="H162" s="509" t="n">
        <f aca="false">F162/G162*100</f>
        <v>114.559490036959</v>
      </c>
      <c r="I162" s="483" t="n">
        <f aca="false">SUM(I163:I175)</f>
        <v>4375401</v>
      </c>
      <c r="J162" s="483" t="n">
        <f aca="false">SUM(J163:J175)</f>
        <v>3847968</v>
      </c>
      <c r="K162" s="509" t="n">
        <f aca="false">I162/J162*100</f>
        <v>113.706792779982</v>
      </c>
      <c r="L162" s="483" t="n">
        <f aca="false">SUM(L163:L175)</f>
        <v>2842220</v>
      </c>
      <c r="M162" s="483" t="n">
        <f aca="false">SUM(M163:M175)</f>
        <v>2499649</v>
      </c>
      <c r="N162" s="84" t="n">
        <f aca="false">L162/M162*100</f>
        <v>113.704764148887</v>
      </c>
      <c r="O162" s="483" t="n">
        <f aca="false">SUM(O163:O175)</f>
        <v>67110</v>
      </c>
      <c r="P162" s="483" t="n">
        <f aca="false">SUM(P163:P175)</f>
        <v>3396</v>
      </c>
      <c r="Q162" s="83" t="n">
        <f aca="false">O162/P162*100</f>
        <v>1976.14840989399</v>
      </c>
      <c r="R162" s="483" t="n">
        <f aca="false">SUM(R163:R175)</f>
        <v>2775110</v>
      </c>
      <c r="S162" s="483" t="n">
        <f aca="false">SUM(S163:S175)</f>
        <v>1112673</v>
      </c>
      <c r="T162" s="84" t="n">
        <f aca="false">R162/S162*100</f>
        <v>249.409305339484</v>
      </c>
    </row>
    <row r="163" customFormat="false" ht="20.25" hidden="false" customHeight="true" outlineLevel="0" collapsed="false">
      <c r="A163" s="532" t="n">
        <v>1</v>
      </c>
      <c r="B163" s="71" t="s">
        <v>108</v>
      </c>
      <c r="C163" s="487" t="n">
        <v>486306</v>
      </c>
      <c r="D163" s="487" t="n">
        <v>547090</v>
      </c>
      <c r="E163" s="489" t="n">
        <f aca="false">C163/D163*100</f>
        <v>88.8895794110658</v>
      </c>
      <c r="F163" s="487" t="n">
        <v>46540</v>
      </c>
      <c r="G163" s="487" t="n">
        <v>50249</v>
      </c>
      <c r="H163" s="489" t="n">
        <f aca="false">F163/G163*100</f>
        <v>92.6187585822603</v>
      </c>
      <c r="I163" s="487" t="n">
        <v>480093</v>
      </c>
      <c r="J163" s="487" t="n">
        <v>540775</v>
      </c>
      <c r="K163" s="489" t="n">
        <f aca="false">I163/J163*100</f>
        <v>88.7786972400721</v>
      </c>
      <c r="L163" s="490" t="n">
        <v>470404</v>
      </c>
      <c r="M163" s="490" t="n">
        <v>532849</v>
      </c>
      <c r="N163" s="370" t="n">
        <f aca="false">L163/M163*100</f>
        <v>88.2809201105754</v>
      </c>
      <c r="O163" s="487" t="n">
        <v>0</v>
      </c>
      <c r="P163" s="487" t="n">
        <v>0</v>
      </c>
      <c r="Q163" s="370" t="e">
        <f aca="false">O163/P163*100</f>
        <v>#DIV/0!</v>
      </c>
      <c r="R163" s="558" t="n">
        <v>470404</v>
      </c>
      <c r="S163" s="72" t="n">
        <v>532849</v>
      </c>
      <c r="T163" s="489" t="n">
        <f aca="false">R163/S163*100</f>
        <v>88.2809201105754</v>
      </c>
    </row>
    <row r="164" s="308" customFormat="true" ht="18.75" hidden="false" customHeight="true" outlineLevel="0" collapsed="false">
      <c r="A164" s="533" t="n">
        <v>2</v>
      </c>
      <c r="B164" s="75" t="s">
        <v>112</v>
      </c>
      <c r="C164" s="487" t="n">
        <v>303184</v>
      </c>
      <c r="D164" s="487" t="n">
        <v>360610</v>
      </c>
      <c r="E164" s="36" t="n">
        <f aca="false">C164/D164*100</f>
        <v>84.07531682427</v>
      </c>
      <c r="F164" s="487" t="n">
        <v>42041</v>
      </c>
      <c r="G164" s="487" t="n">
        <v>10968</v>
      </c>
      <c r="H164" s="36" t="n">
        <f aca="false">F164/G164*100</f>
        <v>383.30598103574</v>
      </c>
      <c r="I164" s="487" t="n">
        <v>300421</v>
      </c>
      <c r="J164" s="487" t="n">
        <v>417546</v>
      </c>
      <c r="K164" s="36" t="n">
        <f aca="false">I164/J164*100</f>
        <v>71.949198411672</v>
      </c>
      <c r="L164" s="490" t="n">
        <v>300421</v>
      </c>
      <c r="M164" s="490" t="n">
        <v>417546</v>
      </c>
      <c r="N164" s="36" t="n">
        <f aca="false">L164/M164*100</f>
        <v>71.949198411672</v>
      </c>
      <c r="O164" s="487" t="n">
        <v>0</v>
      </c>
      <c r="P164" s="487" t="n">
        <v>3396</v>
      </c>
      <c r="Q164" s="36" t="n">
        <f aca="false">O164/P164*100</f>
        <v>0</v>
      </c>
      <c r="R164" s="490" t="n">
        <v>300421</v>
      </c>
      <c r="S164" s="490" t="n">
        <v>414150</v>
      </c>
      <c r="T164" s="36" t="n">
        <f aca="false">R164/S164*100</f>
        <v>72.539176626826</v>
      </c>
    </row>
    <row r="165" customFormat="false" ht="20.25" hidden="false" customHeight="true" outlineLevel="0" collapsed="false">
      <c r="A165" s="532" t="n">
        <v>3</v>
      </c>
      <c r="B165" s="75" t="s">
        <v>115</v>
      </c>
      <c r="C165" s="487" t="n">
        <v>195548</v>
      </c>
      <c r="D165" s="487" t="n">
        <v>189132</v>
      </c>
      <c r="E165" s="370" t="n">
        <f aca="false">C165/D165*100</f>
        <v>103.392339741556</v>
      </c>
      <c r="F165" s="487" t="n">
        <v>29084</v>
      </c>
      <c r="G165" s="487" t="n">
        <v>23358</v>
      </c>
      <c r="H165" s="370" t="n">
        <f aca="false">F165/G165*100</f>
        <v>124.514085110027</v>
      </c>
      <c r="I165" s="487" t="n">
        <v>211225</v>
      </c>
      <c r="J165" s="487" t="n">
        <v>245210</v>
      </c>
      <c r="K165" s="370" t="n">
        <f aca="false">I165/J165*100</f>
        <v>86.140451041964</v>
      </c>
      <c r="L165" s="490" t="n">
        <v>47764</v>
      </c>
      <c r="M165" s="490" t="n">
        <v>10196</v>
      </c>
      <c r="N165" s="370" t="n">
        <f aca="false">L165/M165*100</f>
        <v>468.458218909376</v>
      </c>
      <c r="O165" s="487" t="n">
        <v>4884</v>
      </c>
      <c r="P165" s="487" t="n">
        <v>0</v>
      </c>
      <c r="Q165" s="370" t="e">
        <f aca="false">O165/P165*100</f>
        <v>#DIV/0!</v>
      </c>
      <c r="R165" s="496" t="n">
        <v>42880</v>
      </c>
      <c r="S165" s="487" t="n">
        <v>10196</v>
      </c>
      <c r="T165" s="370" t="n">
        <f aca="false">R165/S165*100</f>
        <v>420.557081208317</v>
      </c>
    </row>
    <row r="166" customFormat="false" ht="18.75" hidden="false" customHeight="true" outlineLevel="0" collapsed="false">
      <c r="A166" s="533" t="n">
        <v>4</v>
      </c>
      <c r="B166" s="114" t="s">
        <v>117</v>
      </c>
      <c r="C166" s="487" t="n">
        <v>164382</v>
      </c>
      <c r="D166" s="487"/>
      <c r="E166" s="370" t="e">
        <f aca="false">C166/D166*100</f>
        <v>#DIV/0!</v>
      </c>
      <c r="F166" s="487" t="n">
        <v>0</v>
      </c>
      <c r="G166" s="487"/>
      <c r="H166" s="370" t="e">
        <f aca="false">F166/G166*100</f>
        <v>#DIV/0!</v>
      </c>
      <c r="I166" s="487" t="n">
        <v>164382</v>
      </c>
      <c r="J166" s="487"/>
      <c r="K166" s="370" t="e">
        <f aca="false">I166/J166*100</f>
        <v>#DIV/0!</v>
      </c>
      <c r="L166" s="490" t="n">
        <v>164382</v>
      </c>
      <c r="M166" s="490"/>
      <c r="N166" s="370" t="e">
        <f aca="false">L166/M166*100</f>
        <v>#DIV/0!</v>
      </c>
      <c r="O166" s="487" t="n">
        <v>0</v>
      </c>
      <c r="P166" s="487" t="n">
        <v>0</v>
      </c>
      <c r="Q166" s="370" t="e">
        <f aca="false">O166/P166*100</f>
        <v>#DIV/0!</v>
      </c>
      <c r="R166" s="487" t="n">
        <v>164382</v>
      </c>
      <c r="S166" s="487"/>
      <c r="T166" s="370" t="e">
        <f aca="false">R166/S166*100</f>
        <v>#DIV/0!</v>
      </c>
    </row>
    <row r="167" customFormat="false" ht="18.75" hidden="false" customHeight="true" outlineLevel="0" collapsed="false">
      <c r="A167" s="532" t="n">
        <v>5</v>
      </c>
      <c r="B167" s="114" t="s">
        <v>321</v>
      </c>
      <c r="C167" s="487" t="n">
        <v>0</v>
      </c>
      <c r="D167" s="487" t="n">
        <v>0</v>
      </c>
      <c r="E167" s="370" t="e">
        <f aca="false">C167/D167*100</f>
        <v>#DIV/0!</v>
      </c>
      <c r="F167" s="487" t="n">
        <v>0</v>
      </c>
      <c r="G167" s="487" t="n">
        <v>0</v>
      </c>
      <c r="H167" s="370" t="e">
        <f aca="false">F167/G167*100</f>
        <v>#DIV/0!</v>
      </c>
      <c r="I167" s="487" t="n">
        <v>0</v>
      </c>
      <c r="J167" s="487" t="n">
        <v>0</v>
      </c>
      <c r="K167" s="370" t="e">
        <f aca="false">I167/J167*100</f>
        <v>#DIV/0!</v>
      </c>
      <c r="L167" s="490" t="n">
        <v>0</v>
      </c>
      <c r="M167" s="490" t="n">
        <v>0</v>
      </c>
      <c r="N167" s="370" t="e">
        <f aca="false">L167/M167*100</f>
        <v>#DIV/0!</v>
      </c>
      <c r="O167" s="487" t="n">
        <v>0</v>
      </c>
      <c r="P167" s="487" t="n">
        <v>0</v>
      </c>
      <c r="Q167" s="370" t="e">
        <f aca="false">O167/P167*100</f>
        <v>#DIV/0!</v>
      </c>
      <c r="R167" s="487" t="n">
        <v>0</v>
      </c>
      <c r="S167" s="487" t="n">
        <v>0</v>
      </c>
      <c r="T167" s="370" t="e">
        <f aca="false">R167/S167*100</f>
        <v>#DIV/0!</v>
      </c>
    </row>
    <row r="168" customFormat="false" ht="22.5" hidden="false" customHeight="true" outlineLevel="0" collapsed="false">
      <c r="A168" s="533" t="n">
        <v>6</v>
      </c>
      <c r="B168" s="71" t="s">
        <v>120</v>
      </c>
      <c r="C168" s="487" t="n">
        <v>46636</v>
      </c>
      <c r="D168" s="487" t="n">
        <v>60546</v>
      </c>
      <c r="E168" s="489" t="n">
        <f aca="false">C168/D168*100</f>
        <v>77.0257325009084</v>
      </c>
      <c r="F168" s="487" t="n">
        <v>5490</v>
      </c>
      <c r="G168" s="487" t="n">
        <v>2979</v>
      </c>
      <c r="H168" s="489" t="n">
        <f aca="false">F168/G168*100</f>
        <v>184.29003021148</v>
      </c>
      <c r="I168" s="487" t="n">
        <v>50222</v>
      </c>
      <c r="J168" s="487" t="n">
        <v>63809</v>
      </c>
      <c r="K168" s="489" t="n">
        <f aca="false">I168/J168*100</f>
        <v>78.7067655032989</v>
      </c>
      <c r="L168" s="490" t="n">
        <v>46936</v>
      </c>
      <c r="M168" s="490" t="n">
        <v>56093</v>
      </c>
      <c r="N168" s="370" t="n">
        <f aca="false">L168/M168*100</f>
        <v>83.6753249068511</v>
      </c>
      <c r="O168" s="487" t="n">
        <v>0</v>
      </c>
      <c r="P168" s="487" t="n">
        <v>0</v>
      </c>
      <c r="Q168" s="370" t="e">
        <f aca="false">O168/P168*100</f>
        <v>#DIV/0!</v>
      </c>
      <c r="R168" s="487" t="n">
        <v>46936</v>
      </c>
      <c r="S168" s="487" t="n">
        <v>56093</v>
      </c>
      <c r="T168" s="489" t="n">
        <f aca="false">R168/S168*100</f>
        <v>83.6753249068511</v>
      </c>
    </row>
    <row r="169" s="308" customFormat="true" ht="19.5" hidden="false" customHeight="true" outlineLevel="0" collapsed="false">
      <c r="A169" s="532" t="n">
        <v>7</v>
      </c>
      <c r="B169" s="114" t="s">
        <v>122</v>
      </c>
      <c r="C169" s="487" t="n">
        <v>9065</v>
      </c>
      <c r="D169" s="487" t="n">
        <v>99385</v>
      </c>
      <c r="E169" s="36" t="n">
        <f aca="false">C169/D169*100</f>
        <v>9.12109473260552</v>
      </c>
      <c r="F169" s="487" t="n">
        <v>0</v>
      </c>
      <c r="G169" s="487" t="n">
        <v>4659</v>
      </c>
      <c r="H169" s="36" t="n">
        <f aca="false">F169/G169*100</f>
        <v>0</v>
      </c>
      <c r="I169" s="487" t="n">
        <v>9065</v>
      </c>
      <c r="J169" s="487" t="n">
        <v>99385</v>
      </c>
      <c r="K169" s="36" t="n">
        <f aca="false">I169/J169*100</f>
        <v>9.12109473260552</v>
      </c>
      <c r="L169" s="490" t="n">
        <v>9065</v>
      </c>
      <c r="M169" s="490" t="n">
        <v>99385</v>
      </c>
      <c r="N169" s="36" t="n">
        <f aca="false">L169/M169*100</f>
        <v>9.12109473260552</v>
      </c>
      <c r="O169" s="487" t="n">
        <v>0</v>
      </c>
      <c r="P169" s="487" t="n">
        <v>0</v>
      </c>
      <c r="Q169" s="36" t="e">
        <f aca="false">O169/P169*100</f>
        <v>#DIV/0!</v>
      </c>
      <c r="R169" s="490" t="n">
        <v>9065</v>
      </c>
      <c r="S169" s="487" t="n">
        <v>99385</v>
      </c>
      <c r="T169" s="36" t="n">
        <f aca="false">R169/S169*100</f>
        <v>9.12109473260552</v>
      </c>
    </row>
    <row r="170" customFormat="false" ht="33" hidden="false" customHeight="true" outlineLevel="0" collapsed="false">
      <c r="A170" s="533" t="n">
        <v>8</v>
      </c>
      <c r="B170" s="71" t="s">
        <v>125</v>
      </c>
      <c r="C170" s="487" t="n">
        <v>1760234</v>
      </c>
      <c r="D170" s="487" t="n">
        <v>1582711</v>
      </c>
      <c r="E170" s="36" t="n">
        <f aca="false">C170/D170*100</f>
        <v>111.216387578023</v>
      </c>
      <c r="F170" s="487" t="n">
        <v>223799</v>
      </c>
      <c r="G170" s="487" t="n">
        <v>227855</v>
      </c>
      <c r="H170" s="489" t="n">
        <f aca="false">F170/G170*100</f>
        <v>98.2199205635163</v>
      </c>
      <c r="I170" s="487" t="n">
        <v>1760234</v>
      </c>
      <c r="J170" s="487" t="n">
        <v>1582711</v>
      </c>
      <c r="K170" s="489" t="n">
        <f aca="false">I170/J170*100</f>
        <v>111.216387578023</v>
      </c>
      <c r="L170" s="490" t="n">
        <v>1760234</v>
      </c>
      <c r="M170" s="490" t="n">
        <v>1383580</v>
      </c>
      <c r="N170" s="370" t="n">
        <f aca="false">L170/M170*100</f>
        <v>127.223145752324</v>
      </c>
      <c r="O170" s="487" t="n">
        <v>19212</v>
      </c>
      <c r="P170" s="487"/>
      <c r="Q170" s="370" t="e">
        <f aca="false">O170/P170*100</f>
        <v>#DIV/0!</v>
      </c>
      <c r="R170" s="487" t="n">
        <v>1741022</v>
      </c>
      <c r="S170" s="487"/>
      <c r="T170" s="489" t="e">
        <f aca="false">R170/S170*100</f>
        <v>#DIV/0!</v>
      </c>
    </row>
    <row r="171" customFormat="false" ht="34.5" hidden="false" customHeight="true" outlineLevel="0" collapsed="false">
      <c r="A171" s="532" t="n">
        <v>9</v>
      </c>
      <c r="B171" s="75" t="s">
        <v>133</v>
      </c>
      <c r="C171" s="487" t="n">
        <v>1708</v>
      </c>
      <c r="D171" s="487" t="n">
        <v>40941</v>
      </c>
      <c r="E171" s="370" t="n">
        <f aca="false">C171/D171*100</f>
        <v>4.17185706260228</v>
      </c>
      <c r="F171" s="487" t="n">
        <v>545</v>
      </c>
      <c r="G171" s="487" t="n">
        <v>3204</v>
      </c>
      <c r="H171" s="370" t="n">
        <f aca="false">F171/G171*100</f>
        <v>17.0099875156055</v>
      </c>
      <c r="I171" s="487" t="n">
        <v>14321</v>
      </c>
      <c r="J171" s="487" t="n">
        <v>31164</v>
      </c>
      <c r="K171" s="370" t="n">
        <f aca="false">I171/J171*100</f>
        <v>45.9536644846618</v>
      </c>
      <c r="L171" s="490" t="n">
        <v>0</v>
      </c>
      <c r="M171" s="490" t="n">
        <v>0</v>
      </c>
      <c r="N171" s="370" t="e">
        <f aca="false">L171/M171*100</f>
        <v>#DIV/0!</v>
      </c>
      <c r="O171" s="487" t="n">
        <v>0</v>
      </c>
      <c r="P171" s="487" t="n">
        <v>0</v>
      </c>
      <c r="Q171" s="370" t="e">
        <f aca="false">O171/P171*100</f>
        <v>#DIV/0!</v>
      </c>
      <c r="R171" s="496" t="n">
        <v>0</v>
      </c>
      <c r="S171" s="496" t="n">
        <v>0</v>
      </c>
      <c r="T171" s="370" t="e">
        <f aca="false">R171/S171*100</f>
        <v>#DIV/0!</v>
      </c>
    </row>
    <row r="172" s="334" customFormat="true" ht="30" hidden="false" customHeight="true" outlineLevel="0" collapsed="false">
      <c r="A172" s="533" t="n">
        <v>10</v>
      </c>
      <c r="B172" s="75" t="s">
        <v>135</v>
      </c>
      <c r="C172" s="487" t="n">
        <v>104683</v>
      </c>
      <c r="D172" s="487" t="n">
        <v>86187</v>
      </c>
      <c r="E172" s="370" t="n">
        <f aca="false">C172/D172*100</f>
        <v>121.46031304025</v>
      </c>
      <c r="F172" s="487" t="n">
        <v>13657</v>
      </c>
      <c r="G172" s="487" t="n">
        <v>8424</v>
      </c>
      <c r="H172" s="370" t="n">
        <f aca="false">F172/G172*100</f>
        <v>162.120132953466</v>
      </c>
      <c r="I172" s="487" t="n">
        <v>104683</v>
      </c>
      <c r="J172" s="487" t="n">
        <v>86187</v>
      </c>
      <c r="K172" s="370" t="n">
        <f aca="false">I172/J172*100</f>
        <v>121.46031304025</v>
      </c>
      <c r="L172" s="490" t="n">
        <v>0</v>
      </c>
      <c r="M172" s="490" t="n">
        <v>0</v>
      </c>
      <c r="N172" s="370" t="e">
        <f aca="false">L172/M172*100</f>
        <v>#DIV/0!</v>
      </c>
      <c r="O172" s="487" t="n">
        <v>0</v>
      </c>
      <c r="P172" s="487" t="n">
        <v>0</v>
      </c>
      <c r="Q172" s="370" t="e">
        <f aca="false">O172/P172*100</f>
        <v>#DIV/0!</v>
      </c>
      <c r="R172" s="496" t="n">
        <v>0</v>
      </c>
      <c r="S172" s="496" t="n">
        <v>0</v>
      </c>
      <c r="T172" s="370" t="e">
        <f aca="false">R172/S172*100</f>
        <v>#DIV/0!</v>
      </c>
    </row>
    <row r="173" s="334" customFormat="true" ht="30" hidden="false" customHeight="true" outlineLevel="0" collapsed="false">
      <c r="A173" s="533" t="n">
        <v>11</v>
      </c>
      <c r="B173" s="75" t="s">
        <v>500</v>
      </c>
      <c r="C173" s="487" t="n">
        <v>56811</v>
      </c>
      <c r="D173" s="487" t="n">
        <v>0</v>
      </c>
      <c r="E173" s="489" t="e">
        <f aca="false">C173/D173*100</f>
        <v>#DIV/0!</v>
      </c>
      <c r="F173" s="487" t="n">
        <v>3670</v>
      </c>
      <c r="G173" s="487"/>
      <c r="H173" s="489" t="e">
        <f aca="false">F173/G173*100</f>
        <v>#DIV/0!</v>
      </c>
      <c r="I173" s="487" t="n">
        <v>43014</v>
      </c>
      <c r="J173" s="487"/>
      <c r="K173" s="489" t="e">
        <f aca="false">I173/J173*100</f>
        <v>#DIV/0!</v>
      </c>
      <c r="L173" s="490" t="n">
        <v>43014</v>
      </c>
      <c r="M173" s="490"/>
      <c r="N173" s="370" t="e">
        <f aca="false">L173/M173*100</f>
        <v>#DIV/0!</v>
      </c>
      <c r="O173" s="487" t="n">
        <v>43014</v>
      </c>
      <c r="P173" s="487"/>
      <c r="Q173" s="370" t="e">
        <f aca="false">O173/P173*100</f>
        <v>#DIV/0!</v>
      </c>
      <c r="R173" s="490" t="n">
        <v>0</v>
      </c>
      <c r="S173" s="490" t="n">
        <v>0</v>
      </c>
      <c r="T173" s="489" t="e">
        <f aca="false">R173/S173*100</f>
        <v>#DIV/0!</v>
      </c>
    </row>
    <row r="174" s="334" customFormat="true" ht="30" hidden="false" customHeight="true" outlineLevel="0" collapsed="false">
      <c r="A174" s="533" t="n">
        <v>12</v>
      </c>
      <c r="B174" s="75" t="s">
        <v>382</v>
      </c>
      <c r="C174" s="487" t="n">
        <v>175502</v>
      </c>
      <c r="D174" s="487" t="n">
        <v>0</v>
      </c>
      <c r="E174" s="370" t="e">
        <f aca="false">C174/D174*100</f>
        <v>#DIV/0!</v>
      </c>
      <c r="F174" s="487" t="n">
        <v>52973</v>
      </c>
      <c r="G174" s="487"/>
      <c r="H174" s="370" t="e">
        <f aca="false">F174/G174*100</f>
        <v>#DIV/0!</v>
      </c>
      <c r="I174" s="487" t="n">
        <v>32777</v>
      </c>
      <c r="J174" s="487"/>
      <c r="K174" s="370" t="e">
        <f aca="false">I174/J174*100</f>
        <v>#DIV/0!</v>
      </c>
      <c r="L174" s="490" t="n">
        <v>0</v>
      </c>
      <c r="M174" s="490" t="n">
        <v>0</v>
      </c>
      <c r="N174" s="370" t="e">
        <f aca="false">L174/M174*100</f>
        <v>#DIV/0!</v>
      </c>
      <c r="O174" s="487" t="n">
        <v>0</v>
      </c>
      <c r="P174" s="487" t="n">
        <v>0</v>
      </c>
      <c r="Q174" s="370" t="e">
        <f aca="false">O174/P174*100</f>
        <v>#DIV/0!</v>
      </c>
      <c r="R174" s="496" t="n">
        <v>0</v>
      </c>
      <c r="S174" s="496" t="n">
        <v>0</v>
      </c>
      <c r="T174" s="370" t="e">
        <f aca="false">R174/S174*100</f>
        <v>#DIV/0!</v>
      </c>
    </row>
    <row r="175" customFormat="false" ht="34.5" hidden="false" customHeight="true" outlineLevel="0" collapsed="false">
      <c r="A175" s="532" t="n">
        <v>13</v>
      </c>
      <c r="B175" s="71" t="s">
        <v>322</v>
      </c>
      <c r="C175" s="487" t="n">
        <v>1225938</v>
      </c>
      <c r="D175" s="487" t="n">
        <v>768374</v>
      </c>
      <c r="E175" s="489" t="n">
        <f aca="false">C175/D175*100</f>
        <v>159.549646396156</v>
      </c>
      <c r="F175" s="487" t="n">
        <v>88995</v>
      </c>
      <c r="G175" s="487" t="n">
        <v>110689</v>
      </c>
      <c r="H175" s="489" t="n">
        <f aca="false">F175/G175*100</f>
        <v>80.4009431831528</v>
      </c>
      <c r="I175" s="487" t="n">
        <v>1204964</v>
      </c>
      <c r="J175" s="487" t="n">
        <v>781181</v>
      </c>
      <c r="K175" s="489" t="n">
        <f aca="false">I175/J175*100</f>
        <v>154.249015273029</v>
      </c>
      <c r="L175" s="490" t="n">
        <v>0</v>
      </c>
      <c r="M175" s="490" t="n">
        <v>0</v>
      </c>
      <c r="N175" s="370" t="e">
        <f aca="false">L175/M175*100</f>
        <v>#DIV/0!</v>
      </c>
      <c r="O175" s="487" t="n">
        <v>0</v>
      </c>
      <c r="P175" s="487" t="n">
        <v>0</v>
      </c>
      <c r="Q175" s="370" t="e">
        <f aca="false">O175/P175*100</f>
        <v>#DIV/0!</v>
      </c>
      <c r="R175" s="487" t="n">
        <v>0</v>
      </c>
      <c r="S175" s="487" t="n">
        <v>0</v>
      </c>
      <c r="T175" s="489" t="e">
        <f aca="false">R175/S175*100</f>
        <v>#DIV/0!</v>
      </c>
    </row>
    <row r="176" s="308" customFormat="true" ht="17.25" hidden="false" customHeight="true" outlineLevel="0" collapsed="false">
      <c r="A176" s="547"/>
      <c r="B176" s="547"/>
      <c r="C176" s="547"/>
      <c r="D176" s="547"/>
      <c r="E176" s="547"/>
      <c r="F176" s="547"/>
      <c r="G176" s="547"/>
      <c r="H176" s="547"/>
      <c r="I176" s="547"/>
      <c r="J176" s="547"/>
      <c r="K176" s="547"/>
      <c r="L176" s="547"/>
      <c r="M176" s="547"/>
      <c r="N176" s="547"/>
      <c r="O176" s="547"/>
      <c r="P176" s="547"/>
      <c r="Q176" s="547"/>
      <c r="R176" s="547"/>
      <c r="S176" s="547"/>
      <c r="T176" s="547"/>
    </row>
    <row r="177" s="308" customFormat="true" ht="57.75" hidden="false" customHeight="true" outlineLevel="0" collapsed="false">
      <c r="A177" s="67" t="s">
        <v>467</v>
      </c>
      <c r="B177" s="67"/>
      <c r="C177" s="483" t="n">
        <f aca="false">SUM(C178:C184)</f>
        <v>124604</v>
      </c>
      <c r="D177" s="483" t="n">
        <f aca="false">SUM(D178:D184)</f>
        <v>181882</v>
      </c>
      <c r="E177" s="509" t="n">
        <f aca="false">C177/D177*100</f>
        <v>68.508153638073</v>
      </c>
      <c r="F177" s="483" t="n">
        <f aca="false">SUM(F178:F184)</f>
        <v>15969</v>
      </c>
      <c r="G177" s="483" t="n">
        <f aca="false">SUM(G178:G184)</f>
        <v>16318</v>
      </c>
      <c r="H177" s="509" t="n">
        <f aca="false">F177/G177*100</f>
        <v>97.8612575070474</v>
      </c>
      <c r="I177" s="483" t="n">
        <f aca="false">SUM(I178:I184)</f>
        <v>157191</v>
      </c>
      <c r="J177" s="483" t="n">
        <f aca="false">SUM(J178:J184)</f>
        <v>204402</v>
      </c>
      <c r="K177" s="509" t="n">
        <f aca="false">I177/J177*100</f>
        <v>76.9028678780051</v>
      </c>
      <c r="L177" s="483" t="n">
        <f aca="false">SUM(L178:L184)</f>
        <v>29977</v>
      </c>
      <c r="M177" s="483" t="n">
        <f aca="false">SUM(M178:M184)</f>
        <v>60981</v>
      </c>
      <c r="N177" s="84" t="n">
        <f aca="false">L177/M177*100</f>
        <v>49.1579344385956</v>
      </c>
      <c r="O177" s="483" t="n">
        <f aca="false">SUM(O178:O184)</f>
        <v>29977</v>
      </c>
      <c r="P177" s="483" t="n">
        <f aca="false">SUM(P178:P184)</f>
        <v>60981</v>
      </c>
      <c r="Q177" s="83" t="n">
        <f aca="false">O177/P177*100</f>
        <v>49.1579344385956</v>
      </c>
      <c r="R177" s="483" t="n">
        <f aca="false">SUM(R178:R184)</f>
        <v>0</v>
      </c>
      <c r="S177" s="483" t="n">
        <f aca="false">SUM(S178:S184)</f>
        <v>0</v>
      </c>
      <c r="T177" s="84" t="e">
        <f aca="false">R177/S177*100</f>
        <v>#DIV/0!</v>
      </c>
    </row>
    <row r="178" s="334" customFormat="true" ht="19.5" hidden="false" customHeight="true" outlineLevel="0" collapsed="false">
      <c r="A178" s="533" t="n">
        <v>1</v>
      </c>
      <c r="B178" s="114" t="s">
        <v>126</v>
      </c>
      <c r="C178" s="496" t="n">
        <v>0</v>
      </c>
      <c r="D178" s="496" t="n">
        <v>8942</v>
      </c>
      <c r="E178" s="370" t="n">
        <f aca="false">C178/D178*100</f>
        <v>0</v>
      </c>
      <c r="F178" s="496"/>
      <c r="G178" s="496" t="n">
        <v>0</v>
      </c>
      <c r="H178" s="370" t="e">
        <f aca="false">F178/G178*100</f>
        <v>#DIV/0!</v>
      </c>
      <c r="I178" s="496"/>
      <c r="J178" s="496" t="n">
        <v>5483</v>
      </c>
      <c r="K178" s="370" t="n">
        <f aca="false">I178/J178*100</f>
        <v>0</v>
      </c>
      <c r="L178" s="490" t="n">
        <v>0</v>
      </c>
      <c r="M178" s="490" t="n">
        <v>0</v>
      </c>
      <c r="N178" s="370" t="e">
        <f aca="false">L178/M178*100</f>
        <v>#DIV/0!</v>
      </c>
      <c r="O178" s="496" t="n">
        <v>0</v>
      </c>
      <c r="P178" s="496" t="n">
        <v>0</v>
      </c>
      <c r="Q178" s="370" t="e">
        <f aca="false">O178/P178*100</f>
        <v>#DIV/0!</v>
      </c>
      <c r="R178" s="496" t="n">
        <v>0</v>
      </c>
      <c r="S178" s="496" t="n">
        <v>0</v>
      </c>
      <c r="T178" s="370" t="e">
        <f aca="false">R178/S178*100</f>
        <v>#DIV/0!</v>
      </c>
    </row>
    <row r="179" customFormat="false" ht="30" hidden="false" customHeight="true" outlineLevel="0" collapsed="false">
      <c r="A179" s="532" t="n">
        <v>2</v>
      </c>
      <c r="B179" s="71" t="s">
        <v>127</v>
      </c>
      <c r="C179" s="496" t="n">
        <v>0</v>
      </c>
      <c r="D179" s="496" t="n">
        <v>0</v>
      </c>
      <c r="E179" s="489" t="e">
        <f aca="false">C179/D179*100</f>
        <v>#DIV/0!</v>
      </c>
      <c r="F179" s="496" t="n">
        <v>0</v>
      </c>
      <c r="G179" s="496" t="n">
        <v>0</v>
      </c>
      <c r="H179" s="489" t="e">
        <f aca="false">F179/G179*100</f>
        <v>#DIV/0!</v>
      </c>
      <c r="I179" s="496" t="n">
        <v>0</v>
      </c>
      <c r="J179" s="496" t="n">
        <v>0</v>
      </c>
      <c r="K179" s="489" t="e">
        <f aca="false">I179/J179*100</f>
        <v>#DIV/0!</v>
      </c>
      <c r="L179" s="490" t="n">
        <v>0</v>
      </c>
      <c r="M179" s="490" t="n">
        <v>0</v>
      </c>
      <c r="N179" s="370" t="e">
        <f aca="false">L179/M179*100</f>
        <v>#DIV/0!</v>
      </c>
      <c r="O179" s="496" t="n">
        <v>0</v>
      </c>
      <c r="P179" s="496" t="n">
        <v>0</v>
      </c>
      <c r="Q179" s="370" t="e">
        <f aca="false">O179/P179*100</f>
        <v>#DIV/0!</v>
      </c>
      <c r="R179" s="487" t="n">
        <v>0</v>
      </c>
      <c r="S179" s="487" t="n">
        <v>0</v>
      </c>
      <c r="T179" s="489" t="e">
        <f aca="false">R179/S179*100</f>
        <v>#DIV/0!</v>
      </c>
    </row>
    <row r="180" customFormat="false" ht="18.75" hidden="false" customHeight="true" outlineLevel="0" collapsed="false">
      <c r="A180" s="535" t="n">
        <v>3</v>
      </c>
      <c r="B180" s="71" t="s">
        <v>128</v>
      </c>
      <c r="C180" s="496" t="n">
        <v>29977</v>
      </c>
      <c r="D180" s="496" t="n">
        <v>65433</v>
      </c>
      <c r="E180" s="489" t="n">
        <f aca="false">C180/D180*100</f>
        <v>45.8132746473492</v>
      </c>
      <c r="F180" s="496" t="n">
        <v>2064</v>
      </c>
      <c r="G180" s="496" t="n">
        <v>6369</v>
      </c>
      <c r="H180" s="489" t="n">
        <f aca="false">F180/G180*100</f>
        <v>32.4069712670749</v>
      </c>
      <c r="I180" s="496" t="n">
        <v>32072</v>
      </c>
      <c r="J180" s="496" t="n">
        <v>65833</v>
      </c>
      <c r="K180" s="489" t="n">
        <f aca="false">I180/J180*100</f>
        <v>48.7172086947276</v>
      </c>
      <c r="L180" s="490" t="n">
        <v>29977</v>
      </c>
      <c r="M180" s="490" t="n">
        <v>60981</v>
      </c>
      <c r="N180" s="370" t="n">
        <f aca="false">L180/M180*100</f>
        <v>49.1579344385956</v>
      </c>
      <c r="O180" s="496" t="n">
        <v>29977</v>
      </c>
      <c r="P180" s="496" t="n">
        <v>60981</v>
      </c>
      <c r="Q180" s="370" t="n">
        <f aca="false">O180/P180*100</f>
        <v>49.1579344385956</v>
      </c>
      <c r="R180" s="487" t="n">
        <v>0</v>
      </c>
      <c r="S180" s="487" t="n">
        <v>0</v>
      </c>
      <c r="T180" s="489" t="e">
        <f aca="false">R180/S180*100</f>
        <v>#DIV/0!</v>
      </c>
    </row>
    <row r="181" customFormat="false" ht="24.75" hidden="false" customHeight="true" outlineLevel="0" collapsed="false">
      <c r="A181" s="532" t="n">
        <v>4</v>
      </c>
      <c r="B181" s="71" t="s">
        <v>129</v>
      </c>
      <c r="C181" s="496" t="n">
        <v>20520</v>
      </c>
      <c r="D181" s="72" t="n">
        <v>25340</v>
      </c>
      <c r="E181" s="489" t="n">
        <f aca="false">C181/D181*100</f>
        <v>80.9786898184688</v>
      </c>
      <c r="F181" s="496" t="n">
        <v>4000</v>
      </c>
      <c r="G181" s="72" t="n">
        <v>2520</v>
      </c>
      <c r="H181" s="489" t="n">
        <f aca="false">F181/G181*100</f>
        <v>158.730158730159</v>
      </c>
      <c r="I181" s="496" t="n">
        <v>27895</v>
      </c>
      <c r="J181" s="72" t="n">
        <v>32434</v>
      </c>
      <c r="K181" s="489" t="n">
        <f aca="false">I181/J181*100</f>
        <v>86.0054264043905</v>
      </c>
      <c r="L181" s="490" t="n">
        <v>0</v>
      </c>
      <c r="M181" s="490" t="n">
        <v>0</v>
      </c>
      <c r="N181" s="370" t="e">
        <f aca="false">L181/M181*100</f>
        <v>#DIV/0!</v>
      </c>
      <c r="O181" s="496" t="n">
        <v>0</v>
      </c>
      <c r="P181" s="496" t="n">
        <v>0</v>
      </c>
      <c r="Q181" s="370" t="e">
        <f aca="false">O181/P181*100</f>
        <v>#DIV/0!</v>
      </c>
      <c r="R181" s="487" t="n">
        <v>0</v>
      </c>
      <c r="S181" s="487" t="n">
        <v>0</v>
      </c>
      <c r="T181" s="489" t="e">
        <f aca="false">R181/S181*100</f>
        <v>#DIV/0!</v>
      </c>
    </row>
    <row r="182" customFormat="false" ht="48" hidden="false" customHeight="true" outlineLevel="0" collapsed="false">
      <c r="A182" s="535" t="n">
        <v>5</v>
      </c>
      <c r="B182" s="75" t="s">
        <v>549</v>
      </c>
      <c r="C182" s="496" t="n">
        <v>74107</v>
      </c>
      <c r="D182" s="496" t="n">
        <v>82167</v>
      </c>
      <c r="E182" s="370" t="n">
        <f aca="false">C182/D182*100</f>
        <v>90.1907091654801</v>
      </c>
      <c r="F182" s="496" t="n">
        <v>9905</v>
      </c>
      <c r="G182" s="496" t="n">
        <v>7429</v>
      </c>
      <c r="H182" s="370" t="n">
        <f aca="false">F182/G182*100</f>
        <v>133.328846412707</v>
      </c>
      <c r="I182" s="496" t="n">
        <v>97224</v>
      </c>
      <c r="J182" s="496" t="n">
        <v>100652</v>
      </c>
      <c r="K182" s="370" t="n">
        <f aca="false">I182/J182*100</f>
        <v>96.5942057783253</v>
      </c>
      <c r="L182" s="490" t="n">
        <v>0</v>
      </c>
      <c r="M182" s="490" t="n">
        <v>0</v>
      </c>
      <c r="N182" s="370" t="e">
        <f aca="false">L182/M182*100</f>
        <v>#DIV/0!</v>
      </c>
      <c r="O182" s="496" t="n">
        <v>0</v>
      </c>
      <c r="P182" s="496" t="n">
        <v>0</v>
      </c>
      <c r="Q182" s="370" t="e">
        <f aca="false">O182/P182*100</f>
        <v>#DIV/0!</v>
      </c>
      <c r="R182" s="496" t="n">
        <v>0</v>
      </c>
      <c r="S182" s="496" t="n">
        <v>0</v>
      </c>
      <c r="T182" s="370" t="e">
        <f aca="false">R182/S182*100</f>
        <v>#DIV/0!</v>
      </c>
    </row>
    <row r="183" customFormat="false" ht="30.75" hidden="false" customHeight="true" outlineLevel="0" collapsed="false">
      <c r="A183" s="533" t="n">
        <v>6</v>
      </c>
      <c r="B183" s="114" t="s">
        <v>501</v>
      </c>
      <c r="C183" s="496"/>
      <c r="D183" s="496"/>
      <c r="E183" s="370" t="e">
        <f aca="false">C183/D183*100</f>
        <v>#DIV/0!</v>
      </c>
      <c r="F183" s="496"/>
      <c r="G183" s="496"/>
      <c r="H183" s="370" t="e">
        <f aca="false">F183/G183*100</f>
        <v>#DIV/0!</v>
      </c>
      <c r="I183" s="496"/>
      <c r="J183" s="496"/>
      <c r="K183" s="370" t="e">
        <f aca="false">I183/J183*100</f>
        <v>#DIV/0!</v>
      </c>
      <c r="L183" s="490"/>
      <c r="M183" s="490"/>
      <c r="N183" s="370" t="e">
        <f aca="false">L183/M183*100</f>
        <v>#DIV/0!</v>
      </c>
      <c r="O183" s="496" t="n">
        <v>0</v>
      </c>
      <c r="P183" s="496"/>
      <c r="Q183" s="370" t="e">
        <f aca="false">O183/P183*100</f>
        <v>#DIV/0!</v>
      </c>
      <c r="R183" s="496" t="n">
        <v>0</v>
      </c>
      <c r="S183" s="496"/>
      <c r="T183" s="370" t="e">
        <f aca="false">R183/S183*100</f>
        <v>#DIV/0!</v>
      </c>
    </row>
    <row r="184" s="308" customFormat="true" ht="21" hidden="false" customHeight="true" outlineLevel="0" collapsed="false">
      <c r="A184" s="533" t="n">
        <v>7</v>
      </c>
      <c r="B184" s="114" t="s">
        <v>119</v>
      </c>
      <c r="C184" s="496" t="n">
        <v>0</v>
      </c>
      <c r="D184" s="496" t="n">
        <v>0</v>
      </c>
      <c r="E184" s="36" t="e">
        <f aca="false">C184/D184*100</f>
        <v>#DIV/0!</v>
      </c>
      <c r="F184" s="496" t="n">
        <v>0</v>
      </c>
      <c r="G184" s="496" t="n">
        <v>0</v>
      </c>
      <c r="H184" s="36" t="e">
        <f aca="false">F184/G184*100</f>
        <v>#DIV/0!</v>
      </c>
      <c r="I184" s="496" t="n">
        <v>0</v>
      </c>
      <c r="J184" s="496" t="n">
        <v>0</v>
      </c>
      <c r="K184" s="36" t="e">
        <f aca="false">I184/J184*100</f>
        <v>#DIV/0!</v>
      </c>
      <c r="L184" s="490" t="n">
        <v>0</v>
      </c>
      <c r="M184" s="490" t="n">
        <v>0</v>
      </c>
      <c r="N184" s="36" t="e">
        <f aca="false">L184/M184*100</f>
        <v>#DIV/0!</v>
      </c>
      <c r="O184" s="496" t="n">
        <v>0</v>
      </c>
      <c r="P184" s="496" t="n">
        <v>0</v>
      </c>
      <c r="Q184" s="36" t="e">
        <f aca="false">O184/P184*100</f>
        <v>#DIV/0!</v>
      </c>
      <c r="R184" s="490" t="n">
        <v>0</v>
      </c>
      <c r="S184" s="490" t="n">
        <v>0</v>
      </c>
      <c r="T184" s="36" t="e">
        <f aca="false">R184/S184*100</f>
        <v>#DIV/0!</v>
      </c>
    </row>
    <row r="185" s="308" customFormat="true" ht="17.25" hidden="false" customHeight="false" outlineLevel="0" collapsed="false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5"/>
      <c r="P185" s="735"/>
      <c r="Q185" s="735"/>
      <c r="R185" s="735"/>
      <c r="S185" s="735"/>
      <c r="T185" s="736"/>
    </row>
    <row r="186" s="308" customFormat="true" ht="102" hidden="true" customHeight="true" outlineLevel="0" collapsed="false">
      <c r="A186" s="67" t="s">
        <v>468</v>
      </c>
      <c r="B186" s="67"/>
      <c r="C186" s="483" t="n">
        <f aca="false">SUM(C187:C193)</f>
        <v>0</v>
      </c>
      <c r="D186" s="483" t="n">
        <f aca="false">SUM(D187:D193)</f>
        <v>0</v>
      </c>
      <c r="E186" s="509" t="e">
        <f aca="false">C186/D186*100</f>
        <v>#DIV/0!</v>
      </c>
      <c r="F186" s="483" t="n">
        <f aca="false">SUM(F187:F193)</f>
        <v>0</v>
      </c>
      <c r="G186" s="483" t="n">
        <f aca="false">SUM(G187:G193)</f>
        <v>0</v>
      </c>
      <c r="H186" s="509" t="e">
        <f aca="false">F186/G186*100</f>
        <v>#DIV/0!</v>
      </c>
      <c r="I186" s="483" t="n">
        <f aca="false">SUM(I187:I193)</f>
        <v>0</v>
      </c>
      <c r="J186" s="483" t="n">
        <f aca="false">SUM(J187:J193)</f>
        <v>0</v>
      </c>
      <c r="K186" s="509" t="e">
        <f aca="false">I186/J186*100</f>
        <v>#DIV/0!</v>
      </c>
      <c r="L186" s="483" t="n">
        <f aca="false">SUM(L187:L193)</f>
        <v>0</v>
      </c>
      <c r="M186" s="483" t="n">
        <f aca="false">SUM(M187:M193)</f>
        <v>0</v>
      </c>
      <c r="N186" s="84" t="e">
        <f aca="false">L186/M186*100</f>
        <v>#DIV/0!</v>
      </c>
      <c r="O186" s="483" t="n">
        <f aca="false">SUM(O187:O193)</f>
        <v>0</v>
      </c>
      <c r="P186" s="483" t="n">
        <f aca="false">SUM(P187:P193)</f>
        <v>0</v>
      </c>
      <c r="Q186" s="83" t="e">
        <f aca="false">O186/P186*100</f>
        <v>#DIV/0!</v>
      </c>
      <c r="R186" s="483" t="n">
        <f aca="false">SUM(R187:R193)</f>
        <v>0</v>
      </c>
      <c r="S186" s="483" t="n">
        <f aca="false">SUM(S187:S193)</f>
        <v>0</v>
      </c>
      <c r="T186" s="84" t="e">
        <f aca="false">R186/S186*100</f>
        <v>#DIV/0!</v>
      </c>
    </row>
    <row r="187" s="308" customFormat="true" ht="17.25" hidden="true" customHeight="false" outlineLevel="0" collapsed="false">
      <c r="A187" s="547"/>
      <c r="B187" s="152"/>
      <c r="C187" s="490"/>
      <c r="D187" s="490"/>
      <c r="E187" s="36"/>
      <c r="F187" s="490"/>
      <c r="G187" s="490"/>
      <c r="H187" s="36"/>
      <c r="I187" s="490"/>
      <c r="J187" s="490"/>
      <c r="K187" s="36"/>
      <c r="L187" s="490"/>
      <c r="M187" s="490"/>
      <c r="N187" s="36"/>
      <c r="O187" s="490"/>
      <c r="P187" s="490"/>
      <c r="Q187" s="36"/>
      <c r="R187" s="490"/>
      <c r="S187" s="490"/>
      <c r="T187" s="36"/>
    </row>
    <row r="188" s="308" customFormat="true" ht="17.25" hidden="true" customHeight="false" outlineLevel="0" collapsed="false">
      <c r="A188" s="547"/>
      <c r="B188" s="152"/>
      <c r="C188" s="490"/>
      <c r="D188" s="490"/>
      <c r="E188" s="36"/>
      <c r="F188" s="490"/>
      <c r="G188" s="490"/>
      <c r="H188" s="36"/>
      <c r="I188" s="490"/>
      <c r="J188" s="490"/>
      <c r="K188" s="36"/>
      <c r="L188" s="490"/>
      <c r="M188" s="490"/>
      <c r="N188" s="36"/>
      <c r="O188" s="490"/>
      <c r="P188" s="490"/>
      <c r="Q188" s="36"/>
      <c r="R188" s="490"/>
      <c r="S188" s="490"/>
      <c r="T188" s="36"/>
    </row>
    <row r="189" s="308" customFormat="true" ht="17.25" hidden="true" customHeight="false" outlineLevel="0" collapsed="false">
      <c r="A189" s="547"/>
      <c r="B189" s="152"/>
      <c r="C189" s="490"/>
      <c r="D189" s="490"/>
      <c r="E189" s="36"/>
      <c r="F189" s="490"/>
      <c r="G189" s="490"/>
      <c r="H189" s="36"/>
      <c r="I189" s="490"/>
      <c r="J189" s="490"/>
      <c r="K189" s="36"/>
      <c r="L189" s="490"/>
      <c r="M189" s="490"/>
      <c r="N189" s="36"/>
      <c r="O189" s="490"/>
      <c r="P189" s="490"/>
      <c r="Q189" s="36"/>
      <c r="R189" s="490"/>
      <c r="S189" s="490"/>
      <c r="T189" s="36"/>
    </row>
    <row r="190" s="308" customFormat="true" ht="17.25" hidden="true" customHeight="false" outlineLevel="0" collapsed="false">
      <c r="A190" s="547"/>
      <c r="B190" s="152"/>
      <c r="C190" s="490"/>
      <c r="D190" s="490"/>
      <c r="E190" s="36"/>
      <c r="F190" s="490"/>
      <c r="G190" s="490"/>
      <c r="H190" s="36"/>
      <c r="I190" s="490"/>
      <c r="J190" s="490"/>
      <c r="K190" s="36"/>
      <c r="L190" s="490"/>
      <c r="M190" s="490"/>
      <c r="N190" s="36"/>
      <c r="O190" s="490"/>
      <c r="P190" s="490"/>
      <c r="Q190" s="36"/>
      <c r="R190" s="490"/>
      <c r="S190" s="490"/>
      <c r="T190" s="36"/>
    </row>
    <row r="191" s="308" customFormat="true" ht="17.25" hidden="true" customHeight="false" outlineLevel="0" collapsed="false">
      <c r="A191" s="547"/>
      <c r="B191" s="152"/>
      <c r="C191" s="490"/>
      <c r="D191" s="490"/>
      <c r="E191" s="36"/>
      <c r="F191" s="490"/>
      <c r="G191" s="490"/>
      <c r="H191" s="36"/>
      <c r="I191" s="490"/>
      <c r="J191" s="490"/>
      <c r="K191" s="36"/>
      <c r="L191" s="490"/>
      <c r="M191" s="490"/>
      <c r="N191" s="36"/>
      <c r="O191" s="490"/>
      <c r="P191" s="490"/>
      <c r="Q191" s="36"/>
      <c r="R191" s="490"/>
      <c r="S191" s="490"/>
      <c r="T191" s="36"/>
    </row>
    <row r="192" s="308" customFormat="true" ht="17.25" hidden="true" customHeight="false" outlineLevel="0" collapsed="false">
      <c r="A192" s="547"/>
      <c r="B192" s="152"/>
      <c r="C192" s="490"/>
      <c r="D192" s="490"/>
      <c r="E192" s="36"/>
      <c r="F192" s="490"/>
      <c r="G192" s="490"/>
      <c r="H192" s="36"/>
      <c r="I192" s="490"/>
      <c r="J192" s="490"/>
      <c r="K192" s="36"/>
      <c r="L192" s="490"/>
      <c r="M192" s="490"/>
      <c r="N192" s="36"/>
      <c r="O192" s="490"/>
      <c r="P192" s="490"/>
      <c r="Q192" s="36"/>
      <c r="R192" s="490"/>
      <c r="S192" s="490"/>
      <c r="T192" s="36"/>
    </row>
    <row r="193" s="308" customFormat="true" ht="17.25" hidden="true" customHeight="false" outlineLevel="0" collapsed="false">
      <c r="A193" s="547"/>
      <c r="B193" s="152"/>
      <c r="C193" s="490"/>
      <c r="D193" s="490"/>
      <c r="E193" s="36"/>
      <c r="F193" s="490"/>
      <c r="G193" s="490"/>
      <c r="H193" s="36"/>
      <c r="I193" s="490"/>
      <c r="J193" s="490"/>
      <c r="K193" s="36"/>
      <c r="L193" s="490"/>
      <c r="M193" s="490"/>
      <c r="N193" s="36"/>
      <c r="O193" s="490"/>
      <c r="P193" s="490"/>
      <c r="Q193" s="36"/>
      <c r="R193" s="490"/>
      <c r="S193" s="490"/>
      <c r="T193" s="36"/>
    </row>
    <row r="194" s="308" customFormat="true" ht="17.25" hidden="true" customHeight="true" outlineLevel="0" collapsed="false">
      <c r="A194" s="737"/>
      <c r="B194" s="737"/>
      <c r="C194" s="737"/>
      <c r="D194" s="737"/>
      <c r="E194" s="737"/>
      <c r="F194" s="737"/>
      <c r="G194" s="737"/>
      <c r="H194" s="737"/>
      <c r="I194" s="737"/>
      <c r="J194" s="737"/>
      <c r="K194" s="737"/>
      <c r="L194" s="737"/>
      <c r="M194" s="737"/>
      <c r="N194" s="737"/>
      <c r="O194" s="737"/>
      <c r="P194" s="737"/>
      <c r="Q194" s="737"/>
      <c r="R194" s="737"/>
      <c r="S194" s="737"/>
      <c r="T194" s="737"/>
    </row>
    <row r="195" s="308" customFormat="true" ht="118.5" hidden="true" customHeight="true" outlineLevel="0" collapsed="false">
      <c r="A195" s="67" t="s">
        <v>469</v>
      </c>
      <c r="B195" s="67"/>
      <c r="C195" s="483" t="n">
        <f aca="false">SUM(C196:C199)</f>
        <v>0</v>
      </c>
      <c r="D195" s="483" t="n">
        <f aca="false">SUM(D196:D199)</f>
        <v>0</v>
      </c>
      <c r="E195" s="509" t="e">
        <f aca="false">C195/D195*100</f>
        <v>#DIV/0!</v>
      </c>
      <c r="F195" s="483" t="n">
        <f aca="false">SUM(F196:F199)</f>
        <v>0</v>
      </c>
      <c r="G195" s="483" t="n">
        <f aca="false">SUM(G196:G199)</f>
        <v>0</v>
      </c>
      <c r="H195" s="509" t="e">
        <f aca="false">F195/G195*100</f>
        <v>#DIV/0!</v>
      </c>
      <c r="I195" s="483" t="n">
        <f aca="false">SUM(I196:I199)</f>
        <v>0</v>
      </c>
      <c r="J195" s="483" t="n">
        <f aca="false">SUM(J196:J199)</f>
        <v>0</v>
      </c>
      <c r="K195" s="509" t="e">
        <f aca="false">I195/J195*100</f>
        <v>#DIV/0!</v>
      </c>
      <c r="L195" s="483" t="n">
        <f aca="false">SUM(L196:L199)</f>
        <v>0</v>
      </c>
      <c r="M195" s="483" t="n">
        <f aca="false">SUM(M196:M199)</f>
        <v>0</v>
      </c>
      <c r="N195" s="84" t="e">
        <f aca="false">L195/M195*100</f>
        <v>#DIV/0!</v>
      </c>
      <c r="O195" s="483" t="n">
        <f aca="false">SUM(O196:O199)</f>
        <v>0</v>
      </c>
      <c r="P195" s="483" t="n">
        <f aca="false">SUM(P196:P199)</f>
        <v>0</v>
      </c>
      <c r="Q195" s="83" t="e">
        <f aca="false">O195/P195*100</f>
        <v>#DIV/0!</v>
      </c>
      <c r="R195" s="483" t="n">
        <f aca="false">SUM(R196:R199)</f>
        <v>0</v>
      </c>
      <c r="S195" s="483" t="n">
        <f aca="false">SUM(S196:S199)</f>
        <v>0</v>
      </c>
      <c r="T195" s="84" t="e">
        <f aca="false">R195/S195*100</f>
        <v>#DIV/0!</v>
      </c>
    </row>
    <row r="196" s="308" customFormat="true" ht="17.25" hidden="true" customHeight="false" outlineLevel="0" collapsed="false">
      <c r="A196" s="547"/>
      <c r="B196" s="152"/>
      <c r="C196" s="490"/>
      <c r="D196" s="490"/>
      <c r="E196" s="36"/>
      <c r="F196" s="490"/>
      <c r="G196" s="490"/>
      <c r="H196" s="36"/>
      <c r="I196" s="490"/>
      <c r="J196" s="490"/>
      <c r="K196" s="36"/>
      <c r="L196" s="490"/>
      <c r="M196" s="490"/>
      <c r="N196" s="36"/>
      <c r="O196" s="490"/>
      <c r="P196" s="490"/>
      <c r="Q196" s="36"/>
      <c r="R196" s="490"/>
      <c r="S196" s="490"/>
      <c r="T196" s="36"/>
    </row>
    <row r="197" s="308" customFormat="true" ht="17.25" hidden="true" customHeight="false" outlineLevel="0" collapsed="false">
      <c r="A197" s="547"/>
      <c r="B197" s="152"/>
      <c r="C197" s="490"/>
      <c r="D197" s="490"/>
      <c r="E197" s="36"/>
      <c r="F197" s="490"/>
      <c r="G197" s="490"/>
      <c r="H197" s="36"/>
      <c r="I197" s="490"/>
      <c r="J197" s="490"/>
      <c r="K197" s="36"/>
      <c r="L197" s="490"/>
      <c r="M197" s="490"/>
      <c r="N197" s="36"/>
      <c r="O197" s="490"/>
      <c r="P197" s="490"/>
      <c r="Q197" s="36"/>
      <c r="R197" s="490"/>
      <c r="S197" s="490"/>
      <c r="T197" s="36"/>
    </row>
    <row r="198" s="308" customFormat="true" ht="17.25" hidden="true" customHeight="false" outlineLevel="0" collapsed="false">
      <c r="A198" s="547"/>
      <c r="B198" s="152"/>
      <c r="C198" s="490"/>
      <c r="D198" s="490"/>
      <c r="E198" s="36"/>
      <c r="F198" s="490"/>
      <c r="G198" s="490"/>
      <c r="H198" s="36"/>
      <c r="I198" s="490"/>
      <c r="J198" s="490"/>
      <c r="K198" s="36"/>
      <c r="L198" s="490"/>
      <c r="M198" s="490"/>
      <c r="N198" s="36"/>
      <c r="O198" s="490"/>
      <c r="P198" s="490"/>
      <c r="Q198" s="36"/>
      <c r="R198" s="490"/>
      <c r="S198" s="490"/>
      <c r="T198" s="36"/>
    </row>
    <row r="199" s="308" customFormat="true" ht="17.25" hidden="true" customHeight="false" outlineLevel="0" collapsed="false">
      <c r="A199" s="547"/>
      <c r="B199" s="152"/>
      <c r="C199" s="490"/>
      <c r="D199" s="490"/>
      <c r="E199" s="36"/>
      <c r="F199" s="490"/>
      <c r="G199" s="490"/>
      <c r="H199" s="36"/>
      <c r="I199" s="490"/>
      <c r="J199" s="490"/>
      <c r="K199" s="36"/>
      <c r="L199" s="490"/>
      <c r="M199" s="490"/>
      <c r="N199" s="36"/>
      <c r="O199" s="490"/>
      <c r="P199" s="490"/>
      <c r="Q199" s="36"/>
      <c r="R199" s="490"/>
      <c r="S199" s="490"/>
      <c r="T199" s="36"/>
    </row>
    <row r="200" s="308" customFormat="true" ht="17.25" hidden="true" customHeight="true" outlineLevel="0" collapsed="false">
      <c r="A200" s="737"/>
      <c r="B200" s="737"/>
      <c r="C200" s="737"/>
      <c r="D200" s="737"/>
      <c r="E200" s="737"/>
      <c r="F200" s="737"/>
      <c r="G200" s="737"/>
      <c r="H200" s="737"/>
      <c r="I200" s="737"/>
      <c r="J200" s="737"/>
      <c r="K200" s="737"/>
      <c r="L200" s="737"/>
      <c r="M200" s="737"/>
      <c r="N200" s="737"/>
      <c r="O200" s="737"/>
      <c r="P200" s="737"/>
      <c r="Q200" s="737"/>
      <c r="R200" s="737"/>
      <c r="S200" s="737"/>
      <c r="T200" s="737"/>
    </row>
    <row r="201" s="308" customFormat="true" ht="69" hidden="false" customHeight="true" outlineLevel="0" collapsed="false">
      <c r="A201" s="67" t="s">
        <v>470</v>
      </c>
      <c r="B201" s="67"/>
      <c r="C201" s="483" t="n">
        <f aca="false">SUM(C202:C207)</f>
        <v>845082</v>
      </c>
      <c r="D201" s="483" t="n">
        <f aca="false">SUM(D202:D207)</f>
        <v>264862</v>
      </c>
      <c r="E201" s="509" t="n">
        <f aca="false">C201/D201*100</f>
        <v>319.06502254004</v>
      </c>
      <c r="F201" s="483" t="n">
        <f aca="false">SUM(F202:F207)</f>
        <v>39297</v>
      </c>
      <c r="G201" s="483" t="n">
        <f aca="false">SUM(G202:G207)</f>
        <v>28726</v>
      </c>
      <c r="H201" s="509" t="n">
        <f aca="false">F201/G201*100</f>
        <v>136.799415163963</v>
      </c>
      <c r="I201" s="483" t="n">
        <f aca="false">SUM(I202:I207)</f>
        <v>945064</v>
      </c>
      <c r="J201" s="483" t="n">
        <f aca="false">SUM(J202:J207)</f>
        <v>264862</v>
      </c>
      <c r="K201" s="509" t="n">
        <f aca="false">I201/J201*100</f>
        <v>356.81373696491</v>
      </c>
      <c r="L201" s="483" t="n">
        <f aca="false">SUM(L202:L207)</f>
        <v>0</v>
      </c>
      <c r="M201" s="483" t="n">
        <f aca="false">SUM(M202:M207)</f>
        <v>0</v>
      </c>
      <c r="N201" s="84" t="e">
        <f aca="false">L201/M201*100</f>
        <v>#DIV/0!</v>
      </c>
      <c r="O201" s="483" t="n">
        <f aca="false">SUM(O202:O207)</f>
        <v>0</v>
      </c>
      <c r="P201" s="483" t="n">
        <f aca="false">SUM(P202:P207)</f>
        <v>0</v>
      </c>
      <c r="Q201" s="83" t="e">
        <f aca="false">O201/P201*100</f>
        <v>#DIV/0!</v>
      </c>
      <c r="R201" s="483" t="n">
        <f aca="false">SUM(R202:R207)</f>
        <v>0</v>
      </c>
      <c r="S201" s="483" t="n">
        <f aca="false">SUM(S202:S207)</f>
        <v>0</v>
      </c>
      <c r="T201" s="84" t="e">
        <f aca="false">R201/S201*100</f>
        <v>#DIV/0!</v>
      </c>
    </row>
    <row r="202" s="308" customFormat="true" ht="17.25" hidden="false" customHeight="false" outlineLevel="0" collapsed="false">
      <c r="A202" s="547" t="n">
        <v>1</v>
      </c>
      <c r="B202" s="152" t="s">
        <v>550</v>
      </c>
      <c r="C202" s="490" t="n">
        <v>576426</v>
      </c>
      <c r="D202" s="490"/>
      <c r="E202" s="496" t="e">
        <f aca="false">C202/D202*100</f>
        <v>#DIV/0!</v>
      </c>
      <c r="F202" s="490" t="n">
        <v>10569</v>
      </c>
      <c r="G202" s="490"/>
      <c r="H202" s="496" t="e">
        <f aca="false">F202/G202*100</f>
        <v>#DIV/0!</v>
      </c>
      <c r="I202" s="490" t="n">
        <v>676408</v>
      </c>
      <c r="J202" s="490"/>
      <c r="K202" s="496" t="e">
        <f aca="false">I202/J202*100</f>
        <v>#DIV/0!</v>
      </c>
      <c r="L202" s="490"/>
      <c r="M202" s="490"/>
      <c r="N202" s="36"/>
      <c r="O202" s="490"/>
      <c r="P202" s="490"/>
      <c r="Q202" s="36"/>
      <c r="R202" s="490"/>
      <c r="S202" s="490"/>
      <c r="T202" s="36"/>
    </row>
    <row r="203" s="308" customFormat="true" ht="17.25" hidden="false" customHeight="false" outlineLevel="0" collapsed="false">
      <c r="A203" s="547" t="n">
        <v>2</v>
      </c>
      <c r="B203" s="152" t="s">
        <v>551</v>
      </c>
      <c r="C203" s="490" t="n">
        <v>155750</v>
      </c>
      <c r="D203" s="490" t="n">
        <v>150437</v>
      </c>
      <c r="E203" s="496" t="n">
        <f aca="false">C203/D203*100</f>
        <v>103.531710948769</v>
      </c>
      <c r="F203" s="490" t="n">
        <v>12400</v>
      </c>
      <c r="G203" s="490" t="n">
        <v>20896</v>
      </c>
      <c r="H203" s="496" t="n">
        <f aca="false">F203/G203*100</f>
        <v>59.3415007656968</v>
      </c>
      <c r="I203" s="490" t="n">
        <v>155750</v>
      </c>
      <c r="J203" s="490" t="n">
        <v>150437</v>
      </c>
      <c r="K203" s="496" t="n">
        <f aca="false">I203/J203*100</f>
        <v>103.531710948769</v>
      </c>
      <c r="L203" s="490"/>
      <c r="M203" s="490"/>
      <c r="N203" s="36"/>
      <c r="O203" s="490"/>
      <c r="P203" s="490"/>
      <c r="Q203" s="36"/>
      <c r="R203" s="490"/>
      <c r="S203" s="490"/>
      <c r="T203" s="36"/>
    </row>
    <row r="204" s="308" customFormat="true" ht="17.25" hidden="false" customHeight="false" outlineLevel="0" collapsed="false">
      <c r="A204" s="547" t="n">
        <v>3</v>
      </c>
      <c r="B204" s="152" t="s">
        <v>552</v>
      </c>
      <c r="C204" s="490" t="n">
        <v>112906</v>
      </c>
      <c r="D204" s="490" t="n">
        <v>114425</v>
      </c>
      <c r="E204" s="496" t="n">
        <f aca="false">C204/D204*100</f>
        <v>98.672492899279</v>
      </c>
      <c r="F204" s="490" t="n">
        <v>16328</v>
      </c>
      <c r="G204" s="490" t="n">
        <v>7830</v>
      </c>
      <c r="H204" s="496" t="n">
        <f aca="false">F204/G204*100</f>
        <v>208.5312899106</v>
      </c>
      <c r="I204" s="490" t="n">
        <v>112906</v>
      </c>
      <c r="J204" s="490" t="n">
        <v>114425</v>
      </c>
      <c r="K204" s="496" t="n">
        <f aca="false">I204/J204*100</f>
        <v>98.672492899279</v>
      </c>
      <c r="L204" s="490"/>
      <c r="M204" s="490"/>
      <c r="N204" s="36"/>
      <c r="O204" s="490"/>
      <c r="P204" s="490"/>
      <c r="Q204" s="36"/>
      <c r="R204" s="490"/>
      <c r="S204" s="490"/>
      <c r="T204" s="36"/>
    </row>
    <row r="205" s="308" customFormat="true" ht="17.25" hidden="false" customHeight="false" outlineLevel="0" collapsed="false">
      <c r="A205" s="547"/>
      <c r="B205" s="152"/>
      <c r="C205" s="490"/>
      <c r="D205" s="490"/>
      <c r="E205" s="36"/>
      <c r="F205" s="490"/>
      <c r="G205" s="490"/>
      <c r="H205" s="36"/>
      <c r="I205" s="490"/>
      <c r="J205" s="490"/>
      <c r="K205" s="36"/>
      <c r="L205" s="490"/>
      <c r="M205" s="490"/>
      <c r="N205" s="36"/>
      <c r="O205" s="490"/>
      <c r="P205" s="490"/>
      <c r="Q205" s="36"/>
      <c r="R205" s="490"/>
      <c r="S205" s="490"/>
      <c r="T205" s="36"/>
    </row>
    <row r="206" s="308" customFormat="true" ht="17.25" hidden="false" customHeight="false" outlineLevel="0" collapsed="false">
      <c r="A206" s="547"/>
      <c r="B206" s="152"/>
      <c r="C206" s="490"/>
      <c r="D206" s="490"/>
      <c r="E206" s="36"/>
      <c r="F206" s="490"/>
      <c r="G206" s="490"/>
      <c r="H206" s="36"/>
      <c r="I206" s="490"/>
      <c r="J206" s="490"/>
      <c r="K206" s="36"/>
      <c r="L206" s="490"/>
      <c r="M206" s="490"/>
      <c r="N206" s="36"/>
      <c r="O206" s="490"/>
      <c r="P206" s="490"/>
      <c r="Q206" s="36"/>
      <c r="R206" s="490"/>
      <c r="S206" s="490"/>
      <c r="T206" s="36"/>
    </row>
    <row r="207" s="308" customFormat="true" ht="17.25" hidden="false" customHeight="false" outlineLevel="0" collapsed="false">
      <c r="A207" s="547"/>
      <c r="B207" s="152"/>
      <c r="C207" s="490"/>
      <c r="D207" s="490"/>
      <c r="E207" s="36"/>
      <c r="F207" s="490"/>
      <c r="G207" s="490"/>
      <c r="H207" s="36"/>
      <c r="I207" s="490"/>
      <c r="J207" s="490"/>
      <c r="K207" s="36"/>
      <c r="L207" s="490"/>
      <c r="M207" s="490"/>
      <c r="N207" s="36"/>
      <c r="O207" s="490"/>
      <c r="P207" s="490"/>
      <c r="Q207" s="36"/>
      <c r="R207" s="490"/>
      <c r="S207" s="490"/>
      <c r="T207" s="36"/>
    </row>
    <row r="208" s="308" customFormat="true" ht="17.25" hidden="false" customHeight="true" outlineLevel="0" collapsed="false">
      <c r="A208" s="547"/>
      <c r="B208" s="547"/>
      <c r="C208" s="547"/>
      <c r="D208" s="547"/>
      <c r="E208" s="547"/>
      <c r="F208" s="547"/>
      <c r="G208" s="547"/>
      <c r="H208" s="547"/>
      <c r="I208" s="547"/>
      <c r="J208" s="547"/>
      <c r="K208" s="547"/>
      <c r="L208" s="547"/>
      <c r="M208" s="547"/>
      <c r="N208" s="547"/>
      <c r="O208" s="547"/>
      <c r="P208" s="547"/>
      <c r="Q208" s="547"/>
      <c r="R208" s="547"/>
      <c r="S208" s="547"/>
      <c r="T208" s="547"/>
    </row>
    <row r="209" s="308" customFormat="true" ht="75.75" hidden="false" customHeight="true" outlineLevel="0" collapsed="false">
      <c r="A209" s="67" t="s">
        <v>471</v>
      </c>
      <c r="B209" s="67"/>
      <c r="C209" s="483" t="n">
        <f aca="false">SUM(C210:C215)</f>
        <v>1035788</v>
      </c>
      <c r="D209" s="483" t="n">
        <f aca="false">SUM(D210:D215)</f>
        <v>1073395</v>
      </c>
      <c r="E209" s="509" t="n">
        <f aca="false">C209/D209*100</f>
        <v>96.4964435273129</v>
      </c>
      <c r="F209" s="483" t="n">
        <f aca="false">SUM(F210:F215)</f>
        <v>93051</v>
      </c>
      <c r="G209" s="483" t="n">
        <f aca="false">SUM(G210:G215)</f>
        <v>59886</v>
      </c>
      <c r="H209" s="509" t="n">
        <f aca="false">F209/G209*100</f>
        <v>155.380222422603</v>
      </c>
      <c r="I209" s="483" t="n">
        <f aca="false">SUM(I210:I215)</f>
        <v>1170986</v>
      </c>
      <c r="J209" s="483" t="n">
        <f aca="false">SUM(J210:J215)</f>
        <v>1280902</v>
      </c>
      <c r="K209" s="509" t="n">
        <f aca="false">I209/J209*100</f>
        <v>91.4188595224303</v>
      </c>
      <c r="L209" s="483" t="n">
        <f aca="false">SUM(L210:L215)</f>
        <v>364315</v>
      </c>
      <c r="M209" s="483" t="n">
        <f aca="false">SUM(M210:M215)</f>
        <v>365192</v>
      </c>
      <c r="N209" s="84" t="n">
        <f aca="false">L209/M209*100</f>
        <v>99.7598523516397</v>
      </c>
      <c r="O209" s="483" t="n">
        <f aca="false">SUM(O210:O215)</f>
        <v>202105</v>
      </c>
      <c r="P209" s="483" t="n">
        <f aca="false">SUM(P210:P215)</f>
        <v>170318</v>
      </c>
      <c r="Q209" s="83" t="n">
        <f aca="false">O209/P209*100</f>
        <v>118.663323899999</v>
      </c>
      <c r="R209" s="483" t="n">
        <f aca="false">SUM(R210:R215)</f>
        <v>162210</v>
      </c>
      <c r="S209" s="483" t="n">
        <f aca="false">SUM(S210:S215)</f>
        <v>194874</v>
      </c>
      <c r="T209" s="84" t="n">
        <f aca="false">R209/S209*100</f>
        <v>83.2384001970504</v>
      </c>
    </row>
    <row r="210" s="308" customFormat="true" ht="17.25" hidden="false" customHeight="false" outlineLevel="0" collapsed="false">
      <c r="A210" s="524" t="n">
        <v>1</v>
      </c>
      <c r="B210" s="71" t="s">
        <v>93</v>
      </c>
      <c r="C210" s="496" t="n">
        <v>636</v>
      </c>
      <c r="D210" s="496" t="n">
        <v>2140</v>
      </c>
      <c r="E210" s="489" t="n">
        <f aca="false">C210/D210*100</f>
        <v>29.7196261682243</v>
      </c>
      <c r="F210" s="496" t="n">
        <v>0</v>
      </c>
      <c r="G210" s="487" t="n">
        <v>226</v>
      </c>
      <c r="H210" s="489" t="n">
        <f aca="false">F210/G210*100</f>
        <v>0</v>
      </c>
      <c r="I210" s="487" t="n">
        <v>636</v>
      </c>
      <c r="J210" s="487" t="n">
        <v>2140</v>
      </c>
      <c r="K210" s="489" t="n">
        <f aca="false">I210/J210*100</f>
        <v>29.7196261682243</v>
      </c>
      <c r="L210" s="730" t="n">
        <v>0</v>
      </c>
      <c r="M210" s="490" t="n">
        <v>0</v>
      </c>
      <c r="N210" s="370" t="e">
        <f aca="false">L210/M210*100</f>
        <v>#DIV/0!</v>
      </c>
      <c r="O210" s="496" t="n">
        <v>0</v>
      </c>
      <c r="P210" s="496" t="n">
        <v>0</v>
      </c>
      <c r="Q210" s="370" t="e">
        <f aca="false">O210/P210*100</f>
        <v>#DIV/0!</v>
      </c>
      <c r="R210" s="496" t="n">
        <v>0</v>
      </c>
      <c r="S210" s="496" t="n">
        <v>0</v>
      </c>
      <c r="T210" s="487" t="e">
        <f aca="false">R210/S210*100</f>
        <v>#DIV/0!</v>
      </c>
    </row>
    <row r="211" s="308" customFormat="true" ht="17.25" hidden="false" customHeight="false" outlineLevel="0" collapsed="false">
      <c r="A211" s="638" t="n">
        <v>2</v>
      </c>
      <c r="B211" s="114" t="s">
        <v>94</v>
      </c>
      <c r="C211" s="496" t="n">
        <v>33721</v>
      </c>
      <c r="D211" s="496" t="n">
        <v>4847</v>
      </c>
      <c r="E211" s="370" t="n">
        <f aca="false">C211/D211*100</f>
        <v>695.708685785022</v>
      </c>
      <c r="F211" s="496" t="n">
        <v>0</v>
      </c>
      <c r="G211" s="496" t="n">
        <v>740</v>
      </c>
      <c r="H211" s="370" t="n">
        <f aca="false">F211/G211*100</f>
        <v>0</v>
      </c>
      <c r="I211" s="496" t="n">
        <v>32678</v>
      </c>
      <c r="J211" s="496" t="n">
        <v>6509</v>
      </c>
      <c r="K211" s="370" t="n">
        <f aca="false">I211/J211*100</f>
        <v>502.043324627439</v>
      </c>
      <c r="L211" s="730" t="n">
        <v>0</v>
      </c>
      <c r="M211" s="490" t="n">
        <v>0</v>
      </c>
      <c r="N211" s="370" t="e">
        <f aca="false">L211/M211*100</f>
        <v>#DIV/0!</v>
      </c>
      <c r="O211" s="496" t="n">
        <v>0</v>
      </c>
      <c r="P211" s="496" t="n">
        <v>0</v>
      </c>
      <c r="Q211" s="370" t="e">
        <f aca="false">O211/P211*100</f>
        <v>#DIV/0!</v>
      </c>
      <c r="R211" s="496" t="n">
        <v>0</v>
      </c>
      <c r="S211" s="496" t="n">
        <v>0</v>
      </c>
      <c r="T211" s="496" t="e">
        <f aca="false">R211/S211*100</f>
        <v>#DIV/0!</v>
      </c>
    </row>
    <row r="212" s="308" customFormat="true" ht="17.25" hidden="false" customHeight="false" outlineLevel="0" collapsed="false">
      <c r="A212" s="524" t="n">
        <v>3</v>
      </c>
      <c r="B212" s="75" t="s">
        <v>96</v>
      </c>
      <c r="C212" s="496" t="n">
        <v>80275</v>
      </c>
      <c r="D212" s="496" t="n">
        <v>62392</v>
      </c>
      <c r="E212" s="36" t="n">
        <f aca="false">C212/D212*100</f>
        <v>128.662328503654</v>
      </c>
      <c r="F212" s="490" t="n">
        <v>8893</v>
      </c>
      <c r="G212" s="490" t="n">
        <v>2644</v>
      </c>
      <c r="H212" s="36" t="n">
        <f aca="false">F212/G212*100</f>
        <v>336.346444780635</v>
      </c>
      <c r="I212" s="490" t="n">
        <v>80215</v>
      </c>
      <c r="J212" s="490" t="n">
        <v>62392</v>
      </c>
      <c r="K212" s="36" t="n">
        <f aca="false">I212/J212*100</f>
        <v>128.566162328504</v>
      </c>
      <c r="L212" s="730" t="n">
        <v>80275</v>
      </c>
      <c r="M212" s="490" t="n">
        <v>62392</v>
      </c>
      <c r="N212" s="36" t="n">
        <f aca="false">L212/M212*100</f>
        <v>128.662328503654</v>
      </c>
      <c r="O212" s="490" t="n">
        <v>21263</v>
      </c>
      <c r="P212" s="490" t="n">
        <v>0</v>
      </c>
      <c r="Q212" s="36" t="e">
        <f aca="false">O212/P212*100</f>
        <v>#DIV/0!</v>
      </c>
      <c r="R212" s="490" t="n">
        <v>59012</v>
      </c>
      <c r="S212" s="490" t="n">
        <v>62392</v>
      </c>
      <c r="T212" s="490" t="n">
        <f aca="false">R212/S212*100</f>
        <v>94.5826387998461</v>
      </c>
    </row>
    <row r="213" s="308" customFormat="true" ht="17.25" hidden="false" customHeight="false" outlineLevel="0" collapsed="false">
      <c r="A213" s="638" t="n">
        <v>4</v>
      </c>
      <c r="B213" s="114" t="s">
        <v>97</v>
      </c>
      <c r="C213" s="496" t="n">
        <v>304971</v>
      </c>
      <c r="D213" s="496" t="n">
        <v>257265</v>
      </c>
      <c r="E213" s="36" t="n">
        <f aca="false">C213/D213*100</f>
        <v>118.543525158883</v>
      </c>
      <c r="F213" s="490" t="n">
        <v>35714</v>
      </c>
      <c r="G213" s="490" t="n">
        <v>12156</v>
      </c>
      <c r="H213" s="36" t="n">
        <f aca="false">F213/G213*100</f>
        <v>293.797301743995</v>
      </c>
      <c r="I213" s="490" t="n">
        <v>296223</v>
      </c>
      <c r="J213" s="490" t="n">
        <v>259973</v>
      </c>
      <c r="K213" s="36" t="n">
        <f aca="false">I213/J213*100</f>
        <v>113.943755697707</v>
      </c>
      <c r="L213" s="730" t="n">
        <v>103198</v>
      </c>
      <c r="M213" s="490" t="n">
        <v>132482</v>
      </c>
      <c r="N213" s="36" t="n">
        <f aca="false">L213/M213*100</f>
        <v>77.8958650986549</v>
      </c>
      <c r="O213" s="490" t="n">
        <v>0</v>
      </c>
      <c r="P213" s="490" t="n">
        <v>0</v>
      </c>
      <c r="Q213" s="36" t="e">
        <f aca="false">O213/P213*100</f>
        <v>#DIV/0!</v>
      </c>
      <c r="R213" s="490" t="n">
        <v>103198</v>
      </c>
      <c r="S213" s="490" t="n">
        <v>132482</v>
      </c>
      <c r="T213" s="490" t="n">
        <f aca="false">R213/S213*100</f>
        <v>77.8958650986549</v>
      </c>
    </row>
    <row r="214" s="308" customFormat="true" ht="17.25" hidden="false" customHeight="false" outlineLevel="0" collapsed="false">
      <c r="A214" s="524" t="n">
        <v>5</v>
      </c>
      <c r="B214" s="114" t="s">
        <v>98</v>
      </c>
      <c r="C214" s="496" t="n">
        <v>0</v>
      </c>
      <c r="D214" s="496" t="n">
        <v>0</v>
      </c>
      <c r="E214" s="36" t="e">
        <f aca="false">C214/D214*100</f>
        <v>#DIV/0!</v>
      </c>
      <c r="F214" s="490" t="n">
        <v>0</v>
      </c>
      <c r="G214" s="490" t="n">
        <v>0</v>
      </c>
      <c r="H214" s="36" t="e">
        <f aca="false">F214/G214*100</f>
        <v>#DIV/0!</v>
      </c>
      <c r="I214" s="490" t="n">
        <v>0</v>
      </c>
      <c r="J214" s="490" t="n">
        <v>0</v>
      </c>
      <c r="K214" s="36" t="e">
        <f aca="false">I214/J214*100</f>
        <v>#DIV/0!</v>
      </c>
      <c r="L214" s="730" t="n">
        <v>0</v>
      </c>
      <c r="M214" s="490" t="n">
        <v>0</v>
      </c>
      <c r="N214" s="36" t="e">
        <f aca="false">L214/M214*100</f>
        <v>#DIV/0!</v>
      </c>
      <c r="O214" s="490" t="n">
        <v>0</v>
      </c>
      <c r="P214" s="490" t="n">
        <v>0</v>
      </c>
      <c r="Q214" s="36" t="e">
        <f aca="false">O214/P214*100</f>
        <v>#DIV/0!</v>
      </c>
      <c r="R214" s="490" t="n">
        <v>0</v>
      </c>
      <c r="S214" s="490" t="n">
        <v>0</v>
      </c>
      <c r="T214" s="490" t="e">
        <f aca="false">R214/S214*100</f>
        <v>#DIV/0!</v>
      </c>
    </row>
    <row r="215" s="308" customFormat="true" ht="17.25" hidden="false" customHeight="false" outlineLevel="0" collapsed="false">
      <c r="A215" s="638" t="n">
        <v>6</v>
      </c>
      <c r="B215" s="75" t="s">
        <v>99</v>
      </c>
      <c r="C215" s="496" t="n">
        <v>616185</v>
      </c>
      <c r="D215" s="496" t="n">
        <v>746751</v>
      </c>
      <c r="E215" s="370" t="n">
        <f aca="false">C215/D215*100</f>
        <v>82.5154569595488</v>
      </c>
      <c r="F215" s="496" t="n">
        <v>48444</v>
      </c>
      <c r="G215" s="487" t="n">
        <v>44120</v>
      </c>
      <c r="H215" s="370" t="n">
        <f aca="false">F215/G215*100</f>
        <v>109.800543970988</v>
      </c>
      <c r="I215" s="496" t="n">
        <v>761234</v>
      </c>
      <c r="J215" s="487" t="n">
        <v>949888</v>
      </c>
      <c r="K215" s="370" t="n">
        <f aca="false">I215/J215*100</f>
        <v>80.1393427435655</v>
      </c>
      <c r="L215" s="730" t="n">
        <v>180842</v>
      </c>
      <c r="M215" s="490" t="n">
        <v>170318</v>
      </c>
      <c r="N215" s="370" t="n">
        <f aca="false">L215/M215*100</f>
        <v>106.179029814817</v>
      </c>
      <c r="O215" s="496" t="n">
        <v>180842</v>
      </c>
      <c r="P215" s="487" t="n">
        <v>170318</v>
      </c>
      <c r="Q215" s="370" t="n">
        <f aca="false">O215/P215*100</f>
        <v>106.179029814817</v>
      </c>
      <c r="R215" s="496" t="n">
        <v>0</v>
      </c>
      <c r="S215" s="496" t="n">
        <v>0</v>
      </c>
      <c r="T215" s="496" t="e">
        <f aca="false">R215/S215*100</f>
        <v>#DIV/0!</v>
      </c>
    </row>
    <row r="216" s="308" customFormat="true" ht="17.25" hidden="false" customHeight="true" outlineLevel="0" collapsed="false">
      <c r="A216" s="547"/>
      <c r="B216" s="547"/>
      <c r="C216" s="547"/>
      <c r="D216" s="547"/>
      <c r="E216" s="547"/>
      <c r="F216" s="547"/>
      <c r="G216" s="547"/>
      <c r="H216" s="547"/>
      <c r="I216" s="547"/>
      <c r="J216" s="547"/>
      <c r="K216" s="547"/>
      <c r="L216" s="547"/>
      <c r="M216" s="547"/>
      <c r="N216" s="547"/>
      <c r="O216" s="547"/>
      <c r="P216" s="547"/>
      <c r="Q216" s="547"/>
      <c r="R216" s="547"/>
      <c r="S216" s="547"/>
      <c r="T216" s="547"/>
    </row>
    <row r="217" s="308" customFormat="true" ht="36" hidden="false" customHeight="true" outlineLevel="0" collapsed="false">
      <c r="A217" s="67" t="s">
        <v>472</v>
      </c>
      <c r="B217" s="67"/>
      <c r="C217" s="483" t="n">
        <f aca="false">SUM(C218:C224)</f>
        <v>5804201</v>
      </c>
      <c r="D217" s="483" t="n">
        <f aca="false">SUM(D218:D224)</f>
        <v>4493308</v>
      </c>
      <c r="E217" s="509" t="n">
        <f aca="false">C217/D217*100</f>
        <v>129.174341042279</v>
      </c>
      <c r="F217" s="483" t="n">
        <f aca="false">SUM(F218:F224)</f>
        <v>534065</v>
      </c>
      <c r="G217" s="483" t="n">
        <f aca="false">SUM(G218:G224)</f>
        <v>433446</v>
      </c>
      <c r="H217" s="509" t="n">
        <f aca="false">F217/G217*100</f>
        <v>123.213733660018</v>
      </c>
      <c r="I217" s="483" t="n">
        <f aca="false">SUM(I218:I224)</f>
        <v>5571422</v>
      </c>
      <c r="J217" s="483" t="n">
        <f aca="false">SUM(J218:J224)</f>
        <v>6073643</v>
      </c>
      <c r="K217" s="509" t="n">
        <f aca="false">I217/J217*100</f>
        <v>91.7311406021065</v>
      </c>
      <c r="L217" s="483" t="n">
        <f aca="false">SUM(L218:L224)</f>
        <v>2447798</v>
      </c>
      <c r="M217" s="483" t="n">
        <f aca="false">SUM(M218:M224)</f>
        <v>2444624</v>
      </c>
      <c r="N217" s="84" t="n">
        <f aca="false">L217/M217*100</f>
        <v>100.129835917507</v>
      </c>
      <c r="O217" s="483" t="n">
        <f aca="false">SUM(O218:O224)</f>
        <v>1877423</v>
      </c>
      <c r="P217" s="483" t="n">
        <f aca="false">SUM(P218:P224)</f>
        <v>1670050</v>
      </c>
      <c r="Q217" s="83" t="n">
        <f aca="false">O217/P217*100</f>
        <v>112.417173138529</v>
      </c>
      <c r="R217" s="483" t="n">
        <f aca="false">SUM(R218:R224)</f>
        <v>1185375</v>
      </c>
      <c r="S217" s="483" t="n">
        <f aca="false">SUM(S218:S224)</f>
        <v>774574</v>
      </c>
      <c r="T217" s="84" t="n">
        <f aca="false">R217/S217*100</f>
        <v>153.035733190115</v>
      </c>
    </row>
    <row r="218" s="308" customFormat="true" ht="17.25" hidden="false" customHeight="false" outlineLevel="0" collapsed="false">
      <c r="A218" s="525" t="n">
        <v>1</v>
      </c>
      <c r="B218" s="75" t="s">
        <v>100</v>
      </c>
      <c r="C218" s="496" t="n">
        <v>2316917</v>
      </c>
      <c r="D218" s="496" t="n">
        <v>1826758</v>
      </c>
      <c r="E218" s="370" t="n">
        <f aca="false">C218/D218*100</f>
        <v>126.832180288796</v>
      </c>
      <c r="F218" s="496" t="n">
        <v>216394</v>
      </c>
      <c r="G218" s="496" t="n">
        <v>195850</v>
      </c>
      <c r="H218" s="370" t="n">
        <f aca="false">F218/G218*100</f>
        <v>110.489660454429</v>
      </c>
      <c r="I218" s="496" t="n">
        <v>2050510</v>
      </c>
      <c r="J218" s="496" t="n">
        <v>1766146</v>
      </c>
      <c r="K218" s="370" t="n">
        <f aca="false">I218/J218*100</f>
        <v>116.100820656956</v>
      </c>
      <c r="L218" s="730" t="n">
        <v>787956</v>
      </c>
      <c r="M218" s="730" t="n">
        <v>1140151</v>
      </c>
      <c r="N218" s="370" t="n">
        <f aca="false">L218/M218*100</f>
        <v>69.1097933519332</v>
      </c>
      <c r="O218" s="496" t="n">
        <v>719030</v>
      </c>
      <c r="P218" s="496" t="n">
        <v>532098</v>
      </c>
      <c r="Q218" s="370" t="n">
        <f aca="false">O218/P218*100</f>
        <v>135.131122462404</v>
      </c>
      <c r="R218" s="496" t="n">
        <v>683926</v>
      </c>
      <c r="S218" s="496" t="n">
        <v>608053</v>
      </c>
      <c r="T218" s="496" t="n">
        <f aca="false">R218/S218*100</f>
        <v>112.478024119608</v>
      </c>
    </row>
    <row r="219" s="308" customFormat="true" ht="17.25" hidden="false" customHeight="false" outlineLevel="0" collapsed="false">
      <c r="A219" s="526" t="n">
        <v>2</v>
      </c>
      <c r="B219" s="75" t="s">
        <v>101</v>
      </c>
      <c r="C219" s="496" t="n">
        <v>988276</v>
      </c>
      <c r="D219" s="496" t="n">
        <v>825331</v>
      </c>
      <c r="E219" s="370" t="n">
        <f aca="false">C219/D219*100</f>
        <v>119.742987964829</v>
      </c>
      <c r="F219" s="496" t="n">
        <v>85190</v>
      </c>
      <c r="G219" s="496" t="n">
        <v>83662</v>
      </c>
      <c r="H219" s="370" t="n">
        <f aca="false">F219/G219*100</f>
        <v>101.826396691449</v>
      </c>
      <c r="I219" s="496" t="n">
        <v>863668</v>
      </c>
      <c r="J219" s="496" t="n">
        <v>819804</v>
      </c>
      <c r="K219" s="370" t="n">
        <f aca="false">I219/J219*100</f>
        <v>105.350547203966</v>
      </c>
      <c r="L219" s="730" t="n">
        <v>256549</v>
      </c>
      <c r="M219" s="730" t="n">
        <v>308043</v>
      </c>
      <c r="N219" s="36" t="n">
        <f aca="false">L219/M219*100</f>
        <v>83.2835026278799</v>
      </c>
      <c r="O219" s="496" t="n">
        <v>181590</v>
      </c>
      <c r="P219" s="496" t="n">
        <v>244239</v>
      </c>
      <c r="Q219" s="36" t="n">
        <f aca="false">O219/P219*100</f>
        <v>74.3493053934875</v>
      </c>
      <c r="R219" s="496" t="n">
        <v>74959</v>
      </c>
      <c r="S219" s="496" t="n">
        <v>63804</v>
      </c>
      <c r="T219" s="496" t="n">
        <f aca="false">R219/S219*100</f>
        <v>117.483229891543</v>
      </c>
    </row>
    <row r="220" s="308" customFormat="true" ht="17.25" hidden="false" customHeight="false" outlineLevel="0" collapsed="false">
      <c r="A220" s="525" t="n">
        <v>3</v>
      </c>
      <c r="B220" s="75" t="s">
        <v>102</v>
      </c>
      <c r="C220" s="496" t="n">
        <v>0</v>
      </c>
      <c r="D220" s="496" t="n">
        <v>144611</v>
      </c>
      <c r="E220" s="370" t="n">
        <f aca="false">C220/D220*100</f>
        <v>0</v>
      </c>
      <c r="F220" s="496" t="n">
        <v>0</v>
      </c>
      <c r="G220" s="496" t="n">
        <v>1195</v>
      </c>
      <c r="H220" s="370" t="n">
        <f aca="false">F220/G220*100</f>
        <v>0</v>
      </c>
      <c r="I220" s="496" t="n">
        <v>0</v>
      </c>
      <c r="J220" s="496" t="n">
        <v>144611</v>
      </c>
      <c r="K220" s="370" t="n">
        <f aca="false">I220/J220*100</f>
        <v>0</v>
      </c>
      <c r="L220" s="730" t="n">
        <v>0</v>
      </c>
      <c r="M220" s="730" t="n">
        <v>76122</v>
      </c>
      <c r="N220" s="370" t="n">
        <f aca="false">L220/M220*100</f>
        <v>0</v>
      </c>
      <c r="O220" s="496" t="n">
        <v>0</v>
      </c>
      <c r="P220" s="496" t="n">
        <v>7795</v>
      </c>
      <c r="Q220" s="370" t="n">
        <f aca="false">O220/P220*100</f>
        <v>0</v>
      </c>
      <c r="R220" s="496" t="n">
        <v>0</v>
      </c>
      <c r="S220" s="496" t="n">
        <v>68327</v>
      </c>
      <c r="T220" s="496" t="n">
        <f aca="false">R220/S220*100</f>
        <v>0</v>
      </c>
    </row>
    <row r="221" s="308" customFormat="true" ht="17.25" hidden="false" customHeight="false" outlineLevel="0" collapsed="false">
      <c r="A221" s="526" t="n">
        <v>4</v>
      </c>
      <c r="B221" s="114" t="s">
        <v>103</v>
      </c>
      <c r="C221" s="496" t="n">
        <v>1072580</v>
      </c>
      <c r="D221" s="496" t="n">
        <v>383438</v>
      </c>
      <c r="E221" s="36" t="n">
        <f aca="false">C221/D221*100</f>
        <v>279.727100600358</v>
      </c>
      <c r="F221" s="496" t="n">
        <v>113855</v>
      </c>
      <c r="G221" s="496" t="n">
        <v>41206</v>
      </c>
      <c r="H221" s="370" t="n">
        <f aca="false">F221/G221*100</f>
        <v>276.306848517206</v>
      </c>
      <c r="I221" s="496" t="n">
        <v>1072580</v>
      </c>
      <c r="J221" s="496" t="n">
        <v>2039596</v>
      </c>
      <c r="K221" s="36" t="n">
        <f aca="false">I221/J221*100</f>
        <v>52.5878654400185</v>
      </c>
      <c r="L221" s="730" t="n">
        <v>426490</v>
      </c>
      <c r="M221" s="730" t="n">
        <v>34390</v>
      </c>
      <c r="N221" s="36" t="n">
        <f aca="false">L221/M221*100</f>
        <v>1240.15702239023</v>
      </c>
      <c r="O221" s="496" t="n">
        <v>0</v>
      </c>
      <c r="P221" s="496" t="n">
        <v>0</v>
      </c>
      <c r="Q221" s="36" t="e">
        <f aca="false">O221/P221*100</f>
        <v>#DIV/0!</v>
      </c>
      <c r="R221" s="496" t="n">
        <v>426490</v>
      </c>
      <c r="S221" s="496" t="n">
        <v>34390</v>
      </c>
      <c r="T221" s="743" t="n">
        <f aca="false">R221/S221*100</f>
        <v>1240.15702239023</v>
      </c>
    </row>
    <row r="222" s="308" customFormat="true" ht="17.25" hidden="false" customHeight="false" outlineLevel="0" collapsed="false">
      <c r="A222" s="525" t="n">
        <v>5</v>
      </c>
      <c r="B222" s="75" t="s">
        <v>104</v>
      </c>
      <c r="C222" s="496" t="n">
        <v>53084</v>
      </c>
      <c r="D222" s="496" t="n">
        <v>43144</v>
      </c>
      <c r="E222" s="36" t="n">
        <f aca="false">C222/D222*100</f>
        <v>123.039124791396</v>
      </c>
      <c r="F222" s="496" t="n">
        <v>1005</v>
      </c>
      <c r="G222" s="496" t="n">
        <v>4628</v>
      </c>
      <c r="H222" s="36" t="n">
        <f aca="false">F222/G222*100</f>
        <v>21.7156439066551</v>
      </c>
      <c r="I222" s="496" t="n">
        <v>74803</v>
      </c>
      <c r="J222" s="496" t="n">
        <v>26980</v>
      </c>
      <c r="K222" s="36" t="n">
        <f aca="false">I222/J222*100</f>
        <v>277.253521126761</v>
      </c>
      <c r="L222" s="730" t="n">
        <v>40456</v>
      </c>
      <c r="M222" s="730" t="n">
        <v>15623</v>
      </c>
      <c r="N222" s="370" t="n">
        <f aca="false">L222/M222*100</f>
        <v>258.951545797862</v>
      </c>
      <c r="O222" s="496" t="n">
        <v>40456</v>
      </c>
      <c r="P222" s="496" t="n">
        <v>15623</v>
      </c>
      <c r="Q222" s="370" t="n">
        <f aca="false">O222/P222*100</f>
        <v>258.951545797862</v>
      </c>
      <c r="R222" s="496" t="n">
        <v>0</v>
      </c>
      <c r="S222" s="496" t="n">
        <v>0</v>
      </c>
      <c r="T222" s="490" t="e">
        <f aca="false">R222/S222*100</f>
        <v>#DIV/0!</v>
      </c>
    </row>
    <row r="223" s="308" customFormat="true" ht="17.25" hidden="false" customHeight="false" outlineLevel="0" collapsed="false">
      <c r="A223" s="526" t="n">
        <v>6</v>
      </c>
      <c r="B223" s="75" t="s">
        <v>105</v>
      </c>
      <c r="C223" s="496" t="n">
        <v>141004</v>
      </c>
      <c r="D223" s="496" t="n">
        <v>161964</v>
      </c>
      <c r="E223" s="370" t="n">
        <f aca="false">C223/D223*100</f>
        <v>87.058852584525</v>
      </c>
      <c r="F223" s="496" t="n">
        <v>14052</v>
      </c>
      <c r="G223" s="496" t="n">
        <v>15257</v>
      </c>
      <c r="H223" s="370" t="n">
        <f aca="false">F223/G223*100</f>
        <v>92.1019859736514</v>
      </c>
      <c r="I223" s="496" t="n">
        <v>241136</v>
      </c>
      <c r="J223" s="496" t="n">
        <v>159473</v>
      </c>
      <c r="K223" s="370" t="n">
        <f aca="false">I223/J223*100</f>
        <v>151.208041486647</v>
      </c>
      <c r="L223" s="730" t="n">
        <v>3424</v>
      </c>
      <c r="M223" s="730" t="n">
        <v>0</v>
      </c>
      <c r="N223" s="370" t="e">
        <f aca="false">L223/M223*100</f>
        <v>#DIV/0!</v>
      </c>
      <c r="O223" s="496" t="n">
        <v>3424</v>
      </c>
      <c r="P223" s="496" t="n">
        <v>0</v>
      </c>
      <c r="Q223" s="370" t="e">
        <f aca="false">O223/P223*100</f>
        <v>#DIV/0!</v>
      </c>
      <c r="R223" s="496" t="n">
        <v>0</v>
      </c>
      <c r="S223" s="496" t="n">
        <v>0</v>
      </c>
      <c r="T223" s="496" t="e">
        <f aca="false">R223/S223*100</f>
        <v>#DIV/0!</v>
      </c>
    </row>
    <row r="224" s="308" customFormat="true" ht="17.25" hidden="false" customHeight="false" outlineLevel="0" collapsed="false">
      <c r="A224" s="525" t="n">
        <v>7</v>
      </c>
      <c r="B224" s="75" t="s">
        <v>106</v>
      </c>
      <c r="C224" s="496" t="n">
        <v>1232340</v>
      </c>
      <c r="D224" s="496" t="n">
        <v>1108062</v>
      </c>
      <c r="E224" s="489" t="n">
        <f aca="false">C224/D224*100</f>
        <v>111.215798393953</v>
      </c>
      <c r="F224" s="496" t="n">
        <v>103569</v>
      </c>
      <c r="G224" s="496" t="n">
        <v>91648</v>
      </c>
      <c r="H224" s="489" t="n">
        <f aca="false">F224/G224*100</f>
        <v>113.007376047486</v>
      </c>
      <c r="I224" s="496" t="n">
        <v>1268725</v>
      </c>
      <c r="J224" s="496" t="n">
        <v>1117033</v>
      </c>
      <c r="K224" s="489" t="n">
        <f aca="false">I224/J224*100</f>
        <v>113.579903189968</v>
      </c>
      <c r="L224" s="730" t="n">
        <v>932923</v>
      </c>
      <c r="M224" s="730" t="n">
        <v>870295</v>
      </c>
      <c r="N224" s="370" t="n">
        <f aca="false">L224/M224*100</f>
        <v>107.196180605427</v>
      </c>
      <c r="O224" s="496" t="n">
        <v>932923</v>
      </c>
      <c r="P224" s="496" t="n">
        <v>870295</v>
      </c>
      <c r="Q224" s="370" t="n">
        <f aca="false">O224/P224*100</f>
        <v>107.196180605427</v>
      </c>
      <c r="R224" s="496" t="n">
        <v>0</v>
      </c>
      <c r="S224" s="496" t="n">
        <v>0</v>
      </c>
      <c r="T224" s="487" t="e">
        <f aca="false">R224/S224*100</f>
        <v>#DIV/0!</v>
      </c>
    </row>
    <row r="225" s="308" customFormat="true" ht="17.25" hidden="false" customHeight="true" outlineLevel="0" collapsed="false">
      <c r="A225" s="547"/>
      <c r="B225" s="547"/>
      <c r="C225" s="547"/>
      <c r="D225" s="547"/>
      <c r="E225" s="547"/>
      <c r="F225" s="547"/>
      <c r="G225" s="547"/>
      <c r="H225" s="547"/>
      <c r="I225" s="547"/>
      <c r="J225" s="547"/>
      <c r="K225" s="547"/>
      <c r="L225" s="547"/>
      <c r="M225" s="547"/>
      <c r="N225" s="547"/>
      <c r="O225" s="547"/>
      <c r="P225" s="547"/>
      <c r="Q225" s="547"/>
      <c r="R225" s="547"/>
      <c r="S225" s="547"/>
      <c r="T225" s="547"/>
    </row>
    <row r="226" s="308" customFormat="true" ht="54" hidden="false" customHeight="true" outlineLevel="0" collapsed="false">
      <c r="A226" s="67" t="s">
        <v>473</v>
      </c>
      <c r="B226" s="67"/>
      <c r="C226" s="483" t="n">
        <f aca="false">SUM(C227:C231)</f>
        <v>1150988</v>
      </c>
      <c r="D226" s="483" t="n">
        <f aca="false">SUM(D227:D231)</f>
        <v>1593305</v>
      </c>
      <c r="E226" s="509" t="n">
        <f aca="false">C226/D226*100</f>
        <v>72.2390251709497</v>
      </c>
      <c r="F226" s="483" t="n">
        <f aca="false">SUM(F227:F231)</f>
        <v>84625</v>
      </c>
      <c r="G226" s="483" t="n">
        <f aca="false">SUM(G227:G231)</f>
        <v>165922</v>
      </c>
      <c r="H226" s="509" t="n">
        <f aca="false">F226/G226*100</f>
        <v>51.0028808717349</v>
      </c>
      <c r="I226" s="483" t="n">
        <f aca="false">SUM(I227:I231)</f>
        <v>1404999</v>
      </c>
      <c r="J226" s="483" t="n">
        <f aca="false">SUM(J227:J231)</f>
        <v>1777415</v>
      </c>
      <c r="K226" s="509" t="n">
        <f aca="false">I226/J226*100</f>
        <v>79.0473243446241</v>
      </c>
      <c r="L226" s="483" t="n">
        <f aca="false">SUM(L227:L231)</f>
        <v>21431</v>
      </c>
      <c r="M226" s="483" t="n">
        <f aca="false">SUM(M227:M231)</f>
        <v>236943</v>
      </c>
      <c r="N226" s="84" t="n">
        <f aca="false">L226/M226*100</f>
        <v>9.04479136332367</v>
      </c>
      <c r="O226" s="483" t="n">
        <f aca="false">SUM(O227:O231)</f>
        <v>0</v>
      </c>
      <c r="P226" s="483" t="n">
        <f aca="false">SUM(P227:P231)</f>
        <v>0</v>
      </c>
      <c r="Q226" s="83" t="e">
        <f aca="false">O226/P226*100</f>
        <v>#DIV/0!</v>
      </c>
      <c r="R226" s="483" t="n">
        <f aca="false">SUM(R227:R231)</f>
        <v>21431</v>
      </c>
      <c r="S226" s="483" t="n">
        <f aca="false">SUM(S227:S231)</f>
        <v>236943</v>
      </c>
      <c r="T226" s="84" t="n">
        <f aca="false">R226/S226*100</f>
        <v>9.04479136332367</v>
      </c>
    </row>
    <row r="227" s="308" customFormat="true" ht="17.25" hidden="false" customHeight="false" outlineLevel="0" collapsed="false">
      <c r="A227" s="533" t="n">
        <v>1</v>
      </c>
      <c r="B227" s="114" t="s">
        <v>130</v>
      </c>
      <c r="C227" s="490" t="n">
        <v>198224</v>
      </c>
      <c r="D227" s="490" t="n">
        <v>154414</v>
      </c>
      <c r="E227" s="36" t="n">
        <f aca="false">C227/D227*100</f>
        <v>128.371779760903</v>
      </c>
      <c r="F227" s="490" t="n">
        <v>16825</v>
      </c>
      <c r="G227" s="490" t="n">
        <v>16320</v>
      </c>
      <c r="H227" s="36" t="n">
        <f aca="false">F227/G227*100</f>
        <v>103.094362745098</v>
      </c>
      <c r="I227" s="490" t="n">
        <v>201968</v>
      </c>
      <c r="J227" s="490" t="n">
        <v>155430</v>
      </c>
      <c r="K227" s="36" t="n">
        <f aca="false">I227/J227*100</f>
        <v>129.941452744001</v>
      </c>
      <c r="L227" s="730" t="n">
        <v>5476</v>
      </c>
      <c r="M227" s="490" t="n">
        <v>0</v>
      </c>
      <c r="N227" s="36" t="e">
        <f aca="false">L227/M227*100</f>
        <v>#DIV/0!</v>
      </c>
      <c r="O227" s="490" t="n">
        <v>0</v>
      </c>
      <c r="P227" s="490" t="n">
        <v>0</v>
      </c>
      <c r="Q227" s="36" t="e">
        <f aca="false">O227/P227*100</f>
        <v>#DIV/0!</v>
      </c>
      <c r="R227" s="490" t="n">
        <v>5476</v>
      </c>
      <c r="S227" s="490" t="n">
        <v>0</v>
      </c>
      <c r="T227" s="36" t="e">
        <f aca="false">R227/S227*100</f>
        <v>#DIV/0!</v>
      </c>
    </row>
    <row r="228" s="308" customFormat="true" ht="17.25" hidden="false" customHeight="false" outlineLevel="0" collapsed="false">
      <c r="A228" s="547" t="n">
        <v>2</v>
      </c>
      <c r="B228" s="75" t="s">
        <v>95</v>
      </c>
      <c r="C228" s="496" t="n">
        <v>871924</v>
      </c>
      <c r="D228" s="496" t="n">
        <v>1438891</v>
      </c>
      <c r="E228" s="370" t="n">
        <f aca="false">C228/D228*100</f>
        <v>60.5969458423188</v>
      </c>
      <c r="F228" s="496" t="n">
        <v>60653</v>
      </c>
      <c r="G228" s="496" t="n">
        <v>149602</v>
      </c>
      <c r="H228" s="370" t="n">
        <f aca="false">F228/G228*100</f>
        <v>40.5429071803853</v>
      </c>
      <c r="I228" s="496" t="n">
        <v>1122191</v>
      </c>
      <c r="J228" s="496" t="n">
        <v>1621985</v>
      </c>
      <c r="K228" s="370" t="n">
        <f aca="false">I228/J228*100</f>
        <v>69.1862748422458</v>
      </c>
      <c r="L228" s="730" t="n">
        <v>15955</v>
      </c>
      <c r="M228" s="490" t="n">
        <v>236943</v>
      </c>
      <c r="N228" s="370" t="n">
        <f aca="false">L228/M228*100</f>
        <v>6.73368700489147</v>
      </c>
      <c r="O228" s="496" t="n">
        <v>0</v>
      </c>
      <c r="P228" s="496" t="n">
        <v>0</v>
      </c>
      <c r="Q228" s="370" t="e">
        <f aca="false">O228/P228*100</f>
        <v>#DIV/0!</v>
      </c>
      <c r="R228" s="496" t="n">
        <v>15955</v>
      </c>
      <c r="S228" s="496" t="n">
        <v>236943</v>
      </c>
      <c r="T228" s="496" t="n">
        <f aca="false">R228/S228*100</f>
        <v>6.73368700489147</v>
      </c>
    </row>
    <row r="229" s="308" customFormat="true" ht="17.25" hidden="false" customHeight="false" outlineLevel="0" collapsed="false">
      <c r="A229" s="547" t="n">
        <v>3</v>
      </c>
      <c r="B229" s="152" t="s">
        <v>553</v>
      </c>
      <c r="C229" s="490" t="n">
        <v>80840</v>
      </c>
      <c r="D229" s="490"/>
      <c r="E229" s="370" t="e">
        <f aca="false">C229/D229*100</f>
        <v>#DIV/0!</v>
      </c>
      <c r="F229" s="490" t="n">
        <v>7147</v>
      </c>
      <c r="G229" s="490"/>
      <c r="H229" s="370" t="e">
        <f aca="false">F229/G229*100</f>
        <v>#DIV/0!</v>
      </c>
      <c r="I229" s="490" t="n">
        <v>80840</v>
      </c>
      <c r="J229" s="490"/>
      <c r="K229" s="370" t="e">
        <f aca="false">I229/J229*100</f>
        <v>#DIV/0!</v>
      </c>
      <c r="L229" s="490"/>
      <c r="M229" s="490"/>
      <c r="N229" s="370" t="e">
        <f aca="false">L229/M229*100</f>
        <v>#DIV/0!</v>
      </c>
      <c r="O229" s="490"/>
      <c r="P229" s="490"/>
      <c r="Q229" s="370" t="e">
        <f aca="false">O229/P229*100</f>
        <v>#DIV/0!</v>
      </c>
      <c r="R229" s="490"/>
      <c r="S229" s="490"/>
      <c r="T229" s="496" t="e">
        <f aca="false">R229/S229*100</f>
        <v>#DIV/0!</v>
      </c>
    </row>
    <row r="230" s="308" customFormat="true" ht="17.25" hidden="false" customHeight="false" outlineLevel="0" collapsed="false">
      <c r="A230" s="547"/>
      <c r="B230" s="152"/>
      <c r="C230" s="490"/>
      <c r="D230" s="490"/>
      <c r="E230" s="36"/>
      <c r="F230" s="490"/>
      <c r="G230" s="490"/>
      <c r="H230" s="36"/>
      <c r="I230" s="490"/>
      <c r="J230" s="490"/>
      <c r="K230" s="36"/>
      <c r="L230" s="490"/>
      <c r="M230" s="490"/>
      <c r="N230" s="36"/>
      <c r="O230" s="490"/>
      <c r="P230" s="490"/>
      <c r="Q230" s="36"/>
      <c r="R230" s="490"/>
      <c r="S230" s="490"/>
      <c r="T230" s="36"/>
    </row>
    <row r="231" s="308" customFormat="true" ht="17.25" hidden="false" customHeight="false" outlineLevel="0" collapsed="false">
      <c r="A231" s="547"/>
      <c r="B231" s="152"/>
      <c r="C231" s="490"/>
      <c r="D231" s="490"/>
      <c r="E231" s="36"/>
      <c r="F231" s="490"/>
      <c r="G231" s="490"/>
      <c r="H231" s="36"/>
      <c r="I231" s="490"/>
      <c r="J231" s="490"/>
      <c r="K231" s="36"/>
      <c r="L231" s="490"/>
      <c r="M231" s="490"/>
      <c r="N231" s="36"/>
      <c r="O231" s="490"/>
      <c r="P231" s="490"/>
      <c r="Q231" s="36"/>
      <c r="R231" s="490"/>
      <c r="S231" s="490"/>
      <c r="T231" s="36"/>
    </row>
    <row r="232" s="308" customFormat="true" ht="17.25" hidden="false" customHeight="true" outlineLevel="0" collapsed="false">
      <c r="A232" s="547"/>
      <c r="B232" s="547"/>
      <c r="C232" s="547"/>
      <c r="D232" s="547"/>
      <c r="E232" s="547"/>
      <c r="F232" s="547"/>
      <c r="G232" s="547"/>
      <c r="H232" s="547"/>
      <c r="I232" s="547"/>
      <c r="J232" s="547"/>
      <c r="K232" s="547"/>
      <c r="L232" s="547"/>
      <c r="M232" s="547"/>
      <c r="N232" s="547"/>
      <c r="O232" s="547"/>
      <c r="P232" s="547"/>
      <c r="Q232" s="547"/>
      <c r="R232" s="547"/>
      <c r="S232" s="547"/>
      <c r="T232" s="547"/>
    </row>
    <row r="233" s="308" customFormat="true" ht="71.25" hidden="false" customHeight="true" outlineLevel="0" collapsed="false">
      <c r="A233" s="67" t="s">
        <v>474</v>
      </c>
      <c r="B233" s="67"/>
      <c r="C233" s="483" t="n">
        <f aca="false">SUM(C234:C241)</f>
        <v>26210531</v>
      </c>
      <c r="D233" s="483" t="n">
        <f aca="false">SUM(D234:D241)</f>
        <v>14920497</v>
      </c>
      <c r="E233" s="509" t="n">
        <f aca="false">C233/D233*100</f>
        <v>175.667948594474</v>
      </c>
      <c r="F233" s="483" t="n">
        <f aca="false">SUM(F234:F241)</f>
        <v>1937002</v>
      </c>
      <c r="G233" s="483" t="n">
        <f aca="false">SUM(G234:G241)</f>
        <v>1484048</v>
      </c>
      <c r="H233" s="509" t="n">
        <f aca="false">F233/G233*100</f>
        <v>130.521519519584</v>
      </c>
      <c r="I233" s="483" t="n">
        <f aca="false">SUM(I234:I241)</f>
        <v>25200226</v>
      </c>
      <c r="J233" s="483" t="n">
        <f aca="false">SUM(J234:J241)</f>
        <v>14457443</v>
      </c>
      <c r="K233" s="509" t="n">
        <f aca="false">I233/J233*100</f>
        <v>174.306244887149</v>
      </c>
      <c r="L233" s="483" t="n">
        <f aca="false">SUM(L234:L241)</f>
        <v>3345012</v>
      </c>
      <c r="M233" s="483" t="n">
        <f aca="false">SUM(M234:M241)</f>
        <v>5320310</v>
      </c>
      <c r="N233" s="84" t="n">
        <f aca="false">L233/M233*100</f>
        <v>62.8725017903092</v>
      </c>
      <c r="O233" s="483" t="n">
        <f aca="false">SUM(O234:O241)</f>
        <v>3297421</v>
      </c>
      <c r="P233" s="483" t="n">
        <f aca="false">SUM(P234:P241)</f>
        <v>5278582</v>
      </c>
      <c r="Q233" s="83" t="n">
        <f aca="false">O233/P233*100</f>
        <v>62.4679317286347</v>
      </c>
      <c r="R233" s="483" t="n">
        <f aca="false">SUM(R234:R241)</f>
        <v>47591</v>
      </c>
      <c r="S233" s="483" t="n">
        <f aca="false">SUM(S234:S241)</f>
        <v>41728</v>
      </c>
      <c r="T233" s="84" t="n">
        <f aca="false">R233/S233*100</f>
        <v>114.050517638037</v>
      </c>
    </row>
    <row r="234" s="334" customFormat="true" ht="18.75" hidden="false" customHeight="true" outlineLevel="0" collapsed="false">
      <c r="A234" s="546" t="n">
        <v>1</v>
      </c>
      <c r="B234" s="75" t="s">
        <v>150</v>
      </c>
      <c r="C234" s="496" t="n">
        <v>2685598</v>
      </c>
      <c r="D234" s="496" t="n">
        <v>1114033</v>
      </c>
      <c r="E234" s="370" t="n">
        <f aca="false">C234/D234*100</f>
        <v>241.069878540402</v>
      </c>
      <c r="F234" s="496" t="n">
        <v>0</v>
      </c>
      <c r="G234" s="496" t="n">
        <v>0</v>
      </c>
      <c r="H234" s="370" t="e">
        <f aca="false">F234/G234*100</f>
        <v>#DIV/0!</v>
      </c>
      <c r="I234" s="496" t="n">
        <v>3335711</v>
      </c>
      <c r="J234" s="496" t="n">
        <v>493711</v>
      </c>
      <c r="K234" s="370" t="n">
        <f aca="false">I234/J234*100</f>
        <v>675.64040501427</v>
      </c>
      <c r="L234" s="496" t="n">
        <v>0</v>
      </c>
      <c r="M234" s="496" t="n">
        <v>0</v>
      </c>
      <c r="N234" s="370" t="e">
        <f aca="false">L234/M234*100</f>
        <v>#DIV/0!</v>
      </c>
      <c r="O234" s="496" t="n">
        <v>0</v>
      </c>
      <c r="P234" s="496" t="n">
        <v>0</v>
      </c>
      <c r="Q234" s="370" t="e">
        <f aca="false">O234/P234*100</f>
        <v>#DIV/0!</v>
      </c>
      <c r="R234" s="496" t="n">
        <v>0</v>
      </c>
      <c r="S234" s="496" t="n">
        <v>0</v>
      </c>
      <c r="T234" s="370" t="e">
        <f aca="false">R234/S234*100</f>
        <v>#DIV/0!</v>
      </c>
    </row>
    <row r="235" s="334" customFormat="true" ht="18.75" hidden="false" customHeight="true" outlineLevel="0" collapsed="false">
      <c r="A235" s="546" t="n">
        <v>2</v>
      </c>
      <c r="B235" s="75" t="s">
        <v>502</v>
      </c>
      <c r="C235" s="496" t="n">
        <v>537842</v>
      </c>
      <c r="D235" s="496" t="n">
        <v>606954</v>
      </c>
      <c r="E235" s="370" t="n">
        <f aca="false">C235/D235*100</f>
        <v>88.6133051269124</v>
      </c>
      <c r="F235" s="496" t="n">
        <v>31460</v>
      </c>
      <c r="G235" s="496" t="n">
        <v>98496</v>
      </c>
      <c r="H235" s="370" t="n">
        <f aca="false">F235/G235*100</f>
        <v>31.940383365822</v>
      </c>
      <c r="I235" s="496" t="n">
        <v>585913</v>
      </c>
      <c r="J235" s="496" t="n">
        <v>843516</v>
      </c>
      <c r="K235" s="370" t="n">
        <f aca="false">I235/J235*100</f>
        <v>69.4608045371991</v>
      </c>
      <c r="L235" s="496" t="n">
        <v>318621</v>
      </c>
      <c r="M235" s="496" t="n">
        <v>375317</v>
      </c>
      <c r="N235" s="370" t="n">
        <f aca="false">L235/M235*100</f>
        <v>84.8938364102878</v>
      </c>
      <c r="O235" s="496" t="n">
        <v>298665</v>
      </c>
      <c r="P235" s="496" t="n">
        <v>365531</v>
      </c>
      <c r="Q235" s="370" t="n">
        <f aca="false">O235/P235*100</f>
        <v>81.7071602682126</v>
      </c>
      <c r="R235" s="496" t="n">
        <v>19956</v>
      </c>
      <c r="S235" s="496" t="n">
        <v>9786</v>
      </c>
      <c r="T235" s="370" t="n">
        <f aca="false">R235/S235*100</f>
        <v>203.923973022685</v>
      </c>
    </row>
    <row r="236" s="308" customFormat="true" ht="18.75" hidden="false" customHeight="true" outlineLevel="0" collapsed="false">
      <c r="A236" s="547" t="n">
        <v>3</v>
      </c>
      <c r="B236" s="114" t="s">
        <v>386</v>
      </c>
      <c r="C236" s="490" t="n">
        <v>13037315</v>
      </c>
      <c r="D236" s="490"/>
      <c r="E236" s="36" t="e">
        <f aca="false">C236/D236*100</f>
        <v>#DIV/0!</v>
      </c>
      <c r="F236" s="490" t="n">
        <v>1173965</v>
      </c>
      <c r="G236" s="490"/>
      <c r="H236" s="36" t="e">
        <f aca="false">F236/G236*100</f>
        <v>#DIV/0!</v>
      </c>
      <c r="I236" s="490" t="n">
        <v>12717388</v>
      </c>
      <c r="J236" s="490"/>
      <c r="K236" s="36" t="e">
        <f aca="false">I236/J236*100</f>
        <v>#DIV/0!</v>
      </c>
      <c r="L236" s="490" t="n">
        <v>109644</v>
      </c>
      <c r="M236" s="490"/>
      <c r="N236" s="36" t="e">
        <f aca="false">L236/M236*100</f>
        <v>#DIV/0!</v>
      </c>
      <c r="O236" s="490" t="n">
        <v>109644</v>
      </c>
      <c r="P236" s="490"/>
      <c r="Q236" s="36" t="e">
        <f aca="false">O236/P236*100</f>
        <v>#DIV/0!</v>
      </c>
      <c r="R236" s="490" t="n">
        <v>0</v>
      </c>
      <c r="S236" s="490"/>
      <c r="T236" s="36" t="e">
        <f aca="false">R236/S236*100</f>
        <v>#DIV/0!</v>
      </c>
    </row>
    <row r="237" s="308" customFormat="true" ht="17.25" hidden="false" customHeight="false" outlineLevel="0" collapsed="false">
      <c r="A237" s="547" t="n">
        <v>4</v>
      </c>
      <c r="B237" s="123" t="s">
        <v>164</v>
      </c>
      <c r="C237" s="490" t="n">
        <v>6846621</v>
      </c>
      <c r="D237" s="490" t="n">
        <v>9596269</v>
      </c>
      <c r="E237" s="36" t="n">
        <f aca="false">C237/D237*100</f>
        <v>71.3466973466459</v>
      </c>
      <c r="F237" s="490" t="n">
        <v>529930</v>
      </c>
      <c r="G237" s="490" t="n">
        <v>1202024</v>
      </c>
      <c r="H237" s="36" t="n">
        <f aca="false">F237/G237*100</f>
        <v>44.0864741469388</v>
      </c>
      <c r="I237" s="490" t="n">
        <v>5798884</v>
      </c>
      <c r="J237" s="490" t="n">
        <v>9627460</v>
      </c>
      <c r="K237" s="36" t="n">
        <f aca="false">I237/J237*100</f>
        <v>60.2327509021071</v>
      </c>
      <c r="L237" s="730" t="n">
        <v>2698564</v>
      </c>
      <c r="M237" s="490" t="n">
        <v>3938106</v>
      </c>
      <c r="N237" s="36" t="n">
        <f aca="false">L237/M237*100</f>
        <v>68.5244124967687</v>
      </c>
      <c r="O237" s="730" t="n">
        <v>2698564</v>
      </c>
      <c r="P237" s="490" t="n">
        <v>3938106</v>
      </c>
      <c r="Q237" s="36" t="n">
        <f aca="false">O237/P237*100</f>
        <v>68.5244124967687</v>
      </c>
      <c r="R237" s="490" t="n">
        <v>0</v>
      </c>
      <c r="S237" s="490" t="n">
        <v>0</v>
      </c>
      <c r="T237" s="36" t="e">
        <f aca="false">R237/S237*100</f>
        <v>#DIV/0!</v>
      </c>
    </row>
    <row r="238" s="308" customFormat="true" ht="17.25" hidden="false" customHeight="false" outlineLevel="0" collapsed="false">
      <c r="A238" s="547" t="n">
        <v>5</v>
      </c>
      <c r="B238" s="152" t="s">
        <v>165</v>
      </c>
      <c r="C238" s="490" t="n">
        <v>863577</v>
      </c>
      <c r="D238" s="490" t="n">
        <v>1338074</v>
      </c>
      <c r="E238" s="36" t="n">
        <f aca="false">C238/D238*100</f>
        <v>64.5388072707489</v>
      </c>
      <c r="F238" s="490" t="n">
        <v>0</v>
      </c>
      <c r="G238" s="490" t="n">
        <v>0</v>
      </c>
      <c r="H238" s="36" t="e">
        <f aca="false">F238/G238*100</f>
        <v>#DIV/0!</v>
      </c>
      <c r="I238" s="490" t="n">
        <v>478557</v>
      </c>
      <c r="J238" s="490" t="n">
        <v>1255916</v>
      </c>
      <c r="K238" s="36" t="n">
        <f aca="false">I238/J238*100</f>
        <v>38.1042203459467</v>
      </c>
      <c r="L238" s="730" t="n">
        <v>10597</v>
      </c>
      <c r="M238" s="490" t="n">
        <v>974945</v>
      </c>
      <c r="N238" s="36" t="n">
        <f aca="false">L238/M238*100</f>
        <v>1.08693310904718</v>
      </c>
      <c r="O238" s="490" t="n">
        <v>0</v>
      </c>
      <c r="P238" s="490" t="n">
        <v>974945</v>
      </c>
      <c r="Q238" s="36" t="n">
        <f aca="false">O238/P238*100</f>
        <v>0</v>
      </c>
      <c r="R238" s="490" t="n">
        <v>10597</v>
      </c>
      <c r="S238" s="490" t="n">
        <v>0</v>
      </c>
      <c r="T238" s="36" t="e">
        <f aca="false">R238/S238*100</f>
        <v>#DIV/0!</v>
      </c>
    </row>
    <row r="239" s="308" customFormat="true" ht="18.75" hidden="false" customHeight="true" outlineLevel="0" collapsed="false">
      <c r="A239" s="547" t="n">
        <v>6</v>
      </c>
      <c r="B239" s="744" t="s">
        <v>163</v>
      </c>
      <c r="C239" s="490" t="n">
        <v>2115641</v>
      </c>
      <c r="D239" s="490" t="n">
        <v>2265167</v>
      </c>
      <c r="E239" s="36" t="n">
        <f aca="false">C239/D239*100</f>
        <v>93.3988972998459</v>
      </c>
      <c r="F239" s="490" t="n">
        <v>197710</v>
      </c>
      <c r="G239" s="490" t="n">
        <v>183528</v>
      </c>
      <c r="H239" s="36" t="n">
        <f aca="false">F239/G239*100</f>
        <v>107.727431236651</v>
      </c>
      <c r="I239" s="490" t="n">
        <v>2159836</v>
      </c>
      <c r="J239" s="490" t="n">
        <v>2236840</v>
      </c>
      <c r="K239" s="36" t="n">
        <f aca="false">I239/J239*100</f>
        <v>96.5574649952612</v>
      </c>
      <c r="L239" s="730" t="n">
        <v>83649</v>
      </c>
      <c r="M239" s="490" t="n">
        <v>31942</v>
      </c>
      <c r="N239" s="36" t="n">
        <f aca="false">L239/M239*100</f>
        <v>261.877778473483</v>
      </c>
      <c r="O239" s="490" t="n">
        <v>66611</v>
      </c>
      <c r="P239" s="490" t="n">
        <v>0</v>
      </c>
      <c r="Q239" s="36" t="e">
        <f aca="false">O239/P239*100</f>
        <v>#DIV/0!</v>
      </c>
      <c r="R239" s="490" t="n">
        <v>17038</v>
      </c>
      <c r="S239" s="490" t="n">
        <v>31942</v>
      </c>
      <c r="T239" s="36" t="n">
        <f aca="false">R239/S239*100</f>
        <v>53.3404295285204</v>
      </c>
    </row>
    <row r="240" s="308" customFormat="true" ht="17.25" hidden="false" customHeight="false" outlineLevel="0" collapsed="false">
      <c r="A240" s="547" t="n">
        <v>7</v>
      </c>
      <c r="B240" s="152" t="s">
        <v>503</v>
      </c>
      <c r="C240" s="490"/>
      <c r="D240" s="490"/>
      <c r="E240" s="36" t="e">
        <f aca="false">C240/D240*100</f>
        <v>#DIV/0!</v>
      </c>
      <c r="F240" s="490"/>
      <c r="G240" s="490"/>
      <c r="H240" s="36" t="e">
        <f aca="false">F240/G240*100</f>
        <v>#DIV/0!</v>
      </c>
      <c r="I240" s="490"/>
      <c r="J240" s="490"/>
      <c r="K240" s="36" t="e">
        <f aca="false">I240/J240*100</f>
        <v>#DIV/0!</v>
      </c>
      <c r="L240" s="490"/>
      <c r="M240" s="490"/>
      <c r="N240" s="36" t="e">
        <f aca="false">L240/M240*100</f>
        <v>#DIV/0!</v>
      </c>
      <c r="O240" s="490"/>
      <c r="P240" s="490"/>
      <c r="Q240" s="36" t="e">
        <f aca="false">O240/P240*100</f>
        <v>#DIV/0!</v>
      </c>
      <c r="R240" s="490" t="n">
        <v>0</v>
      </c>
      <c r="S240" s="490" t="n">
        <v>0</v>
      </c>
      <c r="T240" s="36" t="e">
        <f aca="false">R240/S240*100</f>
        <v>#DIV/0!</v>
      </c>
    </row>
    <row r="241" s="308" customFormat="true" ht="17.25" hidden="false" customHeight="false" outlineLevel="0" collapsed="false">
      <c r="A241" s="547" t="n">
        <v>8</v>
      </c>
      <c r="B241" s="152" t="s">
        <v>529</v>
      </c>
      <c r="C241" s="490" t="n">
        <v>123937</v>
      </c>
      <c r="D241" s="490" t="n">
        <v>0</v>
      </c>
      <c r="E241" s="36" t="e">
        <f aca="false">C241/D241*100</f>
        <v>#DIV/0!</v>
      </c>
      <c r="F241" s="490" t="n">
        <v>3937</v>
      </c>
      <c r="G241" s="490" t="n">
        <v>0</v>
      </c>
      <c r="H241" s="36" t="e">
        <f aca="false">F241/G241*100</f>
        <v>#DIV/0!</v>
      </c>
      <c r="I241" s="490" t="n">
        <v>123937</v>
      </c>
      <c r="J241" s="490" t="n">
        <v>0</v>
      </c>
      <c r="K241" s="36" t="e">
        <f aca="false">I241/J241*100</f>
        <v>#DIV/0!</v>
      </c>
      <c r="L241" s="490" t="n">
        <v>123937</v>
      </c>
      <c r="M241" s="490" t="n">
        <v>0</v>
      </c>
      <c r="N241" s="36" t="e">
        <f aca="false">L241/M241*100</f>
        <v>#DIV/0!</v>
      </c>
      <c r="O241" s="490" t="n">
        <v>123937</v>
      </c>
      <c r="P241" s="490" t="n">
        <v>0</v>
      </c>
      <c r="Q241" s="36" t="e">
        <f aca="false">O241/P241*100</f>
        <v>#DIV/0!</v>
      </c>
      <c r="R241" s="490" t="n">
        <v>0</v>
      </c>
      <c r="S241" s="490" t="n">
        <v>0</v>
      </c>
      <c r="T241" s="36" t="e">
        <f aca="false">R241/S241*100</f>
        <v>#DIV/0!</v>
      </c>
    </row>
    <row r="242" s="308" customFormat="true" ht="17.25" hidden="false" customHeight="true" outlineLevel="0" collapsed="false">
      <c r="A242" s="547"/>
      <c r="B242" s="547"/>
      <c r="C242" s="547"/>
      <c r="D242" s="547"/>
      <c r="E242" s="547"/>
      <c r="F242" s="547"/>
      <c r="G242" s="547"/>
      <c r="H242" s="547"/>
      <c r="I242" s="547"/>
      <c r="J242" s="547"/>
      <c r="K242" s="547"/>
      <c r="L242" s="547"/>
      <c r="M242" s="547"/>
      <c r="N242" s="547"/>
      <c r="O242" s="547"/>
      <c r="P242" s="547"/>
      <c r="Q242" s="547"/>
      <c r="R242" s="547"/>
      <c r="S242" s="547"/>
      <c r="T242" s="547"/>
    </row>
    <row r="243" s="308" customFormat="true" ht="52.5" hidden="false" customHeight="true" outlineLevel="0" collapsed="false">
      <c r="A243" s="67" t="s">
        <v>475</v>
      </c>
      <c r="B243" s="67"/>
      <c r="C243" s="483" t="n">
        <f aca="false">SUM(C244:C250)</f>
        <v>141113642</v>
      </c>
      <c r="D243" s="483" t="n">
        <f aca="false">SUM(D244:D250)</f>
        <v>149144077</v>
      </c>
      <c r="E243" s="509" t="n">
        <f aca="false">C243/D243*100</f>
        <v>94.6156527556907</v>
      </c>
      <c r="F243" s="483" t="n">
        <f aca="false">SUM(F244:F250)</f>
        <v>11416293</v>
      </c>
      <c r="G243" s="483" t="n">
        <f aca="false">SUM(G244:G250)</f>
        <v>13739454</v>
      </c>
      <c r="H243" s="509" t="n">
        <f aca="false">F243/G243*100</f>
        <v>83.0913149823858</v>
      </c>
      <c r="I243" s="483" t="n">
        <f aca="false">SUM(I244:I250)</f>
        <v>134347035</v>
      </c>
      <c r="J243" s="483" t="n">
        <f aca="false">SUM(J244:J250)</f>
        <v>148986114</v>
      </c>
      <c r="K243" s="509" t="n">
        <f aca="false">I243/J243*100</f>
        <v>90.1741990532084</v>
      </c>
      <c r="L243" s="530" t="n">
        <f aca="false">SUM(L244:L250)</f>
        <v>119834185</v>
      </c>
      <c r="M243" s="530" t="n">
        <f aca="false">SUM(M244:M250)</f>
        <v>140045877</v>
      </c>
      <c r="N243" s="84" t="n">
        <f aca="false">L243/M243*100</f>
        <v>85.5678064695899</v>
      </c>
      <c r="O243" s="83" t="n">
        <f aca="false">SUM(O244:O250)</f>
        <v>21510</v>
      </c>
      <c r="P243" s="83" t="n">
        <f aca="false">SUM(P244:P250)</f>
        <v>37833</v>
      </c>
      <c r="Q243" s="83" t="n">
        <f aca="false">O243/P243*100</f>
        <v>56.8551264768853</v>
      </c>
      <c r="R243" s="83" t="n">
        <f aca="false">SUM(R244:R250)</f>
        <v>119812675</v>
      </c>
      <c r="S243" s="83" t="n">
        <f aca="false">SUM(S244:S250)</f>
        <v>140008044</v>
      </c>
      <c r="T243" s="84" t="n">
        <f aca="false">R243/S243*100</f>
        <v>85.5755652153815</v>
      </c>
    </row>
    <row r="244" s="308" customFormat="true" ht="29.25" hidden="false" customHeight="true" outlineLevel="0" collapsed="false">
      <c r="A244" s="547" t="n">
        <v>1</v>
      </c>
      <c r="B244" s="71" t="s">
        <v>154</v>
      </c>
      <c r="C244" s="487" t="n">
        <v>8456321</v>
      </c>
      <c r="D244" s="487" t="n">
        <v>19921263</v>
      </c>
      <c r="E244" s="489" t="n">
        <f aca="false">C244/D244*100</f>
        <v>42.4487192403413</v>
      </c>
      <c r="F244" s="487" t="n">
        <v>348710</v>
      </c>
      <c r="G244" s="487" t="n">
        <v>1619738</v>
      </c>
      <c r="H244" s="489" t="n">
        <f aca="false">F244/G244*100</f>
        <v>21.5287904587038</v>
      </c>
      <c r="I244" s="487" t="n">
        <v>7457677</v>
      </c>
      <c r="J244" s="487" t="n">
        <v>20196233</v>
      </c>
      <c r="K244" s="489" t="n">
        <f aca="false">I244/J244*100</f>
        <v>36.9260792346771</v>
      </c>
      <c r="L244" s="730" t="n">
        <v>4978741</v>
      </c>
      <c r="M244" s="730" t="n">
        <v>20196233</v>
      </c>
      <c r="N244" s="370" t="n">
        <f aca="false">L244/M244*100</f>
        <v>24.6518298734224</v>
      </c>
      <c r="O244" s="487" t="n">
        <v>0</v>
      </c>
      <c r="P244" s="739" t="n">
        <v>0</v>
      </c>
      <c r="Q244" s="370" t="n">
        <f aca="false">O244/S244*100</f>
        <v>0</v>
      </c>
      <c r="R244" s="558" t="n">
        <v>4978741</v>
      </c>
      <c r="S244" s="487" t="n">
        <v>20196233</v>
      </c>
      <c r="T244" s="489" t="n">
        <f aca="false">R244/S244*100</f>
        <v>24.6518298734224</v>
      </c>
    </row>
    <row r="245" s="308" customFormat="true" ht="34.5" hidden="false" customHeight="false" outlineLevel="0" collapsed="false">
      <c r="A245" s="546" t="n">
        <v>2</v>
      </c>
      <c r="B245" s="75" t="s">
        <v>155</v>
      </c>
      <c r="C245" s="487" t="n">
        <v>28043283</v>
      </c>
      <c r="D245" s="487" t="n">
        <v>27082110</v>
      </c>
      <c r="E245" s="489" t="n">
        <f aca="false">C245/D245*100</f>
        <v>103.549106771961</v>
      </c>
      <c r="F245" s="487" t="n">
        <v>2735742</v>
      </c>
      <c r="G245" s="487" t="n">
        <v>2584204</v>
      </c>
      <c r="H245" s="489" t="n">
        <f aca="false">F245/G245*100</f>
        <v>105.864010735995</v>
      </c>
      <c r="I245" s="487" t="n">
        <v>27422040</v>
      </c>
      <c r="J245" s="487" t="n">
        <v>26879420</v>
      </c>
      <c r="K245" s="489" t="n">
        <f aca="false">I245/J245*100</f>
        <v>102.01871915391</v>
      </c>
      <c r="L245" s="730" t="n">
        <v>27346443</v>
      </c>
      <c r="M245" s="730" t="n">
        <v>26800524</v>
      </c>
      <c r="N245" s="370" t="n">
        <f aca="false">L245/M245*100</f>
        <v>102.036971366679</v>
      </c>
      <c r="O245" s="487" t="n">
        <v>0</v>
      </c>
      <c r="P245" s="487" t="n">
        <v>0</v>
      </c>
      <c r="Q245" s="370" t="e">
        <f aca="false">O245/P245*100</f>
        <v>#DIV/0!</v>
      </c>
      <c r="R245" s="487" t="n">
        <v>27346443</v>
      </c>
      <c r="S245" s="487" t="n">
        <v>26800524</v>
      </c>
      <c r="T245" s="489" t="n">
        <f aca="false">R245/S245*100</f>
        <v>102.036971366679</v>
      </c>
    </row>
    <row r="246" s="308" customFormat="true" ht="23.25" hidden="false" customHeight="true" outlineLevel="0" collapsed="false">
      <c r="A246" s="547" t="n">
        <v>3</v>
      </c>
      <c r="B246" s="71" t="s">
        <v>156</v>
      </c>
      <c r="C246" s="487" t="n">
        <v>14382038</v>
      </c>
      <c r="D246" s="487" t="n">
        <v>29306924</v>
      </c>
      <c r="E246" s="489" t="n">
        <f aca="false">C246/D246*100</f>
        <v>49.0738570857863</v>
      </c>
      <c r="F246" s="487" t="n">
        <v>563075</v>
      </c>
      <c r="G246" s="487" t="n">
        <v>2302617</v>
      </c>
      <c r="H246" s="489" t="n">
        <f aca="false">F246/G246*100</f>
        <v>24.4536976839831</v>
      </c>
      <c r="I246" s="487" t="n">
        <v>12426713</v>
      </c>
      <c r="J246" s="487" t="n">
        <v>29383390</v>
      </c>
      <c r="K246" s="489" t="n">
        <f aca="false">I246/J246*100</f>
        <v>42.2916246219378</v>
      </c>
      <c r="L246" s="730" t="n">
        <v>9029105</v>
      </c>
      <c r="M246" s="730" t="n">
        <v>29383390</v>
      </c>
      <c r="N246" s="370" t="n">
        <f aca="false">L246/M246*100</f>
        <v>30.7286021116011</v>
      </c>
      <c r="O246" s="487" t="n">
        <v>0</v>
      </c>
      <c r="P246" s="487" t="n">
        <v>0</v>
      </c>
      <c r="Q246" s="370" t="e">
        <f aca="false">O246/P246*100</f>
        <v>#DIV/0!</v>
      </c>
      <c r="R246" s="487" t="n">
        <v>9029105</v>
      </c>
      <c r="S246" s="487" t="n">
        <v>29383390</v>
      </c>
      <c r="T246" s="489" t="n">
        <f aca="false">R246/S246*100</f>
        <v>30.7286021116011</v>
      </c>
    </row>
    <row r="247" s="308" customFormat="true" ht="25.5" hidden="false" customHeight="true" outlineLevel="0" collapsed="false">
      <c r="A247" s="546" t="n">
        <v>4</v>
      </c>
      <c r="B247" s="75" t="s">
        <v>157</v>
      </c>
      <c r="C247" s="487" t="n">
        <v>4237743</v>
      </c>
      <c r="D247" s="487" t="n">
        <v>5550531</v>
      </c>
      <c r="E247" s="370" t="n">
        <f aca="false">C247/D247*100</f>
        <v>76.348425042577</v>
      </c>
      <c r="F247" s="487" t="n">
        <v>390017</v>
      </c>
      <c r="G247" s="487" t="n">
        <v>530253</v>
      </c>
      <c r="H247" s="370" t="n">
        <f aca="false">F247/G247*100</f>
        <v>73.5530020575084</v>
      </c>
      <c r="I247" s="487" t="n">
        <v>5152049</v>
      </c>
      <c r="J247" s="487" t="n">
        <v>5412538</v>
      </c>
      <c r="K247" s="370" t="n">
        <f aca="false">I247/J247*100</f>
        <v>95.1873039967571</v>
      </c>
      <c r="L247" s="730" t="n">
        <v>0</v>
      </c>
      <c r="M247" s="730" t="n">
        <v>0</v>
      </c>
      <c r="N247" s="370" t="e">
        <f aca="false">L247/M247*100</f>
        <v>#DIV/0!</v>
      </c>
      <c r="O247" s="496" t="n">
        <v>0</v>
      </c>
      <c r="P247" s="496" t="n">
        <v>0</v>
      </c>
      <c r="Q247" s="370" t="e">
        <f aca="false">O247/P247*100</f>
        <v>#DIV/0!</v>
      </c>
      <c r="R247" s="496" t="n">
        <v>0</v>
      </c>
      <c r="S247" s="496" t="n">
        <v>0</v>
      </c>
      <c r="T247" s="370" t="e">
        <f aca="false">R247/S247*100</f>
        <v>#DIV/0!</v>
      </c>
    </row>
    <row r="248" s="308" customFormat="true" ht="30.75" hidden="false" customHeight="true" outlineLevel="0" collapsed="false">
      <c r="A248" s="546" t="n">
        <v>5</v>
      </c>
      <c r="B248" s="75" t="s">
        <v>158</v>
      </c>
      <c r="C248" s="487" t="n">
        <v>45751943</v>
      </c>
      <c r="D248" s="487" t="n">
        <v>31916209</v>
      </c>
      <c r="E248" s="489" t="n">
        <f aca="false">C248/D248*100</f>
        <v>143.350179841221</v>
      </c>
      <c r="F248" s="487" t="n">
        <v>4012766</v>
      </c>
      <c r="G248" s="487" t="n">
        <v>3258572</v>
      </c>
      <c r="H248" s="489" t="n">
        <f aca="false">F248/G248*100</f>
        <v>123.144923604573</v>
      </c>
      <c r="I248" s="487" t="n">
        <v>42894374</v>
      </c>
      <c r="J248" s="487" t="n">
        <v>31062561</v>
      </c>
      <c r="K248" s="489" t="n">
        <f aca="false">I248/J248*100</f>
        <v>138.090268860961</v>
      </c>
      <c r="L248" s="730" t="n">
        <v>42894374</v>
      </c>
      <c r="M248" s="730" t="n">
        <v>31062561</v>
      </c>
      <c r="N248" s="370" t="n">
        <f aca="false">L248/M248*100</f>
        <v>138.090268860961</v>
      </c>
      <c r="O248" s="487" t="n">
        <v>0</v>
      </c>
      <c r="P248" s="487" t="n">
        <v>0</v>
      </c>
      <c r="Q248" s="370" t="e">
        <f aca="false">O248/P248*100</f>
        <v>#DIV/0!</v>
      </c>
      <c r="R248" s="558" t="n">
        <v>42894374</v>
      </c>
      <c r="S248" s="487" t="n">
        <v>31062561</v>
      </c>
      <c r="T248" s="489" t="n">
        <f aca="false">R248/S248*100</f>
        <v>138.090268860961</v>
      </c>
    </row>
    <row r="249" s="308" customFormat="true" ht="21.75" hidden="false" customHeight="true" outlineLevel="0" collapsed="false">
      <c r="A249" s="547" t="n">
        <v>6</v>
      </c>
      <c r="B249" s="114" t="s">
        <v>159</v>
      </c>
      <c r="C249" s="487" t="n">
        <v>36813269</v>
      </c>
      <c r="D249" s="487" t="n">
        <v>32206356</v>
      </c>
      <c r="E249" s="36" t="n">
        <f aca="false">C249/D249*100</f>
        <v>114.3043596736</v>
      </c>
      <c r="F249" s="487" t="n">
        <v>3116198</v>
      </c>
      <c r="G249" s="487" t="n">
        <v>3082643</v>
      </c>
      <c r="H249" s="36" t="n">
        <f aca="false">F249/G249*100</f>
        <v>101.088513979725</v>
      </c>
      <c r="I249" s="487" t="n">
        <v>35617203</v>
      </c>
      <c r="J249" s="487" t="n">
        <v>32650606</v>
      </c>
      <c r="K249" s="36" t="n">
        <f aca="false">I249/J249*100</f>
        <v>109.085886491663</v>
      </c>
      <c r="L249" s="730" t="n">
        <v>35585522</v>
      </c>
      <c r="M249" s="730" t="n">
        <v>32603169</v>
      </c>
      <c r="N249" s="36" t="n">
        <f aca="false">L249/M249*100</f>
        <v>109.147432876847</v>
      </c>
      <c r="O249" s="490" t="n">
        <v>21510</v>
      </c>
      <c r="P249" s="490" t="n">
        <v>37833</v>
      </c>
      <c r="Q249" s="36" t="n">
        <f aca="false">O249/P249*100</f>
        <v>56.8551264768853</v>
      </c>
      <c r="R249" s="490" t="n">
        <v>35564012</v>
      </c>
      <c r="S249" s="490" t="n">
        <v>32565336</v>
      </c>
      <c r="T249" s="36" t="n">
        <f aca="false">R249/S249*100</f>
        <v>109.208183818524</v>
      </c>
    </row>
    <row r="250" s="308" customFormat="true" ht="24" hidden="false" customHeight="true" outlineLevel="0" collapsed="false">
      <c r="A250" s="547" t="n">
        <v>7</v>
      </c>
      <c r="B250" s="71" t="s">
        <v>160</v>
      </c>
      <c r="C250" s="487" t="n">
        <v>3429045</v>
      </c>
      <c r="D250" s="487" t="n">
        <v>3160684</v>
      </c>
      <c r="E250" s="489" t="n">
        <f aca="false">C250/D250*100</f>
        <v>108.490598870371</v>
      </c>
      <c r="F250" s="487" t="n">
        <v>249785</v>
      </c>
      <c r="G250" s="487" t="n">
        <v>361427</v>
      </c>
      <c r="H250" s="489" t="n">
        <f aca="false">F250/G250*100</f>
        <v>69.1107747899299</v>
      </c>
      <c r="I250" s="487" t="n">
        <v>3376979</v>
      </c>
      <c r="J250" s="487" t="n">
        <v>3401366</v>
      </c>
      <c r="K250" s="489" t="n">
        <f aca="false">I250/J250*100</f>
        <v>99.2830233500306</v>
      </c>
      <c r="L250" s="730" t="n">
        <v>0</v>
      </c>
      <c r="M250" s="730" t="n">
        <v>0</v>
      </c>
      <c r="N250" s="370" t="e">
        <f aca="false">L250/M250*100</f>
        <v>#DIV/0!</v>
      </c>
      <c r="O250" s="487" t="n">
        <v>0</v>
      </c>
      <c r="P250" s="487" t="n">
        <v>0</v>
      </c>
      <c r="Q250" s="370" t="e">
        <f aca="false">O250/P250*100</f>
        <v>#DIV/0!</v>
      </c>
      <c r="R250" s="487" t="n">
        <v>0</v>
      </c>
      <c r="S250" s="487" t="n">
        <v>0</v>
      </c>
      <c r="T250" s="489" t="e">
        <f aca="false">R250/S250*100</f>
        <v>#DIV/0!</v>
      </c>
    </row>
    <row r="251" s="308" customFormat="true" ht="17.25" hidden="false" customHeight="true" outlineLevel="0" collapsed="false">
      <c r="A251" s="547"/>
      <c r="B251" s="547"/>
      <c r="C251" s="547"/>
      <c r="D251" s="547"/>
      <c r="E251" s="547"/>
      <c r="F251" s="547"/>
      <c r="G251" s="547"/>
      <c r="H251" s="547"/>
      <c r="I251" s="547"/>
      <c r="J251" s="547"/>
      <c r="K251" s="547"/>
      <c r="L251" s="547"/>
      <c r="M251" s="547"/>
      <c r="N251" s="547"/>
      <c r="O251" s="547"/>
      <c r="P251" s="547"/>
      <c r="Q251" s="547"/>
      <c r="R251" s="547"/>
      <c r="S251" s="547"/>
      <c r="T251" s="547"/>
    </row>
    <row r="252" s="308" customFormat="true" ht="91.5" hidden="false" customHeight="true" outlineLevel="0" collapsed="false">
      <c r="A252" s="67" t="s">
        <v>476</v>
      </c>
      <c r="B252" s="67"/>
      <c r="C252" s="483" t="n">
        <f aca="false">SUM(C253:C256)</f>
        <v>5045941</v>
      </c>
      <c r="D252" s="483" t="n">
        <f aca="false">SUM(D253:D256)</f>
        <v>4677904</v>
      </c>
      <c r="E252" s="509" t="n">
        <f aca="false">C252/D252*100</f>
        <v>107.867562053432</v>
      </c>
      <c r="F252" s="483" t="n">
        <f aca="false">SUM(F253:F256)</f>
        <v>515409</v>
      </c>
      <c r="G252" s="483" t="n">
        <f aca="false">SUM(G253:G256)</f>
        <v>702442</v>
      </c>
      <c r="H252" s="509" t="n">
        <f aca="false">F252/G252*100</f>
        <v>73.3738870967283</v>
      </c>
      <c r="I252" s="483" t="n">
        <f aca="false">SUM(I253:I256)</f>
        <v>5035639</v>
      </c>
      <c r="J252" s="483" t="n">
        <f aca="false">SUM(J253:J256)</f>
        <v>4643359</v>
      </c>
      <c r="K252" s="509" t="n">
        <f aca="false">I252/J252*100</f>
        <v>108.448194507468</v>
      </c>
      <c r="L252" s="483" t="n">
        <f aca="false">SUM(L253:L256)</f>
        <v>0</v>
      </c>
      <c r="M252" s="483" t="n">
        <f aca="false">SUM(M253:M256)</f>
        <v>0</v>
      </c>
      <c r="N252" s="84" t="e">
        <f aca="false">L252/M252*100</f>
        <v>#DIV/0!</v>
      </c>
      <c r="O252" s="483" t="n">
        <f aca="false">SUM(O253:O256)</f>
        <v>0</v>
      </c>
      <c r="P252" s="483" t="n">
        <f aca="false">SUM(P253:P256)</f>
        <v>0</v>
      </c>
      <c r="Q252" s="83" t="e">
        <f aca="false">O252/P252*100</f>
        <v>#DIV/0!</v>
      </c>
      <c r="R252" s="483" t="n">
        <f aca="false">SUM(R253:R256)</f>
        <v>0</v>
      </c>
      <c r="S252" s="483" t="n">
        <f aca="false">SUM(S253:S256)</f>
        <v>0</v>
      </c>
      <c r="T252" s="84" t="e">
        <f aca="false">R252/S252*100</f>
        <v>#DIV/0!</v>
      </c>
    </row>
    <row r="253" s="308" customFormat="true" ht="30" hidden="false" customHeight="true" outlineLevel="0" collapsed="false">
      <c r="A253" s="533" t="n">
        <v>1</v>
      </c>
      <c r="B253" s="114" t="s">
        <v>132</v>
      </c>
      <c r="C253" s="490" t="n">
        <v>41307</v>
      </c>
      <c r="D253" s="72" t="n">
        <v>44020</v>
      </c>
      <c r="E253" s="36" t="n">
        <f aca="false">C253/D253*100</f>
        <v>93.836892321672</v>
      </c>
      <c r="F253" s="490" t="n">
        <v>1583</v>
      </c>
      <c r="G253" s="72" t="n">
        <v>7975</v>
      </c>
      <c r="H253" s="36" t="n">
        <f aca="false">F253/G253*100</f>
        <v>19.8495297805643</v>
      </c>
      <c r="I253" s="490" t="n">
        <v>41772</v>
      </c>
      <c r="J253" s="72" t="n">
        <v>43968</v>
      </c>
      <c r="K253" s="36" t="n">
        <f aca="false">I253/J253*100</f>
        <v>95.0054585152838</v>
      </c>
      <c r="L253" s="730" t="n">
        <v>0</v>
      </c>
      <c r="M253" s="490" t="n">
        <v>0</v>
      </c>
      <c r="N253" s="36" t="e">
        <f aca="false">L253/M253*100</f>
        <v>#DIV/0!</v>
      </c>
      <c r="O253" s="490" t="n">
        <v>0</v>
      </c>
      <c r="P253" s="490" t="n">
        <v>0</v>
      </c>
      <c r="Q253" s="36" t="e">
        <f aca="false">O253/P253*100</f>
        <v>#DIV/0!</v>
      </c>
      <c r="R253" s="490" t="n">
        <v>0</v>
      </c>
      <c r="S253" s="490" t="n">
        <v>0</v>
      </c>
      <c r="T253" s="36" t="e">
        <f aca="false">R253/S253*100</f>
        <v>#DIV/0!</v>
      </c>
    </row>
    <row r="254" s="308" customFormat="true" ht="17.25" hidden="false" customHeight="false" outlineLevel="0" collapsed="false">
      <c r="A254" s="547" t="n">
        <v>2</v>
      </c>
      <c r="B254" s="114" t="s">
        <v>161</v>
      </c>
      <c r="C254" s="487" t="n">
        <v>5004634</v>
      </c>
      <c r="D254" s="487" t="n">
        <v>4633884</v>
      </c>
      <c r="E254" s="370" t="n">
        <f aca="false">C254/D254*100</f>
        <v>108.00084766904</v>
      </c>
      <c r="F254" s="487" t="n">
        <v>513826</v>
      </c>
      <c r="G254" s="487" t="n">
        <v>694467</v>
      </c>
      <c r="H254" s="370" t="n">
        <f aca="false">F254/G254*100</f>
        <v>73.9885408521931</v>
      </c>
      <c r="I254" s="487" t="n">
        <v>4993867</v>
      </c>
      <c r="J254" s="487" t="n">
        <v>4599391</v>
      </c>
      <c r="K254" s="370" t="n">
        <f aca="false">I254/J254*100</f>
        <v>108.576700697984</v>
      </c>
      <c r="L254" s="730" t="n">
        <v>0</v>
      </c>
      <c r="M254" s="730" t="n">
        <v>0</v>
      </c>
      <c r="N254" s="370" t="e">
        <f aca="false">L254/M254*100</f>
        <v>#DIV/0!</v>
      </c>
      <c r="O254" s="496" t="n">
        <v>0</v>
      </c>
      <c r="P254" s="496" t="n">
        <v>0</v>
      </c>
      <c r="Q254" s="370" t="e">
        <f aca="false">O254/P254*100</f>
        <v>#DIV/0!</v>
      </c>
      <c r="R254" s="496" t="n">
        <v>0</v>
      </c>
      <c r="S254" s="496" t="n">
        <v>0</v>
      </c>
      <c r="T254" s="370" t="e">
        <f aca="false">R254/S254*100</f>
        <v>#DIV/0!</v>
      </c>
    </row>
    <row r="255" s="308" customFormat="true" ht="17.25" hidden="false" customHeight="false" outlineLevel="0" collapsed="false">
      <c r="A255" s="546"/>
      <c r="B255" s="75"/>
      <c r="C255" s="496"/>
      <c r="D255" s="496"/>
      <c r="E255" s="370"/>
      <c r="F255" s="496"/>
      <c r="G255" s="496"/>
      <c r="H255" s="370"/>
      <c r="I255" s="496"/>
      <c r="J255" s="496"/>
      <c r="K255" s="370"/>
      <c r="L255" s="730"/>
      <c r="M255" s="490"/>
      <c r="N255" s="370"/>
      <c r="O255" s="496"/>
      <c r="P255" s="496"/>
      <c r="Q255" s="370"/>
      <c r="R255" s="496"/>
      <c r="S255" s="496"/>
      <c r="T255" s="370"/>
    </row>
    <row r="256" s="308" customFormat="true" ht="17.25" hidden="false" customHeight="false" outlineLevel="0" collapsed="false">
      <c r="A256" s="547"/>
      <c r="B256" s="152"/>
      <c r="C256" s="490"/>
      <c r="D256" s="490"/>
      <c r="E256" s="36"/>
      <c r="F256" s="490"/>
      <c r="G256" s="490"/>
      <c r="H256" s="36"/>
      <c r="I256" s="490"/>
      <c r="J256" s="490"/>
      <c r="K256" s="36"/>
      <c r="L256" s="490"/>
      <c r="M256" s="490"/>
      <c r="N256" s="36"/>
      <c r="O256" s="490"/>
      <c r="P256" s="490"/>
      <c r="Q256" s="36"/>
      <c r="R256" s="490"/>
      <c r="S256" s="490"/>
      <c r="T256" s="36"/>
    </row>
    <row r="257" s="308" customFormat="true" ht="17.25" hidden="false" customHeight="true" outlineLevel="0" collapsed="false">
      <c r="A257" s="547"/>
      <c r="B257" s="547"/>
      <c r="C257" s="547"/>
      <c r="D257" s="547"/>
      <c r="E257" s="547"/>
      <c r="F257" s="547"/>
      <c r="G257" s="547"/>
      <c r="H257" s="547"/>
      <c r="I257" s="547"/>
      <c r="J257" s="547"/>
      <c r="K257" s="547"/>
      <c r="L257" s="547"/>
      <c r="M257" s="547"/>
      <c r="N257" s="547"/>
      <c r="O257" s="547"/>
      <c r="P257" s="547"/>
      <c r="Q257" s="547"/>
      <c r="R257" s="547"/>
      <c r="S257" s="547"/>
      <c r="T257" s="547"/>
    </row>
    <row r="258" s="308" customFormat="true" ht="72.75" hidden="false" customHeight="true" outlineLevel="0" collapsed="false">
      <c r="A258" s="67" t="s">
        <v>477</v>
      </c>
      <c r="B258" s="67"/>
      <c r="C258" s="483" t="n">
        <f aca="false">SUM(C259:C270)</f>
        <v>2588050</v>
      </c>
      <c r="D258" s="483" t="n">
        <f aca="false">SUM(D259:D270)</f>
        <v>1933131</v>
      </c>
      <c r="E258" s="509" t="n">
        <f aca="false">C258/D258*100</f>
        <v>133.878666267315</v>
      </c>
      <c r="F258" s="483" t="n">
        <f aca="false">SUM(F259:F270)</f>
        <v>246887</v>
      </c>
      <c r="G258" s="483" t="n">
        <f aca="false">SUM(G259:G270)</f>
        <v>268636</v>
      </c>
      <c r="H258" s="509" t="n">
        <f aca="false">F258/G258*100</f>
        <v>91.9039145907473</v>
      </c>
      <c r="I258" s="483" t="n">
        <f aca="false">SUM(I259:I270)</f>
        <v>2663534</v>
      </c>
      <c r="J258" s="483" t="n">
        <f aca="false">SUM(J259:J270)</f>
        <v>1888539</v>
      </c>
      <c r="K258" s="509" t="n">
        <f aca="false">I258/J258*100</f>
        <v>141.036748513004</v>
      </c>
      <c r="L258" s="483" t="n">
        <f aca="false">SUM(L259:L270)</f>
        <v>745031</v>
      </c>
      <c r="M258" s="483" t="n">
        <f aca="false">SUM(M259:M270)</f>
        <v>1081413</v>
      </c>
      <c r="N258" s="84" t="n">
        <f aca="false">L258/M258*100</f>
        <v>68.8942152535618</v>
      </c>
      <c r="O258" s="483" t="n">
        <f aca="false">SUM(O259:O270)</f>
        <v>546919</v>
      </c>
      <c r="P258" s="483" t="n">
        <f aca="false">SUM(P259:P270)</f>
        <v>793460</v>
      </c>
      <c r="Q258" s="83" t="n">
        <f aca="false">O258/P258*100</f>
        <v>68.9283643787967</v>
      </c>
      <c r="R258" s="483" t="n">
        <f aca="false">SUM(R259:R270)</f>
        <v>198112</v>
      </c>
      <c r="S258" s="483" t="n">
        <f aca="false">SUM(S259:S270)</f>
        <v>287953</v>
      </c>
      <c r="T258" s="84" t="n">
        <f aca="false">R258/S258*100</f>
        <v>68.8001166857091</v>
      </c>
    </row>
    <row r="259" s="308" customFormat="true" ht="17.25" hidden="false" customHeight="false" outlineLevel="0" collapsed="false">
      <c r="A259" s="486" t="n">
        <v>1</v>
      </c>
      <c r="B259" s="71" t="s">
        <v>72</v>
      </c>
      <c r="C259" s="487" t="n">
        <v>156940</v>
      </c>
      <c r="D259" s="487" t="n">
        <v>342170</v>
      </c>
      <c r="E259" s="489" t="n">
        <f aca="false">C259/D259*100</f>
        <v>45.8660899552854</v>
      </c>
      <c r="F259" s="487" t="n">
        <v>10510</v>
      </c>
      <c r="G259" s="487" t="n">
        <v>46970</v>
      </c>
      <c r="H259" s="489" t="n">
        <f aca="false">F259/G259*100</f>
        <v>22.3759846710666</v>
      </c>
      <c r="I259" s="487" t="n">
        <v>191424</v>
      </c>
      <c r="J259" s="487" t="n">
        <v>334270</v>
      </c>
      <c r="K259" s="489" t="n">
        <f aca="false">I259/J259*100</f>
        <v>57.2662817482873</v>
      </c>
      <c r="L259" s="730" t="n">
        <v>191424</v>
      </c>
      <c r="M259" s="730" t="n">
        <v>334270</v>
      </c>
      <c r="N259" s="370" t="n">
        <f aca="false">L259/M259*100</f>
        <v>57.2662817482873</v>
      </c>
      <c r="O259" s="487" t="n">
        <v>191424</v>
      </c>
      <c r="P259" s="487" t="n">
        <v>334270</v>
      </c>
      <c r="Q259" s="370" t="n">
        <f aca="false">O259/P259*100</f>
        <v>57.2662817482873</v>
      </c>
      <c r="R259" s="487" t="n">
        <v>0</v>
      </c>
      <c r="S259" s="487" t="n">
        <v>0</v>
      </c>
      <c r="T259" s="487" t="e">
        <f aca="false">R259/S259*100</f>
        <v>#DIV/0!</v>
      </c>
    </row>
    <row r="260" s="308" customFormat="true" ht="17.25" hidden="false" customHeight="false" outlineLevel="0" collapsed="false">
      <c r="A260" s="511" t="n">
        <v>2</v>
      </c>
      <c r="B260" s="114" t="s">
        <v>73</v>
      </c>
      <c r="C260" s="487" t="n">
        <v>52683</v>
      </c>
      <c r="D260" s="72" t="n">
        <v>72181</v>
      </c>
      <c r="E260" s="36" t="n">
        <f aca="false">C260/D260*100</f>
        <v>72.9873512420166</v>
      </c>
      <c r="F260" s="487" t="n">
        <v>554</v>
      </c>
      <c r="G260" s="72" t="n">
        <v>3996</v>
      </c>
      <c r="H260" s="36" t="n">
        <f aca="false">F260/G260*100</f>
        <v>13.8638638638639</v>
      </c>
      <c r="I260" s="487" t="n">
        <v>66050</v>
      </c>
      <c r="J260" s="72" t="n">
        <v>69029</v>
      </c>
      <c r="K260" s="36" t="n">
        <f aca="false">I260/J260*100</f>
        <v>95.6844224890988</v>
      </c>
      <c r="L260" s="730" t="n">
        <v>0</v>
      </c>
      <c r="M260" s="730" t="n">
        <v>0</v>
      </c>
      <c r="N260" s="370" t="e">
        <f aca="false">L260/M260*100</f>
        <v>#DIV/0!</v>
      </c>
      <c r="O260" s="487" t="n">
        <v>0</v>
      </c>
      <c r="P260" s="487" t="n">
        <v>0</v>
      </c>
      <c r="Q260" s="370" t="e">
        <f aca="false">O260/P260*100</f>
        <v>#DIV/0!</v>
      </c>
      <c r="R260" s="490" t="n">
        <v>0</v>
      </c>
      <c r="S260" s="490" t="n">
        <v>0</v>
      </c>
      <c r="T260" s="490" t="e">
        <f aca="false">R260/S260*100</f>
        <v>#DIV/0!</v>
      </c>
    </row>
    <row r="261" s="308" customFormat="true" ht="17.25" hidden="false" customHeight="false" outlineLevel="0" collapsed="false">
      <c r="A261" s="486" t="n">
        <v>3</v>
      </c>
      <c r="B261" s="71" t="s">
        <v>74</v>
      </c>
      <c r="C261" s="487" t="n">
        <v>396251</v>
      </c>
      <c r="D261" s="487" t="n">
        <v>210805</v>
      </c>
      <c r="E261" s="489" t="n">
        <f aca="false">C261/D261*100</f>
        <v>187.97039918408</v>
      </c>
      <c r="F261" s="487" t="n">
        <v>28300</v>
      </c>
      <c r="G261" s="487" t="n">
        <v>13440</v>
      </c>
      <c r="H261" s="489" t="n">
        <f aca="false">F261/G261*100</f>
        <v>210.565476190476</v>
      </c>
      <c r="I261" s="487" t="n">
        <v>396251</v>
      </c>
      <c r="J261" s="487" t="n">
        <v>210805</v>
      </c>
      <c r="K261" s="489" t="n">
        <f aca="false">I261/J261*100</f>
        <v>187.97039918408</v>
      </c>
      <c r="L261" s="730" t="n">
        <v>0</v>
      </c>
      <c r="M261" s="730" t="n">
        <v>0</v>
      </c>
      <c r="N261" s="370" t="e">
        <f aca="false">L261/M261*100</f>
        <v>#DIV/0!</v>
      </c>
      <c r="O261" s="487" t="n">
        <v>0</v>
      </c>
      <c r="P261" s="487" t="n">
        <v>0</v>
      </c>
      <c r="Q261" s="370" t="e">
        <f aca="false">O261/P261*100</f>
        <v>#DIV/0!</v>
      </c>
      <c r="R261" s="487" t="n">
        <v>0</v>
      </c>
      <c r="S261" s="487" t="n">
        <v>0</v>
      </c>
      <c r="T261" s="487" t="e">
        <f aca="false">R261/S261*100</f>
        <v>#DIV/0!</v>
      </c>
    </row>
    <row r="262" s="308" customFormat="true" ht="17.25" hidden="false" customHeight="false" outlineLevel="0" collapsed="false">
      <c r="A262" s="486" t="n">
        <v>4</v>
      </c>
      <c r="B262" s="71" t="s">
        <v>75</v>
      </c>
      <c r="C262" s="487" t="n">
        <v>267714</v>
      </c>
      <c r="D262" s="487" t="n">
        <v>312376</v>
      </c>
      <c r="E262" s="489" t="n">
        <f aca="false">C262/D262*100</f>
        <v>85.7024867467411</v>
      </c>
      <c r="F262" s="487" t="n">
        <v>16202</v>
      </c>
      <c r="G262" s="487" t="n">
        <v>31936</v>
      </c>
      <c r="H262" s="489" t="n">
        <f aca="false">F262/G262*100</f>
        <v>50.7327154308617</v>
      </c>
      <c r="I262" s="487" t="n">
        <v>268717</v>
      </c>
      <c r="J262" s="487" t="n">
        <v>311312</v>
      </c>
      <c r="K262" s="489" t="n">
        <f aca="false">I262/J262*100</f>
        <v>86.3175849308732</v>
      </c>
      <c r="L262" s="730" t="n">
        <v>59645</v>
      </c>
      <c r="M262" s="730" t="n">
        <v>114615</v>
      </c>
      <c r="N262" s="370" t="n">
        <f aca="false">L262/M262*100</f>
        <v>52.0394363739476</v>
      </c>
      <c r="O262" s="487" t="n">
        <v>53506</v>
      </c>
      <c r="P262" s="487" t="n">
        <v>109757</v>
      </c>
      <c r="Q262" s="370" t="n">
        <f aca="false">O262/P262*100</f>
        <v>48.7495102818044</v>
      </c>
      <c r="R262" s="487" t="n">
        <v>6139</v>
      </c>
      <c r="S262" s="487" t="n">
        <v>4858</v>
      </c>
      <c r="T262" s="487" t="n">
        <f aca="false">R262/S262*100</f>
        <v>126.368876080692</v>
      </c>
    </row>
    <row r="263" s="308" customFormat="true" ht="17.25" hidden="false" customHeight="false" outlineLevel="0" collapsed="false">
      <c r="A263" s="486" t="n">
        <v>5</v>
      </c>
      <c r="B263" s="71" t="s">
        <v>76</v>
      </c>
      <c r="C263" s="487" t="n">
        <v>0</v>
      </c>
      <c r="D263" s="487" t="n">
        <v>0</v>
      </c>
      <c r="E263" s="489" t="e">
        <f aca="false">C266/D263*100</f>
        <v>#DIV/0!</v>
      </c>
      <c r="F263" s="487" t="n">
        <v>0</v>
      </c>
      <c r="G263" s="487" t="n">
        <v>0</v>
      </c>
      <c r="H263" s="489" t="e">
        <f aca="false">F266/G263*100</f>
        <v>#DIV/0!</v>
      </c>
      <c r="I263" s="487" t="n">
        <v>0</v>
      </c>
      <c r="J263" s="487" t="n">
        <v>0</v>
      </c>
      <c r="K263" s="489" t="e">
        <f aca="false">I266/J263*100</f>
        <v>#DIV/0!</v>
      </c>
      <c r="L263" s="730" t="n">
        <v>0</v>
      </c>
      <c r="M263" s="730" t="n">
        <v>0</v>
      </c>
      <c r="N263" s="370" t="e">
        <f aca="false">L266/M263*100</f>
        <v>#DIV/0!</v>
      </c>
      <c r="O263" s="487" t="n">
        <v>0</v>
      </c>
      <c r="P263" s="487" t="n">
        <v>0</v>
      </c>
      <c r="Q263" s="370" t="e">
        <f aca="false">O266/P263*100</f>
        <v>#DIV/0!</v>
      </c>
      <c r="R263" s="487" t="n">
        <v>0</v>
      </c>
      <c r="S263" s="487" t="n">
        <v>0</v>
      </c>
      <c r="T263" s="487" t="e">
        <f aca="false">R263/S263*100</f>
        <v>#DIV/0!</v>
      </c>
    </row>
    <row r="264" s="308" customFormat="true" ht="17.25" hidden="false" customHeight="false" outlineLevel="0" collapsed="false">
      <c r="A264" s="501" t="n">
        <v>6</v>
      </c>
      <c r="B264" s="75" t="s">
        <v>77</v>
      </c>
      <c r="C264" s="487" t="n">
        <v>55952</v>
      </c>
      <c r="D264" s="487" t="n">
        <v>67951</v>
      </c>
      <c r="E264" s="489" t="n">
        <f aca="false">C264/D264*100</f>
        <v>82.3416873923857</v>
      </c>
      <c r="F264" s="487" t="n">
        <v>8710</v>
      </c>
      <c r="G264" s="487" t="n">
        <v>8051</v>
      </c>
      <c r="H264" s="489" t="n">
        <f aca="false">F264/G264*100</f>
        <v>108.185318593963</v>
      </c>
      <c r="I264" s="487" t="n">
        <v>56817</v>
      </c>
      <c r="J264" s="487" t="n">
        <v>63999</v>
      </c>
      <c r="K264" s="489" t="n">
        <f aca="false">I264/J264*100</f>
        <v>88.7779496554634</v>
      </c>
      <c r="L264" s="730" t="n">
        <v>56817</v>
      </c>
      <c r="M264" s="730" t="n">
        <v>63999</v>
      </c>
      <c r="N264" s="370" t="n">
        <f aca="false">L264/M264*100</f>
        <v>88.7779496554634</v>
      </c>
      <c r="O264" s="487" t="n">
        <v>56817</v>
      </c>
      <c r="P264" s="487" t="n">
        <v>63999</v>
      </c>
      <c r="Q264" s="370" t="n">
        <f aca="false">O264/P264*100</f>
        <v>88.7779496554634</v>
      </c>
      <c r="R264" s="487" t="n">
        <v>0</v>
      </c>
      <c r="S264" s="487" t="n">
        <v>0</v>
      </c>
      <c r="T264" s="487" t="e">
        <f aca="false">R264/S264*100</f>
        <v>#DIV/0!</v>
      </c>
    </row>
    <row r="265" s="308" customFormat="true" ht="17.25" hidden="false" customHeight="false" outlineLevel="0" collapsed="false">
      <c r="A265" s="486" t="n">
        <v>7</v>
      </c>
      <c r="B265" s="71" t="s">
        <v>78</v>
      </c>
      <c r="C265" s="487" t="n">
        <v>122730</v>
      </c>
      <c r="D265" s="487" t="n">
        <v>83340</v>
      </c>
      <c r="E265" s="489" t="n">
        <f aca="false">C265/D265*100</f>
        <v>147.264218862491</v>
      </c>
      <c r="F265" s="487" t="n">
        <v>0</v>
      </c>
      <c r="G265" s="487" t="n">
        <v>1913</v>
      </c>
      <c r="H265" s="489" t="n">
        <f aca="false">F265/G265*100</f>
        <v>0</v>
      </c>
      <c r="I265" s="487" t="n">
        <v>123895</v>
      </c>
      <c r="J265" s="487" t="n">
        <v>89583</v>
      </c>
      <c r="K265" s="489" t="n">
        <f aca="false">I265/J265*100</f>
        <v>138.301909960595</v>
      </c>
      <c r="L265" s="730" t="n">
        <v>123895</v>
      </c>
      <c r="M265" s="730" t="n">
        <v>82732</v>
      </c>
      <c r="N265" s="370" t="n">
        <f aca="false">L265/M265*100</f>
        <v>149.754629405792</v>
      </c>
      <c r="O265" s="487" t="n">
        <v>123895</v>
      </c>
      <c r="P265" s="487" t="n">
        <v>82732</v>
      </c>
      <c r="Q265" s="370" t="n">
        <f aca="false">O265/P265*100</f>
        <v>149.754629405792</v>
      </c>
      <c r="R265" s="487" t="n">
        <v>0</v>
      </c>
      <c r="S265" s="487" t="n">
        <v>0</v>
      </c>
      <c r="T265" s="487" t="e">
        <f aca="false">R265/S265*100</f>
        <v>#DIV/0!</v>
      </c>
    </row>
    <row r="266" s="308" customFormat="true" ht="17.25" hidden="false" customHeight="false" outlineLevel="0" collapsed="false">
      <c r="A266" s="486" t="n">
        <v>8</v>
      </c>
      <c r="B266" s="71" t="s">
        <v>79</v>
      </c>
      <c r="C266" s="487" t="n">
        <v>271700</v>
      </c>
      <c r="D266" s="487" t="n">
        <v>211600</v>
      </c>
      <c r="E266" s="489" t="n">
        <f aca="false">C266/D266*100</f>
        <v>128.402646502836</v>
      </c>
      <c r="F266" s="487" t="n">
        <v>50700</v>
      </c>
      <c r="G266" s="487" t="n">
        <v>48100</v>
      </c>
      <c r="H266" s="489" t="n">
        <f aca="false">F266/G266*100</f>
        <v>105.405405405405</v>
      </c>
      <c r="I266" s="487" t="n">
        <v>107936</v>
      </c>
      <c r="J266" s="487" t="n">
        <v>170962</v>
      </c>
      <c r="K266" s="489" t="n">
        <f aca="false">I266/J266*100</f>
        <v>63.1344977246406</v>
      </c>
      <c r="L266" s="730" t="n">
        <v>107936</v>
      </c>
      <c r="M266" s="730" t="n">
        <v>170962</v>
      </c>
      <c r="N266" s="370" t="n">
        <f aca="false">L266/M266*100</f>
        <v>63.1344977246406</v>
      </c>
      <c r="O266" s="487" t="n">
        <v>107936</v>
      </c>
      <c r="P266" s="487" t="n">
        <v>170962</v>
      </c>
      <c r="Q266" s="370" t="n">
        <f aca="false">O266/P266*100</f>
        <v>63.1344977246406</v>
      </c>
      <c r="R266" s="487" t="n">
        <v>0</v>
      </c>
      <c r="S266" s="487" t="n">
        <v>0</v>
      </c>
      <c r="T266" s="487" t="e">
        <f aca="false">R266/S266*100</f>
        <v>#DIV/0!</v>
      </c>
    </row>
    <row r="267" s="308" customFormat="true" ht="17.25" hidden="false" customHeight="false" outlineLevel="0" collapsed="false">
      <c r="A267" s="486" t="n">
        <v>9</v>
      </c>
      <c r="B267" s="71" t="s">
        <v>80</v>
      </c>
      <c r="C267" s="487" t="n">
        <v>0</v>
      </c>
      <c r="D267" s="487" t="n">
        <v>0</v>
      </c>
      <c r="E267" s="489" t="e">
        <f aca="false">C267/D267*100</f>
        <v>#DIV/0!</v>
      </c>
      <c r="F267" s="487" t="n">
        <v>0</v>
      </c>
      <c r="G267" s="487" t="n">
        <v>0</v>
      </c>
      <c r="H267" s="489" t="e">
        <f aca="false">F267/G267*100</f>
        <v>#DIV/0!</v>
      </c>
      <c r="I267" s="487" t="n">
        <v>0</v>
      </c>
      <c r="J267" s="487" t="n">
        <v>0</v>
      </c>
      <c r="K267" s="489" t="e">
        <f aca="false">I267/J267*100</f>
        <v>#DIV/0!</v>
      </c>
      <c r="L267" s="730" t="n">
        <v>0</v>
      </c>
      <c r="M267" s="730" t="n">
        <v>0</v>
      </c>
      <c r="N267" s="370" t="e">
        <f aca="false">L267/M267*100</f>
        <v>#DIV/0!</v>
      </c>
      <c r="O267" s="487" t="n">
        <v>0</v>
      </c>
      <c r="P267" s="487" t="n">
        <v>0</v>
      </c>
      <c r="Q267" s="370" t="e">
        <f aca="false">O267/P267*100</f>
        <v>#DIV/0!</v>
      </c>
      <c r="R267" s="487" t="n">
        <v>0</v>
      </c>
      <c r="S267" s="487" t="n">
        <v>0</v>
      </c>
      <c r="T267" s="487" t="e">
        <f aca="false">R267/S267*100</f>
        <v>#DIV/0!</v>
      </c>
    </row>
    <row r="268" s="308" customFormat="true" ht="17.25" hidden="false" customHeight="false" outlineLevel="0" collapsed="false">
      <c r="A268" s="486" t="n">
        <v>10</v>
      </c>
      <c r="B268" s="71" t="s">
        <v>81</v>
      </c>
      <c r="C268" s="487" t="n">
        <v>1017993</v>
      </c>
      <c r="D268" s="72" t="n">
        <v>309957</v>
      </c>
      <c r="E268" s="489" t="n">
        <f aca="false">C268/D268*100</f>
        <v>328.430395183848</v>
      </c>
      <c r="F268" s="487" t="n">
        <v>125996</v>
      </c>
      <c r="G268" s="72" t="n">
        <v>93080</v>
      </c>
      <c r="H268" s="489" t="n">
        <f aca="false">F268/G268*100</f>
        <v>135.36312849162</v>
      </c>
      <c r="I268" s="487" t="n">
        <v>1206357</v>
      </c>
      <c r="J268" s="72" t="n">
        <v>317957</v>
      </c>
      <c r="K268" s="489" t="n">
        <f aca="false">I268/J268*100</f>
        <v>379.408850882352</v>
      </c>
      <c r="L268" s="730" t="n">
        <v>3307</v>
      </c>
      <c r="M268" s="72" t="n">
        <v>28090</v>
      </c>
      <c r="N268" s="370" t="n">
        <f aca="false">L268/M268*100</f>
        <v>11.7728729085084</v>
      </c>
      <c r="O268" s="487" t="n">
        <v>3307</v>
      </c>
      <c r="P268" s="72" t="n">
        <v>28090</v>
      </c>
      <c r="Q268" s="370" t="n">
        <f aca="false">O268/P268*100</f>
        <v>11.7728729085084</v>
      </c>
      <c r="R268" s="487" t="n">
        <v>0</v>
      </c>
      <c r="S268" s="487" t="n">
        <v>0</v>
      </c>
      <c r="T268" s="487" t="e">
        <f aca="false">R268/S268*100</f>
        <v>#DIV/0!</v>
      </c>
    </row>
    <row r="269" s="308" customFormat="true" ht="17.25" hidden="false" customHeight="false" outlineLevel="0" collapsed="false">
      <c r="A269" s="511" t="n">
        <v>11</v>
      </c>
      <c r="B269" s="114" t="s">
        <v>82</v>
      </c>
      <c r="C269" s="487" t="n">
        <v>72020</v>
      </c>
      <c r="D269" s="487" t="n">
        <v>81824</v>
      </c>
      <c r="E269" s="370" t="n">
        <f aca="false">C269/D269*100</f>
        <v>88.0181853734845</v>
      </c>
      <c r="F269" s="487" t="n">
        <v>5261</v>
      </c>
      <c r="G269" s="487" t="n">
        <v>7263</v>
      </c>
      <c r="H269" s="370" t="n">
        <f aca="false">F269/G269*100</f>
        <v>72.435632658681</v>
      </c>
      <c r="I269" s="487" t="n">
        <v>72020</v>
      </c>
      <c r="J269" s="487" t="n">
        <v>79695</v>
      </c>
      <c r="K269" s="370" t="n">
        <f aca="false">I269/J269*100</f>
        <v>90.3695338477947</v>
      </c>
      <c r="L269" s="730" t="n">
        <v>72020</v>
      </c>
      <c r="M269" s="730" t="n">
        <v>79695</v>
      </c>
      <c r="N269" s="370" t="n">
        <f aca="false">L269/M269*100</f>
        <v>90.3695338477947</v>
      </c>
      <c r="O269" s="487" t="n">
        <v>10034</v>
      </c>
      <c r="P269" s="487" t="n">
        <v>3650</v>
      </c>
      <c r="Q269" s="370" t="n">
        <f aca="false">O269/P269*100</f>
        <v>274.904109589041</v>
      </c>
      <c r="R269" s="496" t="n">
        <v>61986</v>
      </c>
      <c r="S269" s="496" t="n">
        <v>76045</v>
      </c>
      <c r="T269" s="496" t="n">
        <f aca="false">R269/S269*100</f>
        <v>81.5122624761654</v>
      </c>
    </row>
    <row r="270" s="308" customFormat="true" ht="34.5" hidden="false" customHeight="false" outlineLevel="0" collapsed="false">
      <c r="A270" s="511" t="n">
        <v>12</v>
      </c>
      <c r="B270" s="114" t="s">
        <v>83</v>
      </c>
      <c r="C270" s="487" t="n">
        <v>174067</v>
      </c>
      <c r="D270" s="487" t="n">
        <v>240927</v>
      </c>
      <c r="E270" s="36" t="n">
        <f aca="false">C270/D270*100</f>
        <v>72.248855462443</v>
      </c>
      <c r="F270" s="487" t="n">
        <v>654</v>
      </c>
      <c r="G270" s="487" t="n">
        <v>13887</v>
      </c>
      <c r="H270" s="36" t="n">
        <f aca="false">F270/G270*100</f>
        <v>4.70944048390581</v>
      </c>
      <c r="I270" s="487" t="n">
        <v>174067</v>
      </c>
      <c r="J270" s="487" t="n">
        <v>240927</v>
      </c>
      <c r="K270" s="36" t="n">
        <f aca="false">I270/J270*100</f>
        <v>72.248855462443</v>
      </c>
      <c r="L270" s="730" t="n">
        <v>129987</v>
      </c>
      <c r="M270" s="730" t="n">
        <v>207050</v>
      </c>
      <c r="N270" s="36" t="n">
        <f aca="false">L270/M270*100</f>
        <v>62.7804878048781</v>
      </c>
      <c r="O270" s="487" t="n">
        <v>0</v>
      </c>
      <c r="P270" s="487" t="n">
        <v>0</v>
      </c>
      <c r="Q270" s="36" t="e">
        <f aca="false">O270/P270*100</f>
        <v>#DIV/0!</v>
      </c>
      <c r="R270" s="490" t="n">
        <v>129987</v>
      </c>
      <c r="S270" s="490" t="n">
        <v>207050</v>
      </c>
      <c r="T270" s="490" t="n">
        <f aca="false">R270/S270*100</f>
        <v>62.7804878048781</v>
      </c>
    </row>
    <row r="271" s="308" customFormat="true" ht="17.25" hidden="false" customHeight="true" outlineLevel="0" collapsed="false">
      <c r="A271" s="547"/>
      <c r="B271" s="547"/>
      <c r="C271" s="547"/>
      <c r="D271" s="547"/>
      <c r="E271" s="547"/>
      <c r="F271" s="547"/>
      <c r="G271" s="547"/>
      <c r="H271" s="547"/>
      <c r="I271" s="547"/>
      <c r="J271" s="547"/>
      <c r="K271" s="547"/>
      <c r="L271" s="547"/>
      <c r="M271" s="547"/>
      <c r="N271" s="547"/>
      <c r="O271" s="547"/>
      <c r="P271" s="547"/>
      <c r="Q271" s="547"/>
      <c r="R271" s="547"/>
      <c r="S271" s="547"/>
      <c r="T271" s="547"/>
    </row>
    <row r="272" s="308" customFormat="true" ht="58.5" hidden="false" customHeight="true" outlineLevel="0" collapsed="false">
      <c r="A272" s="67" t="s">
        <v>478</v>
      </c>
      <c r="B272" s="67"/>
      <c r="C272" s="483" t="n">
        <f aca="false">SUM(C273:C280)</f>
        <v>1032156</v>
      </c>
      <c r="D272" s="483" t="n">
        <f aca="false">SUM(D273:D280)</f>
        <v>1264318</v>
      </c>
      <c r="E272" s="509" t="n">
        <f aca="false">C272/D272*100</f>
        <v>81.6373728761277</v>
      </c>
      <c r="F272" s="483" t="n">
        <f aca="false">SUM(F273:F280)</f>
        <v>118317</v>
      </c>
      <c r="G272" s="483" t="n">
        <f aca="false">SUM(G273:G280)</f>
        <v>81640</v>
      </c>
      <c r="H272" s="509" t="n">
        <f aca="false">F272/G272*100</f>
        <v>144.925281724645</v>
      </c>
      <c r="I272" s="483" t="n">
        <f aca="false">SUM(I273:I280)</f>
        <v>997060</v>
      </c>
      <c r="J272" s="483" t="n">
        <f aca="false">SUM(J273:J280)</f>
        <v>1308297</v>
      </c>
      <c r="K272" s="509" t="n">
        <f aca="false">I272/J272*100</f>
        <v>76.2105240629612</v>
      </c>
      <c r="L272" s="510" t="n">
        <f aca="false">SUM(L273:L280)</f>
        <v>363668</v>
      </c>
      <c r="M272" s="510" t="n">
        <f aca="false">SUM(M273:M280)</f>
        <v>662614</v>
      </c>
      <c r="N272" s="84" t="n">
        <f aca="false">L272/M272*100</f>
        <v>54.8838388564081</v>
      </c>
      <c r="O272" s="83" t="n">
        <f aca="false">SUM(O273:O280)</f>
        <v>178942</v>
      </c>
      <c r="P272" s="83" t="n">
        <f aca="false">SUM(P273:P280)</f>
        <v>313481</v>
      </c>
      <c r="Q272" s="83" t="n">
        <f aca="false">O272/P272*100</f>
        <v>57.0822474089339</v>
      </c>
      <c r="R272" s="83" t="n">
        <f aca="false">SUM(R273:R280)</f>
        <v>184726</v>
      </c>
      <c r="S272" s="83" t="n">
        <f aca="false">SUM(S273:S280)</f>
        <v>349133</v>
      </c>
      <c r="T272" s="84" t="n">
        <f aca="false">R272/S272*100</f>
        <v>52.9099225796473</v>
      </c>
    </row>
    <row r="273" s="308" customFormat="true" ht="17.25" hidden="false" customHeight="false" outlineLevel="0" collapsed="false">
      <c r="A273" s="486" t="n">
        <v>1</v>
      </c>
      <c r="B273" s="71" t="s">
        <v>84</v>
      </c>
      <c r="C273" s="487" t="n">
        <v>6079</v>
      </c>
      <c r="D273" s="72" t="n">
        <v>10735</v>
      </c>
      <c r="E273" s="489" t="n">
        <f aca="false">C273/D273*100</f>
        <v>56.6278528178854</v>
      </c>
      <c r="F273" s="487" t="n">
        <v>242</v>
      </c>
      <c r="G273" s="72" t="n">
        <v>1312</v>
      </c>
      <c r="H273" s="489" t="n">
        <f aca="false">F273/G273*100</f>
        <v>18.4451219512195</v>
      </c>
      <c r="I273" s="487" t="n">
        <v>14079</v>
      </c>
      <c r="J273" s="72" t="n">
        <v>77048</v>
      </c>
      <c r="K273" s="489" t="n">
        <f aca="false">I273/J273*100</f>
        <v>18.2730246080365</v>
      </c>
      <c r="L273" s="487" t="n">
        <v>0</v>
      </c>
      <c r="M273" s="487" t="n">
        <v>0</v>
      </c>
      <c r="N273" s="370" t="e">
        <f aca="false">L273/M273*100</f>
        <v>#DIV/0!</v>
      </c>
      <c r="O273" s="487" t="n">
        <v>0</v>
      </c>
      <c r="P273" s="487" t="n">
        <v>0</v>
      </c>
      <c r="Q273" s="370" t="e">
        <f aca="false">O273/P273*100</f>
        <v>#DIV/0!</v>
      </c>
      <c r="R273" s="487" t="n">
        <v>0</v>
      </c>
      <c r="S273" s="487" t="n">
        <v>0</v>
      </c>
      <c r="T273" s="487" t="e">
        <f aca="false">R273/S273*100</f>
        <v>#DIV/0!</v>
      </c>
    </row>
    <row r="274" s="308" customFormat="true" ht="17.25" hidden="false" customHeight="false" outlineLevel="0" collapsed="false">
      <c r="A274" s="501" t="n">
        <v>2</v>
      </c>
      <c r="B274" s="75" t="s">
        <v>85</v>
      </c>
      <c r="C274" s="487" t="n">
        <v>2168</v>
      </c>
      <c r="D274" s="487" t="n">
        <v>44488</v>
      </c>
      <c r="E274" s="370" t="n">
        <f aca="false">C274/D274*100</f>
        <v>4.87322424024456</v>
      </c>
      <c r="F274" s="487" t="n">
        <v>1368</v>
      </c>
      <c r="G274" s="487" t="n">
        <v>0</v>
      </c>
      <c r="H274" s="370" t="e">
        <f aca="false">F274/G274*100</f>
        <v>#DIV/0!</v>
      </c>
      <c r="I274" s="487" t="n">
        <v>1707</v>
      </c>
      <c r="J274" s="487" t="n">
        <v>44670</v>
      </c>
      <c r="K274" s="370" t="n">
        <f aca="false">I274/J274*100</f>
        <v>3.82135661517797</v>
      </c>
      <c r="L274" s="487" t="n">
        <v>1707</v>
      </c>
      <c r="M274" s="487" t="n">
        <v>44670</v>
      </c>
      <c r="N274" s="370" t="n">
        <f aca="false">L274/M274*100</f>
        <v>3.82135661517797</v>
      </c>
      <c r="O274" s="487" t="n">
        <v>0</v>
      </c>
      <c r="P274" s="487" t="n">
        <v>0</v>
      </c>
      <c r="Q274" s="370" t="e">
        <f aca="false">O274/P274*100</f>
        <v>#DIV/0!</v>
      </c>
      <c r="R274" s="487" t="n">
        <v>1707</v>
      </c>
      <c r="S274" s="487" t="n">
        <v>44670</v>
      </c>
      <c r="T274" s="496" t="n">
        <f aca="false">R274/S274*100</f>
        <v>3.82135661517797</v>
      </c>
    </row>
    <row r="275" s="308" customFormat="true" ht="17.25" hidden="false" customHeight="false" outlineLevel="0" collapsed="false">
      <c r="A275" s="501" t="n">
        <v>3</v>
      </c>
      <c r="B275" s="75" t="s">
        <v>86</v>
      </c>
      <c r="C275" s="487" t="n">
        <v>719</v>
      </c>
      <c r="D275" s="72" t="n">
        <v>1323</v>
      </c>
      <c r="E275" s="370" t="n">
        <f aca="false">C275/D275*100</f>
        <v>54.3461829176115</v>
      </c>
      <c r="F275" s="487" t="n">
        <v>0</v>
      </c>
      <c r="G275" s="487" t="n">
        <v>165</v>
      </c>
      <c r="H275" s="370" t="n">
        <f aca="false">F275/G275*100</f>
        <v>0</v>
      </c>
      <c r="I275" s="487" t="n">
        <v>924</v>
      </c>
      <c r="J275" s="72" t="n">
        <v>10273</v>
      </c>
      <c r="K275" s="370" t="n">
        <f aca="false">I275/J275*100</f>
        <v>8.99445147473961</v>
      </c>
      <c r="L275" s="487" t="n">
        <v>0</v>
      </c>
      <c r="M275" s="487" t="n">
        <v>0</v>
      </c>
      <c r="N275" s="370" t="e">
        <f aca="false">L275/M275*100</f>
        <v>#DIV/0!</v>
      </c>
      <c r="O275" s="487" t="n">
        <v>0</v>
      </c>
      <c r="P275" s="487" t="n">
        <v>0</v>
      </c>
      <c r="Q275" s="370" t="e">
        <f aca="false">O275/P275*100</f>
        <v>#DIV/0!</v>
      </c>
      <c r="R275" s="487" t="n">
        <v>0</v>
      </c>
      <c r="S275" s="487" t="n">
        <v>0</v>
      </c>
      <c r="T275" s="496" t="e">
        <f aca="false">R275/S275*100</f>
        <v>#DIV/0!</v>
      </c>
    </row>
    <row r="276" s="308" customFormat="true" ht="17.25" hidden="false" customHeight="false" outlineLevel="0" collapsed="false">
      <c r="A276" s="501" t="n">
        <v>4</v>
      </c>
      <c r="B276" s="75" t="s">
        <v>87</v>
      </c>
      <c r="C276" s="487"/>
      <c r="D276" s="487" t="n">
        <v>10105</v>
      </c>
      <c r="E276" s="370" t="n">
        <f aca="false">C276/D276*100</f>
        <v>0</v>
      </c>
      <c r="F276" s="487"/>
      <c r="G276" s="487" t="n">
        <v>92</v>
      </c>
      <c r="H276" s="370" t="n">
        <f aca="false">F276/G276*100</f>
        <v>0</v>
      </c>
      <c r="I276" s="487"/>
      <c r="J276" s="487" t="n">
        <v>2068</v>
      </c>
      <c r="K276" s="370" t="n">
        <f aca="false">I276/J276*100</f>
        <v>0</v>
      </c>
      <c r="L276" s="487"/>
      <c r="M276" s="487" t="n">
        <v>0</v>
      </c>
      <c r="N276" s="370" t="e">
        <f aca="false">L276/M276*100</f>
        <v>#DIV/0!</v>
      </c>
      <c r="O276" s="487"/>
      <c r="P276" s="487" t="n">
        <v>0</v>
      </c>
      <c r="Q276" s="370" t="e">
        <f aca="false">O276/P276*100</f>
        <v>#DIV/0!</v>
      </c>
      <c r="R276" s="487"/>
      <c r="S276" s="487" t="n">
        <v>0</v>
      </c>
      <c r="T276" s="496" t="e">
        <f aca="false">R276/S276*100</f>
        <v>#DIV/0!</v>
      </c>
    </row>
    <row r="277" s="308" customFormat="true" ht="17.25" hidden="false" customHeight="false" outlineLevel="0" collapsed="false">
      <c r="A277" s="501" t="n">
        <v>5</v>
      </c>
      <c r="B277" s="75" t="s">
        <v>88</v>
      </c>
      <c r="C277" s="487" t="n">
        <v>188506</v>
      </c>
      <c r="D277" s="487" t="n">
        <v>75920</v>
      </c>
      <c r="E277" s="370" t="n">
        <f aca="false">C277/D277*100</f>
        <v>248.295574288725</v>
      </c>
      <c r="F277" s="487" t="n">
        <v>243</v>
      </c>
      <c r="G277" s="487" t="n">
        <v>218</v>
      </c>
      <c r="H277" s="370" t="n">
        <f aca="false">F277/G277*100</f>
        <v>111.467889908257</v>
      </c>
      <c r="I277" s="487" t="n">
        <v>188506</v>
      </c>
      <c r="J277" s="487" t="n">
        <v>75920</v>
      </c>
      <c r="K277" s="370" t="n">
        <f aca="false">I277/J277*100</f>
        <v>248.295574288725</v>
      </c>
      <c r="L277" s="487" t="n">
        <v>178942</v>
      </c>
      <c r="M277" s="487" t="n">
        <v>56925</v>
      </c>
      <c r="N277" s="370" t="n">
        <f aca="false">L277/M277*100</f>
        <v>314.346947738252</v>
      </c>
      <c r="O277" s="487" t="n">
        <v>178942</v>
      </c>
      <c r="P277" s="487" t="n">
        <v>56925</v>
      </c>
      <c r="Q277" s="370" t="n">
        <f aca="false">O277/P277*100</f>
        <v>314.346947738252</v>
      </c>
      <c r="R277" s="487" t="n">
        <v>0</v>
      </c>
      <c r="S277" s="487" t="n">
        <v>0</v>
      </c>
      <c r="T277" s="496" t="e">
        <f aca="false">R277/S277*100</f>
        <v>#DIV/0!</v>
      </c>
    </row>
    <row r="278" s="308" customFormat="true" ht="17.25" hidden="false" customHeight="false" outlineLevel="0" collapsed="false">
      <c r="A278" s="495" t="n">
        <v>6</v>
      </c>
      <c r="B278" s="75" t="s">
        <v>89</v>
      </c>
      <c r="C278" s="487" t="n">
        <v>36</v>
      </c>
      <c r="D278" s="72" t="n">
        <v>209</v>
      </c>
      <c r="E278" s="370" t="n">
        <f aca="false">C278/D278*100</f>
        <v>17.2248803827751</v>
      </c>
      <c r="F278" s="487" t="n">
        <v>36</v>
      </c>
      <c r="G278" s="487" t="n">
        <v>0</v>
      </c>
      <c r="H278" s="370" t="e">
        <f aca="false">F278/G278*100</f>
        <v>#DIV/0!</v>
      </c>
      <c r="I278" s="487" t="n">
        <v>801</v>
      </c>
      <c r="J278" s="72" t="n">
        <v>835</v>
      </c>
      <c r="K278" s="370" t="n">
        <f aca="false">I278/J278*100</f>
        <v>95.9281437125749</v>
      </c>
      <c r="L278" s="487" t="n">
        <v>0</v>
      </c>
      <c r="M278" s="487" t="n">
        <v>53</v>
      </c>
      <c r="N278" s="370" t="n">
        <f aca="false">L278/M278*100</f>
        <v>0</v>
      </c>
      <c r="O278" s="487" t="n">
        <v>0</v>
      </c>
      <c r="P278" s="487" t="n">
        <v>53</v>
      </c>
      <c r="Q278" s="370" t="n">
        <f aca="false">O278/P278*100</f>
        <v>0</v>
      </c>
      <c r="R278" s="487" t="n">
        <v>0</v>
      </c>
      <c r="S278" s="487" t="n">
        <v>0</v>
      </c>
      <c r="T278" s="496" t="e">
        <f aca="false">R278/S278*100</f>
        <v>#DIV/0!</v>
      </c>
    </row>
    <row r="279" s="308" customFormat="true" ht="17.25" hidden="false" customHeight="false" outlineLevel="0" collapsed="false">
      <c r="A279" s="511" t="n">
        <v>7</v>
      </c>
      <c r="B279" s="114" t="s">
        <v>90</v>
      </c>
      <c r="C279" s="490" t="n">
        <v>705738</v>
      </c>
      <c r="D279" s="490" t="n">
        <v>1003143</v>
      </c>
      <c r="E279" s="36" t="n">
        <f aca="false">C279/D279*100</f>
        <v>70.3526815219764</v>
      </c>
      <c r="F279" s="490" t="n">
        <v>103036</v>
      </c>
      <c r="G279" s="490" t="n">
        <v>71978</v>
      </c>
      <c r="H279" s="36" t="n">
        <f aca="false">F279/G279*100</f>
        <v>143.149295618106</v>
      </c>
      <c r="I279" s="490" t="n">
        <v>662133</v>
      </c>
      <c r="J279" s="490" t="n">
        <v>979088</v>
      </c>
      <c r="K279" s="36" t="n">
        <f aca="false">I279/J279*100</f>
        <v>67.6275268413054</v>
      </c>
      <c r="L279" s="490" t="n">
        <v>183019</v>
      </c>
      <c r="M279" s="490" t="n">
        <v>560966</v>
      </c>
      <c r="N279" s="36" t="n">
        <f aca="false">L279/M279*100</f>
        <v>32.6256849791253</v>
      </c>
      <c r="O279" s="490" t="n">
        <v>0</v>
      </c>
      <c r="P279" s="490" t="n">
        <v>256503</v>
      </c>
      <c r="Q279" s="36" t="n">
        <f aca="false">O279/P279*100</f>
        <v>0</v>
      </c>
      <c r="R279" s="490" t="n">
        <v>183019</v>
      </c>
      <c r="S279" s="490" t="n">
        <v>304463</v>
      </c>
      <c r="T279" s="490" t="n">
        <f aca="false">R279/S279*100</f>
        <v>60.1120661623908</v>
      </c>
    </row>
    <row r="280" s="308" customFormat="true" ht="17.25" hidden="false" customHeight="false" outlineLevel="0" collapsed="false">
      <c r="A280" s="486" t="n">
        <v>8</v>
      </c>
      <c r="B280" s="71" t="s">
        <v>91</v>
      </c>
      <c r="C280" s="487" t="n">
        <v>128910</v>
      </c>
      <c r="D280" s="487" t="n">
        <v>118395</v>
      </c>
      <c r="E280" s="489" t="n">
        <f aca="false">C280/D280*100</f>
        <v>108.881287216521</v>
      </c>
      <c r="F280" s="487" t="n">
        <v>13392</v>
      </c>
      <c r="G280" s="487" t="n">
        <v>7875</v>
      </c>
      <c r="H280" s="489" t="n">
        <f aca="false">F280/G280*100</f>
        <v>170.057142857143</v>
      </c>
      <c r="I280" s="487" t="n">
        <v>128910</v>
      </c>
      <c r="J280" s="487" t="n">
        <v>118395</v>
      </c>
      <c r="K280" s="489" t="n">
        <f aca="false">I280/J280*100</f>
        <v>108.881287216521</v>
      </c>
      <c r="L280" s="487" t="n">
        <v>0</v>
      </c>
      <c r="M280" s="487" t="n">
        <v>0</v>
      </c>
      <c r="N280" s="370" t="e">
        <f aca="false">L280/M280*100</f>
        <v>#DIV/0!</v>
      </c>
      <c r="O280" s="487" t="n">
        <v>0</v>
      </c>
      <c r="P280" s="487" t="n">
        <v>0</v>
      </c>
      <c r="Q280" s="370" t="e">
        <f aca="false">O280/P280*100</f>
        <v>#DIV/0!</v>
      </c>
      <c r="R280" s="487" t="n">
        <v>0</v>
      </c>
      <c r="S280" s="487" t="n">
        <v>0</v>
      </c>
      <c r="T280" s="487" t="e">
        <f aca="false">R280/S280*100</f>
        <v>#DIV/0!</v>
      </c>
    </row>
    <row r="281" s="308" customFormat="true" ht="17.25" hidden="false" customHeight="false" outlineLevel="0" collapsed="false">
      <c r="A281" s="734"/>
      <c r="B281" s="745"/>
      <c r="C281" s="745"/>
      <c r="D281" s="745"/>
      <c r="E281" s="745"/>
      <c r="F281" s="745"/>
      <c r="G281" s="745"/>
      <c r="H281" s="745"/>
      <c r="I281" s="745"/>
      <c r="J281" s="745"/>
      <c r="K281" s="745"/>
      <c r="L281" s="745"/>
      <c r="M281" s="745"/>
      <c r="N281" s="745"/>
      <c r="O281" s="745"/>
      <c r="P281" s="745"/>
      <c r="Q281" s="745"/>
      <c r="R281" s="745"/>
      <c r="S281" s="745"/>
      <c r="T281" s="745"/>
    </row>
    <row r="282" s="308" customFormat="true" ht="70.5" hidden="false" customHeight="true" outlineLevel="0" collapsed="false">
      <c r="A282" s="67" t="s">
        <v>479</v>
      </c>
      <c r="B282" s="67"/>
      <c r="C282" s="483" t="n">
        <f aca="false">SUM(C283:C300)</f>
        <v>1242338</v>
      </c>
      <c r="D282" s="483" t="n">
        <f aca="false">SUM(D283:D300)</f>
        <v>1706534</v>
      </c>
      <c r="E282" s="484" t="n">
        <f aca="false">C282/D282*100</f>
        <v>72.7989011645827</v>
      </c>
      <c r="F282" s="483" t="n">
        <f aca="false">SUM(F283:F300)</f>
        <v>104009</v>
      </c>
      <c r="G282" s="483" t="n">
        <f aca="false">SUM(G283:G300)</f>
        <v>167745</v>
      </c>
      <c r="H282" s="483" t="n">
        <f aca="false">F282/G282*100</f>
        <v>62.0042326149811</v>
      </c>
      <c r="I282" s="483" t="n">
        <f aca="false">SUM(I283:I300)</f>
        <v>1219326</v>
      </c>
      <c r="J282" s="483" t="n">
        <f aca="false">SUM(J283:J300)</f>
        <v>1675477</v>
      </c>
      <c r="K282" s="483" t="n">
        <f aca="false">I282/J282*100</f>
        <v>72.7748575480296</v>
      </c>
      <c r="L282" s="485" t="n">
        <f aca="false">SUM(L283:L300)</f>
        <v>524910</v>
      </c>
      <c r="M282" s="485" t="n">
        <f aca="false">SUM(M283:M300)</f>
        <v>761239</v>
      </c>
      <c r="N282" s="83" t="n">
        <f aca="false">L282/M282*100</f>
        <v>68.954690970904</v>
      </c>
      <c r="O282" s="83" t="n">
        <f aca="false">SUM(O283:O300)</f>
        <v>476342</v>
      </c>
      <c r="P282" s="83" t="n">
        <f aca="false">SUM(P283:P300)</f>
        <v>729487</v>
      </c>
      <c r="Q282" s="84" t="e">
        <f aca="false">a291o291/P282*100</f>
        <v>#NAME?</v>
      </c>
      <c r="R282" s="83" t="n">
        <f aca="false">SUM(R283:R300)</f>
        <v>48568</v>
      </c>
      <c r="S282" s="83" t="n">
        <f aca="false">SUM(S283:S300)</f>
        <v>31752</v>
      </c>
      <c r="T282" s="83" t="n">
        <f aca="false">R282/S282*100</f>
        <v>152.960443436634</v>
      </c>
    </row>
    <row r="283" s="308" customFormat="true" ht="27" hidden="false" customHeight="true" outlineLevel="0" collapsed="false">
      <c r="A283" s="486" t="n">
        <v>1</v>
      </c>
      <c r="B283" s="75" t="s">
        <v>53</v>
      </c>
      <c r="C283" s="490" t="n">
        <v>122279</v>
      </c>
      <c r="D283" s="490" t="n">
        <v>74654</v>
      </c>
      <c r="E283" s="489" t="n">
        <f aca="false">C283/D283*100</f>
        <v>163.794304390923</v>
      </c>
      <c r="F283" s="490" t="n">
        <v>8892</v>
      </c>
      <c r="G283" s="490" t="n">
        <v>3065</v>
      </c>
      <c r="H283" s="489" t="n">
        <f aca="false">F283/G283*100</f>
        <v>290.114192495922</v>
      </c>
      <c r="I283" s="490" t="n">
        <v>0</v>
      </c>
      <c r="J283" s="490" t="n">
        <v>61839</v>
      </c>
      <c r="K283" s="489" t="n">
        <f aca="false">I283/J283*100</f>
        <v>0</v>
      </c>
      <c r="L283" s="490" t="n">
        <v>0</v>
      </c>
      <c r="M283" s="490" t="n">
        <v>0</v>
      </c>
      <c r="N283" s="370" t="e">
        <f aca="false">L283/M283*100</f>
        <v>#DIV/0!</v>
      </c>
      <c r="O283" s="490" t="n">
        <v>0</v>
      </c>
      <c r="P283" s="490" t="n">
        <v>0</v>
      </c>
      <c r="Q283" s="370" t="e">
        <f aca="false">O283/P283*100</f>
        <v>#DIV/0!</v>
      </c>
      <c r="R283" s="490" t="n">
        <v>0</v>
      </c>
      <c r="S283" s="490" t="n">
        <v>0</v>
      </c>
      <c r="T283" s="489" t="e">
        <f aca="false">R283/S283*100</f>
        <v>#DIV/0!</v>
      </c>
    </row>
    <row r="284" s="308" customFormat="true" ht="17.25" hidden="false" customHeight="false" outlineLevel="0" collapsed="false">
      <c r="A284" s="495" t="n">
        <v>2</v>
      </c>
      <c r="B284" s="75" t="s">
        <v>54</v>
      </c>
      <c r="C284" s="490" t="n">
        <v>103764</v>
      </c>
      <c r="D284" s="490" t="n">
        <v>248882</v>
      </c>
      <c r="E284" s="370" t="n">
        <f aca="false">C284/D284*100</f>
        <v>41.6920468334391</v>
      </c>
      <c r="F284" s="490" t="n">
        <v>11560</v>
      </c>
      <c r="G284" s="490" t="n">
        <v>14167</v>
      </c>
      <c r="H284" s="370" t="n">
        <f aca="false">F284/G284*100</f>
        <v>81.5980800451754</v>
      </c>
      <c r="I284" s="490" t="n">
        <v>103764</v>
      </c>
      <c r="J284" s="490" t="n">
        <v>248882</v>
      </c>
      <c r="K284" s="370" t="n">
        <f aca="false">I284/J284*100</f>
        <v>41.6920468334391</v>
      </c>
      <c r="L284" s="490" t="n">
        <v>38558</v>
      </c>
      <c r="M284" s="490" t="n">
        <v>67466</v>
      </c>
      <c r="N284" s="370" t="n">
        <f aca="false">L284/M284*100</f>
        <v>57.1517505113687</v>
      </c>
      <c r="O284" s="490" t="n">
        <v>38558</v>
      </c>
      <c r="P284" s="490" t="n">
        <v>59582</v>
      </c>
      <c r="Q284" s="370" t="n">
        <f aca="false">O284/P284*100</f>
        <v>64.7141754221074</v>
      </c>
      <c r="R284" s="490" t="n">
        <v>0</v>
      </c>
      <c r="S284" s="490" t="n">
        <v>7884</v>
      </c>
      <c r="T284" s="370" t="n">
        <f aca="false">R284/S284*100</f>
        <v>0</v>
      </c>
    </row>
    <row r="285" s="308" customFormat="true" ht="17.25" hidden="false" customHeight="false" outlineLevel="0" collapsed="false">
      <c r="A285" s="486" t="n">
        <v>3</v>
      </c>
      <c r="B285" s="71" t="s">
        <v>55</v>
      </c>
      <c r="C285" s="490" t="n">
        <v>54721</v>
      </c>
      <c r="D285" s="490" t="n">
        <v>49430</v>
      </c>
      <c r="E285" s="489" t="n">
        <f aca="false">C285/D285*100</f>
        <v>110.704025895205</v>
      </c>
      <c r="F285" s="490" t="n">
        <v>2750</v>
      </c>
      <c r="G285" s="490" t="n">
        <v>0</v>
      </c>
      <c r="H285" s="489" t="e">
        <f aca="false">F285/G285*100</f>
        <v>#DIV/0!</v>
      </c>
      <c r="I285" s="490" t="n">
        <v>37836</v>
      </c>
      <c r="J285" s="490" t="n">
        <v>44365</v>
      </c>
      <c r="K285" s="489" t="n">
        <f aca="false">I285/J285*100</f>
        <v>85.2834441564296</v>
      </c>
      <c r="L285" s="490" t="n">
        <v>0</v>
      </c>
      <c r="M285" s="490" t="n">
        <v>0</v>
      </c>
      <c r="N285" s="370" t="e">
        <f aca="false">L285/M285*100</f>
        <v>#DIV/0!</v>
      </c>
      <c r="O285" s="490" t="n">
        <v>0</v>
      </c>
      <c r="P285" s="490" t="n">
        <v>0</v>
      </c>
      <c r="Q285" s="370" t="e">
        <f aca="false">O285/P285*100</f>
        <v>#DIV/0!</v>
      </c>
      <c r="R285" s="490" t="n">
        <v>0</v>
      </c>
      <c r="S285" s="490" t="n">
        <v>0</v>
      </c>
      <c r="T285" s="489" t="e">
        <f aca="false">R285/S285*100</f>
        <v>#DIV/0!</v>
      </c>
    </row>
    <row r="286" s="308" customFormat="true" ht="34.5" hidden="false" customHeight="false" outlineLevel="0" collapsed="false">
      <c r="A286" s="495" t="n">
        <v>4</v>
      </c>
      <c r="B286" s="71" t="s">
        <v>56</v>
      </c>
      <c r="C286" s="490" t="n">
        <v>16435</v>
      </c>
      <c r="D286" s="490" t="n">
        <v>27480</v>
      </c>
      <c r="E286" s="489" t="n">
        <f aca="false">C286/D286*100</f>
        <v>59.8071324599709</v>
      </c>
      <c r="F286" s="490" t="n">
        <v>1125</v>
      </c>
      <c r="G286" s="490" t="n">
        <v>2720</v>
      </c>
      <c r="H286" s="489" t="n">
        <f aca="false">F286/G286*100</f>
        <v>41.3602941176471</v>
      </c>
      <c r="I286" s="490" t="n">
        <v>18835</v>
      </c>
      <c r="J286" s="490" t="n">
        <v>24231</v>
      </c>
      <c r="K286" s="489" t="n">
        <f aca="false">I286/J286*100</f>
        <v>77.7310057364533</v>
      </c>
      <c r="L286" s="490" t="n">
        <v>18835</v>
      </c>
      <c r="M286" s="490" t="n">
        <v>24231</v>
      </c>
      <c r="N286" s="370" t="n">
        <f aca="false">L286/M286*100</f>
        <v>77.7310057364533</v>
      </c>
      <c r="O286" s="490" t="n">
        <v>18835</v>
      </c>
      <c r="P286" s="487" t="n">
        <v>24231</v>
      </c>
      <c r="Q286" s="370" t="n">
        <f aca="false">O286/P286*100</f>
        <v>77.7310057364533</v>
      </c>
      <c r="R286" s="490" t="n">
        <v>0</v>
      </c>
      <c r="S286" s="490" t="n">
        <v>0</v>
      </c>
      <c r="T286" s="489" t="e">
        <f aca="false">R286/S286*100</f>
        <v>#DIV/0!</v>
      </c>
    </row>
    <row r="287" s="490" customFormat="true" ht="33" hidden="false" customHeight="true" outlineLevel="0" collapsed="false">
      <c r="A287" s="490" t="n">
        <v>5</v>
      </c>
      <c r="B287" s="71" t="s">
        <v>57</v>
      </c>
      <c r="C287" s="490" t="n">
        <v>41713</v>
      </c>
      <c r="D287" s="490" t="n">
        <v>45083</v>
      </c>
      <c r="E287" s="490" t="n">
        <f aca="false">C287/D287*100</f>
        <v>92.5248985205066</v>
      </c>
      <c r="F287" s="490" t="n">
        <v>2582</v>
      </c>
      <c r="G287" s="490" t="n">
        <v>2874</v>
      </c>
      <c r="H287" s="490" t="n">
        <f aca="false">F287/G287*100</f>
        <v>89.8399443284621</v>
      </c>
      <c r="I287" s="490" t="n">
        <v>52088</v>
      </c>
      <c r="J287" s="490" t="n">
        <v>45910</v>
      </c>
      <c r="K287" s="490" t="n">
        <f aca="false">I287/J287*100</f>
        <v>113.456763232411</v>
      </c>
      <c r="L287" s="490" t="n">
        <v>4510</v>
      </c>
      <c r="M287" s="490" t="n">
        <v>5380</v>
      </c>
      <c r="N287" s="490" t="n">
        <f aca="false">L287/M287*100</f>
        <v>83.8289962825279</v>
      </c>
      <c r="O287" s="490" t="n">
        <v>902</v>
      </c>
      <c r="P287" s="490" t="n">
        <v>0</v>
      </c>
      <c r="Q287" s="490" t="e">
        <f aca="false">O287/P287*100</f>
        <v>#DIV/0!</v>
      </c>
      <c r="R287" s="490" t="n">
        <v>3608</v>
      </c>
      <c r="S287" s="490" t="n">
        <v>5380</v>
      </c>
      <c r="T287" s="490" t="n">
        <f aca="false">R287/S287*100</f>
        <v>67.0631970260223</v>
      </c>
    </row>
    <row r="288" s="308" customFormat="true" ht="17.25" hidden="false" customHeight="false" outlineLevel="0" collapsed="false">
      <c r="A288" s="495" t="n">
        <v>6</v>
      </c>
      <c r="B288" s="71" t="s">
        <v>58</v>
      </c>
      <c r="C288" s="490" t="n">
        <v>90304</v>
      </c>
      <c r="D288" s="490" t="n">
        <v>127816</v>
      </c>
      <c r="E288" s="489" t="n">
        <f aca="false">C288/D288*100</f>
        <v>70.6515616198285</v>
      </c>
      <c r="F288" s="490" t="n">
        <v>6144</v>
      </c>
      <c r="G288" s="490" t="n">
        <v>14090</v>
      </c>
      <c r="H288" s="489" t="n">
        <f aca="false">F288/G288*100</f>
        <v>43.6053938963804</v>
      </c>
      <c r="I288" s="490" t="n">
        <v>96773</v>
      </c>
      <c r="J288" s="490" t="n">
        <v>126890</v>
      </c>
      <c r="K288" s="489" t="n">
        <f aca="false">I288/J288*100</f>
        <v>76.2652691307432</v>
      </c>
      <c r="L288" s="490" t="n">
        <v>42195</v>
      </c>
      <c r="M288" s="490" t="n">
        <v>17727</v>
      </c>
      <c r="N288" s="370" t="n">
        <f aca="false">L288/M288*100</f>
        <v>238.026738872906</v>
      </c>
      <c r="O288" s="490" t="n">
        <v>135</v>
      </c>
      <c r="P288" s="490" t="n">
        <v>0</v>
      </c>
      <c r="Q288" s="370" t="e">
        <f aca="false">O288/P288*100</f>
        <v>#DIV/0!</v>
      </c>
      <c r="R288" s="490" t="n">
        <v>42060</v>
      </c>
      <c r="S288" s="490" t="n">
        <v>17727</v>
      </c>
      <c r="T288" s="489" t="n">
        <f aca="false">R288/S288*100</f>
        <v>237.265188695211</v>
      </c>
    </row>
    <row r="289" s="308" customFormat="true" ht="24.75" hidden="false" customHeight="true" outlineLevel="0" collapsed="false">
      <c r="A289" s="486" t="n">
        <v>7</v>
      </c>
      <c r="B289" s="71" t="s">
        <v>59</v>
      </c>
      <c r="C289" s="490" t="n">
        <v>0</v>
      </c>
      <c r="D289" s="490" t="n">
        <v>0</v>
      </c>
      <c r="E289" s="489" t="e">
        <f aca="false">C289/D289*100</f>
        <v>#DIV/0!</v>
      </c>
      <c r="F289" s="490" t="n">
        <v>0</v>
      </c>
      <c r="G289" s="490" t="n">
        <v>0</v>
      </c>
      <c r="H289" s="489" t="e">
        <f aca="false">F289/G289*100</f>
        <v>#DIV/0!</v>
      </c>
      <c r="I289" s="490" t="n">
        <v>0</v>
      </c>
      <c r="J289" s="490" t="n">
        <v>0</v>
      </c>
      <c r="K289" s="489" t="e">
        <f aca="false">I289/J289*100</f>
        <v>#DIV/0!</v>
      </c>
      <c r="L289" s="490" t="n">
        <v>0</v>
      </c>
      <c r="M289" s="490" t="n">
        <v>0</v>
      </c>
      <c r="N289" s="370" t="e">
        <f aca="false">L289/M289*100</f>
        <v>#DIV/0!</v>
      </c>
      <c r="O289" s="490" t="n">
        <v>0</v>
      </c>
      <c r="P289" s="490" t="n">
        <v>0</v>
      </c>
      <c r="Q289" s="370" t="e">
        <f aca="false">O289/P289*100</f>
        <v>#DIV/0!</v>
      </c>
      <c r="R289" s="490" t="n">
        <v>0</v>
      </c>
      <c r="S289" s="490" t="n">
        <v>0</v>
      </c>
      <c r="T289" s="489" t="e">
        <f aca="false">R289/S289*100</f>
        <v>#DIV/0!</v>
      </c>
    </row>
    <row r="290" s="308" customFormat="true" ht="34.5" hidden="false" customHeight="false" outlineLevel="0" collapsed="false">
      <c r="A290" s="495" t="n">
        <v>8</v>
      </c>
      <c r="B290" s="71" t="s">
        <v>60</v>
      </c>
      <c r="C290" s="490" t="n">
        <v>119196</v>
      </c>
      <c r="D290" s="490" t="n">
        <v>90953</v>
      </c>
      <c r="E290" s="489" t="n">
        <f aca="false">C290/D290*100</f>
        <v>131.05230173826</v>
      </c>
      <c r="F290" s="490" t="n">
        <v>8074</v>
      </c>
      <c r="G290" s="490" t="n">
        <v>4012</v>
      </c>
      <c r="H290" s="489" t="n">
        <f aca="false">F290/G290*100</f>
        <v>201.246261216351</v>
      </c>
      <c r="I290" s="490" t="n">
        <v>119196</v>
      </c>
      <c r="J290" s="490" t="n">
        <v>91189</v>
      </c>
      <c r="K290" s="489" t="n">
        <f aca="false">I290/J290*100</f>
        <v>130.713134259615</v>
      </c>
      <c r="L290" s="490" t="n">
        <v>0</v>
      </c>
      <c r="M290" s="490" t="n">
        <v>0</v>
      </c>
      <c r="N290" s="370" t="e">
        <f aca="false">L290/M290*100</f>
        <v>#DIV/0!</v>
      </c>
      <c r="O290" s="490" t="n">
        <v>0</v>
      </c>
      <c r="P290" s="490" t="n">
        <v>0</v>
      </c>
      <c r="Q290" s="370" t="e">
        <f aca="false">O290/P290*100</f>
        <v>#DIV/0!</v>
      </c>
      <c r="R290" s="490" t="n">
        <v>0</v>
      </c>
      <c r="S290" s="490" t="n">
        <v>0</v>
      </c>
      <c r="T290" s="489" t="e">
        <f aca="false">R290/S290*100</f>
        <v>#DIV/0!</v>
      </c>
    </row>
    <row r="291" s="308" customFormat="true" ht="17.25" hidden="false" customHeight="false" outlineLevel="0" collapsed="false">
      <c r="A291" s="486" t="n">
        <v>9</v>
      </c>
      <c r="B291" s="71" t="s">
        <v>61</v>
      </c>
      <c r="C291" s="490" t="n">
        <v>154405</v>
      </c>
      <c r="D291" s="490" t="n">
        <v>123514</v>
      </c>
      <c r="E291" s="489" t="n">
        <f aca="false">C291/D291*100</f>
        <v>125.010120310248</v>
      </c>
      <c r="F291" s="490" t="n">
        <v>10695</v>
      </c>
      <c r="G291" s="490" t="n">
        <v>13620</v>
      </c>
      <c r="H291" s="489" t="n">
        <f aca="false">F291/G291*100</f>
        <v>78.5242290748899</v>
      </c>
      <c r="I291" s="490" t="n">
        <v>159381</v>
      </c>
      <c r="J291" s="490" t="n">
        <v>124572</v>
      </c>
      <c r="K291" s="489" t="n">
        <f aca="false">I291/J291*100</f>
        <v>127.942876408824</v>
      </c>
      <c r="L291" s="490" t="n">
        <v>0</v>
      </c>
      <c r="M291" s="490" t="n">
        <v>0</v>
      </c>
      <c r="N291" s="370" t="e">
        <f aca="false">L291/M291*100</f>
        <v>#DIV/0!</v>
      </c>
      <c r="O291" s="490" t="n">
        <v>0</v>
      </c>
      <c r="P291" s="490" t="n">
        <v>0</v>
      </c>
      <c r="Q291" s="370" t="e">
        <f aca="false">O291/P291*100</f>
        <v>#DIV/0!</v>
      </c>
      <c r="R291" s="490" t="n">
        <v>0</v>
      </c>
      <c r="S291" s="490" t="n">
        <v>0</v>
      </c>
      <c r="T291" s="489" t="e">
        <f aca="false">R291/S291*100</f>
        <v>#DIV/0!</v>
      </c>
    </row>
    <row r="292" s="308" customFormat="true" ht="17.25" hidden="false" customHeight="false" outlineLevel="0" collapsed="false">
      <c r="A292" s="495" t="n">
        <v>10</v>
      </c>
      <c r="B292" s="71" t="s">
        <v>62</v>
      </c>
      <c r="C292" s="490" t="n">
        <v>305494</v>
      </c>
      <c r="D292" s="490" t="n">
        <v>636538</v>
      </c>
      <c r="E292" s="489" t="n">
        <f aca="false">C292/D292*100</f>
        <v>47.9930499043262</v>
      </c>
      <c r="F292" s="490" t="n">
        <v>28457</v>
      </c>
      <c r="G292" s="490" t="n">
        <v>83055</v>
      </c>
      <c r="H292" s="489" t="n">
        <f aca="false">F292/G292*100</f>
        <v>34.2628378785142</v>
      </c>
      <c r="I292" s="490" t="n">
        <v>395233</v>
      </c>
      <c r="J292" s="490" t="n">
        <v>632695</v>
      </c>
      <c r="K292" s="489" t="n">
        <f aca="false">I292/J292*100</f>
        <v>62.4681718679617</v>
      </c>
      <c r="L292" s="490" t="n">
        <v>394020</v>
      </c>
      <c r="M292" s="490" t="n">
        <v>630766</v>
      </c>
      <c r="N292" s="370" t="n">
        <f aca="false">L292/M292*100</f>
        <v>62.4669053182955</v>
      </c>
      <c r="O292" s="490" t="n">
        <v>394020</v>
      </c>
      <c r="P292" s="490" t="n">
        <v>630766</v>
      </c>
      <c r="Q292" s="370" t="n">
        <f aca="false">O292/P292*100</f>
        <v>62.4669053182955</v>
      </c>
      <c r="R292" s="490" t="n">
        <v>0</v>
      </c>
      <c r="S292" s="490" t="n">
        <v>0</v>
      </c>
      <c r="T292" s="489" t="e">
        <f aca="false">R292/S292*100</f>
        <v>#DIV/0!</v>
      </c>
    </row>
    <row r="293" s="308" customFormat="true" ht="17.25" hidden="false" customHeight="false" outlineLevel="0" collapsed="false">
      <c r="A293" s="486" t="n">
        <v>11</v>
      </c>
      <c r="B293" s="71" t="s">
        <v>63</v>
      </c>
      <c r="C293" s="490"/>
      <c r="D293" s="490"/>
      <c r="E293" s="489" t="e">
        <f aca="false">C293/D293*100</f>
        <v>#DIV/0!</v>
      </c>
      <c r="F293" s="490"/>
      <c r="G293" s="490"/>
      <c r="H293" s="489" t="e">
        <f aca="false">F293/G293*100</f>
        <v>#DIV/0!</v>
      </c>
      <c r="I293" s="490"/>
      <c r="J293" s="490"/>
      <c r="K293" s="489" t="e">
        <f aca="false">I293/J293*100</f>
        <v>#DIV/0!</v>
      </c>
      <c r="L293" s="490"/>
      <c r="M293" s="490"/>
      <c r="N293" s="370" t="e">
        <f aca="false">L293/M293*100</f>
        <v>#DIV/0!</v>
      </c>
      <c r="O293" s="490"/>
      <c r="P293" s="490"/>
      <c r="Q293" s="370" t="e">
        <f aca="false">O293/P293*100</f>
        <v>#DIV/0!</v>
      </c>
      <c r="R293" s="490" t="n">
        <v>0</v>
      </c>
      <c r="S293" s="490" t="n">
        <v>0</v>
      </c>
      <c r="T293" s="489" t="e">
        <f aca="false">R293/S293*100</f>
        <v>#DIV/0!</v>
      </c>
    </row>
    <row r="294" s="308" customFormat="true" ht="17.25" hidden="false" customHeight="false" outlineLevel="0" collapsed="false">
      <c r="A294" s="495" t="n">
        <v>12</v>
      </c>
      <c r="B294" s="75" t="s">
        <v>64</v>
      </c>
      <c r="C294" s="490" t="n">
        <v>32969</v>
      </c>
      <c r="D294" s="490" t="n">
        <v>42017</v>
      </c>
      <c r="E294" s="489" t="n">
        <f aca="false">C294/D294*100</f>
        <v>78.4658590570483</v>
      </c>
      <c r="F294" s="490" t="n">
        <v>5040</v>
      </c>
      <c r="G294" s="490" t="n">
        <v>6026</v>
      </c>
      <c r="H294" s="489" t="n">
        <f aca="false">F294/G294*100</f>
        <v>83.6375705277133</v>
      </c>
      <c r="I294" s="490" t="n">
        <v>32969</v>
      </c>
      <c r="J294" s="490" t="n">
        <v>35991</v>
      </c>
      <c r="K294" s="489" t="n">
        <f aca="false">I294/J294*100</f>
        <v>91.6034564196605</v>
      </c>
      <c r="L294" s="490" t="n">
        <v>23892</v>
      </c>
      <c r="M294" s="490" t="n">
        <v>14908</v>
      </c>
      <c r="N294" s="370" t="n">
        <f aca="false">L294/M294*100</f>
        <v>160.262946069225</v>
      </c>
      <c r="O294" s="490" t="n">
        <v>23892</v>
      </c>
      <c r="P294" s="487" t="n">
        <v>14908</v>
      </c>
      <c r="Q294" s="370" t="n">
        <f aca="false">O294/P294*100</f>
        <v>160.262946069225</v>
      </c>
      <c r="R294" s="490" t="n">
        <v>0</v>
      </c>
      <c r="S294" s="490" t="n">
        <v>0</v>
      </c>
      <c r="T294" s="489" t="e">
        <f aca="false">R294/S294*100</f>
        <v>#DIV/0!</v>
      </c>
    </row>
    <row r="295" s="308" customFormat="true" ht="34.5" hidden="false" customHeight="false" outlineLevel="0" collapsed="false">
      <c r="A295" s="486" t="n">
        <v>13</v>
      </c>
      <c r="B295" s="75" t="s">
        <v>65</v>
      </c>
      <c r="C295" s="490" t="n">
        <v>176830</v>
      </c>
      <c r="D295" s="490" t="n">
        <v>207020</v>
      </c>
      <c r="E295" s="370" t="n">
        <f aca="false">C295/D295*100</f>
        <v>85.4168679354652</v>
      </c>
      <c r="F295" s="490" t="n">
        <v>16862</v>
      </c>
      <c r="G295" s="490" t="n">
        <v>22281</v>
      </c>
      <c r="H295" s="370" t="n">
        <f aca="false">F295/G295*100</f>
        <v>75.6788294959831</v>
      </c>
      <c r="I295" s="490" t="n">
        <v>179917</v>
      </c>
      <c r="J295" s="490" t="n">
        <v>208153</v>
      </c>
      <c r="K295" s="370" t="n">
        <f aca="false">I295/J295*100</f>
        <v>86.4349781170581</v>
      </c>
      <c r="L295" s="490" t="n">
        <v>0</v>
      </c>
      <c r="M295" s="490" t="n">
        <v>0</v>
      </c>
      <c r="N295" s="370" t="e">
        <f aca="false">L295/M295*100</f>
        <v>#DIV/0!</v>
      </c>
      <c r="O295" s="490" t="n">
        <v>0</v>
      </c>
      <c r="P295" s="490" t="n">
        <v>0</v>
      </c>
      <c r="Q295" s="370" t="e">
        <f aca="false">O295/P295*100</f>
        <v>#DIV/0!</v>
      </c>
      <c r="R295" s="490" t="n">
        <v>0</v>
      </c>
      <c r="S295" s="490" t="n">
        <v>0</v>
      </c>
      <c r="T295" s="370" t="e">
        <f aca="false">R295/S295*100</f>
        <v>#DIV/0!</v>
      </c>
    </row>
    <row r="296" s="308" customFormat="true" ht="17.25" hidden="false" customHeight="false" outlineLevel="0" collapsed="false">
      <c r="A296" s="495" t="n">
        <v>14</v>
      </c>
      <c r="B296" s="114" t="s">
        <v>66</v>
      </c>
      <c r="C296" s="490" t="n">
        <v>13835</v>
      </c>
      <c r="D296" s="490" t="n">
        <v>18032</v>
      </c>
      <c r="E296" s="36" t="n">
        <f aca="false">C296/D296*100</f>
        <v>76.72471162378</v>
      </c>
      <c r="F296" s="490" t="n">
        <v>1828</v>
      </c>
      <c r="G296" s="490" t="n">
        <v>1015</v>
      </c>
      <c r="H296" s="36" t="n">
        <f aca="false">F296/G296*100</f>
        <v>180.098522167488</v>
      </c>
      <c r="I296" s="490" t="n">
        <v>12941</v>
      </c>
      <c r="J296" s="490" t="n">
        <v>15645</v>
      </c>
      <c r="K296" s="36" t="n">
        <f aca="false">I296/J296*100</f>
        <v>82.716522850751</v>
      </c>
      <c r="L296" s="490" t="n">
        <v>2900</v>
      </c>
      <c r="M296" s="490" t="n">
        <v>761</v>
      </c>
      <c r="N296" s="36" t="n">
        <f aca="false">L296/M296*100</f>
        <v>381.07752956636</v>
      </c>
      <c r="O296" s="490" t="n">
        <v>0</v>
      </c>
      <c r="P296" s="490" t="n">
        <v>0</v>
      </c>
      <c r="Q296" s="36" t="e">
        <f aca="false">O296/P296*100</f>
        <v>#DIV/0!</v>
      </c>
      <c r="R296" s="490" t="n">
        <v>2900</v>
      </c>
      <c r="S296" s="490" t="n">
        <v>761</v>
      </c>
      <c r="T296" s="36" t="n">
        <f aca="false">R296/S296*100</f>
        <v>381.07752956636</v>
      </c>
    </row>
    <row r="297" s="308" customFormat="true" ht="17.25" hidden="false" customHeight="false" outlineLevel="0" collapsed="false">
      <c r="A297" s="486" t="n">
        <v>15</v>
      </c>
      <c r="B297" s="75" t="s">
        <v>67</v>
      </c>
      <c r="C297" s="490" t="n">
        <v>0</v>
      </c>
      <c r="D297" s="490" t="n">
        <v>0</v>
      </c>
      <c r="E297" s="489" t="e">
        <f aca="false">C297/D297*100</f>
        <v>#DIV/0!</v>
      </c>
      <c r="F297" s="490" t="n">
        <v>0</v>
      </c>
      <c r="G297" s="490" t="n">
        <v>0</v>
      </c>
      <c r="H297" s="489" t="e">
        <f aca="false">F297/G297*100</f>
        <v>#DIV/0!</v>
      </c>
      <c r="I297" s="490" t="n">
        <v>0</v>
      </c>
      <c r="J297" s="490" t="n">
        <v>0</v>
      </c>
      <c r="K297" s="489" t="e">
        <f aca="false">I297/J297*100</f>
        <v>#DIV/0!</v>
      </c>
      <c r="L297" s="490" t="n">
        <v>0</v>
      </c>
      <c r="M297" s="490" t="n">
        <v>0</v>
      </c>
      <c r="N297" s="370" t="e">
        <f aca="false">L297/M297*100</f>
        <v>#DIV/0!</v>
      </c>
      <c r="O297" s="490" t="n">
        <v>0</v>
      </c>
      <c r="P297" s="490" t="n">
        <v>0</v>
      </c>
      <c r="Q297" s="370" t="e">
        <f aca="false">O297/P297*100</f>
        <v>#DIV/0!</v>
      </c>
      <c r="R297" s="490" t="n">
        <v>0</v>
      </c>
      <c r="S297" s="490" t="n">
        <v>0</v>
      </c>
      <c r="T297" s="489" t="e">
        <f aca="false">R297/S297*100</f>
        <v>#DIV/0!</v>
      </c>
    </row>
    <row r="298" s="308" customFormat="true" ht="17.25" hidden="false" customHeight="false" outlineLevel="0" collapsed="false">
      <c r="A298" s="495" t="n">
        <v>16</v>
      </c>
      <c r="B298" s="71" t="s">
        <v>68</v>
      </c>
      <c r="C298" s="490" t="n">
        <v>0</v>
      </c>
      <c r="D298" s="490" t="n">
        <v>0</v>
      </c>
      <c r="E298" s="489" t="e">
        <f aca="false">C298/D298*100</f>
        <v>#DIV/0!</v>
      </c>
      <c r="F298" s="490" t="n">
        <v>0</v>
      </c>
      <c r="G298" s="490" t="n">
        <v>0</v>
      </c>
      <c r="H298" s="489" t="e">
        <f aca="false">F298/G298*100</f>
        <v>#DIV/0!</v>
      </c>
      <c r="I298" s="490" t="n">
        <v>0</v>
      </c>
      <c r="J298" s="490" t="n">
        <v>0</v>
      </c>
      <c r="K298" s="489" t="e">
        <f aca="false">I298/J298*100</f>
        <v>#DIV/0!</v>
      </c>
      <c r="L298" s="490" t="n">
        <v>0</v>
      </c>
      <c r="M298" s="490" t="n">
        <v>0</v>
      </c>
      <c r="N298" s="370" t="e">
        <f aca="false">L298/M298*100</f>
        <v>#DIV/0!</v>
      </c>
      <c r="O298" s="490" t="n">
        <v>0</v>
      </c>
      <c r="P298" s="490" t="n">
        <v>0</v>
      </c>
      <c r="Q298" s="370" t="e">
        <f aca="false">O298/P298*100</f>
        <v>#DIV/0!</v>
      </c>
      <c r="R298" s="490" t="n">
        <v>0</v>
      </c>
      <c r="S298" s="490" t="n">
        <v>0</v>
      </c>
      <c r="T298" s="489" t="e">
        <f aca="false">R298/S298*100</f>
        <v>#DIV/0!</v>
      </c>
    </row>
    <row r="299" s="308" customFormat="true" ht="17.25" hidden="false" customHeight="false" outlineLevel="0" collapsed="false">
      <c r="A299" s="486" t="n">
        <v>17</v>
      </c>
      <c r="B299" s="71" t="s">
        <v>69</v>
      </c>
      <c r="C299" s="490" t="n">
        <v>10393</v>
      </c>
      <c r="D299" s="490" t="n">
        <v>15115</v>
      </c>
      <c r="E299" s="489" t="n">
        <f aca="false">C299/D299*100</f>
        <v>68.7595104201125</v>
      </c>
      <c r="F299" s="490" t="n">
        <v>0</v>
      </c>
      <c r="G299" s="490" t="n">
        <v>820</v>
      </c>
      <c r="H299" s="489" t="n">
        <f aca="false">F299/G299*100</f>
        <v>0</v>
      </c>
      <c r="I299" s="490" t="n">
        <v>10393</v>
      </c>
      <c r="J299" s="490" t="n">
        <v>15115</v>
      </c>
      <c r="K299" s="489" t="n">
        <f aca="false">I299/J299*100</f>
        <v>68.7595104201125</v>
      </c>
      <c r="L299" s="490" t="n">
        <v>0</v>
      </c>
      <c r="M299" s="490" t="n">
        <v>0</v>
      </c>
      <c r="N299" s="370" t="e">
        <f aca="false">L299/M299*100</f>
        <v>#DIV/0!</v>
      </c>
      <c r="O299" s="490" t="n">
        <v>0</v>
      </c>
      <c r="P299" s="490" t="n">
        <v>0</v>
      </c>
      <c r="Q299" s="370" t="e">
        <f aca="false">O299/P299*100</f>
        <v>#DIV/0!</v>
      </c>
      <c r="R299" s="490" t="n">
        <v>0</v>
      </c>
      <c r="S299" s="490" t="n">
        <v>0</v>
      </c>
      <c r="T299" s="489" t="e">
        <f aca="false">R299/S299*100</f>
        <v>#DIV/0!</v>
      </c>
    </row>
    <row r="300" s="308" customFormat="true" ht="17.25" hidden="false" customHeight="false" outlineLevel="0" collapsed="false">
      <c r="A300" s="495" t="n">
        <v>18</v>
      </c>
      <c r="B300" s="75" t="s">
        <v>70</v>
      </c>
      <c r="C300" s="490"/>
      <c r="D300" s="490"/>
      <c r="E300" s="370" t="e">
        <f aca="false">C300/D300*100</f>
        <v>#DIV/0!</v>
      </c>
      <c r="F300" s="490"/>
      <c r="G300" s="490"/>
      <c r="H300" s="370" t="e">
        <f aca="false">F300/G300*100</f>
        <v>#DIV/0!</v>
      </c>
      <c r="I300" s="490"/>
      <c r="J300" s="490"/>
      <c r="K300" s="370" t="e">
        <f aca="false">I300/J300*100</f>
        <v>#DIV/0!</v>
      </c>
      <c r="L300" s="490"/>
      <c r="M300" s="490"/>
      <c r="N300" s="370" t="e">
        <f aca="false">L300/M300*100</f>
        <v>#DIV/0!</v>
      </c>
      <c r="O300" s="490"/>
      <c r="P300" s="490"/>
      <c r="Q300" s="370" t="e">
        <f aca="false">O300/P300*100</f>
        <v>#DIV/0!</v>
      </c>
      <c r="R300" s="490" t="n">
        <v>0</v>
      </c>
      <c r="S300" s="490" t="n">
        <v>0</v>
      </c>
      <c r="T300" s="370" t="e">
        <f aca="false">R300/S300*100</f>
        <v>#DIV/0!</v>
      </c>
    </row>
    <row r="301" s="308" customFormat="true" ht="17.25" hidden="false" customHeight="true" outlineLevel="0" collapsed="false">
      <c r="A301" s="547"/>
      <c r="B301" s="547"/>
      <c r="C301" s="547"/>
      <c r="D301" s="547"/>
      <c r="E301" s="547"/>
      <c r="F301" s="547"/>
      <c r="G301" s="547"/>
      <c r="H301" s="547"/>
      <c r="I301" s="547"/>
      <c r="J301" s="547"/>
      <c r="K301" s="547"/>
      <c r="L301" s="547"/>
      <c r="M301" s="547"/>
      <c r="N301" s="547"/>
      <c r="O301" s="547"/>
      <c r="P301" s="547"/>
      <c r="Q301" s="547"/>
      <c r="R301" s="547"/>
      <c r="S301" s="547"/>
      <c r="T301" s="547"/>
    </row>
    <row r="302" s="308" customFormat="true" ht="57.75" hidden="true" customHeight="true" outlineLevel="0" collapsed="false">
      <c r="A302" s="67" t="s">
        <v>480</v>
      </c>
      <c r="B302" s="67"/>
      <c r="C302" s="483" t="n">
        <f aca="false">SUM(C303:C308)</f>
        <v>0</v>
      </c>
      <c r="D302" s="483" t="n">
        <f aca="false">SUM(D303:D308)</f>
        <v>0</v>
      </c>
      <c r="E302" s="484" t="e">
        <f aca="false">C302/D302*100</f>
        <v>#DIV/0!</v>
      </c>
      <c r="F302" s="483" t="n">
        <f aca="false">SUM(F303:F308)</f>
        <v>0</v>
      </c>
      <c r="G302" s="483" t="n">
        <f aca="false">SUM(G303:G308)</f>
        <v>0</v>
      </c>
      <c r="H302" s="483" t="e">
        <f aca="false">F302/G302*100</f>
        <v>#DIV/0!</v>
      </c>
      <c r="I302" s="483" t="n">
        <f aca="false">SUM(I303:I308)</f>
        <v>0</v>
      </c>
      <c r="J302" s="483" t="n">
        <f aca="false">SUM(J303:J308)</f>
        <v>0</v>
      </c>
      <c r="K302" s="483" t="e">
        <f aca="false">I302/J302*100</f>
        <v>#DIV/0!</v>
      </c>
      <c r="L302" s="483" t="n">
        <f aca="false">SUM(L303:L308)</f>
        <v>0</v>
      </c>
      <c r="M302" s="483" t="n">
        <f aca="false">SUM(M303:M308)</f>
        <v>0</v>
      </c>
      <c r="N302" s="83" t="e">
        <f aca="false">L302/M302*100</f>
        <v>#DIV/0!</v>
      </c>
      <c r="O302" s="483" t="n">
        <f aca="false">SUM(O303:O308)</f>
        <v>0</v>
      </c>
      <c r="P302" s="483" t="n">
        <f aca="false">SUM(P303:P308)</f>
        <v>0</v>
      </c>
      <c r="Q302" s="84" t="e">
        <f aca="false">a291o291/P302*100</f>
        <v>#NAME?</v>
      </c>
      <c r="R302" s="483" t="n">
        <f aca="false">SUM(R303:R308)</f>
        <v>0</v>
      </c>
      <c r="S302" s="483" t="n">
        <f aca="false">SUM(S303:S308)</f>
        <v>0</v>
      </c>
      <c r="T302" s="83" t="e">
        <f aca="false">R302/S302*100</f>
        <v>#DIV/0!</v>
      </c>
    </row>
    <row r="303" s="308" customFormat="true" ht="17.25" hidden="true" customHeight="false" outlineLevel="0" collapsed="false">
      <c r="A303" s="547" t="n">
        <v>1</v>
      </c>
      <c r="B303" s="75"/>
      <c r="C303" s="490"/>
      <c r="D303" s="490"/>
      <c r="E303" s="370"/>
      <c r="F303" s="490"/>
      <c r="G303" s="490"/>
      <c r="H303" s="370"/>
      <c r="I303" s="490"/>
      <c r="J303" s="490"/>
      <c r="K303" s="370"/>
      <c r="L303" s="490"/>
      <c r="M303" s="490"/>
      <c r="N303" s="370"/>
      <c r="O303" s="490"/>
      <c r="P303" s="490"/>
      <c r="Q303" s="370"/>
      <c r="R303" s="490"/>
      <c r="S303" s="490"/>
      <c r="T303" s="370"/>
    </row>
    <row r="304" s="308" customFormat="true" ht="17.25" hidden="true" customHeight="false" outlineLevel="0" collapsed="false">
      <c r="A304" s="547" t="n">
        <v>2</v>
      </c>
      <c r="B304" s="75"/>
      <c r="C304" s="490"/>
      <c r="D304" s="490"/>
      <c r="E304" s="370"/>
      <c r="F304" s="490"/>
      <c r="G304" s="490"/>
      <c r="H304" s="370"/>
      <c r="I304" s="490"/>
      <c r="J304" s="490"/>
      <c r="K304" s="370"/>
      <c r="L304" s="490"/>
      <c r="M304" s="490"/>
      <c r="N304" s="370"/>
      <c r="O304" s="490"/>
      <c r="P304" s="490"/>
      <c r="Q304" s="370"/>
      <c r="R304" s="490"/>
      <c r="S304" s="490"/>
      <c r="T304" s="370"/>
    </row>
    <row r="305" s="308" customFormat="true" ht="17.25" hidden="true" customHeight="false" outlineLevel="0" collapsed="false">
      <c r="A305" s="547" t="n">
        <v>3</v>
      </c>
      <c r="B305" s="75"/>
      <c r="C305" s="490"/>
      <c r="D305" s="490"/>
      <c r="E305" s="370"/>
      <c r="F305" s="490"/>
      <c r="G305" s="490"/>
      <c r="H305" s="370"/>
      <c r="I305" s="490"/>
      <c r="J305" s="490"/>
      <c r="K305" s="370"/>
      <c r="L305" s="490"/>
      <c r="M305" s="490"/>
      <c r="N305" s="370"/>
      <c r="O305" s="490"/>
      <c r="P305" s="490"/>
      <c r="Q305" s="370"/>
      <c r="R305" s="490"/>
      <c r="S305" s="490"/>
      <c r="T305" s="370"/>
    </row>
    <row r="306" s="308" customFormat="true" ht="17.25" hidden="true" customHeight="false" outlineLevel="0" collapsed="false">
      <c r="A306" s="547" t="n">
        <v>4</v>
      </c>
      <c r="B306" s="75"/>
      <c r="C306" s="490"/>
      <c r="D306" s="490"/>
      <c r="E306" s="370"/>
      <c r="F306" s="490"/>
      <c r="G306" s="490"/>
      <c r="H306" s="370"/>
      <c r="I306" s="490"/>
      <c r="J306" s="490"/>
      <c r="K306" s="370"/>
      <c r="L306" s="490"/>
      <c r="M306" s="490"/>
      <c r="N306" s="370"/>
      <c r="O306" s="490"/>
      <c r="P306" s="490"/>
      <c r="Q306" s="370"/>
      <c r="R306" s="490"/>
      <c r="S306" s="490"/>
      <c r="T306" s="370"/>
    </row>
    <row r="307" s="308" customFormat="true" ht="17.25" hidden="true" customHeight="false" outlineLevel="0" collapsed="false">
      <c r="A307" s="547"/>
      <c r="B307" s="152"/>
      <c r="C307" s="490"/>
      <c r="D307" s="490"/>
      <c r="E307" s="370"/>
      <c r="F307" s="490"/>
      <c r="G307" s="490"/>
      <c r="H307" s="36"/>
      <c r="I307" s="490"/>
      <c r="J307" s="490"/>
      <c r="K307" s="36"/>
      <c r="L307" s="490"/>
      <c r="M307" s="490"/>
      <c r="N307" s="36"/>
      <c r="O307" s="490"/>
      <c r="P307" s="490"/>
      <c r="Q307" s="36"/>
      <c r="R307" s="490"/>
      <c r="S307" s="490"/>
      <c r="T307" s="36"/>
    </row>
    <row r="308" s="308" customFormat="true" ht="17.25" hidden="true" customHeight="false" outlineLevel="0" collapsed="false">
      <c r="A308" s="547"/>
      <c r="B308" s="152"/>
      <c r="C308" s="490"/>
      <c r="D308" s="490"/>
      <c r="E308" s="370"/>
      <c r="F308" s="490"/>
      <c r="G308" s="490"/>
      <c r="H308" s="36"/>
      <c r="I308" s="490"/>
      <c r="J308" s="490"/>
      <c r="K308" s="36"/>
      <c r="L308" s="490"/>
      <c r="M308" s="490"/>
      <c r="N308" s="36"/>
      <c r="O308" s="490"/>
      <c r="P308" s="490"/>
      <c r="Q308" s="36"/>
      <c r="R308" s="490"/>
      <c r="S308" s="490"/>
      <c r="T308" s="36"/>
    </row>
    <row r="309" s="308" customFormat="true" ht="17.25" hidden="true" customHeight="true" outlineLevel="0" collapsed="false">
      <c r="A309" s="547"/>
      <c r="B309" s="547"/>
      <c r="C309" s="547"/>
      <c r="D309" s="547"/>
      <c r="E309" s="547"/>
      <c r="F309" s="547"/>
      <c r="G309" s="547"/>
      <c r="H309" s="547"/>
      <c r="I309" s="547"/>
      <c r="J309" s="547"/>
      <c r="K309" s="547"/>
      <c r="L309" s="547"/>
      <c r="M309" s="547"/>
      <c r="N309" s="547"/>
      <c r="O309" s="547"/>
      <c r="P309" s="547"/>
      <c r="Q309" s="547"/>
      <c r="R309" s="547"/>
      <c r="S309" s="547"/>
      <c r="T309" s="547"/>
    </row>
    <row r="310" s="308" customFormat="true" ht="17.25" hidden="false" customHeight="true" outlineLevel="0" collapsed="false">
      <c r="A310" s="67" t="s">
        <v>505</v>
      </c>
      <c r="B310" s="67"/>
      <c r="C310" s="67" t="n">
        <f aca="false">SUM(C311:C316)</f>
        <v>160774</v>
      </c>
      <c r="D310" s="536" t="n">
        <f aca="false">SUM(D311:D316)</f>
        <v>143981</v>
      </c>
      <c r="E310" s="509" t="n">
        <f aca="false">C310/D310*100</f>
        <v>111.663344469062</v>
      </c>
      <c r="F310" s="536" t="n">
        <f aca="false">SUM(F311:F316)</f>
        <v>1780</v>
      </c>
      <c r="G310" s="536" t="n">
        <f aca="false">SUM(G311:G316)</f>
        <v>10551</v>
      </c>
      <c r="H310" s="509" t="n">
        <f aca="false">F310/G310*100</f>
        <v>16.8704388209648</v>
      </c>
      <c r="I310" s="536" t="n">
        <f aca="false">SUM(I311:I316)</f>
        <v>158177</v>
      </c>
      <c r="J310" s="536" t="n">
        <f aca="false">SUM(J311:J316)</f>
        <v>149161</v>
      </c>
      <c r="K310" s="509" t="n">
        <f aca="false">I310/J310*100</f>
        <v>106.044475432586</v>
      </c>
      <c r="L310" s="530" t="n">
        <f aca="false">SUM(L311:L316)</f>
        <v>38666</v>
      </c>
      <c r="M310" s="530" t="n">
        <f aca="false">SUM(M311:M316)</f>
        <v>55146</v>
      </c>
      <c r="N310" s="84" t="n">
        <f aca="false">L310/M310*100</f>
        <v>70.1156928879701</v>
      </c>
      <c r="O310" s="102" t="n">
        <f aca="false">SUM(O311:O316)</f>
        <v>38666</v>
      </c>
      <c r="P310" s="102" t="n">
        <f aca="false">SUM(P311:P316)</f>
        <v>55146</v>
      </c>
      <c r="Q310" s="102" t="n">
        <f aca="false">O310/P310*100</f>
        <v>70.1156928879701</v>
      </c>
      <c r="R310" s="102" t="n">
        <f aca="false">SUM(R311:R316)</f>
        <v>0</v>
      </c>
      <c r="S310" s="102" t="n">
        <f aca="false">SUM(S311:S316)</f>
        <v>0</v>
      </c>
      <c r="T310" s="84" t="e">
        <f aca="false">R310/S310*100</f>
        <v>#DIV/0!</v>
      </c>
    </row>
    <row r="311" s="308" customFormat="true" ht="17.25" hidden="false" customHeight="false" outlineLevel="0" collapsed="false">
      <c r="A311" s="537" t="n">
        <v>1</v>
      </c>
      <c r="B311" s="114" t="s">
        <v>136</v>
      </c>
      <c r="C311" s="490" t="n">
        <v>155787</v>
      </c>
      <c r="D311" s="490" t="n">
        <v>105864</v>
      </c>
      <c r="E311" s="36" t="n">
        <f aca="false">C311/D311*100</f>
        <v>147.157673996826</v>
      </c>
      <c r="F311" s="490" t="n">
        <v>613</v>
      </c>
      <c r="G311" s="490" t="n">
        <v>7909</v>
      </c>
      <c r="H311" s="36" t="n">
        <f aca="false">F311/G311*100</f>
        <v>7.75066380073334</v>
      </c>
      <c r="I311" s="487" t="n">
        <v>150287</v>
      </c>
      <c r="J311" s="487" t="n">
        <v>105943</v>
      </c>
      <c r="K311" s="36" t="n">
        <f aca="false">I311/J311*100</f>
        <v>141.856469988579</v>
      </c>
      <c r="L311" s="496" t="n">
        <v>38666</v>
      </c>
      <c r="M311" s="496" t="n">
        <v>44880</v>
      </c>
      <c r="N311" s="36" t="n">
        <f aca="false">L311/M311*100</f>
        <v>86.1541889483066</v>
      </c>
      <c r="O311" s="496" t="n">
        <v>38666</v>
      </c>
      <c r="P311" s="487" t="n">
        <v>44880</v>
      </c>
      <c r="Q311" s="36" t="n">
        <f aca="false">O311/P311*100</f>
        <v>86.1541889483066</v>
      </c>
      <c r="R311" s="496" t="n">
        <v>0</v>
      </c>
      <c r="S311" s="496" t="n">
        <v>0</v>
      </c>
      <c r="T311" s="36" t="e">
        <f aca="false">R311/S311*100</f>
        <v>#DIV/0!</v>
      </c>
    </row>
    <row r="312" s="308" customFormat="true" ht="17.25" hidden="false" customHeight="false" outlineLevel="0" collapsed="false">
      <c r="A312" s="538" t="n">
        <v>2</v>
      </c>
      <c r="B312" s="71" t="s">
        <v>137</v>
      </c>
      <c r="C312" s="490" t="n">
        <v>0</v>
      </c>
      <c r="D312" s="490" t="n">
        <v>0</v>
      </c>
      <c r="E312" s="489" t="e">
        <f aca="false">C312/D312*100</f>
        <v>#DIV/0!</v>
      </c>
      <c r="F312" s="490" t="n">
        <v>0</v>
      </c>
      <c r="G312" s="490" t="n">
        <v>0</v>
      </c>
      <c r="H312" s="489" t="e">
        <f aca="false">F312/G312*100</f>
        <v>#DIV/0!</v>
      </c>
      <c r="I312" s="487" t="n">
        <v>0</v>
      </c>
      <c r="J312" s="487" t="n">
        <v>0</v>
      </c>
      <c r="K312" s="489" t="e">
        <f aca="false">I312/J312*100</f>
        <v>#DIV/0!</v>
      </c>
      <c r="L312" s="496" t="n">
        <v>0</v>
      </c>
      <c r="M312" s="496" t="n">
        <v>0</v>
      </c>
      <c r="N312" s="370" t="e">
        <f aca="false">L312/M312*100</f>
        <v>#DIV/0!</v>
      </c>
      <c r="O312" s="496" t="n">
        <v>0</v>
      </c>
      <c r="P312" s="496" t="n">
        <v>0</v>
      </c>
      <c r="Q312" s="370" t="e">
        <f aca="false">O312/P312*100</f>
        <v>#DIV/0!</v>
      </c>
      <c r="R312" s="496" t="n">
        <v>0</v>
      </c>
      <c r="S312" s="496" t="n">
        <v>0</v>
      </c>
      <c r="T312" s="36" t="e">
        <f aca="false">R312/S312*100</f>
        <v>#DIV/0!</v>
      </c>
    </row>
    <row r="313" s="308" customFormat="true" ht="17.25" hidden="false" customHeight="false" outlineLevel="0" collapsed="false">
      <c r="A313" s="538" t="n">
        <v>3</v>
      </c>
      <c r="B313" s="71" t="s">
        <v>138</v>
      </c>
      <c r="C313" s="490" t="n">
        <v>0</v>
      </c>
      <c r="D313" s="490" t="n">
        <v>0</v>
      </c>
      <c r="E313" s="489" t="e">
        <f aca="false">C313/D313*100</f>
        <v>#DIV/0!</v>
      </c>
      <c r="F313" s="490" t="n">
        <v>0</v>
      </c>
      <c r="G313" s="490" t="n">
        <v>0</v>
      </c>
      <c r="H313" s="489" t="e">
        <f aca="false">F313/G313*100</f>
        <v>#DIV/0!</v>
      </c>
      <c r="I313" s="487" t="n">
        <v>0</v>
      </c>
      <c r="J313" s="487" t="n">
        <v>0</v>
      </c>
      <c r="K313" s="489" t="e">
        <f aca="false">I313/J313*100</f>
        <v>#DIV/0!</v>
      </c>
      <c r="L313" s="496" t="n">
        <v>0</v>
      </c>
      <c r="M313" s="496" t="n">
        <v>0</v>
      </c>
      <c r="N313" s="370" t="e">
        <f aca="false">L313/M313*100</f>
        <v>#DIV/0!</v>
      </c>
      <c r="O313" s="496" t="n">
        <v>0</v>
      </c>
      <c r="P313" s="496" t="n">
        <v>0</v>
      </c>
      <c r="Q313" s="370" t="e">
        <f aca="false">O313/P313*100</f>
        <v>#DIV/0!</v>
      </c>
      <c r="R313" s="496" t="n">
        <v>0</v>
      </c>
      <c r="S313" s="496" t="n">
        <v>0</v>
      </c>
      <c r="T313" s="36" t="e">
        <f aca="false">R313/S313*100</f>
        <v>#DIV/0!</v>
      </c>
    </row>
    <row r="314" s="308" customFormat="true" ht="17.25" hidden="false" customHeight="false" outlineLevel="0" collapsed="false">
      <c r="A314" s="495" t="n">
        <v>4</v>
      </c>
      <c r="B314" s="75" t="s">
        <v>139</v>
      </c>
      <c r="C314" s="490" t="n">
        <v>4987</v>
      </c>
      <c r="D314" s="490" t="n">
        <v>6424</v>
      </c>
      <c r="E314" s="370" t="n">
        <f aca="false">C314/D314*100</f>
        <v>77.6307596513076</v>
      </c>
      <c r="F314" s="490" t="n">
        <v>1167</v>
      </c>
      <c r="G314" s="490" t="n">
        <v>0</v>
      </c>
      <c r="H314" s="370" t="e">
        <f aca="false">F314/G314*100</f>
        <v>#DIV/0!</v>
      </c>
      <c r="I314" s="487" t="n">
        <v>7890</v>
      </c>
      <c r="J314" s="487" t="n">
        <v>11525</v>
      </c>
      <c r="K314" s="370" t="n">
        <f aca="false">I314/J314*100</f>
        <v>68.4598698481562</v>
      </c>
      <c r="L314" s="496" t="n">
        <v>0</v>
      </c>
      <c r="M314" s="496" t="n">
        <v>0</v>
      </c>
      <c r="N314" s="370" t="e">
        <f aca="false">L314/M314*100</f>
        <v>#DIV/0!</v>
      </c>
      <c r="O314" s="496" t="n">
        <v>0</v>
      </c>
      <c r="P314" s="496" t="n">
        <v>0</v>
      </c>
      <c r="Q314" s="370" t="e">
        <f aca="false">O314/P314*100</f>
        <v>#DIV/0!</v>
      </c>
      <c r="R314" s="496" t="n">
        <v>0</v>
      </c>
      <c r="S314" s="496" t="n">
        <v>0</v>
      </c>
      <c r="T314" s="36" t="e">
        <f aca="false">R314/S314*100</f>
        <v>#DIV/0!</v>
      </c>
    </row>
    <row r="315" s="308" customFormat="true" ht="17.25" hidden="false" customHeight="false" outlineLevel="0" collapsed="false">
      <c r="A315" s="538" t="n">
        <v>5</v>
      </c>
      <c r="B315" s="71" t="s">
        <v>140</v>
      </c>
      <c r="C315" s="490" t="n">
        <v>0</v>
      </c>
      <c r="D315" s="490" t="n">
        <v>0</v>
      </c>
      <c r="E315" s="489" t="e">
        <f aca="false">C315/D315*100</f>
        <v>#DIV/0!</v>
      </c>
      <c r="F315" s="490" t="n">
        <v>0</v>
      </c>
      <c r="G315" s="490" t="n">
        <v>0</v>
      </c>
      <c r="H315" s="489" t="e">
        <f aca="false">F315/G315*100</f>
        <v>#DIV/0!</v>
      </c>
      <c r="I315" s="487" t="n">
        <v>0</v>
      </c>
      <c r="J315" s="487" t="n">
        <v>0</v>
      </c>
      <c r="K315" s="489" t="e">
        <f aca="false">I315/J315*100</f>
        <v>#DIV/0!</v>
      </c>
      <c r="L315" s="496" t="n">
        <v>0</v>
      </c>
      <c r="M315" s="496" t="n">
        <v>0</v>
      </c>
      <c r="N315" s="370" t="e">
        <f aca="false">L315/M315*100</f>
        <v>#DIV/0!</v>
      </c>
      <c r="O315" s="496" t="n">
        <v>0</v>
      </c>
      <c r="P315" s="496" t="n">
        <v>0</v>
      </c>
      <c r="Q315" s="370" t="e">
        <f aca="false">O315/P315*100</f>
        <v>#DIV/0!</v>
      </c>
      <c r="R315" s="496" t="n">
        <v>0</v>
      </c>
      <c r="S315" s="496" t="n">
        <v>0</v>
      </c>
      <c r="T315" s="36" t="e">
        <f aca="false">R315/S315*100</f>
        <v>#DIV/0!</v>
      </c>
    </row>
    <row r="316" s="308" customFormat="true" ht="17.25" hidden="false" customHeight="false" outlineLevel="0" collapsed="false">
      <c r="A316" s="495" t="n">
        <v>6</v>
      </c>
      <c r="B316" s="75" t="s">
        <v>141</v>
      </c>
      <c r="C316" s="490" t="n">
        <v>0</v>
      </c>
      <c r="D316" s="490" t="n">
        <v>31693</v>
      </c>
      <c r="E316" s="370" t="n">
        <f aca="false">C316/D316*100</f>
        <v>0</v>
      </c>
      <c r="F316" s="490" t="n">
        <v>0</v>
      </c>
      <c r="G316" s="490" t="n">
        <v>2642</v>
      </c>
      <c r="H316" s="370" t="n">
        <f aca="false">F316/G316*100</f>
        <v>0</v>
      </c>
      <c r="I316" s="487" t="n">
        <v>0</v>
      </c>
      <c r="J316" s="487" t="n">
        <v>31693</v>
      </c>
      <c r="K316" s="370" t="n">
        <f aca="false">I316/J316*100</f>
        <v>0</v>
      </c>
      <c r="L316" s="496" t="n">
        <v>0</v>
      </c>
      <c r="M316" s="496" t="n">
        <v>10266</v>
      </c>
      <c r="N316" s="370" t="n">
        <f aca="false">L316/M316*100</f>
        <v>0</v>
      </c>
      <c r="O316" s="496" t="n">
        <v>0</v>
      </c>
      <c r="P316" s="496" t="n">
        <v>10266</v>
      </c>
      <c r="Q316" s="370" t="n">
        <f aca="false">O316/P316*100</f>
        <v>0</v>
      </c>
      <c r="R316" s="496" t="n">
        <v>0</v>
      </c>
      <c r="S316" s="496" t="n">
        <v>0</v>
      </c>
      <c r="T316" s="370" t="e">
        <f aca="false">R316/S316*100</f>
        <v>#DIV/0!</v>
      </c>
    </row>
    <row r="317" s="308" customFormat="true" ht="17.25" hidden="false" customHeight="true" outlineLevel="0" collapsed="false">
      <c r="A317" s="547"/>
      <c r="B317" s="547"/>
      <c r="C317" s="547"/>
      <c r="D317" s="547"/>
      <c r="E317" s="547"/>
      <c r="F317" s="547"/>
      <c r="G317" s="547"/>
      <c r="H317" s="547"/>
      <c r="I317" s="547"/>
      <c r="J317" s="547"/>
      <c r="K317" s="547"/>
      <c r="L317" s="547"/>
      <c r="M317" s="547"/>
      <c r="N317" s="547"/>
      <c r="O317" s="547"/>
      <c r="P317" s="547"/>
      <c r="Q317" s="547"/>
      <c r="R317" s="547"/>
      <c r="S317" s="547"/>
      <c r="T317" s="547"/>
    </row>
    <row r="318" s="308" customFormat="true" ht="67.5" hidden="false" customHeight="true" outlineLevel="0" collapsed="false">
      <c r="A318" s="67" t="s">
        <v>481</v>
      </c>
      <c r="B318" s="67"/>
      <c r="C318" s="746" t="n">
        <f aca="false">C319+C327+C337</f>
        <v>14206504</v>
      </c>
      <c r="D318" s="746" t="n">
        <f aca="false">D319+D327+D337</f>
        <v>14850466</v>
      </c>
      <c r="E318" s="509" t="n">
        <f aca="false">C318/D318*100</f>
        <v>95.6636916309562</v>
      </c>
      <c r="F318" s="746" t="n">
        <f aca="false">F319+F327+F337</f>
        <v>1201824</v>
      </c>
      <c r="G318" s="746" t="n">
        <f aca="false">G319+G327+G337</f>
        <v>1810765</v>
      </c>
      <c r="H318" s="509" t="n">
        <f aca="false">F318/G318*100</f>
        <v>66.3710641634889</v>
      </c>
      <c r="I318" s="746" t="n">
        <f aca="false">I319+I327+I337</f>
        <v>14206337</v>
      </c>
      <c r="J318" s="746" t="n">
        <f aca="false">J319+J327+J337</f>
        <v>14688821</v>
      </c>
      <c r="K318" s="509" t="n">
        <f aca="false">I318/J318*100</f>
        <v>96.7152979806889</v>
      </c>
      <c r="L318" s="746" t="n">
        <f aca="false">L319+L327+L337</f>
        <v>7050792</v>
      </c>
      <c r="M318" s="746" t="n">
        <f aca="false">M319+M327+M337</f>
        <v>8099217</v>
      </c>
      <c r="N318" s="84" t="n">
        <f aca="false">L318/M318*100</f>
        <v>87.0552301537297</v>
      </c>
      <c r="O318" s="746" t="n">
        <f aca="false">O319+O327+O337</f>
        <v>4901148</v>
      </c>
      <c r="P318" s="746" t="n">
        <f aca="false">P319+P327+P337</f>
        <v>5637062</v>
      </c>
      <c r="Q318" s="102" t="n">
        <f aca="false">O318/P318*100</f>
        <v>86.9450788371673</v>
      </c>
      <c r="R318" s="746" t="n">
        <f aca="false">R319+R327+R337</f>
        <v>2145393</v>
      </c>
      <c r="S318" s="746" t="n">
        <f aca="false">S319+S327+S337</f>
        <v>2175919</v>
      </c>
      <c r="T318" s="84" t="n">
        <f aca="false">R318/S318*100</f>
        <v>98.5970985133178</v>
      </c>
    </row>
    <row r="319" s="308" customFormat="true" ht="66.75" hidden="false" customHeight="true" outlineLevel="0" collapsed="false">
      <c r="A319" s="747" t="s">
        <v>482</v>
      </c>
      <c r="B319" s="747" t="s">
        <v>197</v>
      </c>
      <c r="C319" s="748" t="n">
        <f aca="false">SUM(C320:C325)</f>
        <v>2112149</v>
      </c>
      <c r="D319" s="748" t="n">
        <f aca="false">SUM(D320:D325)</f>
        <v>3032970</v>
      </c>
      <c r="E319" s="749" t="n">
        <f aca="false">C319/D319*100</f>
        <v>69.6396271641329</v>
      </c>
      <c r="F319" s="748" t="n">
        <f aca="false">SUM(F320:F325)</f>
        <v>112919</v>
      </c>
      <c r="G319" s="748" t="n">
        <f aca="false">SUM(G320:G325)</f>
        <v>210209</v>
      </c>
      <c r="H319" s="749" t="n">
        <f aca="false">F319/G319*100</f>
        <v>53.7174906878392</v>
      </c>
      <c r="I319" s="748" t="n">
        <f aca="false">SUM(I320:I325)</f>
        <v>2401283</v>
      </c>
      <c r="J319" s="748" t="n">
        <f aca="false">SUM(J320:J325)</f>
        <v>3248897</v>
      </c>
      <c r="K319" s="749" t="n">
        <f aca="false">I319/J319*100</f>
        <v>73.9107149287897</v>
      </c>
      <c r="L319" s="750" t="n">
        <f aca="false">SUM(L320:L325)</f>
        <v>1966637</v>
      </c>
      <c r="M319" s="750" t="n">
        <f aca="false">SUM(M320:M325)</f>
        <v>2800627</v>
      </c>
      <c r="N319" s="751" t="n">
        <f aca="false">L319/M319*100</f>
        <v>70.2213111563946</v>
      </c>
      <c r="O319" s="752" t="n">
        <f aca="false">SUM(O320:O325)</f>
        <v>1575738</v>
      </c>
      <c r="P319" s="752" t="n">
        <f aca="false">SUM(P320:P325)</f>
        <v>1575884</v>
      </c>
      <c r="Q319" s="753" t="n">
        <f aca="false">O319/P319*100</f>
        <v>99.9907353586939</v>
      </c>
      <c r="R319" s="752" t="n">
        <f aca="false">SUM(R320:R325)</f>
        <v>390899</v>
      </c>
      <c r="S319" s="752" t="n">
        <f aca="false">SUM(S320:S325)</f>
        <v>957198</v>
      </c>
      <c r="T319" s="753" t="n">
        <f aca="false">R319/S319*100</f>
        <v>40.8378412825769</v>
      </c>
    </row>
    <row r="320" s="308" customFormat="true" ht="17.25" hidden="false" customHeight="false" outlineLevel="0" collapsed="false">
      <c r="A320" s="588" t="n">
        <v>1</v>
      </c>
      <c r="B320" s="152" t="s">
        <v>253</v>
      </c>
      <c r="C320" s="487" t="n">
        <v>1267015</v>
      </c>
      <c r="D320" s="487" t="n">
        <v>1844929</v>
      </c>
      <c r="E320" s="489" t="n">
        <f aca="false">C320/D320*100</f>
        <v>68.6755425276528</v>
      </c>
      <c r="F320" s="487" t="n">
        <v>73893</v>
      </c>
      <c r="G320" s="487" t="n">
        <v>162110</v>
      </c>
      <c r="H320" s="489" t="n">
        <f aca="false">F320/G320*100</f>
        <v>45.5820122139288</v>
      </c>
      <c r="I320" s="487" t="n">
        <v>1516161</v>
      </c>
      <c r="J320" s="487" t="n">
        <v>2019685</v>
      </c>
      <c r="K320" s="489" t="n">
        <f aca="false">I320/J320*100</f>
        <v>75.0691815802959</v>
      </c>
      <c r="L320" s="730" t="n">
        <v>1121503</v>
      </c>
      <c r="M320" s="730" t="n">
        <v>1614458</v>
      </c>
      <c r="N320" s="370" t="n">
        <f aca="false">L320/M320*100</f>
        <v>69.4662233393498</v>
      </c>
      <c r="O320" s="487" t="n">
        <v>1043985</v>
      </c>
      <c r="P320" s="487" t="n">
        <v>825027</v>
      </c>
      <c r="Q320" s="370" t="n">
        <f aca="false">O320/P320*100</f>
        <v>126.53949507107</v>
      </c>
      <c r="R320" s="487" t="n">
        <v>77518</v>
      </c>
      <c r="S320" s="487" t="n">
        <v>789431</v>
      </c>
      <c r="T320" s="489" t="n">
        <f aca="false">R320/S320*100</f>
        <v>9.81947757308745</v>
      </c>
    </row>
    <row r="321" s="308" customFormat="true" ht="17.25" hidden="false" customHeight="false" outlineLevel="0" collapsed="false">
      <c r="A321" s="588" t="n">
        <v>2</v>
      </c>
      <c r="B321" s="134" t="s">
        <v>254</v>
      </c>
      <c r="C321" s="487" t="n">
        <v>0</v>
      </c>
      <c r="D321" s="487" t="n">
        <v>1872</v>
      </c>
      <c r="E321" s="489" t="n">
        <f aca="false">C321/D321*100</f>
        <v>0</v>
      </c>
      <c r="F321" s="487" t="n">
        <v>0</v>
      </c>
      <c r="G321" s="487" t="n">
        <v>0</v>
      </c>
      <c r="H321" s="489" t="e">
        <f aca="false">F321/G321*100</f>
        <v>#DIV/0!</v>
      </c>
      <c r="I321" s="487" t="n">
        <v>39988</v>
      </c>
      <c r="J321" s="487" t="n">
        <v>43043</v>
      </c>
      <c r="K321" s="489" t="n">
        <f aca="false">I321/J321*100</f>
        <v>92.9024463908185</v>
      </c>
      <c r="L321" s="730" t="n">
        <v>0</v>
      </c>
      <c r="M321" s="490" t="n">
        <v>0</v>
      </c>
      <c r="N321" s="370" t="e">
        <f aca="false">L321/M321*100</f>
        <v>#DIV/0!</v>
      </c>
      <c r="O321" s="487" t="n">
        <v>0</v>
      </c>
      <c r="P321" s="487" t="n">
        <v>0</v>
      </c>
      <c r="Q321" s="370" t="e">
        <f aca="false">O321/P321*100</f>
        <v>#DIV/0!</v>
      </c>
      <c r="R321" s="487" t="n">
        <v>0</v>
      </c>
      <c r="S321" s="487" t="n">
        <v>0</v>
      </c>
      <c r="T321" s="489" t="e">
        <f aca="false">R321/S321*100</f>
        <v>#DIV/0!</v>
      </c>
    </row>
    <row r="322" s="308" customFormat="true" ht="17.25" hidden="false" customHeight="false" outlineLevel="0" collapsed="false">
      <c r="A322" s="589" t="n">
        <v>3</v>
      </c>
      <c r="B322" s="124" t="s">
        <v>255</v>
      </c>
      <c r="C322" s="487" t="n">
        <v>0</v>
      </c>
      <c r="D322" s="487" t="n">
        <v>0</v>
      </c>
      <c r="E322" s="489" t="e">
        <f aca="false">C322/D322*100</f>
        <v>#DIV/0!</v>
      </c>
      <c r="F322" s="487" t="n">
        <v>0</v>
      </c>
      <c r="G322" s="487" t="n">
        <v>0</v>
      </c>
      <c r="H322" s="489" t="e">
        <f aca="false">F322/G322*100</f>
        <v>#DIV/0!</v>
      </c>
      <c r="I322" s="487" t="n">
        <v>0</v>
      </c>
      <c r="J322" s="487" t="n">
        <v>0</v>
      </c>
      <c r="K322" s="489" t="e">
        <f aca="false">I322/J322*100</f>
        <v>#DIV/0!</v>
      </c>
      <c r="L322" s="730" t="n">
        <v>0</v>
      </c>
      <c r="M322" s="490" t="n">
        <v>0</v>
      </c>
      <c r="N322" s="370" t="e">
        <f aca="false">L322/M322*100</f>
        <v>#DIV/0!</v>
      </c>
      <c r="O322" s="487" t="n">
        <v>0</v>
      </c>
      <c r="P322" s="487" t="n">
        <v>0</v>
      </c>
      <c r="Q322" s="370" t="e">
        <f aca="false">O322/P322*100</f>
        <v>#DIV/0!</v>
      </c>
      <c r="R322" s="487" t="n">
        <v>0</v>
      </c>
      <c r="S322" s="487" t="n">
        <v>0</v>
      </c>
      <c r="T322" s="489" t="e">
        <f aca="false">R322/S322*100</f>
        <v>#DIV/0!</v>
      </c>
    </row>
    <row r="323" s="308" customFormat="true" ht="17.25" hidden="false" customHeight="false" outlineLevel="0" collapsed="false">
      <c r="A323" s="588" t="n">
        <v>4</v>
      </c>
      <c r="B323" s="152" t="s">
        <v>256</v>
      </c>
      <c r="C323" s="490" t="n">
        <v>724034</v>
      </c>
      <c r="D323" s="490" t="n">
        <v>918624</v>
      </c>
      <c r="E323" s="36" t="n">
        <f aca="false">C323/D323*100</f>
        <v>78.8172309889574</v>
      </c>
      <c r="F323" s="490" t="n">
        <v>27360</v>
      </c>
      <c r="G323" s="490" t="n">
        <v>39988</v>
      </c>
      <c r="H323" s="36" t="n">
        <f aca="false">F323/G323*100</f>
        <v>68.4205261578474</v>
      </c>
      <c r="I323" s="490" t="n">
        <v>724034</v>
      </c>
      <c r="J323" s="490" t="n">
        <v>918624</v>
      </c>
      <c r="K323" s="36" t="n">
        <f aca="false">I323/J323*100</f>
        <v>78.8172309889574</v>
      </c>
      <c r="L323" s="730" t="n">
        <v>724034</v>
      </c>
      <c r="M323" s="490" t="n">
        <v>918624</v>
      </c>
      <c r="N323" s="36" t="n">
        <f aca="false">L323/M323*100</f>
        <v>78.8172309889574</v>
      </c>
      <c r="O323" s="490" t="n">
        <v>520087</v>
      </c>
      <c r="P323" s="490" t="n">
        <v>750857</v>
      </c>
      <c r="Q323" s="36" t="n">
        <f aca="false">O323/P323*100</f>
        <v>69.2657856289546</v>
      </c>
      <c r="R323" s="490" t="n">
        <v>203947</v>
      </c>
      <c r="S323" s="490" t="n">
        <v>167767</v>
      </c>
      <c r="T323" s="36" t="n">
        <f aca="false">R323/S323*100</f>
        <v>121.565623751989</v>
      </c>
    </row>
    <row r="324" s="308" customFormat="true" ht="34.5" hidden="false" customHeight="false" outlineLevel="0" collapsed="false">
      <c r="A324" s="588" t="n">
        <v>5</v>
      </c>
      <c r="B324" s="152" t="s">
        <v>506</v>
      </c>
      <c r="C324" s="490"/>
      <c r="D324" s="490"/>
      <c r="E324" s="36" t="e">
        <f aca="false">C324/D324*100</f>
        <v>#DIV/0!</v>
      </c>
      <c r="F324" s="490"/>
      <c r="G324" s="490"/>
      <c r="H324" s="36" t="e">
        <f aca="false">F324/G324*100</f>
        <v>#DIV/0!</v>
      </c>
      <c r="I324" s="490"/>
      <c r="J324" s="490"/>
      <c r="K324" s="36" t="e">
        <f aca="false">I324/J324*100</f>
        <v>#DIV/0!</v>
      </c>
      <c r="L324" s="730"/>
      <c r="M324" s="490"/>
      <c r="N324" s="36" t="e">
        <f aca="false">L324/M324*100</f>
        <v>#DIV/0!</v>
      </c>
      <c r="O324" s="490"/>
      <c r="P324" s="490"/>
      <c r="Q324" s="36" t="e">
        <f aca="false">O324/P324*100</f>
        <v>#DIV/0!</v>
      </c>
      <c r="R324" s="730"/>
      <c r="S324" s="490"/>
      <c r="T324" s="36" t="e">
        <f aca="false">R324/S324*100</f>
        <v>#DIV/0!</v>
      </c>
    </row>
    <row r="325" s="308" customFormat="true" ht="17.25" hidden="false" customHeight="false" outlineLevel="0" collapsed="false">
      <c r="A325" s="588" t="n">
        <v>6</v>
      </c>
      <c r="B325" s="590" t="s">
        <v>257</v>
      </c>
      <c r="C325" s="591" t="n">
        <v>121100</v>
      </c>
      <c r="D325" s="591" t="n">
        <v>267545</v>
      </c>
      <c r="E325" s="36" t="n">
        <f aca="false">C325/D325*100</f>
        <v>45.2634136313517</v>
      </c>
      <c r="F325" s="591" t="n">
        <v>11666</v>
      </c>
      <c r="G325" s="591" t="n">
        <v>8111</v>
      </c>
      <c r="H325" s="36" t="n">
        <f aca="false">F325/G325*100</f>
        <v>143.829367525583</v>
      </c>
      <c r="I325" s="591" t="n">
        <v>121100</v>
      </c>
      <c r="J325" s="591" t="n">
        <v>267545</v>
      </c>
      <c r="K325" s="36" t="n">
        <f aca="false">I325/J325*100</f>
        <v>45.2634136313517</v>
      </c>
      <c r="L325" s="730" t="n">
        <v>121100</v>
      </c>
      <c r="M325" s="490" t="n">
        <v>267545</v>
      </c>
      <c r="N325" s="36" t="n">
        <f aca="false">L325/M325*100</f>
        <v>45.2634136313517</v>
      </c>
      <c r="O325" s="490" t="n">
        <v>11666</v>
      </c>
      <c r="P325" s="490"/>
      <c r="Q325" s="36" t="e">
        <f aca="false">O325/P325*100</f>
        <v>#DIV/0!</v>
      </c>
      <c r="R325" s="730" t="n">
        <v>109434</v>
      </c>
      <c r="S325" s="490"/>
      <c r="T325" s="36" t="e">
        <f aca="false">R325/S325*100</f>
        <v>#DIV/0!</v>
      </c>
    </row>
    <row r="326" s="308" customFormat="true" ht="17.25" hidden="false" customHeight="true" outlineLevel="0" collapsed="false">
      <c r="A326" s="547"/>
      <c r="B326" s="547"/>
      <c r="C326" s="547"/>
      <c r="D326" s="547"/>
      <c r="E326" s="547"/>
      <c r="F326" s="547"/>
      <c r="G326" s="547"/>
      <c r="H326" s="547"/>
      <c r="I326" s="547"/>
      <c r="J326" s="547"/>
      <c r="K326" s="547"/>
      <c r="L326" s="547"/>
      <c r="M326" s="547"/>
      <c r="N326" s="547"/>
      <c r="O326" s="547"/>
      <c r="P326" s="547"/>
      <c r="Q326" s="547"/>
      <c r="R326" s="547"/>
      <c r="S326" s="547"/>
      <c r="T326" s="547"/>
    </row>
    <row r="327" s="308" customFormat="true" ht="17.25" hidden="false" customHeight="false" outlineLevel="0" collapsed="false">
      <c r="A327" s="754" t="s">
        <v>483</v>
      </c>
      <c r="B327" s="754" t="s">
        <v>197</v>
      </c>
      <c r="C327" s="748" t="n">
        <f aca="false">SUM(C328:C335)</f>
        <v>11144195</v>
      </c>
      <c r="D327" s="748" t="n">
        <f aca="false">SUM(D328:D335)</f>
        <v>10873053</v>
      </c>
      <c r="E327" s="748" t="n">
        <f aca="false">C327/D327*100</f>
        <v>102.49370622952</v>
      </c>
      <c r="F327" s="748" t="n">
        <f aca="false">SUM(F328:F335)</f>
        <v>977568</v>
      </c>
      <c r="G327" s="748" t="n">
        <f aca="false">SUM(G328:G335)</f>
        <v>1487680</v>
      </c>
      <c r="H327" s="748" t="n">
        <f aca="false">F327/G327*100</f>
        <v>65.7109055710906</v>
      </c>
      <c r="I327" s="748" t="n">
        <f aca="false">SUM(I328:I335)</f>
        <v>11041982</v>
      </c>
      <c r="J327" s="748" t="n">
        <f aca="false">SUM(J328:J335)</f>
        <v>10841546</v>
      </c>
      <c r="K327" s="748" t="n">
        <f aca="false">I327/J327*100</f>
        <v>101.848776917978</v>
      </c>
      <c r="L327" s="750" t="n">
        <f aca="false">SUM(L328:L335)</f>
        <v>5079904</v>
      </c>
      <c r="M327" s="750" t="n">
        <f aca="false">SUM(M328:M335)</f>
        <v>5279899</v>
      </c>
      <c r="N327" s="752" t="n">
        <f aca="false">L327/M327*100</f>
        <v>96.2121434519865</v>
      </c>
      <c r="O327" s="752" t="n">
        <f aca="false">SUM(O328:O335)</f>
        <v>3325410</v>
      </c>
      <c r="P327" s="752" t="n">
        <f aca="false">SUM(P328:P335)</f>
        <v>4061178</v>
      </c>
      <c r="Q327" s="752" t="n">
        <f aca="false">O327/P327*100</f>
        <v>81.8828921066745</v>
      </c>
      <c r="R327" s="752" t="n">
        <f aca="false">SUM(R328:R335)</f>
        <v>1754494</v>
      </c>
      <c r="S327" s="752" t="n">
        <f aca="false">SUM(S328:S335)</f>
        <v>1218721</v>
      </c>
      <c r="T327" s="752" t="n">
        <f aca="false">R327/S327*100</f>
        <v>143.961907606417</v>
      </c>
    </row>
    <row r="328" s="308" customFormat="true" ht="17.25" hidden="false" customHeight="false" outlineLevel="0" collapsed="false">
      <c r="A328" s="585" t="n">
        <v>1</v>
      </c>
      <c r="B328" s="124" t="s">
        <v>244</v>
      </c>
      <c r="C328" s="496" t="n">
        <v>597742</v>
      </c>
      <c r="D328" s="487" t="n">
        <v>738933</v>
      </c>
      <c r="E328" s="370" t="n">
        <f aca="false">C328/D328*100</f>
        <v>80.8925843073729</v>
      </c>
      <c r="F328" s="496" t="n">
        <v>20368</v>
      </c>
      <c r="G328" s="496" t="n">
        <v>64375</v>
      </c>
      <c r="H328" s="370" t="n">
        <f aca="false">F328/G328*100</f>
        <v>31.6396116504854</v>
      </c>
      <c r="I328" s="496" t="n">
        <v>597742</v>
      </c>
      <c r="J328" s="487" t="n">
        <v>738933</v>
      </c>
      <c r="K328" s="370" t="n">
        <f aca="false">I328/J328*100</f>
        <v>80.8925843073729</v>
      </c>
      <c r="L328" s="730" t="n">
        <v>597742</v>
      </c>
      <c r="M328" s="490" t="n">
        <v>738933</v>
      </c>
      <c r="N328" s="370" t="n">
        <f aca="false">L328/M328*100</f>
        <v>80.8925843073729</v>
      </c>
      <c r="O328" s="496" t="n">
        <v>3679</v>
      </c>
      <c r="P328" s="496" t="n">
        <v>314095</v>
      </c>
      <c r="Q328" s="370" t="n">
        <f aca="false">O328/P328*100</f>
        <v>1.17130167624445</v>
      </c>
      <c r="R328" s="496" t="n">
        <v>594063</v>
      </c>
      <c r="S328" s="487" t="n">
        <v>424838</v>
      </c>
      <c r="T328" s="370" t="n">
        <f aca="false">R328/S328*100</f>
        <v>139.832830396528</v>
      </c>
    </row>
    <row r="329" s="308" customFormat="true" ht="17.25" hidden="false" customHeight="false" outlineLevel="0" collapsed="false">
      <c r="A329" s="585" t="n">
        <v>2</v>
      </c>
      <c r="B329" s="124" t="s">
        <v>245</v>
      </c>
      <c r="C329" s="496" t="n">
        <v>0</v>
      </c>
      <c r="D329" s="496" t="n">
        <v>0</v>
      </c>
      <c r="E329" s="370" t="e">
        <f aca="false">C329/D329*100</f>
        <v>#DIV/0!</v>
      </c>
      <c r="F329" s="496" t="n">
        <v>0</v>
      </c>
      <c r="G329" s="496" t="n">
        <v>0</v>
      </c>
      <c r="H329" s="370" t="e">
        <f aca="false">F329/G329*100</f>
        <v>#DIV/0!</v>
      </c>
      <c r="I329" s="496" t="n">
        <v>0</v>
      </c>
      <c r="J329" s="496" t="n">
        <v>0</v>
      </c>
      <c r="K329" s="370" t="e">
        <f aca="false">I329/J329*100</f>
        <v>#DIV/0!</v>
      </c>
      <c r="L329" s="730" t="n">
        <v>0</v>
      </c>
      <c r="M329" s="490" t="n">
        <v>0</v>
      </c>
      <c r="N329" s="370" t="e">
        <f aca="false">L329/M329*100</f>
        <v>#DIV/0!</v>
      </c>
      <c r="O329" s="496" t="n">
        <v>0</v>
      </c>
      <c r="P329" s="496" t="n">
        <v>0</v>
      </c>
      <c r="Q329" s="370" t="e">
        <f aca="false">O329/P329*100</f>
        <v>#DIV/0!</v>
      </c>
      <c r="R329" s="496" t="n">
        <v>0</v>
      </c>
      <c r="S329" s="496" t="n">
        <v>0</v>
      </c>
      <c r="T329" s="370" t="e">
        <f aca="false">R329/S329*100</f>
        <v>#DIV/0!</v>
      </c>
    </row>
    <row r="330" s="308" customFormat="true" ht="17.25" hidden="false" customHeight="false" outlineLevel="0" collapsed="false">
      <c r="A330" s="556" t="n">
        <v>3</v>
      </c>
      <c r="B330" s="152" t="s">
        <v>246</v>
      </c>
      <c r="C330" s="490" t="n">
        <v>5040815</v>
      </c>
      <c r="D330" s="490" t="n">
        <v>5499580</v>
      </c>
      <c r="E330" s="36" t="n">
        <f aca="false">C330/D330*100</f>
        <v>91.6581811701984</v>
      </c>
      <c r="F330" s="490" t="n">
        <v>455370</v>
      </c>
      <c r="G330" s="490" t="n">
        <v>895360</v>
      </c>
      <c r="H330" s="36" t="n">
        <f aca="false">F330/G330*100</f>
        <v>50.8588724088635</v>
      </c>
      <c r="I330" s="490" t="n">
        <v>5040815</v>
      </c>
      <c r="J330" s="490" t="n">
        <v>5499580</v>
      </c>
      <c r="K330" s="36" t="n">
        <f aca="false">I330/J330*100</f>
        <v>91.6581811701984</v>
      </c>
      <c r="L330" s="730" t="n">
        <v>0</v>
      </c>
      <c r="M330" s="490" t="n">
        <v>0</v>
      </c>
      <c r="N330" s="36" t="e">
        <f aca="false">L330/M330*100</f>
        <v>#DIV/0!</v>
      </c>
      <c r="O330" s="490" t="n">
        <v>0</v>
      </c>
      <c r="P330" s="490" t="n">
        <v>0</v>
      </c>
      <c r="Q330" s="36" t="e">
        <f aca="false">O330/P330*100</f>
        <v>#DIV/0!</v>
      </c>
      <c r="R330" s="490" t="n">
        <v>0</v>
      </c>
      <c r="S330" s="490" t="n">
        <v>0</v>
      </c>
      <c r="T330" s="36" t="e">
        <f aca="false">R330/S330*100</f>
        <v>#DIV/0!</v>
      </c>
    </row>
    <row r="331" s="308" customFormat="true" ht="17.25" hidden="false" customHeight="false" outlineLevel="0" collapsed="false">
      <c r="A331" s="585" t="n">
        <v>4</v>
      </c>
      <c r="B331" s="124" t="s">
        <v>247</v>
      </c>
      <c r="C331" s="487" t="n">
        <v>1042105</v>
      </c>
      <c r="D331" s="487" t="n">
        <v>572877</v>
      </c>
      <c r="E331" s="489" t="n">
        <f aca="false">C331/D331*100</f>
        <v>181.907285508058</v>
      </c>
      <c r="F331" s="487" t="n">
        <v>33747</v>
      </c>
      <c r="G331" s="487" t="n">
        <v>115822</v>
      </c>
      <c r="H331" s="489" t="n">
        <f aca="false">F331/G331*100</f>
        <v>29.1369515290705</v>
      </c>
      <c r="I331" s="487" t="n">
        <v>1045705</v>
      </c>
      <c r="J331" s="487" t="n">
        <v>724523</v>
      </c>
      <c r="K331" s="489" t="n">
        <f aca="false">I331/J331*100</f>
        <v>144.330131686641</v>
      </c>
      <c r="L331" s="730" t="n">
        <v>1045705</v>
      </c>
      <c r="M331" s="490" t="n">
        <v>724523</v>
      </c>
      <c r="N331" s="370" t="n">
        <f aca="false">L331/M331*100</f>
        <v>144.330131686641</v>
      </c>
      <c r="O331" s="487" t="n">
        <v>0</v>
      </c>
      <c r="P331" s="487" t="n">
        <v>0</v>
      </c>
      <c r="Q331" s="370" t="e">
        <f aca="false">O331/P331*100</f>
        <v>#DIV/0!</v>
      </c>
      <c r="R331" s="487" t="n">
        <v>1045705</v>
      </c>
      <c r="S331" s="487" t="n">
        <v>724523</v>
      </c>
      <c r="T331" s="489" t="n">
        <f aca="false">R331/S331*100</f>
        <v>144.330131686641</v>
      </c>
    </row>
    <row r="332" s="308" customFormat="true" ht="17.25" hidden="false" customHeight="false" outlineLevel="0" collapsed="false">
      <c r="A332" s="556" t="n">
        <v>5</v>
      </c>
      <c r="B332" s="134" t="s">
        <v>248</v>
      </c>
      <c r="C332" s="487" t="n">
        <v>3952538</v>
      </c>
      <c r="D332" s="487" t="n">
        <v>3815692</v>
      </c>
      <c r="E332" s="489" t="n">
        <f aca="false">C332/D332*100</f>
        <v>103.586400579502</v>
      </c>
      <c r="F332" s="487" t="n">
        <v>312563</v>
      </c>
      <c r="G332" s="487" t="n">
        <v>412123</v>
      </c>
      <c r="H332" s="489" t="n">
        <f aca="false">F332/G332*100</f>
        <v>75.8421636259078</v>
      </c>
      <c r="I332" s="487" t="n">
        <v>3896407</v>
      </c>
      <c r="J332" s="487" t="n">
        <v>3747083</v>
      </c>
      <c r="K332" s="489" t="n">
        <f aca="false">I332/J332*100</f>
        <v>103.985073188931</v>
      </c>
      <c r="L332" s="730" t="n">
        <v>2940149</v>
      </c>
      <c r="M332" s="490" t="n">
        <v>3747083</v>
      </c>
      <c r="N332" s="370" t="n">
        <f aca="false">L332/M332*100</f>
        <v>78.4650086480604</v>
      </c>
      <c r="O332" s="487" t="n">
        <v>2940149</v>
      </c>
      <c r="P332" s="487" t="n">
        <v>3747083</v>
      </c>
      <c r="Q332" s="370" t="n">
        <f aca="false">O332/P332*100</f>
        <v>78.4650086480604</v>
      </c>
      <c r="R332" s="730" t="n">
        <v>0</v>
      </c>
      <c r="S332" s="490" t="n">
        <v>0</v>
      </c>
      <c r="T332" s="489" t="e">
        <f aca="false">R332/S332*100</f>
        <v>#DIV/0!</v>
      </c>
    </row>
    <row r="333" s="308" customFormat="true" ht="17.25" hidden="false" customHeight="false" outlineLevel="0" collapsed="false">
      <c r="A333" s="556" t="n">
        <v>6</v>
      </c>
      <c r="B333" s="134" t="s">
        <v>249</v>
      </c>
      <c r="C333" s="487" t="n">
        <v>0</v>
      </c>
      <c r="D333" s="487" t="n">
        <v>0</v>
      </c>
      <c r="E333" s="489" t="e">
        <f aca="false">C333/D333*100</f>
        <v>#DIV/0!</v>
      </c>
      <c r="F333" s="487" t="n">
        <v>0</v>
      </c>
      <c r="G333" s="487" t="n">
        <v>0</v>
      </c>
      <c r="H333" s="489" t="e">
        <f aca="false">F333/G333*100</f>
        <v>#DIV/0!</v>
      </c>
      <c r="I333" s="487" t="n">
        <v>0</v>
      </c>
      <c r="J333" s="487" t="n">
        <v>0</v>
      </c>
      <c r="K333" s="489" t="e">
        <f aca="false">I333/J333*100</f>
        <v>#DIV/0!</v>
      </c>
      <c r="L333" s="730" t="n">
        <v>0</v>
      </c>
      <c r="M333" s="490" t="n">
        <v>0</v>
      </c>
      <c r="N333" s="370" t="e">
        <f aca="false">L333/M333*100</f>
        <v>#DIV/0!</v>
      </c>
      <c r="O333" s="487" t="n">
        <v>0</v>
      </c>
      <c r="P333" s="487" t="n">
        <v>0</v>
      </c>
      <c r="Q333" s="370" t="e">
        <f aca="false">O333/P333*100</f>
        <v>#DIV/0!</v>
      </c>
      <c r="R333" s="487" t="n">
        <v>0</v>
      </c>
      <c r="S333" s="487" t="n">
        <v>0</v>
      </c>
      <c r="T333" s="489" t="e">
        <f aca="false">R333/S333*100</f>
        <v>#DIV/0!</v>
      </c>
    </row>
    <row r="334" s="308" customFormat="true" ht="17.25" hidden="false" customHeight="false" outlineLevel="0" collapsed="false">
      <c r="A334" s="556" t="n">
        <v>7</v>
      </c>
      <c r="B334" s="152" t="s">
        <v>250</v>
      </c>
      <c r="C334" s="490" t="n">
        <v>510995</v>
      </c>
      <c r="D334" s="490" t="n">
        <v>245971</v>
      </c>
      <c r="E334" s="36" t="n">
        <f aca="false">C334/D334*100</f>
        <v>207.746035101699</v>
      </c>
      <c r="F334" s="490" t="n">
        <v>155520</v>
      </c>
      <c r="G334" s="490" t="n">
        <v>0</v>
      </c>
      <c r="H334" s="36" t="e">
        <f aca="false">F334/G334*100</f>
        <v>#DIV/0!</v>
      </c>
      <c r="I334" s="490" t="n">
        <v>461313</v>
      </c>
      <c r="J334" s="490" t="n">
        <v>131427</v>
      </c>
      <c r="K334" s="36" t="n">
        <f aca="false">I334/J334*100</f>
        <v>351.003218516743</v>
      </c>
      <c r="L334" s="730" t="n">
        <v>496308</v>
      </c>
      <c r="M334" s="490" t="n">
        <v>69360</v>
      </c>
      <c r="N334" s="36" t="n">
        <f aca="false">L334/M334*100</f>
        <v>715.553633217993</v>
      </c>
      <c r="O334" s="490" t="n">
        <v>381582</v>
      </c>
      <c r="P334" s="490" t="n">
        <v>0</v>
      </c>
      <c r="Q334" s="36" t="e">
        <f aca="false">O334/P334*100</f>
        <v>#DIV/0!</v>
      </c>
      <c r="R334" s="490" t="n">
        <v>114726</v>
      </c>
      <c r="S334" s="490" t="n">
        <v>69360</v>
      </c>
      <c r="T334" s="36" t="n">
        <f aca="false">R334/S334*100</f>
        <v>165.406574394464</v>
      </c>
    </row>
    <row r="335" s="308" customFormat="true" ht="17.25" hidden="false" customHeight="false" outlineLevel="0" collapsed="false">
      <c r="A335" s="585" t="n">
        <v>8</v>
      </c>
      <c r="B335" s="124" t="s">
        <v>251</v>
      </c>
      <c r="C335" s="496" t="n">
        <v>0</v>
      </c>
      <c r="D335" s="496" t="n">
        <v>0</v>
      </c>
      <c r="E335" s="370" t="e">
        <f aca="false">C335/D335*100</f>
        <v>#DIV/0!</v>
      </c>
      <c r="F335" s="496" t="n">
        <v>0</v>
      </c>
      <c r="G335" s="496" t="n">
        <v>0</v>
      </c>
      <c r="H335" s="370" t="e">
        <f aca="false">F335/G335*100</f>
        <v>#DIV/0!</v>
      </c>
      <c r="I335" s="496" t="n">
        <v>0</v>
      </c>
      <c r="J335" s="496" t="n">
        <v>0</v>
      </c>
      <c r="K335" s="370" t="e">
        <f aca="false">I335/J335*100</f>
        <v>#DIV/0!</v>
      </c>
      <c r="L335" s="730" t="n">
        <v>0</v>
      </c>
      <c r="M335" s="490" t="n">
        <v>0</v>
      </c>
      <c r="N335" s="370" t="e">
        <f aca="false">L335/M335*100</f>
        <v>#DIV/0!</v>
      </c>
      <c r="O335" s="496" t="n">
        <v>0</v>
      </c>
      <c r="P335" s="496" t="n">
        <v>0</v>
      </c>
      <c r="Q335" s="370" t="e">
        <f aca="false">O335/P335*100</f>
        <v>#DIV/0!</v>
      </c>
      <c r="R335" s="496" t="n">
        <v>0</v>
      </c>
      <c r="S335" s="496" t="n">
        <v>0</v>
      </c>
      <c r="T335" s="370" t="e">
        <f aca="false">R335/S335*100</f>
        <v>#DIV/0!</v>
      </c>
    </row>
    <row r="336" s="308" customFormat="true" ht="17.25" hidden="false" customHeight="false" outlineLevel="0" collapsed="false">
      <c r="A336" s="734"/>
      <c r="B336" s="738"/>
      <c r="C336" s="739"/>
      <c r="D336" s="739"/>
      <c r="E336" s="740"/>
      <c r="F336" s="739"/>
      <c r="G336" s="739"/>
      <c r="H336" s="740"/>
      <c r="I336" s="739"/>
      <c r="J336" s="739"/>
      <c r="K336" s="740"/>
      <c r="L336" s="741"/>
      <c r="M336" s="741"/>
      <c r="N336" s="740"/>
      <c r="O336" s="739"/>
      <c r="P336" s="739"/>
      <c r="Q336" s="740"/>
      <c r="R336" s="739"/>
      <c r="S336" s="739"/>
      <c r="T336" s="740"/>
    </row>
    <row r="337" s="308" customFormat="true" ht="17.25" hidden="false" customHeight="false" outlineLevel="0" collapsed="false">
      <c r="A337" s="754" t="s">
        <v>507</v>
      </c>
      <c r="B337" s="754"/>
      <c r="C337" s="748" t="n">
        <f aca="false">SUM(C338:C346)</f>
        <v>950160</v>
      </c>
      <c r="D337" s="748" t="n">
        <f aca="false">SUM(D338:D346)</f>
        <v>944443</v>
      </c>
      <c r="E337" s="748" t="n">
        <f aca="false">C337/D337*100</f>
        <v>100.605330337564</v>
      </c>
      <c r="F337" s="748" t="n">
        <f aca="false">SUM(F338:F346)</f>
        <v>111337</v>
      </c>
      <c r="G337" s="748" t="n">
        <f aca="false">SUM(G338:G346)</f>
        <v>112876</v>
      </c>
      <c r="H337" s="748" t="n">
        <f aca="false">F337/G337*100</f>
        <v>98.6365569297282</v>
      </c>
      <c r="I337" s="748" t="n">
        <f aca="false">SUM(I338:I346)</f>
        <v>763072</v>
      </c>
      <c r="J337" s="748" t="n">
        <f aca="false">SUM(J338:J346)</f>
        <v>598378</v>
      </c>
      <c r="K337" s="748" t="n">
        <f aca="false">I337/J337*100</f>
        <v>127.523404938016</v>
      </c>
      <c r="L337" s="748" t="n">
        <f aca="false">SUM(L338:L346)</f>
        <v>4251</v>
      </c>
      <c r="M337" s="748" t="n">
        <f aca="false">SUM(M338:M346)</f>
        <v>18691</v>
      </c>
      <c r="N337" s="752" t="n">
        <f aca="false">L337/M337*100</f>
        <v>22.7435664223423</v>
      </c>
      <c r="O337" s="748" t="n">
        <f aca="false">SUM(O338:O346)</f>
        <v>0</v>
      </c>
      <c r="P337" s="748" t="n">
        <f aca="false">SUM(P338:P346)</f>
        <v>0</v>
      </c>
      <c r="Q337" s="752" t="e">
        <f aca="false">O337/P337*100</f>
        <v>#DIV/0!</v>
      </c>
      <c r="R337" s="748" t="n">
        <f aca="false">SUM(R338:R346)</f>
        <v>0</v>
      </c>
      <c r="S337" s="748" t="n">
        <f aca="false">SUM(S338:S346)</f>
        <v>0</v>
      </c>
      <c r="T337" s="752" t="e">
        <f aca="false">R337/S337*100</f>
        <v>#DIV/0!</v>
      </c>
    </row>
    <row r="338" s="308" customFormat="true" ht="17.25" hidden="false" customHeight="false" outlineLevel="0" collapsed="false">
      <c r="A338" s="37" t="n">
        <v>1</v>
      </c>
      <c r="B338" s="134" t="s">
        <v>259</v>
      </c>
      <c r="C338" s="487" t="n">
        <v>711365</v>
      </c>
      <c r="D338" s="487" t="n">
        <v>691780</v>
      </c>
      <c r="E338" s="487" t="n">
        <f aca="false">C338/D338*100</f>
        <v>102.831102373587</v>
      </c>
      <c r="F338" s="490" t="n">
        <v>86713</v>
      </c>
      <c r="G338" s="490" t="n">
        <v>73367</v>
      </c>
      <c r="H338" s="487" t="n">
        <f aca="false">F338/G338*100</f>
        <v>118.190739705862</v>
      </c>
      <c r="I338" s="496" t="n">
        <v>718243</v>
      </c>
      <c r="J338" s="496" t="n">
        <v>517302</v>
      </c>
      <c r="K338" s="487" t="n">
        <f aca="false">I338/J338*100</f>
        <v>138.84404081175</v>
      </c>
      <c r="L338" s="591" t="n">
        <v>0</v>
      </c>
      <c r="M338" s="591" t="n">
        <v>0</v>
      </c>
      <c r="N338" s="487" t="e">
        <f aca="false">L338/M338*100</f>
        <v>#DIV/0!</v>
      </c>
      <c r="O338" s="487" t="n">
        <v>0</v>
      </c>
      <c r="P338" s="487" t="n">
        <v>0</v>
      </c>
      <c r="Q338" s="487" t="e">
        <f aca="false">O338/P338*100</f>
        <v>#DIV/0!</v>
      </c>
      <c r="R338" s="487" t="n">
        <v>0</v>
      </c>
      <c r="S338" s="487" t="n">
        <v>0</v>
      </c>
      <c r="T338" s="489" t="e">
        <f aca="false">R338/S338*100</f>
        <v>#DIV/0!</v>
      </c>
    </row>
    <row r="339" s="308" customFormat="true" ht="34.5" hidden="false" customHeight="false" outlineLevel="0" collapsed="false">
      <c r="A339" s="594" t="n">
        <v>2</v>
      </c>
      <c r="B339" s="134" t="s">
        <v>260</v>
      </c>
      <c r="C339" s="487" t="n">
        <v>121607</v>
      </c>
      <c r="D339" s="487" t="n">
        <v>112607</v>
      </c>
      <c r="E339" s="487" t="n">
        <f aca="false">C339/D339*100</f>
        <v>107.992398341133</v>
      </c>
      <c r="F339" s="490" t="n">
        <v>16768</v>
      </c>
      <c r="G339" s="490" t="n">
        <v>16539</v>
      </c>
      <c r="H339" s="487" t="n">
        <f aca="false">F339/G339*100</f>
        <v>101.384606082593</v>
      </c>
      <c r="I339" s="496" t="n">
        <v>0</v>
      </c>
      <c r="J339" s="496" t="n">
        <v>0</v>
      </c>
      <c r="K339" s="487" t="e">
        <f aca="false">I339/J339*100</f>
        <v>#DIV/0!</v>
      </c>
      <c r="L339" s="591" t="n">
        <v>0</v>
      </c>
      <c r="M339" s="591" t="n">
        <v>0</v>
      </c>
      <c r="N339" s="487" t="e">
        <f aca="false">L339/M339*100</f>
        <v>#DIV/0!</v>
      </c>
      <c r="O339" s="487" t="n">
        <v>0</v>
      </c>
      <c r="P339" s="487" t="n">
        <v>0</v>
      </c>
      <c r="Q339" s="487" t="e">
        <f aca="false">O339/P339*100</f>
        <v>#DIV/0!</v>
      </c>
      <c r="R339" s="487" t="n">
        <v>0</v>
      </c>
      <c r="S339" s="487" t="n">
        <v>0</v>
      </c>
      <c r="T339" s="489" t="e">
        <f aca="false">R339/S339*100</f>
        <v>#DIV/0!</v>
      </c>
    </row>
    <row r="340" s="308" customFormat="true" ht="34.5" hidden="false" customHeight="false" outlineLevel="0" collapsed="false">
      <c r="A340" s="37" t="n">
        <v>3</v>
      </c>
      <c r="B340" s="134" t="s">
        <v>261</v>
      </c>
      <c r="C340" s="487" t="n">
        <v>0</v>
      </c>
      <c r="D340" s="487" t="n">
        <v>0</v>
      </c>
      <c r="E340" s="487" t="e">
        <f aca="false">C340/D340*100</f>
        <v>#DIV/0!</v>
      </c>
      <c r="F340" s="490" t="n">
        <v>0</v>
      </c>
      <c r="G340" s="490" t="n">
        <v>0</v>
      </c>
      <c r="H340" s="487" t="e">
        <f aca="false">F340/G340*100</f>
        <v>#DIV/0!</v>
      </c>
      <c r="I340" s="496" t="n">
        <v>0</v>
      </c>
      <c r="J340" s="496" t="n">
        <v>0</v>
      </c>
      <c r="K340" s="487" t="e">
        <f aca="false">I340/J340*100</f>
        <v>#DIV/0!</v>
      </c>
      <c r="L340" s="591" t="n">
        <v>0</v>
      </c>
      <c r="M340" s="591" t="n">
        <v>0</v>
      </c>
      <c r="N340" s="487" t="e">
        <f aca="false">L340/M340*100</f>
        <v>#DIV/0!</v>
      </c>
      <c r="O340" s="487" t="n">
        <v>0</v>
      </c>
      <c r="P340" s="487" t="n">
        <v>0</v>
      </c>
      <c r="Q340" s="487" t="e">
        <f aca="false">O340/P340*100</f>
        <v>#DIV/0!</v>
      </c>
      <c r="R340" s="487" t="n">
        <v>0</v>
      </c>
      <c r="S340" s="487" t="n">
        <v>0</v>
      </c>
      <c r="T340" s="489" t="e">
        <f aca="false">R340/S340*100</f>
        <v>#DIV/0!</v>
      </c>
    </row>
    <row r="341" s="308" customFormat="true" ht="17.25" hidden="false" customHeight="false" outlineLevel="0" collapsed="false">
      <c r="A341" s="594" t="n">
        <v>4</v>
      </c>
      <c r="B341" s="134" t="s">
        <v>262</v>
      </c>
      <c r="C341" s="487" t="n">
        <v>20663</v>
      </c>
      <c r="D341" s="487" t="n">
        <v>29033</v>
      </c>
      <c r="E341" s="487" t="n">
        <f aca="false">C341/D341*100</f>
        <v>71.1707367478387</v>
      </c>
      <c r="F341" s="490" t="n">
        <v>1504</v>
      </c>
      <c r="G341" s="490" t="n">
        <v>7767</v>
      </c>
      <c r="H341" s="487" t="n">
        <f aca="false">F341/G341*100</f>
        <v>19.3639757950303</v>
      </c>
      <c r="I341" s="496" t="n">
        <v>0</v>
      </c>
      <c r="J341" s="496" t="n">
        <v>0</v>
      </c>
      <c r="K341" s="487" t="e">
        <f aca="false">I341/J341*100</f>
        <v>#DIV/0!</v>
      </c>
      <c r="L341" s="591" t="n">
        <v>0</v>
      </c>
      <c r="M341" s="591" t="n">
        <v>0</v>
      </c>
      <c r="N341" s="487" t="e">
        <f aca="false">L341/M341*100</f>
        <v>#DIV/0!</v>
      </c>
      <c r="O341" s="487" t="n">
        <v>0</v>
      </c>
      <c r="P341" s="487" t="n">
        <v>0</v>
      </c>
      <c r="Q341" s="487" t="e">
        <f aca="false">O341/P341*100</f>
        <v>#DIV/0!</v>
      </c>
      <c r="R341" s="487" t="n">
        <v>0</v>
      </c>
      <c r="S341" s="487" t="n">
        <v>0</v>
      </c>
      <c r="T341" s="489" t="e">
        <f aca="false">R341/S341*100</f>
        <v>#DIV/0!</v>
      </c>
    </row>
    <row r="342" s="308" customFormat="true" ht="17.25" hidden="false" customHeight="false" outlineLevel="0" collapsed="false">
      <c r="A342" s="37" t="n">
        <v>5</v>
      </c>
      <c r="B342" s="134" t="s">
        <v>263</v>
      </c>
      <c r="C342" s="487" t="n">
        <v>38000</v>
      </c>
      <c r="D342" s="487" t="n">
        <v>860</v>
      </c>
      <c r="E342" s="487" t="n">
        <f aca="false">C342/D342*100</f>
        <v>4418.60465116279</v>
      </c>
      <c r="F342" s="490" t="n">
        <v>290</v>
      </c>
      <c r="G342" s="490" t="n">
        <v>310</v>
      </c>
      <c r="H342" s="487" t="n">
        <f aca="false">F342/G342*100</f>
        <v>93.5483870967742</v>
      </c>
      <c r="I342" s="496" t="n">
        <v>0</v>
      </c>
      <c r="J342" s="496" t="n">
        <v>0</v>
      </c>
      <c r="K342" s="487" t="e">
        <f aca="false">I342/J342*100</f>
        <v>#DIV/0!</v>
      </c>
      <c r="L342" s="591" t="n">
        <v>0</v>
      </c>
      <c r="M342" s="591" t="n">
        <v>0</v>
      </c>
      <c r="N342" s="487" t="e">
        <f aca="false">L342/M342*100</f>
        <v>#DIV/0!</v>
      </c>
      <c r="O342" s="487" t="n">
        <v>0</v>
      </c>
      <c r="P342" s="487" t="n">
        <v>0</v>
      </c>
      <c r="Q342" s="487" t="e">
        <f aca="false">O342/P342*100</f>
        <v>#DIV/0!</v>
      </c>
      <c r="R342" s="487" t="n">
        <v>0</v>
      </c>
      <c r="S342" s="487" t="n">
        <v>0</v>
      </c>
      <c r="T342" s="489" t="e">
        <f aca="false">R342/S342*100</f>
        <v>#DIV/0!</v>
      </c>
    </row>
    <row r="343" s="308" customFormat="true" ht="17.25" hidden="false" customHeight="true" outlineLevel="0" collapsed="false">
      <c r="A343" s="594" t="n">
        <v>6</v>
      </c>
      <c r="B343" s="134" t="s">
        <v>264</v>
      </c>
      <c r="C343" s="487" t="n">
        <v>38500</v>
      </c>
      <c r="D343" s="487" t="n">
        <v>73510</v>
      </c>
      <c r="E343" s="487" t="n">
        <f aca="false">C343/D343*100</f>
        <v>52.3738266902462</v>
      </c>
      <c r="F343" s="490" t="n">
        <v>4000</v>
      </c>
      <c r="G343" s="490" t="n">
        <v>13227</v>
      </c>
      <c r="H343" s="487" t="n">
        <f aca="false">F343/G343*100</f>
        <v>30.2411733575263</v>
      </c>
      <c r="I343" s="496" t="n">
        <v>23079</v>
      </c>
      <c r="J343" s="496" t="n">
        <v>43307</v>
      </c>
      <c r="K343" s="487" t="n">
        <f aca="false">I343/J343*100</f>
        <v>53.2916156741404</v>
      </c>
      <c r="L343" s="591" t="n">
        <v>0</v>
      </c>
      <c r="M343" s="591" t="n">
        <v>0</v>
      </c>
      <c r="N343" s="487" t="e">
        <f aca="false">L343/M343*100</f>
        <v>#DIV/0!</v>
      </c>
      <c r="O343" s="487" t="n">
        <v>0</v>
      </c>
      <c r="P343" s="487" t="n">
        <v>0</v>
      </c>
      <c r="Q343" s="487" t="e">
        <f aca="false">O343/P343*100</f>
        <v>#DIV/0!</v>
      </c>
      <c r="R343" s="487" t="n">
        <v>0</v>
      </c>
      <c r="S343" s="487" t="n">
        <v>0</v>
      </c>
      <c r="T343" s="489" t="e">
        <f aca="false">R343/S343*100</f>
        <v>#DIV/0!</v>
      </c>
    </row>
    <row r="344" s="308" customFormat="true" ht="52.5" hidden="false" customHeight="true" outlineLevel="0" collapsed="false">
      <c r="A344" s="37" t="n">
        <v>7</v>
      </c>
      <c r="B344" s="134" t="s">
        <v>508</v>
      </c>
      <c r="C344" s="487" t="n">
        <v>4251</v>
      </c>
      <c r="D344" s="487" t="n">
        <v>18691</v>
      </c>
      <c r="E344" s="487" t="n">
        <f aca="false">C344/D344*100</f>
        <v>22.7435664223423</v>
      </c>
      <c r="F344" s="490" t="n">
        <v>0</v>
      </c>
      <c r="G344" s="490" t="n">
        <v>0</v>
      </c>
      <c r="H344" s="487" t="e">
        <f aca="false">F344/G344*100</f>
        <v>#DIV/0!</v>
      </c>
      <c r="I344" s="496" t="n">
        <v>4251</v>
      </c>
      <c r="J344" s="496" t="n">
        <v>18691</v>
      </c>
      <c r="K344" s="487" t="n">
        <f aca="false">I344/J344*100</f>
        <v>22.7435664223423</v>
      </c>
      <c r="L344" s="591" t="n">
        <v>4251</v>
      </c>
      <c r="M344" s="591" t="n">
        <v>18691</v>
      </c>
      <c r="N344" s="487" t="n">
        <f aca="false">L344/M344*100</f>
        <v>22.7435664223423</v>
      </c>
      <c r="O344" s="487" t="n">
        <v>0</v>
      </c>
      <c r="P344" s="487" t="n">
        <v>0</v>
      </c>
      <c r="Q344" s="487" t="e">
        <f aca="false">O344/P344*100</f>
        <v>#DIV/0!</v>
      </c>
      <c r="R344" s="487" t="n">
        <v>0</v>
      </c>
      <c r="S344" s="487" t="n">
        <v>0</v>
      </c>
      <c r="T344" s="489" t="e">
        <f aca="false">R344/S344*100</f>
        <v>#DIV/0!</v>
      </c>
    </row>
    <row r="345" s="308" customFormat="true" ht="17.25" hidden="false" customHeight="false" outlineLevel="0" collapsed="false">
      <c r="A345" s="594" t="n">
        <v>8</v>
      </c>
      <c r="B345" s="134" t="s">
        <v>266</v>
      </c>
      <c r="C345" s="487" t="n">
        <v>3060</v>
      </c>
      <c r="D345" s="487" t="n">
        <v>2837</v>
      </c>
      <c r="E345" s="487" t="n">
        <f aca="false">C345/D345*100</f>
        <v>107.860415932323</v>
      </c>
      <c r="F345" s="490" t="n">
        <v>1050</v>
      </c>
      <c r="G345" s="490" t="n">
        <v>335</v>
      </c>
      <c r="H345" s="487" t="n">
        <f aca="false">F345/G345*100</f>
        <v>313.432835820896</v>
      </c>
      <c r="I345" s="496" t="n">
        <v>4785</v>
      </c>
      <c r="J345" s="496" t="n">
        <v>3953</v>
      </c>
      <c r="K345" s="487" t="n">
        <f aca="false">I345/J345*100</f>
        <v>121.047305843663</v>
      </c>
      <c r="L345" s="591" t="n">
        <v>0</v>
      </c>
      <c r="M345" s="591" t="n">
        <v>0</v>
      </c>
      <c r="N345" s="487" t="e">
        <f aca="false">L345/M345*100</f>
        <v>#DIV/0!</v>
      </c>
      <c r="O345" s="487" t="n">
        <v>0</v>
      </c>
      <c r="P345" s="487" t="n">
        <v>0</v>
      </c>
      <c r="Q345" s="487" t="e">
        <f aca="false">O345/P345*100</f>
        <v>#DIV/0!</v>
      </c>
      <c r="R345" s="487" t="n">
        <v>0</v>
      </c>
      <c r="S345" s="487" t="n">
        <v>0</v>
      </c>
      <c r="T345" s="489" t="e">
        <f aca="false">R345/S345*100</f>
        <v>#DIV/0!</v>
      </c>
    </row>
    <row r="346" s="308" customFormat="true" ht="17.25" hidden="false" customHeight="false" outlineLevel="0" collapsed="false">
      <c r="A346" s="37" t="n">
        <v>9</v>
      </c>
      <c r="B346" s="134" t="s">
        <v>267</v>
      </c>
      <c r="C346" s="487" t="n">
        <v>12714</v>
      </c>
      <c r="D346" s="487" t="n">
        <v>15125</v>
      </c>
      <c r="E346" s="487" t="n">
        <f aca="false">C346/D346*100</f>
        <v>84.0595041322314</v>
      </c>
      <c r="F346" s="490" t="n">
        <v>1012</v>
      </c>
      <c r="G346" s="490" t="n">
        <v>1331</v>
      </c>
      <c r="H346" s="487" t="n">
        <f aca="false">F346/G346*100</f>
        <v>76.0330578512397</v>
      </c>
      <c r="I346" s="496" t="n">
        <v>12714</v>
      </c>
      <c r="J346" s="496" t="n">
        <v>15125</v>
      </c>
      <c r="K346" s="487" t="n">
        <f aca="false">I346/J346*100</f>
        <v>84.0595041322314</v>
      </c>
      <c r="L346" s="591" t="n">
        <v>0</v>
      </c>
      <c r="M346" s="591" t="n">
        <v>0</v>
      </c>
      <c r="N346" s="487" t="e">
        <f aca="false">L346/M346*100</f>
        <v>#DIV/0!</v>
      </c>
      <c r="O346" s="487" t="n">
        <v>0</v>
      </c>
      <c r="P346" s="487" t="n">
        <v>0</v>
      </c>
      <c r="Q346" s="487" t="e">
        <f aca="false">O346/P346*100</f>
        <v>#DIV/0!</v>
      </c>
      <c r="R346" s="487" t="n">
        <v>0</v>
      </c>
      <c r="S346" s="487" t="n">
        <v>0</v>
      </c>
      <c r="T346" s="489" t="e">
        <f aca="false">R346/S346*100</f>
        <v>#DIV/0!</v>
      </c>
    </row>
    <row r="347" s="308" customFormat="true" ht="17.25" hidden="false" customHeight="true" outlineLevel="0" collapsed="false">
      <c r="A347" s="547"/>
      <c r="B347" s="547"/>
      <c r="C347" s="547"/>
      <c r="D347" s="547"/>
      <c r="E347" s="547"/>
      <c r="F347" s="547"/>
      <c r="G347" s="547"/>
      <c r="H347" s="547"/>
      <c r="I347" s="547"/>
      <c r="J347" s="547"/>
      <c r="K347" s="547"/>
      <c r="L347" s="547"/>
      <c r="M347" s="547"/>
      <c r="N347" s="547"/>
      <c r="O347" s="547"/>
      <c r="P347" s="547"/>
      <c r="Q347" s="547"/>
      <c r="R347" s="547"/>
      <c r="S347" s="547"/>
      <c r="T347" s="547"/>
    </row>
    <row r="348" customFormat="false" ht="57.75" hidden="false" customHeight="true" outlineLevel="0" collapsed="false">
      <c r="A348" s="714" t="s">
        <v>485</v>
      </c>
      <c r="B348" s="714"/>
      <c r="C348" s="724" t="n">
        <f aca="false">C349+C366+C374</f>
        <v>235323356</v>
      </c>
      <c r="D348" s="724" t="n">
        <f aca="false">D349+D366+D374</f>
        <v>201732836</v>
      </c>
      <c r="E348" s="755" t="n">
        <f aca="false">C348/D348*100</f>
        <v>116.650992801192</v>
      </c>
      <c r="F348" s="724" t="n">
        <f aca="false">F349+F366+F374</f>
        <v>25877710</v>
      </c>
      <c r="G348" s="724" t="n">
        <f aca="false">G349+G366+G374</f>
        <v>22840073.899</v>
      </c>
      <c r="H348" s="755" t="n">
        <f aca="false">F348/G348*100</f>
        <v>113.299589635448</v>
      </c>
      <c r="I348" s="724" t="n">
        <f aca="false">I349+I366+I374</f>
        <v>235323356</v>
      </c>
      <c r="J348" s="724" t="n">
        <f aca="false">J349+J366+J374</f>
        <v>201732836</v>
      </c>
      <c r="K348" s="755" t="n">
        <f aca="false">I348/J348*100</f>
        <v>116.650992801192</v>
      </c>
      <c r="L348" s="724" t="n">
        <f aca="false">L349+L366+L374</f>
        <v>28528816</v>
      </c>
      <c r="M348" s="724" t="n">
        <f aca="false">M349+M366+M374</f>
        <v>24597233</v>
      </c>
      <c r="N348" s="756" t="n">
        <f aca="false">L348/M348*100</f>
        <v>115.983842572862</v>
      </c>
      <c r="O348" s="724" t="n">
        <f aca="false">O349+O366+O374</f>
        <v>0</v>
      </c>
      <c r="P348" s="724" t="n">
        <f aca="false">P349+P366+P374</f>
        <v>0</v>
      </c>
      <c r="Q348" s="756" t="e">
        <f aca="false">O348/P348*100</f>
        <v>#DIV/0!</v>
      </c>
      <c r="R348" s="724" t="n">
        <f aca="false">R349+R366+R374</f>
        <v>0</v>
      </c>
      <c r="S348" s="724" t="n">
        <f aca="false">S349+S366+S374</f>
        <v>0</v>
      </c>
      <c r="T348" s="756" t="e">
        <f aca="false">R348/S348*100</f>
        <v>#DIV/0!</v>
      </c>
    </row>
    <row r="349" customFormat="false" ht="75" hidden="false" customHeight="true" outlineLevel="0" collapsed="false">
      <c r="A349" s="67" t="s">
        <v>486</v>
      </c>
      <c r="B349" s="67"/>
      <c r="C349" s="483" t="n">
        <f aca="false">SUM(C350:C365)</f>
        <v>191176338</v>
      </c>
      <c r="D349" s="483" t="n">
        <f aca="false">SUM(D350:D365)</f>
        <v>167589758</v>
      </c>
      <c r="E349" s="483" t="n">
        <f aca="false">C349/D349*100</f>
        <v>114.073998483845</v>
      </c>
      <c r="F349" s="483" t="n">
        <f aca="false">SUM(F350:F365)</f>
        <v>20335317</v>
      </c>
      <c r="G349" s="483" t="n">
        <f aca="false">SUM(G350:G365)</f>
        <v>18486020.899</v>
      </c>
      <c r="H349" s="483" t="n">
        <f aca="false">F349/G349*100</f>
        <v>110.003754248163</v>
      </c>
      <c r="I349" s="483" t="n">
        <f aca="false">SUM(I350:I365)</f>
        <v>191176338</v>
      </c>
      <c r="J349" s="483" t="n">
        <f aca="false">SUM(J350:J365)</f>
        <v>167589758</v>
      </c>
      <c r="K349" s="483" t="n">
        <f aca="false">I349/J349*100</f>
        <v>114.073998483845</v>
      </c>
      <c r="L349" s="483" t="n">
        <f aca="false">SUM(L350:L365)</f>
        <v>28528816</v>
      </c>
      <c r="M349" s="483" t="n">
        <f aca="false">SUM(M350:M365)</f>
        <v>24597233</v>
      </c>
      <c r="N349" s="592" t="n">
        <f aca="false">L349/M349*100</f>
        <v>115.983842572862</v>
      </c>
      <c r="O349" s="483" t="n">
        <f aca="false">SUM(O350:O365)</f>
        <v>0</v>
      </c>
      <c r="P349" s="483" t="n">
        <f aca="false">SUM(P350:P365)</f>
        <v>0</v>
      </c>
      <c r="Q349" s="83" t="e">
        <f aca="false">O349/P349*100</f>
        <v>#DIV/0!</v>
      </c>
      <c r="R349" s="483" t="n">
        <f aca="false">SUM(R350:R365)</f>
        <v>0</v>
      </c>
      <c r="S349" s="483" t="n">
        <f aca="false">SUM(S350:S365)</f>
        <v>0</v>
      </c>
      <c r="T349" s="83" t="e">
        <f aca="false">R349/S349*100</f>
        <v>#DIV/0!</v>
      </c>
    </row>
    <row r="350" customFormat="false" ht="17.25" hidden="false" customHeight="false" outlineLevel="0" collapsed="false">
      <c r="A350" s="546" t="n">
        <v>1</v>
      </c>
      <c r="B350" s="137" t="s">
        <v>270</v>
      </c>
      <c r="C350" s="591" t="n">
        <v>24745635</v>
      </c>
      <c r="D350" s="591" t="n">
        <v>21753083</v>
      </c>
      <c r="E350" s="797" t="n">
        <f aca="false">C350/D350*100</f>
        <v>113.756909767687</v>
      </c>
      <c r="F350" s="591" t="n">
        <v>2459900</v>
      </c>
      <c r="G350" s="591" t="n">
        <v>1010326</v>
      </c>
      <c r="H350" s="591" t="n">
        <f aca="false">F350/G350*100</f>
        <v>243.47586818512</v>
      </c>
      <c r="I350" s="591" t="n">
        <v>24745635</v>
      </c>
      <c r="J350" s="591" t="n">
        <v>21753083</v>
      </c>
      <c r="K350" s="797" t="n">
        <f aca="false">I350/J350*100</f>
        <v>113.756909767687</v>
      </c>
      <c r="L350" s="591" t="n">
        <v>0</v>
      </c>
      <c r="M350" s="591" t="n">
        <v>0</v>
      </c>
      <c r="N350" s="591" t="e">
        <f aca="false">L350/M350*100</f>
        <v>#DIV/0!</v>
      </c>
      <c r="O350" s="795"/>
      <c r="P350" s="795"/>
      <c r="Q350" s="591" t="e">
        <f aca="false">O350/P350*100</f>
        <v>#DIV/0!</v>
      </c>
      <c r="R350" s="591"/>
      <c r="S350" s="591"/>
      <c r="T350" s="591" t="e">
        <f aca="false">R350/S350*100</f>
        <v>#DIV/0!</v>
      </c>
    </row>
    <row r="351" s="308" customFormat="true" ht="17.25" hidden="false" customHeight="false" outlineLevel="0" collapsed="false">
      <c r="A351" s="547" t="n">
        <v>2</v>
      </c>
      <c r="B351" s="123" t="s">
        <v>271</v>
      </c>
      <c r="C351" s="591" t="n">
        <v>41639820</v>
      </c>
      <c r="D351" s="591" t="n">
        <v>32343428</v>
      </c>
      <c r="E351" s="797" t="n">
        <f aca="false">C351/D351*100</f>
        <v>128.74275416941</v>
      </c>
      <c r="F351" s="591" t="n">
        <v>3292021</v>
      </c>
      <c r="G351" s="591" t="n">
        <v>3704420</v>
      </c>
      <c r="H351" s="591" t="n">
        <f aca="false">F351/G351*100</f>
        <v>88.8673800486986</v>
      </c>
      <c r="I351" s="591" t="n">
        <v>41639820</v>
      </c>
      <c r="J351" s="591" t="n">
        <v>32343428</v>
      </c>
      <c r="K351" s="797" t="n">
        <f aca="false">I351/J351*100</f>
        <v>128.74275416941</v>
      </c>
      <c r="L351" s="591" t="n">
        <v>19481550</v>
      </c>
      <c r="M351" s="591" t="n">
        <v>15863520</v>
      </c>
      <c r="N351" s="591" t="n">
        <f aca="false">L351/M351*100</f>
        <v>122.807233199189</v>
      </c>
      <c r="O351" s="795"/>
      <c r="P351" s="795"/>
      <c r="Q351" s="591" t="e">
        <f aca="false">O351/P351*100</f>
        <v>#DIV/0!</v>
      </c>
      <c r="R351" s="591"/>
      <c r="S351" s="591"/>
      <c r="T351" s="591" t="e">
        <f aca="false">R351/S351*100</f>
        <v>#DIV/0!</v>
      </c>
    </row>
    <row r="352" customFormat="false" ht="17.25" hidden="false" customHeight="false" outlineLevel="0" collapsed="false">
      <c r="A352" s="546" t="n">
        <v>3</v>
      </c>
      <c r="B352" s="137" t="s">
        <v>509</v>
      </c>
      <c r="C352" s="591" t="n">
        <v>18792637</v>
      </c>
      <c r="D352" s="591" t="n">
        <v>27938927</v>
      </c>
      <c r="E352" s="797" t="n">
        <f aca="false">C352/D352*100</f>
        <v>67.2632739260173</v>
      </c>
      <c r="F352" s="591" t="n">
        <v>2638394</v>
      </c>
      <c r="G352" s="591" t="n">
        <v>3879220</v>
      </c>
      <c r="H352" s="591" t="n">
        <f aca="false">F352/G352*100</f>
        <v>68.0135181814901</v>
      </c>
      <c r="I352" s="591" t="n">
        <v>18792637</v>
      </c>
      <c r="J352" s="591" t="n">
        <v>27938927</v>
      </c>
      <c r="K352" s="797" t="n">
        <f aca="false">I352/J352*100</f>
        <v>67.2632739260173</v>
      </c>
      <c r="L352" s="795" t="n">
        <v>0</v>
      </c>
      <c r="M352" s="795" t="n">
        <v>0</v>
      </c>
      <c r="N352" s="591" t="e">
        <f aca="false">L352/M352*100</f>
        <v>#DIV/0!</v>
      </c>
      <c r="O352" s="795"/>
      <c r="P352" s="795"/>
      <c r="Q352" s="591" t="e">
        <f aca="false">O352/P352*100</f>
        <v>#DIV/0!</v>
      </c>
      <c r="R352" s="591"/>
      <c r="S352" s="591"/>
      <c r="T352" s="591" t="e">
        <f aca="false">R352/S352*100</f>
        <v>#DIV/0!</v>
      </c>
    </row>
    <row r="353" customFormat="false" ht="17.25" hidden="false" customHeight="false" outlineLevel="0" collapsed="false">
      <c r="A353" s="546" t="n">
        <v>4</v>
      </c>
      <c r="B353" s="137" t="s">
        <v>510</v>
      </c>
      <c r="C353" s="591" t="n">
        <v>3185268</v>
      </c>
      <c r="D353" s="591" t="n">
        <v>6270990</v>
      </c>
      <c r="E353" s="797" t="n">
        <f aca="false">C353/D353*100</f>
        <v>50.7937024297599</v>
      </c>
      <c r="F353" s="591" t="n">
        <v>0</v>
      </c>
      <c r="G353" s="591" t="n">
        <v>659065.899</v>
      </c>
      <c r="H353" s="591" t="n">
        <f aca="false">F353/G353*100</f>
        <v>0</v>
      </c>
      <c r="I353" s="591" t="n">
        <v>3185268</v>
      </c>
      <c r="J353" s="591" t="n">
        <v>6270990</v>
      </c>
      <c r="K353" s="797" t="n">
        <f aca="false">I353/J353*100</f>
        <v>50.7937024297599</v>
      </c>
      <c r="L353" s="795" t="n">
        <v>0</v>
      </c>
      <c r="M353" s="795" t="n">
        <v>0</v>
      </c>
      <c r="N353" s="591" t="e">
        <f aca="false">L353/M353*100</f>
        <v>#DIV/0!</v>
      </c>
      <c r="O353" s="795"/>
      <c r="P353" s="795"/>
      <c r="Q353" s="591" t="e">
        <f aca="false">O353/P353*100</f>
        <v>#DIV/0!</v>
      </c>
      <c r="R353" s="591"/>
      <c r="S353" s="591"/>
      <c r="T353" s="591"/>
    </row>
    <row r="354" customFormat="false" ht="51.75" hidden="false" customHeight="false" outlineLevel="0" collapsed="false">
      <c r="A354" s="546" t="n">
        <v>5</v>
      </c>
      <c r="B354" s="124" t="s">
        <v>441</v>
      </c>
      <c r="C354" s="591" t="n">
        <v>4158035</v>
      </c>
      <c r="D354" s="591" t="n">
        <v>0</v>
      </c>
      <c r="E354" s="797" t="e">
        <f aca="false">C354/D354*100</f>
        <v>#DIV/0!</v>
      </c>
      <c r="F354" s="591" t="n">
        <v>853101</v>
      </c>
      <c r="G354" s="591" t="n">
        <v>0</v>
      </c>
      <c r="H354" s="591" t="e">
        <f aca="false">F354/G354*100</f>
        <v>#DIV/0!</v>
      </c>
      <c r="I354" s="591" t="n">
        <v>4158035</v>
      </c>
      <c r="J354" s="591" t="n">
        <v>0</v>
      </c>
      <c r="K354" s="797" t="e">
        <f aca="false">I354/J354*100</f>
        <v>#DIV/0!</v>
      </c>
      <c r="L354" s="795" t="n">
        <v>0</v>
      </c>
      <c r="M354" s="795" t="n">
        <v>0</v>
      </c>
      <c r="N354" s="591" t="e">
        <f aca="false">L354/M354*100</f>
        <v>#DIV/0!</v>
      </c>
      <c r="O354" s="795"/>
      <c r="P354" s="795"/>
      <c r="Q354" s="591" t="e">
        <f aca="false">O354/P354*100</f>
        <v>#DIV/0!</v>
      </c>
      <c r="R354" s="591"/>
      <c r="S354" s="591"/>
      <c r="T354" s="591" t="e">
        <f aca="false">R354/S354*100</f>
        <v>#DIV/0!</v>
      </c>
    </row>
    <row r="355" customFormat="false" ht="34.5" hidden="false" customHeight="false" outlineLevel="0" collapsed="false">
      <c r="A355" s="546" t="n">
        <v>6</v>
      </c>
      <c r="B355" s="124" t="s">
        <v>274</v>
      </c>
      <c r="C355" s="591" t="n">
        <v>3731519</v>
      </c>
      <c r="D355" s="591" t="n">
        <v>3241715</v>
      </c>
      <c r="E355" s="797" t="n">
        <f aca="false">C355/D355*100</f>
        <v>115.109409679753</v>
      </c>
      <c r="F355" s="591" t="n">
        <v>188190</v>
      </c>
      <c r="G355" s="591" t="n">
        <v>179866</v>
      </c>
      <c r="H355" s="591" t="n">
        <f aca="false">F355/G355*100</f>
        <v>104.627889651185</v>
      </c>
      <c r="I355" s="591" t="n">
        <v>3731519</v>
      </c>
      <c r="J355" s="591" t="n">
        <v>3241715</v>
      </c>
      <c r="K355" s="797" t="n">
        <f aca="false">I355/J355*100</f>
        <v>115.109409679753</v>
      </c>
      <c r="L355" s="795" t="n">
        <v>0</v>
      </c>
      <c r="M355" s="795" t="n">
        <v>0</v>
      </c>
      <c r="N355" s="591" t="e">
        <f aca="false">L355/M355*100</f>
        <v>#DIV/0!</v>
      </c>
      <c r="O355" s="795"/>
      <c r="P355" s="795"/>
      <c r="Q355" s="591" t="e">
        <f aca="false">O355/P355*100</f>
        <v>#DIV/0!</v>
      </c>
      <c r="R355" s="591"/>
      <c r="S355" s="591"/>
      <c r="T355" s="591" t="e">
        <f aca="false">R355/S355*100</f>
        <v>#DIV/0!</v>
      </c>
    </row>
    <row r="356" s="308" customFormat="true" ht="34.5" hidden="false" customHeight="false" outlineLevel="0" collapsed="false">
      <c r="A356" s="547" t="n">
        <v>7</v>
      </c>
      <c r="B356" s="152" t="s">
        <v>275</v>
      </c>
      <c r="C356" s="591" t="n">
        <v>16596392</v>
      </c>
      <c r="D356" s="591" t="n">
        <v>22278125</v>
      </c>
      <c r="E356" s="797" t="n">
        <f aca="false">C356/D356*100</f>
        <v>74.4963590966475</v>
      </c>
      <c r="F356" s="591" t="n">
        <v>1641396</v>
      </c>
      <c r="G356" s="591" t="n">
        <v>5728010</v>
      </c>
      <c r="H356" s="591" t="n">
        <f aca="false">F356/G356*100</f>
        <v>28.6556063973352</v>
      </c>
      <c r="I356" s="591" t="n">
        <v>16596392</v>
      </c>
      <c r="J356" s="591" t="n">
        <v>22278125</v>
      </c>
      <c r="K356" s="797" t="n">
        <f aca="false">I356/J356*100</f>
        <v>74.4963590966475</v>
      </c>
      <c r="L356" s="795" t="n">
        <v>9047266</v>
      </c>
      <c r="M356" s="795" t="n">
        <v>8733713</v>
      </c>
      <c r="N356" s="591" t="n">
        <f aca="false">L356/M356*100</f>
        <v>103.59014545131</v>
      </c>
      <c r="O356" s="795"/>
      <c r="P356" s="795"/>
      <c r="Q356" s="591" t="e">
        <f aca="false">O356/P356*100</f>
        <v>#DIV/0!</v>
      </c>
      <c r="R356" s="591"/>
      <c r="S356" s="591"/>
      <c r="T356" s="591" t="e">
        <f aca="false">R356/S356*100</f>
        <v>#DIV/0!</v>
      </c>
    </row>
    <row r="357" customFormat="false" ht="17.25" hidden="false" customHeight="false" outlineLevel="0" collapsed="false">
      <c r="A357" s="546" t="n">
        <v>8</v>
      </c>
      <c r="B357" s="137" t="s">
        <v>276</v>
      </c>
      <c r="C357" s="591" t="n">
        <v>15657751</v>
      </c>
      <c r="D357" s="591" t="n">
        <v>12597813</v>
      </c>
      <c r="E357" s="797" t="n">
        <f aca="false">C357/D357*100</f>
        <v>124.289438174705</v>
      </c>
      <c r="F357" s="591" t="n">
        <v>1246828</v>
      </c>
      <c r="G357" s="591" t="n">
        <v>835945</v>
      </c>
      <c r="H357" s="591" t="n">
        <f aca="false">F357/G357*100</f>
        <v>149.151917889335</v>
      </c>
      <c r="I357" s="591" t="n">
        <v>15657751</v>
      </c>
      <c r="J357" s="591" t="n">
        <v>12597813</v>
      </c>
      <c r="K357" s="797" t="n">
        <f aca="false">I357/J357*100</f>
        <v>124.289438174705</v>
      </c>
      <c r="L357" s="591" t="n">
        <v>0</v>
      </c>
      <c r="M357" s="591" t="n">
        <v>0</v>
      </c>
      <c r="N357" s="591" t="e">
        <f aca="false">L357/M357*100</f>
        <v>#DIV/0!</v>
      </c>
      <c r="O357" s="795"/>
      <c r="P357" s="795"/>
      <c r="Q357" s="591" t="e">
        <f aca="false">O357/P357*100</f>
        <v>#DIV/0!</v>
      </c>
      <c r="R357" s="591"/>
      <c r="S357" s="591"/>
      <c r="T357" s="591" t="e">
        <f aca="false">R357/S357*100</f>
        <v>#DIV/0!</v>
      </c>
    </row>
    <row r="358" customFormat="false" ht="17.25" hidden="false" customHeight="false" outlineLevel="0" collapsed="false">
      <c r="A358" s="546" t="n">
        <v>9</v>
      </c>
      <c r="B358" s="137" t="s">
        <v>277</v>
      </c>
      <c r="C358" s="591" t="n">
        <v>7090906</v>
      </c>
      <c r="D358" s="591" t="n">
        <v>7349618</v>
      </c>
      <c r="E358" s="797" t="n">
        <f aca="false">C358/D358*100</f>
        <v>96.4799258954683</v>
      </c>
      <c r="F358" s="591" t="n">
        <v>490612</v>
      </c>
      <c r="G358" s="591" t="n">
        <v>878841</v>
      </c>
      <c r="H358" s="591" t="n">
        <f aca="false">F358/G358*100</f>
        <v>55.8248875507629</v>
      </c>
      <c r="I358" s="591" t="n">
        <v>7090906</v>
      </c>
      <c r="J358" s="591" t="n">
        <v>7349618</v>
      </c>
      <c r="K358" s="797" t="n">
        <f aca="false">I358/J358*100</f>
        <v>96.4799258954683</v>
      </c>
      <c r="L358" s="591" t="n">
        <v>0</v>
      </c>
      <c r="M358" s="591" t="n">
        <v>0</v>
      </c>
      <c r="N358" s="591" t="e">
        <f aca="false">L358/M358*100</f>
        <v>#DIV/0!</v>
      </c>
      <c r="O358" s="795"/>
      <c r="P358" s="795"/>
      <c r="Q358" s="591" t="e">
        <f aca="false">O358/P358*100</f>
        <v>#DIV/0!</v>
      </c>
      <c r="R358" s="591"/>
      <c r="S358" s="591"/>
      <c r="T358" s="591" t="e">
        <f aca="false">R358/S358*100</f>
        <v>#DIV/0!</v>
      </c>
    </row>
    <row r="359" s="308" customFormat="true" ht="33" hidden="false" customHeight="true" outlineLevel="0" collapsed="false">
      <c r="A359" s="547" t="n">
        <v>10</v>
      </c>
      <c r="B359" s="152" t="s">
        <v>278</v>
      </c>
      <c r="C359" s="591" t="n">
        <v>53965353</v>
      </c>
      <c r="D359" s="591" t="n">
        <v>32324030</v>
      </c>
      <c r="E359" s="797" t="n">
        <f aca="false">C359/D359*100</f>
        <v>166.951190801395</v>
      </c>
      <c r="F359" s="591" t="n">
        <v>7366618</v>
      </c>
      <c r="G359" s="591" t="n">
        <v>1464785</v>
      </c>
      <c r="H359" s="591" t="n">
        <f aca="false">F359/G359*100</f>
        <v>502.914625695921</v>
      </c>
      <c r="I359" s="591" t="n">
        <v>53965353</v>
      </c>
      <c r="J359" s="591" t="n">
        <v>32324030</v>
      </c>
      <c r="K359" s="797" t="n">
        <f aca="false">I359/J359*100</f>
        <v>166.951190801395</v>
      </c>
      <c r="L359" s="591" t="n">
        <v>0</v>
      </c>
      <c r="M359" s="591" t="n">
        <v>0</v>
      </c>
      <c r="N359" s="591" t="e">
        <f aca="false">L359/M359*100</f>
        <v>#DIV/0!</v>
      </c>
      <c r="O359" s="795"/>
      <c r="P359" s="795"/>
      <c r="Q359" s="591" t="e">
        <f aca="false">O359/P359*100</f>
        <v>#DIV/0!</v>
      </c>
      <c r="R359" s="591"/>
      <c r="S359" s="591"/>
      <c r="T359" s="591" t="e">
        <f aca="false">R359/S359*100</f>
        <v>#DIV/0!</v>
      </c>
    </row>
    <row r="360" customFormat="false" ht="34.5" hidden="false" customHeight="false" outlineLevel="0" collapsed="false">
      <c r="A360" s="546" t="n">
        <v>11</v>
      </c>
      <c r="B360" s="124" t="s">
        <v>280</v>
      </c>
      <c r="C360" s="591" t="n">
        <v>249392</v>
      </c>
      <c r="D360" s="591" t="n">
        <v>172232</v>
      </c>
      <c r="E360" s="797" t="n">
        <f aca="false">C360/D360*100</f>
        <v>144.800037159181</v>
      </c>
      <c r="F360" s="591" t="n">
        <v>34673</v>
      </c>
      <c r="G360" s="591" t="n">
        <v>16481</v>
      </c>
      <c r="H360" s="591" t="n">
        <f aca="false">F360/G360*100</f>
        <v>210.381651598811</v>
      </c>
      <c r="I360" s="591" t="n">
        <v>249392</v>
      </c>
      <c r="J360" s="591" t="n">
        <v>172232</v>
      </c>
      <c r="K360" s="797" t="n">
        <f aca="false">I360/J360*100</f>
        <v>144.800037159181</v>
      </c>
      <c r="L360" s="591" t="n">
        <v>0</v>
      </c>
      <c r="M360" s="591" t="n">
        <v>0</v>
      </c>
      <c r="N360" s="591" t="e">
        <f aca="false">L360/M360*100</f>
        <v>#DIV/0!</v>
      </c>
      <c r="O360" s="795"/>
      <c r="P360" s="795"/>
      <c r="Q360" s="591" t="e">
        <f aca="false">O360/P360*100</f>
        <v>#DIV/0!</v>
      </c>
      <c r="R360" s="591" t="n">
        <v>0</v>
      </c>
      <c r="S360" s="591" t="n">
        <v>0</v>
      </c>
      <c r="T360" s="591" t="e">
        <f aca="false">R360/S360*100</f>
        <v>#DIV/0!</v>
      </c>
    </row>
    <row r="361" customFormat="false" ht="34.5" hidden="false" customHeight="false" outlineLevel="0" collapsed="false">
      <c r="A361" s="774" t="n">
        <v>12</v>
      </c>
      <c r="B361" s="775" t="s">
        <v>281</v>
      </c>
      <c r="C361" s="591" t="n">
        <v>1363630</v>
      </c>
      <c r="D361" s="591" t="n">
        <v>1319797</v>
      </c>
      <c r="E361" s="797" t="n">
        <f aca="false">C361/D361*100</f>
        <v>103.321192577343</v>
      </c>
      <c r="F361" s="591" t="n">
        <v>123584</v>
      </c>
      <c r="G361" s="591" t="n">
        <v>129061</v>
      </c>
      <c r="H361" s="591" t="n">
        <f aca="false">F361/G361*100</f>
        <v>95.7562702907927</v>
      </c>
      <c r="I361" s="591" t="n">
        <v>1363630</v>
      </c>
      <c r="J361" s="591" t="n">
        <v>1319797</v>
      </c>
      <c r="K361" s="797" t="n">
        <f aca="false">I361/J361*100</f>
        <v>103.321192577343</v>
      </c>
      <c r="L361" s="591" t="n">
        <v>0</v>
      </c>
      <c r="M361" s="591" t="n">
        <v>0</v>
      </c>
      <c r="N361" s="591" t="e">
        <f aca="false">L361/M361*100</f>
        <v>#DIV/0!</v>
      </c>
      <c r="O361" s="795"/>
      <c r="P361" s="795"/>
      <c r="Q361" s="591" t="e">
        <f aca="false">O361/P361*100</f>
        <v>#DIV/0!</v>
      </c>
      <c r="R361" s="591" t="n">
        <v>0</v>
      </c>
      <c r="S361" s="591" t="n">
        <v>0</v>
      </c>
      <c r="T361" s="591" t="e">
        <f aca="false">R361/S361*100</f>
        <v>#DIV/0!</v>
      </c>
    </row>
    <row r="362" s="791" customFormat="true" ht="46.5" hidden="false" customHeight="true" outlineLevel="0" collapsed="false">
      <c r="A362" s="546" t="n">
        <v>13</v>
      </c>
      <c r="B362" s="124" t="s">
        <v>282</v>
      </c>
      <c r="C362" s="591"/>
      <c r="D362" s="796"/>
      <c r="E362" s="797" t="e">
        <f aca="false">C362/D362*100</f>
        <v>#DIV/0!</v>
      </c>
      <c r="F362" s="591"/>
      <c r="G362" s="591"/>
      <c r="H362" s="591" t="e">
        <f aca="false">F362/G362*100</f>
        <v>#DIV/0!</v>
      </c>
      <c r="I362" s="591"/>
      <c r="J362" s="591"/>
      <c r="K362" s="797" t="e">
        <f aca="false">I362/J362*100</f>
        <v>#DIV/0!</v>
      </c>
      <c r="L362" s="796"/>
      <c r="M362" s="796"/>
      <c r="N362" s="591" t="e">
        <f aca="false">L362/M362*100</f>
        <v>#DIV/0!</v>
      </c>
      <c r="O362" s="591"/>
      <c r="P362" s="591"/>
      <c r="Q362" s="591" t="e">
        <f aca="false">O362/P362*100</f>
        <v>#DIV/0!</v>
      </c>
      <c r="R362" s="591"/>
      <c r="S362" s="591"/>
      <c r="T362" s="591"/>
    </row>
    <row r="363" s="791" customFormat="true" ht="17.25" hidden="false" customHeight="false" outlineLevel="0" collapsed="false">
      <c r="A363" s="546" t="n">
        <v>15</v>
      </c>
      <c r="B363" s="137" t="s">
        <v>283</v>
      </c>
      <c r="C363" s="591"/>
      <c r="D363" s="796"/>
      <c r="E363" s="797" t="e">
        <f aca="false">C363/D363*100</f>
        <v>#DIV/0!</v>
      </c>
      <c r="F363" s="591"/>
      <c r="G363" s="591"/>
      <c r="H363" s="591" t="e">
        <f aca="false">F363/G363*100</f>
        <v>#DIV/0!</v>
      </c>
      <c r="I363" s="591"/>
      <c r="J363" s="591"/>
      <c r="K363" s="797" t="e">
        <f aca="false">I363/J363*100</f>
        <v>#DIV/0!</v>
      </c>
      <c r="L363" s="796"/>
      <c r="M363" s="796"/>
      <c r="N363" s="591" t="e">
        <f aca="false">L363/M363*100</f>
        <v>#DIV/0!</v>
      </c>
      <c r="O363" s="591"/>
      <c r="P363" s="591"/>
      <c r="Q363" s="591" t="e">
        <f aca="false">O363/P363*100</f>
        <v>#DIV/0!</v>
      </c>
      <c r="R363" s="591"/>
      <c r="S363" s="591"/>
      <c r="T363" s="591" t="e">
        <f aca="false">R363/S363*100</f>
        <v>#DIV/0!</v>
      </c>
    </row>
    <row r="364" s="791" customFormat="true" ht="17.25" hidden="false" customHeight="false" outlineLevel="0" collapsed="false">
      <c r="A364" s="546" t="n">
        <v>16</v>
      </c>
      <c r="B364" s="137" t="s">
        <v>284</v>
      </c>
      <c r="C364" s="591"/>
      <c r="D364" s="796"/>
      <c r="E364" s="797" t="e">
        <f aca="false">C364/D364*100</f>
        <v>#DIV/0!</v>
      </c>
      <c r="F364" s="591"/>
      <c r="G364" s="591"/>
      <c r="H364" s="591" t="e">
        <f aca="false">F364/G364*100</f>
        <v>#DIV/0!</v>
      </c>
      <c r="I364" s="591"/>
      <c r="J364" s="591"/>
      <c r="K364" s="797" t="e">
        <f aca="false">I364/J364*100</f>
        <v>#DIV/0!</v>
      </c>
      <c r="L364" s="796"/>
      <c r="M364" s="796"/>
      <c r="N364" s="591" t="e">
        <f aca="false">L364/M364*100</f>
        <v>#DIV/0!</v>
      </c>
      <c r="O364" s="591"/>
      <c r="P364" s="591"/>
      <c r="Q364" s="591" t="e">
        <f aca="false">O364/P364*100</f>
        <v>#DIV/0!</v>
      </c>
      <c r="R364" s="591"/>
      <c r="S364" s="591"/>
      <c r="T364" s="591" t="e">
        <f aca="false">R364/S364*100</f>
        <v>#DIV/0!</v>
      </c>
    </row>
    <row r="365" s="791" customFormat="true" ht="51.75" hidden="false" customHeight="false" outlineLevel="0" collapsed="false">
      <c r="A365" s="546" t="n">
        <v>17</v>
      </c>
      <c r="B365" s="124" t="s">
        <v>285</v>
      </c>
      <c r="C365" s="591"/>
      <c r="D365" s="591"/>
      <c r="E365" s="797" t="e">
        <f aca="false">C365/D365*100</f>
        <v>#DIV/0!</v>
      </c>
      <c r="F365" s="591"/>
      <c r="G365" s="591"/>
      <c r="H365" s="591" t="e">
        <f aca="false">F365/G365*100</f>
        <v>#DIV/0!</v>
      </c>
      <c r="I365" s="591"/>
      <c r="J365" s="591"/>
      <c r="K365" s="797" t="e">
        <f aca="false">I365/J365*100</f>
        <v>#DIV/0!</v>
      </c>
      <c r="L365" s="591"/>
      <c r="M365" s="591"/>
      <c r="N365" s="591" t="e">
        <f aca="false">L365/M365*100</f>
        <v>#DIV/0!</v>
      </c>
      <c r="O365" s="591"/>
      <c r="P365" s="591"/>
      <c r="Q365" s="591" t="e">
        <f aca="false">O365/P365*100</f>
        <v>#DIV/0!</v>
      </c>
      <c r="R365" s="591"/>
      <c r="S365" s="591"/>
      <c r="T365" s="591" t="e">
        <f aca="false">R365/S365*100</f>
        <v>#DIV/0!</v>
      </c>
    </row>
    <row r="366" customFormat="false" ht="84.75" hidden="false" customHeight="true" outlineLevel="0" collapsed="false">
      <c r="A366" s="792" t="s">
        <v>487</v>
      </c>
      <c r="B366" s="792"/>
      <c r="C366" s="793" t="n">
        <f aca="false">SUM(C367:C368)</f>
        <v>44147018</v>
      </c>
      <c r="D366" s="793" t="n">
        <f aca="false">SUM(D367:D368)</f>
        <v>34143078</v>
      </c>
      <c r="E366" s="793" t="n">
        <f aca="false">C366/D366*100</f>
        <v>129.300053146937</v>
      </c>
      <c r="F366" s="793" t="n">
        <f aca="false">SUM(F367:F368)</f>
        <v>5542393</v>
      </c>
      <c r="G366" s="793" t="n">
        <f aca="false">SUM(G367:G368)</f>
        <v>4354053</v>
      </c>
      <c r="H366" s="793" t="n">
        <f aca="false">F366/G366*100</f>
        <v>127.292731622697</v>
      </c>
      <c r="I366" s="793" t="n">
        <f aca="false">SUM(I367:I368)</f>
        <v>44147018</v>
      </c>
      <c r="J366" s="793" t="n">
        <f aca="false">SUM(J367:J368)</f>
        <v>34143078</v>
      </c>
      <c r="K366" s="793" t="n">
        <f aca="false">I366/J366*100</f>
        <v>129.300053146937</v>
      </c>
      <c r="L366" s="793" t="n">
        <f aca="false">SUM(L367:L368)</f>
        <v>0</v>
      </c>
      <c r="M366" s="793" t="n">
        <f aca="false">SUM(M367:M368)</f>
        <v>0</v>
      </c>
      <c r="N366" s="794" t="e">
        <f aca="false">L366/M366*100</f>
        <v>#DIV/0!</v>
      </c>
      <c r="O366" s="793" t="n">
        <f aca="false">SUM(O367:O368)</f>
        <v>0</v>
      </c>
      <c r="P366" s="793" t="n">
        <f aca="false">SUM(P367:P368)</f>
        <v>0</v>
      </c>
      <c r="Q366" s="794" t="e">
        <f aca="false">O366/P366*100</f>
        <v>#DIV/0!</v>
      </c>
      <c r="R366" s="793" t="n">
        <f aca="false">SUM(R367:R368)</f>
        <v>0</v>
      </c>
      <c r="S366" s="793" t="n">
        <f aca="false">SUM(S367:S368)</f>
        <v>0</v>
      </c>
      <c r="T366" s="794" t="e">
        <f aca="false">R366/S366*100</f>
        <v>#DIV/0!</v>
      </c>
    </row>
    <row r="367" customFormat="false" ht="75" hidden="false" customHeight="true" outlineLevel="0" collapsed="false">
      <c r="A367" s="546" t="n">
        <v>1</v>
      </c>
      <c r="B367" s="124" t="s">
        <v>279</v>
      </c>
      <c r="C367" s="591" t="n">
        <v>44147018</v>
      </c>
      <c r="D367" s="591" t="n">
        <v>34143078</v>
      </c>
      <c r="E367" s="370" t="n">
        <f aca="false">C367/D367*100</f>
        <v>129.300053146937</v>
      </c>
      <c r="F367" s="591" t="n">
        <v>5542393</v>
      </c>
      <c r="G367" s="591" t="n">
        <v>4354053</v>
      </c>
      <c r="H367" s="189" t="n">
        <f aca="false">F367/G367*100</f>
        <v>127.292731622697</v>
      </c>
      <c r="I367" s="591" t="n">
        <v>44147018</v>
      </c>
      <c r="J367" s="591" t="n">
        <v>34143078</v>
      </c>
      <c r="K367" s="370" t="n">
        <f aca="false">I367/J367*100</f>
        <v>129.300053146937</v>
      </c>
      <c r="L367" s="795" t="n">
        <v>0</v>
      </c>
      <c r="M367" s="795" t="n">
        <v>0</v>
      </c>
      <c r="N367" s="493" t="e">
        <f aca="false">L367/M367*100</f>
        <v>#DIV/0!</v>
      </c>
      <c r="O367" s="795" t="n">
        <v>0</v>
      </c>
      <c r="P367" s="795" t="n">
        <v>0</v>
      </c>
      <c r="Q367" s="370" t="e">
        <f aca="false">O367/P367*100</f>
        <v>#DIV/0!</v>
      </c>
      <c r="R367" s="591" t="n">
        <v>0</v>
      </c>
      <c r="S367" s="591" t="n">
        <v>0</v>
      </c>
      <c r="T367" s="189" t="e">
        <f aca="false">R367/S367*100</f>
        <v>#DIV/0!</v>
      </c>
    </row>
    <row r="368" customFormat="false" ht="17.25" hidden="false" customHeight="false" outlineLevel="0" collapsed="false">
      <c r="A368" s="546" t="n">
        <v>2</v>
      </c>
      <c r="B368" s="137" t="s">
        <v>286</v>
      </c>
      <c r="C368" s="189"/>
      <c r="D368" s="189"/>
      <c r="E368" s="370" t="e">
        <f aca="false">C368/D368*100</f>
        <v>#DIV/0!</v>
      </c>
      <c r="F368" s="189"/>
      <c r="G368" s="189"/>
      <c r="H368" s="189" t="e">
        <f aca="false">F368/G368*100</f>
        <v>#DIV/0!</v>
      </c>
      <c r="I368" s="189"/>
      <c r="J368" s="189"/>
      <c r="K368" s="370" t="e">
        <f aca="false">I368/J368*100</f>
        <v>#DIV/0!</v>
      </c>
      <c r="L368" s="512"/>
      <c r="M368" s="512"/>
      <c r="N368" s="493" t="e">
        <f aca="false">L368/M368*100</f>
        <v>#DIV/0!</v>
      </c>
      <c r="O368" s="189"/>
      <c r="P368" s="189"/>
      <c r="Q368" s="493" t="e">
        <f aca="false">O368/P368*100</f>
        <v>#DIV/0!</v>
      </c>
      <c r="R368" s="189"/>
      <c r="S368" s="189"/>
      <c r="T368" s="189" t="e">
        <f aca="false">R368/S368*100</f>
        <v>#DIV/0!</v>
      </c>
    </row>
    <row r="369" s="308" customFormat="true" ht="17.25" hidden="false" customHeight="false" outlineLevel="0" collapsed="false">
      <c r="A369" s="547"/>
      <c r="B369" s="152"/>
      <c r="C369" s="490"/>
      <c r="D369" s="490"/>
      <c r="E369" s="36"/>
      <c r="F369" s="490"/>
      <c r="G369" s="490"/>
      <c r="H369" s="36"/>
      <c r="I369" s="490"/>
      <c r="J369" s="490"/>
      <c r="K369" s="36"/>
      <c r="L369" s="490"/>
      <c r="M369" s="490"/>
      <c r="N369" s="36"/>
      <c r="O369" s="490"/>
      <c r="P369" s="490"/>
      <c r="Q369" s="36"/>
      <c r="R369" s="490"/>
      <c r="S369" s="490"/>
      <c r="T369" s="36"/>
    </row>
    <row r="370" s="308" customFormat="true" ht="17.25" hidden="false" customHeight="false" outlineLevel="0" collapsed="false">
      <c r="A370" s="547"/>
      <c r="B370" s="152"/>
      <c r="C370" s="490"/>
      <c r="D370" s="490"/>
      <c r="E370" s="36"/>
      <c r="F370" s="490"/>
      <c r="G370" s="490"/>
      <c r="H370" s="36"/>
      <c r="I370" s="490"/>
      <c r="J370" s="490"/>
      <c r="K370" s="36"/>
      <c r="L370" s="490"/>
      <c r="M370" s="490"/>
      <c r="N370" s="36"/>
      <c r="O370" s="490"/>
      <c r="P370" s="490"/>
      <c r="Q370" s="36"/>
      <c r="R370" s="490"/>
      <c r="S370" s="490"/>
      <c r="T370" s="36"/>
    </row>
    <row r="371" s="308" customFormat="true" ht="17.25" hidden="false" customHeight="false" outlineLevel="0" collapsed="false">
      <c r="A371" s="547"/>
      <c r="B371" s="152"/>
      <c r="C371" s="490"/>
      <c r="D371" s="490"/>
      <c r="E371" s="36"/>
      <c r="F371" s="490"/>
      <c r="G371" s="490"/>
      <c r="H371" s="36"/>
      <c r="I371" s="490"/>
      <c r="J371" s="490"/>
      <c r="K371" s="36"/>
      <c r="L371" s="490"/>
      <c r="M371" s="490"/>
      <c r="N371" s="36"/>
      <c r="O371" s="490"/>
      <c r="P371" s="490"/>
      <c r="Q371" s="36"/>
      <c r="R371" s="490"/>
      <c r="S371" s="490"/>
      <c r="T371" s="36"/>
    </row>
    <row r="372" s="308" customFormat="true" ht="17.25" hidden="false" customHeight="false" outlineLevel="0" collapsed="false">
      <c r="A372" s="547"/>
      <c r="B372" s="152"/>
      <c r="C372" s="490"/>
      <c r="D372" s="490"/>
      <c r="E372" s="36"/>
      <c r="F372" s="490"/>
      <c r="G372" s="490"/>
      <c r="H372" s="36"/>
      <c r="I372" s="490"/>
      <c r="J372" s="490"/>
      <c r="K372" s="36"/>
      <c r="L372" s="490"/>
      <c r="M372" s="490"/>
      <c r="N372" s="36"/>
      <c r="O372" s="490"/>
      <c r="P372" s="490"/>
      <c r="Q372" s="36"/>
      <c r="R372" s="490"/>
      <c r="S372" s="490"/>
      <c r="T372" s="36"/>
    </row>
    <row r="373" s="308" customFormat="true" ht="15" hidden="false" customHeight="false" outlineLevel="0" collapsed="false">
      <c r="A373" s="547"/>
      <c r="B373" s="547"/>
      <c r="C373" s="547"/>
      <c r="D373" s="547"/>
      <c r="E373" s="547"/>
      <c r="F373" s="547"/>
      <c r="G373" s="547"/>
      <c r="H373" s="547"/>
      <c r="I373" s="547"/>
      <c r="J373" s="547"/>
      <c r="K373" s="547"/>
      <c r="L373" s="547"/>
      <c r="M373" s="547"/>
      <c r="N373" s="547"/>
      <c r="O373" s="547"/>
      <c r="P373" s="547"/>
      <c r="Q373" s="547"/>
      <c r="R373" s="547"/>
      <c r="S373" s="547"/>
      <c r="T373" s="547"/>
    </row>
    <row r="374" s="308" customFormat="true" ht="17.25" hidden="false" customHeight="true" outlineLevel="0" collapsed="false">
      <c r="A374" s="67" t="s">
        <v>511</v>
      </c>
      <c r="B374" s="67"/>
      <c r="C374" s="483" t="n">
        <f aca="false">SUM(C375:C382)</f>
        <v>0</v>
      </c>
      <c r="D374" s="483" t="n">
        <f aca="false">SUM(D375:D382)</f>
        <v>0</v>
      </c>
      <c r="E374" s="483" t="e">
        <f aca="false">C374/D374*100</f>
        <v>#DIV/0!</v>
      </c>
      <c r="F374" s="483" t="n">
        <f aca="false">SUM(F375:F382)</f>
        <v>0</v>
      </c>
      <c r="G374" s="483" t="n">
        <f aca="false">SUM(G375:G382)</f>
        <v>0</v>
      </c>
      <c r="H374" s="483" t="e">
        <f aca="false">F374/G374*100</f>
        <v>#DIV/0!</v>
      </c>
      <c r="I374" s="483" t="n">
        <f aca="false">SUM(I375:I382)</f>
        <v>0</v>
      </c>
      <c r="J374" s="483" t="n">
        <f aca="false">SUM(J375:J382)</f>
        <v>0</v>
      </c>
      <c r="K374" s="483" t="e">
        <f aca="false">I374/J374*100</f>
        <v>#DIV/0!</v>
      </c>
      <c r="L374" s="530" t="n">
        <f aca="false">SUM(L375:L382)</f>
        <v>0</v>
      </c>
      <c r="M374" s="530" t="n">
        <f aca="false">SUM(M375:M382)</f>
        <v>0</v>
      </c>
      <c r="N374" s="83" t="e">
        <f aca="false">L374/M374*100</f>
        <v>#DIV/0!</v>
      </c>
      <c r="O374" s="83" t="n">
        <f aca="false">SUM(O375:O382)</f>
        <v>0</v>
      </c>
      <c r="P374" s="83" t="n">
        <f aca="false">SUM(P375:P382)</f>
        <v>0</v>
      </c>
      <c r="Q374" s="83" t="e">
        <f aca="false">O374/P374*100</f>
        <v>#DIV/0!</v>
      </c>
      <c r="R374" s="83" t="n">
        <f aca="false">SUM(R375:R382)</f>
        <v>0</v>
      </c>
      <c r="S374" s="83" t="n">
        <f aca="false">SUM(S375:S382)</f>
        <v>0</v>
      </c>
      <c r="T374" s="83" t="e">
        <f aca="false">R374/S374*100</f>
        <v>#DIV/0!</v>
      </c>
    </row>
    <row r="375" s="308" customFormat="true" ht="18" hidden="false" customHeight="true" outlineLevel="0" collapsed="false">
      <c r="A375" s="468"/>
      <c r="B375" s="468"/>
      <c r="C375" s="468"/>
      <c r="D375" s="468"/>
      <c r="E375" s="468"/>
      <c r="F375" s="468"/>
      <c r="G375" s="468"/>
      <c r="H375" s="468"/>
      <c r="I375" s="468"/>
      <c r="J375" s="468"/>
      <c r="K375" s="468"/>
      <c r="L375" s="729"/>
      <c r="M375" s="729"/>
      <c r="N375" s="729"/>
      <c r="O375" s="729"/>
      <c r="P375" s="729"/>
      <c r="Q375" s="729"/>
      <c r="R375" s="729"/>
      <c r="S375" s="729"/>
      <c r="T375" s="729"/>
    </row>
    <row r="376" customFormat="false" ht="18" hidden="false" customHeight="true" outlineLevel="0" collapsed="false">
      <c r="A376" s="468"/>
      <c r="B376" s="468"/>
      <c r="C376" s="468"/>
      <c r="D376" s="468"/>
      <c r="E376" s="468"/>
      <c r="F376" s="468"/>
      <c r="G376" s="468"/>
      <c r="H376" s="468"/>
      <c r="I376" s="468"/>
      <c r="J376" s="468"/>
      <c r="K376" s="468"/>
      <c r="L376" s="729"/>
      <c r="M376" s="729"/>
      <c r="N376" s="729"/>
      <c r="O376" s="729"/>
      <c r="P376" s="729"/>
      <c r="Q376" s="729"/>
      <c r="R376" s="729"/>
      <c r="S376" s="729"/>
      <c r="T376" s="729"/>
    </row>
    <row r="377" customFormat="false" ht="15" hidden="false" customHeight="false" outlineLevel="0" collapsed="false">
      <c r="A377" s="468"/>
      <c r="B377" s="468"/>
      <c r="C377" s="468"/>
      <c r="D377" s="468"/>
      <c r="E377" s="468"/>
      <c r="F377" s="468"/>
      <c r="G377" s="468"/>
      <c r="H377" s="468"/>
      <c r="I377" s="468"/>
      <c r="J377" s="468"/>
      <c r="K377" s="468"/>
      <c r="L377" s="729"/>
      <c r="M377" s="729"/>
      <c r="N377" s="729"/>
      <c r="O377" s="729"/>
      <c r="P377" s="729"/>
      <c r="Q377" s="729"/>
      <c r="R377" s="729"/>
      <c r="S377" s="729"/>
      <c r="T377" s="729"/>
    </row>
    <row r="378" customFormat="false" ht="15" hidden="false" customHeight="false" outlineLevel="0" collapsed="false">
      <c r="A378" s="468"/>
      <c r="B378" s="468"/>
      <c r="C378" s="468"/>
      <c r="D378" s="468"/>
      <c r="E378" s="468"/>
      <c r="F378" s="468"/>
      <c r="G378" s="468"/>
      <c r="H378" s="468"/>
      <c r="I378" s="468"/>
      <c r="J378" s="468"/>
      <c r="K378" s="468"/>
      <c r="L378" s="729"/>
      <c r="M378" s="729"/>
      <c r="N378" s="729"/>
      <c r="O378" s="729"/>
      <c r="P378" s="729"/>
      <c r="Q378" s="729"/>
      <c r="R378" s="729"/>
      <c r="S378" s="729"/>
      <c r="T378" s="729"/>
    </row>
    <row r="379" customFormat="false" ht="15" hidden="false" customHeight="false" outlineLevel="0" collapsed="false">
      <c r="A379" s="468"/>
      <c r="B379" s="468"/>
      <c r="C379" s="468"/>
      <c r="D379" s="468"/>
      <c r="E379" s="468"/>
      <c r="F379" s="468"/>
      <c r="G379" s="468"/>
      <c r="H379" s="468"/>
      <c r="I379" s="468"/>
      <c r="J379" s="468"/>
      <c r="K379" s="468"/>
      <c r="L379" s="729"/>
      <c r="M379" s="729"/>
      <c r="N379" s="729"/>
      <c r="O379" s="729"/>
      <c r="P379" s="729"/>
      <c r="Q379" s="729"/>
      <c r="R379" s="729"/>
      <c r="S379" s="729"/>
      <c r="T379" s="729"/>
    </row>
    <row r="380" customFormat="false" ht="15" hidden="false" customHeight="false" outlineLevel="0" collapsed="false">
      <c r="A380" s="468"/>
      <c r="B380" s="468"/>
      <c r="C380" s="468"/>
      <c r="D380" s="468"/>
      <c r="E380" s="468"/>
      <c r="F380" s="468"/>
      <c r="G380" s="468"/>
      <c r="H380" s="468"/>
      <c r="I380" s="468"/>
      <c r="J380" s="468"/>
      <c r="K380" s="468"/>
      <c r="L380" s="729"/>
      <c r="M380" s="729"/>
      <c r="N380" s="729"/>
      <c r="O380" s="729"/>
      <c r="P380" s="729"/>
      <c r="Q380" s="729"/>
      <c r="R380" s="729"/>
      <c r="S380" s="729"/>
      <c r="T380" s="729"/>
    </row>
    <row r="381" customFormat="false" ht="15" hidden="false" customHeight="false" outlineLevel="0" collapsed="false">
      <c r="A381" s="468"/>
      <c r="B381" s="468"/>
      <c r="C381" s="468"/>
      <c r="D381" s="468"/>
      <c r="E381" s="468"/>
      <c r="F381" s="468"/>
      <c r="G381" s="468"/>
      <c r="H381" s="468"/>
      <c r="I381" s="468"/>
      <c r="J381" s="468"/>
      <c r="K381" s="468"/>
      <c r="L381" s="729"/>
      <c r="M381" s="729"/>
      <c r="N381" s="729"/>
      <c r="O381" s="729"/>
      <c r="P381" s="729"/>
      <c r="Q381" s="729"/>
      <c r="R381" s="729"/>
      <c r="S381" s="729"/>
      <c r="T381" s="729"/>
    </row>
    <row r="382" customFormat="false" ht="15" hidden="false" customHeight="false" outlineLevel="0" collapsed="false">
      <c r="A382" s="468"/>
      <c r="B382" s="468"/>
      <c r="C382" s="468"/>
      <c r="D382" s="468"/>
      <c r="E382" s="468"/>
      <c r="F382" s="468"/>
      <c r="G382" s="468"/>
      <c r="H382" s="468"/>
      <c r="I382" s="468"/>
      <c r="J382" s="468"/>
      <c r="K382" s="468"/>
      <c r="L382" s="729"/>
      <c r="M382" s="729"/>
      <c r="N382" s="729"/>
      <c r="O382" s="729"/>
      <c r="P382" s="729"/>
      <c r="Q382" s="729"/>
      <c r="R382" s="729"/>
      <c r="S382" s="729"/>
      <c r="T382" s="729"/>
    </row>
    <row r="383" customFormat="false" ht="15" hidden="false" customHeight="false" outlineLevel="0" collapsed="false">
      <c r="A383" s="468"/>
      <c r="B383" s="468"/>
      <c r="C383" s="468"/>
      <c r="D383" s="468"/>
      <c r="E383" s="468"/>
      <c r="F383" s="468"/>
      <c r="G383" s="468"/>
      <c r="H383" s="468"/>
      <c r="I383" s="468"/>
      <c r="J383" s="468"/>
      <c r="K383" s="468"/>
      <c r="L383" s="729"/>
      <c r="M383" s="729"/>
      <c r="N383" s="729"/>
      <c r="O383" s="729"/>
      <c r="P383" s="729"/>
      <c r="Q383" s="729"/>
      <c r="R383" s="729"/>
      <c r="S383" s="729"/>
      <c r="T383" s="729"/>
    </row>
    <row r="384" customFormat="false" ht="15" hidden="false" customHeight="false" outlineLevel="0" collapsed="false">
      <c r="A384" s="468"/>
      <c r="B384" s="468"/>
      <c r="C384" s="468"/>
      <c r="D384" s="468"/>
      <c r="E384" s="468"/>
      <c r="F384" s="468"/>
      <c r="G384" s="468"/>
      <c r="H384" s="468"/>
      <c r="I384" s="468"/>
      <c r="J384" s="468"/>
      <c r="K384" s="468"/>
      <c r="L384" s="729"/>
      <c r="M384" s="729"/>
      <c r="N384" s="729"/>
      <c r="O384" s="729"/>
      <c r="P384" s="729"/>
      <c r="Q384" s="729"/>
      <c r="R384" s="729"/>
      <c r="S384" s="729"/>
      <c r="T384" s="729"/>
    </row>
    <row r="385" customFormat="false" ht="15" hidden="false" customHeight="false" outlineLevel="0" collapsed="false">
      <c r="A385" s="468"/>
      <c r="B385" s="468"/>
      <c r="C385" s="468"/>
      <c r="D385" s="468"/>
      <c r="E385" s="468"/>
      <c r="F385" s="468"/>
      <c r="G385" s="468"/>
      <c r="H385" s="468"/>
      <c r="I385" s="468"/>
      <c r="J385" s="468"/>
      <c r="K385" s="468"/>
      <c r="L385" s="729"/>
      <c r="M385" s="729"/>
      <c r="N385" s="729"/>
      <c r="O385" s="729"/>
      <c r="P385" s="729"/>
      <c r="Q385" s="729"/>
      <c r="R385" s="729"/>
      <c r="S385" s="729"/>
      <c r="T385" s="729"/>
    </row>
    <row r="386" customFormat="false" ht="15" hidden="false" customHeight="false" outlineLevel="0" collapsed="false">
      <c r="A386" s="468"/>
      <c r="B386" s="468"/>
      <c r="C386" s="468"/>
      <c r="D386" s="468"/>
      <c r="E386" s="468"/>
      <c r="F386" s="468"/>
      <c r="G386" s="468"/>
      <c r="H386" s="468"/>
      <c r="I386" s="468"/>
      <c r="J386" s="468"/>
      <c r="K386" s="468"/>
      <c r="L386" s="729"/>
      <c r="M386" s="729"/>
      <c r="N386" s="729"/>
      <c r="O386" s="729"/>
      <c r="P386" s="729"/>
      <c r="Q386" s="729"/>
      <c r="R386" s="729"/>
      <c r="S386" s="729"/>
      <c r="T386" s="729"/>
    </row>
  </sheetData>
  <mergeCells count="114">
    <mergeCell ref="A1:T2"/>
    <mergeCell ref="A3:A8"/>
    <mergeCell ref="B3:B8"/>
    <mergeCell ref="C3:H3"/>
    <mergeCell ref="I3:K3"/>
    <mergeCell ref="L3:T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2:A43"/>
    <mergeCell ref="B42:B43"/>
    <mergeCell ref="C42:H42"/>
    <mergeCell ref="I42:K42"/>
    <mergeCell ref="L42:T42"/>
    <mergeCell ref="A45:B45"/>
    <mergeCell ref="A46:B46"/>
    <mergeCell ref="A55:B55"/>
    <mergeCell ref="A67:T67"/>
    <mergeCell ref="A68:B68"/>
    <mergeCell ref="A69:B69"/>
    <mergeCell ref="A112:T112"/>
    <mergeCell ref="A113:B113"/>
    <mergeCell ref="A142:T142"/>
    <mergeCell ref="A143:B143"/>
    <mergeCell ref="A148:T148"/>
    <mergeCell ref="A149:B149"/>
    <mergeCell ref="A161:T161"/>
    <mergeCell ref="A162:B162"/>
    <mergeCell ref="A176:T176"/>
    <mergeCell ref="A177:B177"/>
    <mergeCell ref="A186:B186"/>
    <mergeCell ref="A194:T194"/>
    <mergeCell ref="A195:B195"/>
    <mergeCell ref="A200:T200"/>
    <mergeCell ref="A201:B201"/>
    <mergeCell ref="A208:T208"/>
    <mergeCell ref="A209:B209"/>
    <mergeCell ref="A216:T216"/>
    <mergeCell ref="A217:B217"/>
    <mergeCell ref="A225:T225"/>
    <mergeCell ref="A226:B226"/>
    <mergeCell ref="A232:T232"/>
    <mergeCell ref="A233:B233"/>
    <mergeCell ref="A242:T242"/>
    <mergeCell ref="A243:B243"/>
    <mergeCell ref="A251:T251"/>
    <mergeCell ref="A252:B252"/>
    <mergeCell ref="A257:T257"/>
    <mergeCell ref="A258:B258"/>
    <mergeCell ref="A271:T271"/>
    <mergeCell ref="A272:B272"/>
    <mergeCell ref="B281:T281"/>
    <mergeCell ref="A282:B282"/>
    <mergeCell ref="A301:T301"/>
    <mergeCell ref="A302:B302"/>
    <mergeCell ref="A309:T309"/>
    <mergeCell ref="A310:B310"/>
    <mergeCell ref="A317:T317"/>
    <mergeCell ref="A318:B318"/>
    <mergeCell ref="A319:B319"/>
    <mergeCell ref="A326:T326"/>
    <mergeCell ref="A327:B327"/>
    <mergeCell ref="A337:B337"/>
    <mergeCell ref="A347:T347"/>
    <mergeCell ref="A348:B348"/>
    <mergeCell ref="A349:B349"/>
    <mergeCell ref="A366:B366"/>
    <mergeCell ref="A373:T373"/>
    <mergeCell ref="A374:B3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12" activeCellId="0" sqref="P12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4.57"/>
    <col collapsed="false" customWidth="true" hidden="false" outlineLevel="0" max="3" min="3" style="0" width="14.71"/>
    <col collapsed="false" customWidth="true" hidden="false" outlineLevel="0" max="4" min="4" style="0" width="14.85"/>
    <col collapsed="false" customWidth="true" hidden="false" outlineLevel="0" max="5" min="5" style="0" width="10.28"/>
    <col collapsed="false" customWidth="true" hidden="false" outlineLevel="0" max="6" min="6" style="0" width="14.28"/>
    <col collapsed="false" customWidth="true" hidden="false" outlineLevel="0" max="7" min="7" style="0" width="13.85"/>
    <col collapsed="false" customWidth="true" hidden="false" outlineLevel="0" max="8" min="8" style="0" width="9.57"/>
    <col collapsed="false" customWidth="true" hidden="false" outlineLevel="0" max="9" min="9" style="0" width="14.57"/>
    <col collapsed="false" customWidth="true" hidden="false" outlineLevel="0" max="10" min="10" style="0" width="15"/>
    <col collapsed="false" customWidth="true" hidden="false" outlineLevel="0" max="11" min="11" style="0" width="9.57"/>
    <col collapsed="false" customWidth="true" hidden="false" outlineLevel="0" max="12" min="12" style="0" width="15.14"/>
    <col collapsed="false" customWidth="true" hidden="false" outlineLevel="0" max="13" min="13" style="0" width="14.71"/>
    <col collapsed="false" customWidth="true" hidden="false" outlineLevel="0" max="14" min="14" style="0" width="9.85"/>
    <col collapsed="false" customWidth="true" hidden="false" outlineLevel="0" max="15" min="15" style="0" width="13.28"/>
    <col collapsed="false" customWidth="true" hidden="false" outlineLevel="0" max="16" min="16" style="0" width="13"/>
    <col collapsed="false" customWidth="true" hidden="false" outlineLevel="0" max="17" min="17" style="0" width="10.85"/>
    <col collapsed="false" customWidth="true" hidden="false" outlineLevel="0" max="19" min="18" style="0" width="15.28"/>
    <col collapsed="false" customWidth="true" hidden="false" outlineLevel="0" max="20" min="20" style="0" width="9.85"/>
    <col collapsed="false" customWidth="true" hidden="false" outlineLevel="0" max="1025" min="21" style="0" width="15.14"/>
  </cols>
  <sheetData>
    <row r="1" customFormat="false" ht="15" hidden="false" customHeight="true" outlineLevel="0" collapsed="false">
      <c r="A1" s="644" t="s">
        <v>554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</row>
    <row r="2" customFormat="false" ht="39.75" hidden="false" customHeight="true" outlineLevel="0" collapsed="false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</row>
    <row r="3" customFormat="false" ht="17.25" hidden="false" customHeight="true" outlineLevel="0" collapsed="false">
      <c r="A3" s="682" t="s">
        <v>1</v>
      </c>
      <c r="B3" s="683" t="s">
        <v>2</v>
      </c>
      <c r="C3" s="6" t="s">
        <v>3</v>
      </c>
      <c r="D3" s="6"/>
      <c r="E3" s="6"/>
      <c r="F3" s="6"/>
      <c r="G3" s="6"/>
      <c r="H3" s="6"/>
      <c r="I3" s="645" t="s">
        <v>4</v>
      </c>
      <c r="J3" s="645"/>
      <c r="K3" s="645"/>
      <c r="L3" s="646" t="s">
        <v>5</v>
      </c>
      <c r="M3" s="646"/>
      <c r="N3" s="646"/>
      <c r="O3" s="646"/>
      <c r="P3" s="646"/>
      <c r="Q3" s="646"/>
      <c r="R3" s="646"/>
      <c r="S3" s="646"/>
      <c r="T3" s="646"/>
    </row>
    <row r="4" customFormat="false" ht="16.5" hidden="false" customHeight="true" outlineLevel="0" collapsed="false">
      <c r="A4" s="682"/>
      <c r="B4" s="683"/>
      <c r="C4" s="647" t="s">
        <v>555</v>
      </c>
      <c r="D4" s="647" t="s">
        <v>556</v>
      </c>
      <c r="E4" s="9" t="s">
        <v>8</v>
      </c>
      <c r="F4" s="648" t="s">
        <v>557</v>
      </c>
      <c r="G4" s="647" t="s">
        <v>558</v>
      </c>
      <c r="H4" s="9" t="s">
        <v>8</v>
      </c>
      <c r="I4" s="647" t="s">
        <v>559</v>
      </c>
      <c r="J4" s="647" t="s">
        <v>560</v>
      </c>
      <c r="K4" s="354" t="s">
        <v>8</v>
      </c>
      <c r="L4" s="650" t="s">
        <v>561</v>
      </c>
      <c r="M4" s="647" t="s">
        <v>562</v>
      </c>
      <c r="N4" s="354" t="s">
        <v>8</v>
      </c>
      <c r="O4" s="650" t="s">
        <v>563</v>
      </c>
      <c r="P4" s="647" t="s">
        <v>564</v>
      </c>
      <c r="Q4" s="9" t="s">
        <v>8</v>
      </c>
      <c r="R4" s="647" t="s">
        <v>565</v>
      </c>
      <c r="S4" s="647" t="s">
        <v>566</v>
      </c>
      <c r="T4" s="354" t="s">
        <v>8</v>
      </c>
    </row>
    <row r="5" customFormat="false" ht="13.5" hidden="false" customHeight="true" outlineLevel="0" collapsed="false">
      <c r="A5" s="682"/>
      <c r="B5" s="683"/>
      <c r="C5" s="647"/>
      <c r="D5" s="647"/>
      <c r="E5" s="9"/>
      <c r="F5" s="648"/>
      <c r="G5" s="648"/>
      <c r="H5" s="9"/>
      <c r="I5" s="647"/>
      <c r="J5" s="647"/>
      <c r="K5" s="354"/>
      <c r="L5" s="650"/>
      <c r="M5" s="647"/>
      <c r="N5" s="354"/>
      <c r="O5" s="650"/>
      <c r="P5" s="647"/>
      <c r="Q5" s="9"/>
      <c r="R5" s="647"/>
      <c r="S5" s="647"/>
      <c r="T5" s="354"/>
    </row>
    <row r="6" customFormat="false" ht="17.25" hidden="false" customHeight="true" outlineLevel="0" collapsed="false">
      <c r="A6" s="682"/>
      <c r="B6" s="683"/>
      <c r="C6" s="647"/>
      <c r="D6" s="647"/>
      <c r="E6" s="9"/>
      <c r="F6" s="648"/>
      <c r="G6" s="648"/>
      <c r="H6" s="9"/>
      <c r="I6" s="647"/>
      <c r="J6" s="647"/>
      <c r="K6" s="354"/>
      <c r="L6" s="650"/>
      <c r="M6" s="647"/>
      <c r="N6" s="354"/>
      <c r="O6" s="650"/>
      <c r="P6" s="647"/>
      <c r="Q6" s="9"/>
      <c r="R6" s="647"/>
      <c r="S6" s="647"/>
      <c r="T6" s="354"/>
    </row>
    <row r="7" customFormat="false" ht="12" hidden="false" customHeight="true" outlineLevel="0" collapsed="false">
      <c r="A7" s="682"/>
      <c r="B7" s="683"/>
      <c r="C7" s="647"/>
      <c r="D7" s="647"/>
      <c r="E7" s="9"/>
      <c r="F7" s="648"/>
      <c r="G7" s="648"/>
      <c r="H7" s="9"/>
      <c r="I7" s="647"/>
      <c r="J7" s="647"/>
      <c r="K7" s="354"/>
      <c r="L7" s="650"/>
      <c r="M7" s="647"/>
      <c r="N7" s="354"/>
      <c r="O7" s="650"/>
      <c r="P7" s="647"/>
      <c r="Q7" s="9"/>
      <c r="R7" s="647"/>
      <c r="S7" s="647"/>
      <c r="T7" s="354"/>
    </row>
    <row r="8" customFormat="false" ht="24" hidden="false" customHeight="true" outlineLevel="0" collapsed="false">
      <c r="A8" s="682"/>
      <c r="B8" s="683"/>
      <c r="C8" s="647"/>
      <c r="D8" s="647"/>
      <c r="E8" s="9"/>
      <c r="F8" s="648"/>
      <c r="G8" s="647"/>
      <c r="H8" s="9"/>
      <c r="I8" s="647"/>
      <c r="J8" s="647"/>
      <c r="K8" s="354"/>
      <c r="L8" s="650"/>
      <c r="M8" s="647"/>
      <c r="N8" s="354"/>
      <c r="O8" s="650"/>
      <c r="P8" s="647"/>
      <c r="Q8" s="9"/>
      <c r="R8" s="647"/>
      <c r="S8" s="647"/>
      <c r="T8" s="354"/>
    </row>
    <row r="9" customFormat="false" ht="21" hidden="false" customHeight="false" outlineLevel="0" collapsed="false">
      <c r="A9" s="684" t="n">
        <v>1</v>
      </c>
      <c r="B9" s="434" t="n">
        <v>2</v>
      </c>
      <c r="C9" s="434" t="n">
        <v>3</v>
      </c>
      <c r="D9" s="434" t="n">
        <v>4</v>
      </c>
      <c r="E9" s="434" t="n">
        <v>5</v>
      </c>
      <c r="F9" s="434" t="n">
        <v>6</v>
      </c>
      <c r="G9" s="434" t="n">
        <v>7</v>
      </c>
      <c r="H9" s="434" t="n">
        <v>8</v>
      </c>
      <c r="I9" s="434" t="n">
        <v>9</v>
      </c>
      <c r="J9" s="434" t="n">
        <v>10</v>
      </c>
      <c r="K9" s="435" t="n">
        <v>11</v>
      </c>
      <c r="L9" s="434" t="n">
        <v>3</v>
      </c>
      <c r="M9" s="434" t="n">
        <v>4</v>
      </c>
      <c r="N9" s="434" t="n">
        <v>5</v>
      </c>
      <c r="O9" s="434" t="n">
        <v>6</v>
      </c>
      <c r="P9" s="434" t="n">
        <v>7</v>
      </c>
      <c r="Q9" s="434" t="n">
        <v>8</v>
      </c>
      <c r="R9" s="434" t="n">
        <v>9</v>
      </c>
      <c r="S9" s="434" t="n">
        <v>10</v>
      </c>
      <c r="T9" s="435" t="n">
        <v>11</v>
      </c>
    </row>
    <row r="10" s="691" customFormat="true" ht="43.5" hidden="false" customHeight="true" outlineLevel="0" collapsed="false">
      <c r="A10" s="685" t="s">
        <v>11</v>
      </c>
      <c r="B10" s="685"/>
      <c r="C10" s="686" t="n">
        <f aca="false">C11+C38</f>
        <v>959.3562157</v>
      </c>
      <c r="D10" s="686" t="n">
        <f aca="false">D11+D38</f>
        <v>901.8502412</v>
      </c>
      <c r="E10" s="687" t="n">
        <f aca="false">C10/D10*100</f>
        <v>106.376443878696</v>
      </c>
      <c r="F10" s="686" t="n">
        <f aca="false">F11+F38</f>
        <v>92.341712</v>
      </c>
      <c r="G10" s="686" t="n">
        <f aca="false">G11+G38</f>
        <v>89.7197322</v>
      </c>
      <c r="H10" s="687" t="n">
        <f aca="false">F10/G10*100</f>
        <v>102.922411531674</v>
      </c>
      <c r="I10" s="686" t="n">
        <f aca="false">I11+I38</f>
        <v>966.08379</v>
      </c>
      <c r="J10" s="686" t="n">
        <f aca="false">J11+J38</f>
        <v>893.1887862</v>
      </c>
      <c r="K10" s="688" t="n">
        <f aca="false">I10/J10*100</f>
        <v>108.161209021681</v>
      </c>
      <c r="L10" s="689" t="n">
        <f aca="false">L11+L38</f>
        <v>488.328487</v>
      </c>
      <c r="M10" s="686" t="n">
        <f aca="false">M11+M38</f>
        <v>434.849258</v>
      </c>
      <c r="N10" s="687" t="n">
        <f aca="false">L10/M10*100</f>
        <v>112.298337416043</v>
      </c>
      <c r="O10" s="687" t="n">
        <f aca="false">O11+O38</f>
        <v>59.048791</v>
      </c>
      <c r="P10" s="687" t="e">
        <f aca="false">P11+P38</f>
        <v>#VALUE!</v>
      </c>
      <c r="Q10" s="687" t="e">
        <f aca="false">O10/P10*100</f>
        <v>#VALUE!</v>
      </c>
      <c r="R10" s="686" t="n">
        <f aca="false">R11+R38</f>
        <v>398.935981</v>
      </c>
      <c r="S10" s="686" t="n">
        <f aca="false">S11+S38</f>
        <v>294.697761</v>
      </c>
      <c r="T10" s="690" t="n">
        <f aca="false">R10/S10*100</f>
        <v>135.371229033532</v>
      </c>
    </row>
    <row r="11" customFormat="false" ht="38.25" hidden="false" customHeight="true" outlineLevel="0" collapsed="false">
      <c r="A11" s="692" t="s">
        <v>12</v>
      </c>
      <c r="B11" s="692"/>
      <c r="C11" s="693" t="n">
        <f aca="false">C12+C13</f>
        <v>694.3029057</v>
      </c>
      <c r="D11" s="693" t="n">
        <f aca="false">D12+D13</f>
        <v>675.20414</v>
      </c>
      <c r="E11" s="693" t="n">
        <f aca="false">C11/D11*100</f>
        <v>102.828591320545</v>
      </c>
      <c r="F11" s="693" t="n">
        <f aca="false">F12+F13</f>
        <v>61.751435</v>
      </c>
      <c r="G11" s="693" t="n">
        <f aca="false">G12+G13</f>
        <v>64.806467</v>
      </c>
      <c r="H11" s="693" t="n">
        <f aca="false">F11/G11*100</f>
        <v>95.2859149072268</v>
      </c>
      <c r="I11" s="693" t="n">
        <f aca="false">I12+I13</f>
        <v>701.03048</v>
      </c>
      <c r="J11" s="693" t="n">
        <f aca="false">J12+J13</f>
        <v>666.542685</v>
      </c>
      <c r="K11" s="694" t="n">
        <f aca="false">I11/J11*100</f>
        <v>105.17413149617</v>
      </c>
      <c r="L11" s="695" t="n">
        <f aca="false">L12+L13</f>
        <v>457.990274</v>
      </c>
      <c r="M11" s="695" t="n">
        <f aca="false">M12+M13</f>
        <v>406.377418</v>
      </c>
      <c r="N11" s="696" t="n">
        <f aca="false">L11/M11*100</f>
        <v>112.700719507008</v>
      </c>
      <c r="O11" s="693" t="n">
        <f aca="false">O12+O13</f>
        <v>59.048791</v>
      </c>
      <c r="P11" s="693" t="e">
        <f aca="false">P12+P13</f>
        <v>#VALUE!</v>
      </c>
      <c r="Q11" s="696" t="e">
        <f aca="false">O11/P11*100</f>
        <v>#VALUE!</v>
      </c>
      <c r="R11" s="693" t="n">
        <f aca="false">R12+R13</f>
        <v>398.935981</v>
      </c>
      <c r="S11" s="693" t="n">
        <f aca="false">S12+S13</f>
        <v>294.697761</v>
      </c>
      <c r="T11" s="697" t="n">
        <f aca="false">R11/S11*100</f>
        <v>135.371229033532</v>
      </c>
    </row>
    <row r="12" customFormat="false" ht="54.75" hidden="false" customHeight="true" outlineLevel="0" collapsed="false">
      <c r="A12" s="698" t="s">
        <v>460</v>
      </c>
      <c r="B12" s="698"/>
      <c r="C12" s="699" t="n">
        <f aca="false">C46/1000000</f>
        <v>201.628638</v>
      </c>
      <c r="D12" s="699" t="n">
        <f aca="false">D46/1000000</f>
        <v>167.293581</v>
      </c>
      <c r="E12" s="699" t="n">
        <f aca="false">C12/D12*100</f>
        <v>120.523834085421</v>
      </c>
      <c r="F12" s="700" t="n">
        <f aca="false">F46/1000000</f>
        <v>17.983523</v>
      </c>
      <c r="G12" s="700" t="n">
        <f aca="false">G46/1000000</f>
        <v>14.175065</v>
      </c>
      <c r="H12" s="699" t="n">
        <f aca="false">F12/G12*100</f>
        <v>126.867305370381</v>
      </c>
      <c r="I12" s="700" t="n">
        <f aca="false">I46/1000000</f>
        <v>202.90672</v>
      </c>
      <c r="J12" s="700" t="n">
        <f aca="false">J46/1000000</f>
        <v>156.362094</v>
      </c>
      <c r="K12" s="699" t="n">
        <f aca="false">I12/J12*100</f>
        <v>129.767205599076</v>
      </c>
      <c r="L12" s="700" t="n">
        <f aca="false">L46/1000000</f>
        <v>175.025795</v>
      </c>
      <c r="M12" s="700" t="n">
        <f aca="false">M46/1000000</f>
        <v>109.172945</v>
      </c>
      <c r="N12" s="699" t="n">
        <f aca="false">L12/M12*100</f>
        <v>160.319752297604</v>
      </c>
      <c r="O12" s="700" t="n">
        <f aca="false">O46/1000000</f>
        <v>0</v>
      </c>
      <c r="P12" s="700" t="s">
        <v>567</v>
      </c>
      <c r="Q12" s="699" t="e">
        <f aca="false">O12/P12*100</f>
        <v>#VALUE!</v>
      </c>
      <c r="R12" s="700" t="n">
        <f aca="false">R46/1000000</f>
        <v>175.025795</v>
      </c>
      <c r="S12" s="700" t="n">
        <f aca="false">S46/1000000</f>
        <v>109.172945</v>
      </c>
      <c r="T12" s="701" t="n">
        <f aca="false">R12/S12*100</f>
        <v>160.319752297604</v>
      </c>
    </row>
    <row r="13" customFormat="false" ht="54.75" hidden="false" customHeight="true" outlineLevel="0" collapsed="false">
      <c r="A13" s="698" t="s">
        <v>461</v>
      </c>
      <c r="B13" s="698"/>
      <c r="C13" s="702" t="n">
        <f aca="false">C14+C15+C16+C17+C18+C19+C20+C21+C22+C23+C24+C25+C26+C27+C28+C29+C30+C31+C32+C33+C34+C37</f>
        <v>492.6742677</v>
      </c>
      <c r="D13" s="702" t="n">
        <f aca="false">D14+D15+D16+D17+D18+D19+D20+D21+D22+D23+D24+D25+D26+D27+D28+D29+D30+D31+D32+D33+D34+D37</f>
        <v>507.910559</v>
      </c>
      <c r="E13" s="699" t="n">
        <f aca="false">C13/D13*100</f>
        <v>97.0002018997207</v>
      </c>
      <c r="F13" s="702" t="n">
        <f aca="false">F14+F15+F16+F17+F18+F19+F20+F21+F22+F23+F24+F25+F26+F27+F28+F29+F30+F31+F32+F33+F34+F37</f>
        <v>43.767912</v>
      </c>
      <c r="G13" s="702" t="n">
        <f aca="false">G14+G15+G16+G17+G18+G19+G20+G21+G22+G23+G24+G25+G26+G27+G28+G29+G30+G31+G32+G33+G34+G37</f>
        <v>50.631402</v>
      </c>
      <c r="H13" s="699" t="n">
        <f aca="false">F13/G13*100</f>
        <v>86.4442031449178</v>
      </c>
      <c r="I13" s="702" t="n">
        <f aca="false">I14+I15+I16+I17+I18+I19+I20+I21+I22+I23+I24+I25+I26+I27+I28+I29+I30+I31+I32+I33+I34+I37</f>
        <v>498.12376</v>
      </c>
      <c r="J13" s="702" t="n">
        <f aca="false">J14+J15+J16+J17+J18+J19+J20+J21+J22+J23+J24+J25+J26+J27+J28+J29+J30+J31+J32+J33+J34+J37</f>
        <v>510.180591</v>
      </c>
      <c r="K13" s="699" t="n">
        <f aca="false">I13/J13*100</f>
        <v>97.636752316201</v>
      </c>
      <c r="L13" s="702" t="n">
        <f aca="false">L14+L15+L16+L17+L18+L19+L20+L21+L22+L23+L24+L25+L26+L27+L28+L29+L30+L31+L32+L33+L34+L37</f>
        <v>282.964479</v>
      </c>
      <c r="M13" s="702" t="n">
        <f aca="false">M14+M15+M16+M17+M18+M19+M20+M21+M22+M23+M24+M25+M26+M27+M28+M29+M30+M31+M32+M33+M34+M37</f>
        <v>297.204473</v>
      </c>
      <c r="N13" s="699" t="n">
        <f aca="false">L13/M13*100</f>
        <v>95.2086878584765</v>
      </c>
      <c r="O13" s="702" t="n">
        <f aca="false">O14+O15+O16+O17+O18+O19+O20+O21+O22+O23+O24+O25+O26+O27+O28+O29+O30+O31+O32+O33+O34+O37</f>
        <v>59.048791</v>
      </c>
      <c r="P13" s="702" t="n">
        <f aca="false">P14+P15+P16+P17+P18+P19+P20+P21+P22+P23+P24+P25+P26+P27+P28+P29+P30+P31+P32+P33+P34+P37</f>
        <v>59.996895</v>
      </c>
      <c r="Q13" s="699" t="n">
        <f aca="false">O13/P13*100</f>
        <v>98.4197448884646</v>
      </c>
      <c r="R13" s="702" t="n">
        <f aca="false">R14+R15+R16+R17+R18+R19+R20+R21+R22+R23+R24+R25+R26+R27+R28+R29+R30+R31+R32+R33+R34+R37</f>
        <v>223.910186</v>
      </c>
      <c r="S13" s="702" t="n">
        <f aca="false">S14+S15+S16+S17+S18+S19+S20+S21+S22+S23+S24+S25+S26+S27+S28+S29+S30+S31+S32+S33+S34+S37</f>
        <v>185.524816</v>
      </c>
      <c r="T13" s="701" t="n">
        <f aca="false">R13/S13*100</f>
        <v>120.690153925284</v>
      </c>
    </row>
    <row r="14" customFormat="false" ht="40.5" hidden="false" customHeight="true" outlineLevel="0" collapsed="false">
      <c r="A14" s="703" t="s">
        <v>462</v>
      </c>
      <c r="B14" s="703" t="s">
        <v>168</v>
      </c>
      <c r="C14" s="704" t="n">
        <f aca="false">C69/1000000</f>
        <v>106.684601</v>
      </c>
      <c r="D14" s="704" t="n">
        <f aca="false">D69/1000000</f>
        <v>127.362696</v>
      </c>
      <c r="E14" s="704" t="n">
        <f aca="false">C14/D14*100</f>
        <v>83.7644022548015</v>
      </c>
      <c r="F14" s="704" t="n">
        <f aca="false">F69/1000000</f>
        <v>8.650372</v>
      </c>
      <c r="G14" s="704" t="n">
        <f aca="false">G69/1000000</f>
        <v>16.8024</v>
      </c>
      <c r="H14" s="704" t="n">
        <f aca="false">F14/G14*100</f>
        <v>51.4829548159787</v>
      </c>
      <c r="I14" s="704" t="n">
        <f aca="false">I69/1000000</f>
        <v>106.213513</v>
      </c>
      <c r="J14" s="704" t="n">
        <f aca="false">J69/1000000</f>
        <v>115.766901</v>
      </c>
      <c r="K14" s="705" t="n">
        <f aca="false">I14/J14*100</f>
        <v>91.7477379825517</v>
      </c>
      <c r="L14" s="704" t="n">
        <f aca="false">L69/1000000</f>
        <v>11.474191</v>
      </c>
      <c r="M14" s="704" t="n">
        <f aca="false">M69/1000000</f>
        <v>13.441444</v>
      </c>
      <c r="N14" s="704" t="n">
        <f aca="false">L14/M14*100</f>
        <v>85.3642733622965</v>
      </c>
      <c r="O14" s="704" t="n">
        <f aca="false">O69/1000000</f>
        <v>8.305239</v>
      </c>
      <c r="P14" s="704" t="n">
        <f aca="false">P69/1000000</f>
        <v>10.227449</v>
      </c>
      <c r="Q14" s="704" t="n">
        <f aca="false">O14/P14*100</f>
        <v>81.2053817134654</v>
      </c>
      <c r="R14" s="704" t="n">
        <f aca="false">R69/1000000</f>
        <v>3.168952</v>
      </c>
      <c r="S14" s="704" t="n">
        <f aca="false">S69/1000000</f>
        <v>3.213995</v>
      </c>
      <c r="T14" s="705" t="n">
        <f aca="false">R14/S14*100</f>
        <v>98.5985354675412</v>
      </c>
    </row>
    <row r="15" customFormat="false" ht="19.5" hidden="false" customHeight="true" outlineLevel="0" collapsed="false">
      <c r="A15" s="706" t="s">
        <v>463</v>
      </c>
      <c r="B15" s="706" t="s">
        <v>168</v>
      </c>
      <c r="C15" s="704" t="n">
        <f aca="false">C114/1000000</f>
        <v>76.255464</v>
      </c>
      <c r="D15" s="704" t="n">
        <f aca="false">D114/1000000</f>
        <v>87.805083</v>
      </c>
      <c r="E15" s="704" t="n">
        <f aca="false">C15/D15*100</f>
        <v>86.8462979529329</v>
      </c>
      <c r="F15" s="704" t="n">
        <f aca="false">F114/1000000</f>
        <v>7.524187</v>
      </c>
      <c r="G15" s="704" t="n">
        <f aca="false">G114/1000000</f>
        <v>6.39265</v>
      </c>
      <c r="H15" s="704" t="n">
        <f aca="false">F15/G15*100</f>
        <v>117.700593650521</v>
      </c>
      <c r="I15" s="704" t="n">
        <f aca="false">I114/1000000</f>
        <v>74.67534</v>
      </c>
      <c r="J15" s="704" t="n">
        <f aca="false">J114/1000000</f>
        <v>94.694991</v>
      </c>
      <c r="K15" s="705" t="n">
        <f aca="false">I15/J15*100</f>
        <v>78.8588067979224</v>
      </c>
      <c r="L15" s="704" t="n">
        <f aca="false">L114/1000000</f>
        <v>42.977517</v>
      </c>
      <c r="M15" s="704" t="n">
        <f aca="false">M114/1000000</f>
        <v>57.602387</v>
      </c>
      <c r="N15" s="704" t="n">
        <f aca="false">L15/M15*100</f>
        <v>74.6106528536743</v>
      </c>
      <c r="O15" s="704" t="n">
        <f aca="false">O114/1000000</f>
        <v>34.234783</v>
      </c>
      <c r="P15" s="704" t="n">
        <f aca="false">P114/1000000</f>
        <v>34.14698</v>
      </c>
      <c r="Q15" s="704" t="n">
        <f aca="false">O15/P15*100</f>
        <v>100.257132548764</v>
      </c>
      <c r="R15" s="704" t="n">
        <f aca="false">R114/1000000</f>
        <v>8.742734</v>
      </c>
      <c r="S15" s="704" t="n">
        <f aca="false">S114/1000000</f>
        <v>5.097096</v>
      </c>
      <c r="T15" s="705" t="n">
        <f aca="false">R15/S15*100</f>
        <v>171.523824546369</v>
      </c>
    </row>
    <row r="16" customFormat="false" ht="19.5" hidden="false" customHeight="true" outlineLevel="0" collapsed="false">
      <c r="A16" s="703" t="s">
        <v>464</v>
      </c>
      <c r="B16" s="703" t="s">
        <v>197</v>
      </c>
      <c r="C16" s="704" t="n">
        <f aca="false">C144/1000000</f>
        <v>94.93529</v>
      </c>
      <c r="D16" s="704" t="n">
        <f aca="false">D144/1000000</f>
        <v>65.452003</v>
      </c>
      <c r="E16" s="704" t="n">
        <f aca="false">C16/D16*100</f>
        <v>145.045660405534</v>
      </c>
      <c r="F16" s="704" t="n">
        <f aca="false">F144/1000000</f>
        <v>11.276452</v>
      </c>
      <c r="G16" s="704" t="n">
        <f aca="false">G144/1000000</f>
        <v>6.48383</v>
      </c>
      <c r="H16" s="704" t="n">
        <f aca="false">F16/G16*100</f>
        <v>173.916527731295</v>
      </c>
      <c r="I16" s="704" t="n">
        <f aca="false">I144/1000000</f>
        <v>110.79196</v>
      </c>
      <c r="J16" s="704" t="n">
        <f aca="false">J144/1000000</f>
        <v>70.912126</v>
      </c>
      <c r="K16" s="705" t="n">
        <f aca="false">I16/J16*100</f>
        <v>156.238384391409</v>
      </c>
      <c r="L16" s="704" t="n">
        <f aca="false">L144/1000000</f>
        <v>81.208398</v>
      </c>
      <c r="M16" s="704" t="n">
        <f aca="false">M144/1000000</f>
        <v>48.439806</v>
      </c>
      <c r="N16" s="704" t="n">
        <f aca="false">L16/M16*100</f>
        <v>167.648066138002</v>
      </c>
      <c r="O16" s="704" t="n">
        <f aca="false">O144/1000000</f>
        <v>6.476516</v>
      </c>
      <c r="P16" s="704" t="n">
        <f aca="false">P144/1000000</f>
        <v>3.096201</v>
      </c>
      <c r="Q16" s="704" t="n">
        <f aca="false">O16/P16*100</f>
        <v>209.176213043016</v>
      </c>
      <c r="R16" s="704" t="n">
        <f aca="false">R144/1000000</f>
        <v>74.731882</v>
      </c>
      <c r="S16" s="704" t="n">
        <f aca="false">S144/1000000</f>
        <v>12.058456</v>
      </c>
      <c r="T16" s="705" t="n">
        <f aca="false">R16/S16*100</f>
        <v>619.746690621088</v>
      </c>
    </row>
    <row r="17" customFormat="false" ht="56.25" hidden="false" customHeight="true" outlineLevel="0" collapsed="false">
      <c r="A17" s="703" t="s">
        <v>465</v>
      </c>
      <c r="B17" s="703"/>
      <c r="C17" s="704" t="n">
        <f aca="false">C150/1000000</f>
        <v>0.247365</v>
      </c>
      <c r="D17" s="704" t="n">
        <f aca="false">D150/1000000</f>
        <v>0.328638</v>
      </c>
      <c r="E17" s="704" t="n">
        <f aca="false">C17/D17*100</f>
        <v>75.2697496941924</v>
      </c>
      <c r="F17" s="704" t="n">
        <f aca="false">F150/1000000</f>
        <v>0.025145</v>
      </c>
      <c r="G17" s="704" t="n">
        <f aca="false">G150/1000000</f>
        <v>0.026163</v>
      </c>
      <c r="H17" s="704" t="n">
        <f aca="false">F17/G17*100</f>
        <v>96.1090089057065</v>
      </c>
      <c r="I17" s="704" t="n">
        <f aca="false">I150/1000000</f>
        <v>0.40783</v>
      </c>
      <c r="J17" s="704" t="n">
        <f aca="false">J150/1000000</f>
        <v>0.436768</v>
      </c>
      <c r="K17" s="705" t="n">
        <f aca="false">I17/J17*100</f>
        <v>93.3745146164554</v>
      </c>
      <c r="L17" s="704" t="n">
        <f aca="false">L150/1000000</f>
        <v>0.004323</v>
      </c>
      <c r="M17" s="704" t="n">
        <f aca="false">M150/1000000</f>
        <v>0.015935</v>
      </c>
      <c r="N17" s="704" t="n">
        <f aca="false">L17/M17*100</f>
        <v>27.1289614057107</v>
      </c>
      <c r="O17" s="704" t="n">
        <f aca="false">O150/1000000</f>
        <v>0</v>
      </c>
      <c r="P17" s="704" t="n">
        <f aca="false">P150/1000000</f>
        <v>0</v>
      </c>
      <c r="Q17" s="704" t="e">
        <f aca="false">O17/P17*100</f>
        <v>#DIV/0!</v>
      </c>
      <c r="R17" s="704" t="n">
        <f aca="false">R150/1000000</f>
        <v>0.004323</v>
      </c>
      <c r="S17" s="704" t="n">
        <f aca="false">S150/1000000</f>
        <v>0.015935</v>
      </c>
      <c r="T17" s="705" t="n">
        <f aca="false">R17/S17*100</f>
        <v>27.1289614057107</v>
      </c>
    </row>
    <row r="18" customFormat="false" ht="19.5" hidden="false" customHeight="true" outlineLevel="0" collapsed="false">
      <c r="A18" s="703" t="s">
        <v>466</v>
      </c>
      <c r="B18" s="703"/>
      <c r="C18" s="704" t="n">
        <f aca="false">C163/1000000</f>
        <v>3.163655</v>
      </c>
      <c r="D18" s="704" t="n">
        <f aca="false">D163/1000000</f>
        <v>2.803463</v>
      </c>
      <c r="E18" s="704" t="n">
        <f aca="false">C18/D18*100</f>
        <v>112.84810964154</v>
      </c>
      <c r="F18" s="704" t="n">
        <f aca="false">F163/1000000</f>
        <v>0.348944</v>
      </c>
      <c r="G18" s="704" t="n">
        <f aca="false">G163/1000000</f>
        <v>0.221882</v>
      </c>
      <c r="H18" s="704" t="n">
        <f aca="false">F18/G18*100</f>
        <v>157.265573593171</v>
      </c>
      <c r="I18" s="704" t="n">
        <f aca="false">I163/1000000</f>
        <v>2.952001</v>
      </c>
      <c r="J18" s="704" t="n">
        <f aca="false">J163/1000000</f>
        <v>2.657514</v>
      </c>
      <c r="K18" s="705" t="n">
        <f aca="false">I18/J18*100</f>
        <v>111.081296279154</v>
      </c>
      <c r="L18" s="704" t="n">
        <f aca="false">L163/1000000</f>
        <v>1.277865</v>
      </c>
      <c r="M18" s="704" t="n">
        <f aca="false">M163/1000000</f>
        <v>1.294131</v>
      </c>
      <c r="N18" s="704" t="n">
        <f aca="false">L18/M18*100</f>
        <v>98.7430947871583</v>
      </c>
      <c r="O18" s="704" t="n">
        <f aca="false">O163/1000000</f>
        <v>0.080711</v>
      </c>
      <c r="P18" s="704" t="n">
        <f aca="false">P163/1000000</f>
        <v>0.004536</v>
      </c>
      <c r="Q18" s="704" t="n">
        <f aca="false">O18/P18*100</f>
        <v>1779.3430335097</v>
      </c>
      <c r="R18" s="704" t="n">
        <f aca="false">R163/1000000</f>
        <v>1.197154</v>
      </c>
      <c r="S18" s="704" t="n">
        <f aca="false">S163/1000000</f>
        <v>1.289595</v>
      </c>
      <c r="T18" s="705" t="n">
        <f aca="false">R18/S18*100</f>
        <v>92.8317805202408</v>
      </c>
    </row>
    <row r="19" customFormat="false" ht="63" hidden="false" customHeight="true" outlineLevel="0" collapsed="false">
      <c r="A19" s="703" t="s">
        <v>467</v>
      </c>
      <c r="B19" s="703"/>
      <c r="C19" s="707" t="n">
        <f aca="false">C178/1000000</f>
        <v>0.137616</v>
      </c>
      <c r="D19" s="707" t="n">
        <f aca="false">D178/1000000</f>
        <v>0.303251</v>
      </c>
      <c r="E19" s="704" t="n">
        <f aca="false">C19/D19*100</f>
        <v>45.3802295787978</v>
      </c>
      <c r="F19" s="708" t="n">
        <f aca="false">F178/1000000</f>
        <v>0.013012</v>
      </c>
      <c r="G19" s="708" t="n">
        <f aca="false">G178/1000000</f>
        <v>0.118985</v>
      </c>
      <c r="H19" s="704" t="n">
        <f aca="false">F19/G19*100</f>
        <v>10.9358322477623</v>
      </c>
      <c r="I19" s="707" t="n">
        <f aca="false">I178/1000000</f>
        <v>0.162512</v>
      </c>
      <c r="J19" s="707" t="n">
        <f aca="false">J178/1000000</f>
        <v>0.225778</v>
      </c>
      <c r="K19" s="705" t="n">
        <f aca="false">I19/J19*100</f>
        <v>71.9786693123334</v>
      </c>
      <c r="L19" s="707" t="n">
        <f aca="false">L178/1000000</f>
        <v>0.032254</v>
      </c>
      <c r="M19" s="707" t="n">
        <f aca="false">M178/1000000</f>
        <v>0.063589</v>
      </c>
      <c r="N19" s="704" t="n">
        <f aca="false">L19/M19*100</f>
        <v>50.7226092563179</v>
      </c>
      <c r="O19" s="707" t="n">
        <f aca="false">O178/1000000</f>
        <v>0.032254</v>
      </c>
      <c r="P19" s="707" t="n">
        <f aca="false">P178/1000000</f>
        <v>0.063589</v>
      </c>
      <c r="Q19" s="704" t="n">
        <f aca="false">O19/P19*100</f>
        <v>50.7226092563179</v>
      </c>
      <c r="R19" s="707" t="n">
        <f aca="false">R178/1000000</f>
        <v>0</v>
      </c>
      <c r="S19" s="707" t="n">
        <f aca="false">S178/1000000</f>
        <v>0</v>
      </c>
      <c r="T19" s="705" t="e">
        <f aca="false">R19/S19*100</f>
        <v>#DIV/0!</v>
      </c>
    </row>
    <row r="20" customFormat="false" ht="88.5" hidden="true" customHeight="true" outlineLevel="0" collapsed="false">
      <c r="A20" s="703" t="s">
        <v>468</v>
      </c>
      <c r="B20" s="703"/>
      <c r="C20" s="704" t="n">
        <f aca="false">C187/1000000</f>
        <v>0</v>
      </c>
      <c r="D20" s="704" t="n">
        <f aca="false">D187/1000000</f>
        <v>0</v>
      </c>
      <c r="E20" s="704" t="e">
        <f aca="false">C20/D20*100</f>
        <v>#DIV/0!</v>
      </c>
      <c r="F20" s="704" t="n">
        <f aca="false">F187/1000000</f>
        <v>0</v>
      </c>
      <c r="G20" s="704" t="n">
        <f aca="false">G187/1000000</f>
        <v>0</v>
      </c>
      <c r="H20" s="704" t="e">
        <f aca="false">F20/G20*100</f>
        <v>#DIV/0!</v>
      </c>
      <c r="I20" s="704" t="n">
        <f aca="false">I187/1000000</f>
        <v>0</v>
      </c>
      <c r="J20" s="704" t="n">
        <f aca="false">J187/1000000</f>
        <v>0</v>
      </c>
      <c r="K20" s="705" t="e">
        <f aca="false">I20/J20*100</f>
        <v>#DIV/0!</v>
      </c>
      <c r="L20" s="704" t="n">
        <f aca="false">L187/1000000</f>
        <v>0</v>
      </c>
      <c r="M20" s="704" t="n">
        <f aca="false">M187/1000000</f>
        <v>0</v>
      </c>
      <c r="N20" s="704" t="e">
        <f aca="false">L20/M20*100</f>
        <v>#DIV/0!</v>
      </c>
      <c r="O20" s="704" t="n">
        <f aca="false">O187/1000000</f>
        <v>0</v>
      </c>
      <c r="P20" s="704" t="n">
        <f aca="false">P187/1000000</f>
        <v>0</v>
      </c>
      <c r="Q20" s="704" t="e">
        <f aca="false">O20/P20*100</f>
        <v>#DIV/0!</v>
      </c>
      <c r="R20" s="704" t="n">
        <f aca="false">R187/1000000</f>
        <v>0</v>
      </c>
      <c r="S20" s="704" t="n">
        <f aca="false">S187/1000000</f>
        <v>0</v>
      </c>
      <c r="T20" s="705" t="e">
        <f aca="false">R20/S20*100</f>
        <v>#DIV/0!</v>
      </c>
    </row>
    <row r="21" customFormat="false" ht="60" hidden="true" customHeight="true" outlineLevel="0" collapsed="false">
      <c r="A21" s="703" t="s">
        <v>469</v>
      </c>
      <c r="B21" s="703"/>
      <c r="C21" s="704" t="n">
        <f aca="false">C196/1000000</f>
        <v>0</v>
      </c>
      <c r="D21" s="704" t="n">
        <f aca="false">D196/1000000</f>
        <v>0</v>
      </c>
      <c r="E21" s="704" t="e">
        <f aca="false">C21/D21*100</f>
        <v>#DIV/0!</v>
      </c>
      <c r="F21" s="704" t="n">
        <f aca="false">F196/1000000</f>
        <v>0</v>
      </c>
      <c r="G21" s="704" t="n">
        <f aca="false">G196/1000000</f>
        <v>0</v>
      </c>
      <c r="H21" s="704" t="e">
        <f aca="false">F21/G21*100</f>
        <v>#DIV/0!</v>
      </c>
      <c r="I21" s="704" t="n">
        <f aca="false">I196/1000000</f>
        <v>0</v>
      </c>
      <c r="J21" s="704" t="n">
        <f aca="false">J196/1000000</f>
        <v>0</v>
      </c>
      <c r="K21" s="705" t="e">
        <f aca="false">I21/J21*100</f>
        <v>#DIV/0!</v>
      </c>
      <c r="L21" s="704" t="n">
        <f aca="false">L196/1000000</f>
        <v>0</v>
      </c>
      <c r="M21" s="704" t="n">
        <f aca="false">M196/1000000</f>
        <v>0</v>
      </c>
      <c r="N21" s="704" t="e">
        <f aca="false">L21/M21*100</f>
        <v>#DIV/0!</v>
      </c>
      <c r="O21" s="704" t="n">
        <f aca="false">O196/1000000</f>
        <v>0</v>
      </c>
      <c r="P21" s="704" t="n">
        <f aca="false">P196/1000000</f>
        <v>0</v>
      </c>
      <c r="Q21" s="704" t="e">
        <f aca="false">O21/P21*100</f>
        <v>#DIV/0!</v>
      </c>
      <c r="R21" s="704" t="n">
        <f aca="false">R196/1000000</f>
        <v>0</v>
      </c>
      <c r="S21" s="704" t="n">
        <f aca="false">S196/1000000</f>
        <v>0</v>
      </c>
      <c r="T21" s="705" t="e">
        <f aca="false">R21/S21*100</f>
        <v>#DIV/0!</v>
      </c>
    </row>
    <row r="22" customFormat="false" ht="51.75" hidden="false" customHeight="true" outlineLevel="0" collapsed="false">
      <c r="A22" s="703" t="s">
        <v>470</v>
      </c>
      <c r="B22" s="703"/>
      <c r="C22" s="704" t="n">
        <f aca="false">C202/1000000</f>
        <v>0.307605</v>
      </c>
      <c r="D22" s="704" t="n">
        <f aca="false">D202/1000000</f>
        <v>0.1799</v>
      </c>
      <c r="E22" s="704" t="n">
        <f aca="false">C22/D22*100</f>
        <v>170.986659255142</v>
      </c>
      <c r="F22" s="704" t="n">
        <f aca="false">F202/1000000</f>
        <v>0.038949</v>
      </c>
      <c r="G22" s="704" t="n">
        <f aca="false">G202/1000000</f>
        <v>0.029463</v>
      </c>
      <c r="H22" s="704" t="n">
        <f aca="false">F22/G22*100</f>
        <v>132.196314020975</v>
      </c>
      <c r="I22" s="704" t="n">
        <f aca="false">I202/1000000</f>
        <v>0.307605</v>
      </c>
      <c r="J22" s="704" t="n">
        <f aca="false">J202/1000000</f>
        <v>0.1799</v>
      </c>
      <c r="K22" s="705" t="n">
        <f aca="false">I22/J22*100</f>
        <v>170.986659255142</v>
      </c>
      <c r="L22" s="704" t="n">
        <f aca="false">L202/1000000</f>
        <v>0</v>
      </c>
      <c r="M22" s="704" t="n">
        <f aca="false">M202/1000000</f>
        <v>0</v>
      </c>
      <c r="N22" s="704" t="e">
        <f aca="false">L22/M22*100</f>
        <v>#DIV/0!</v>
      </c>
      <c r="O22" s="704" t="n">
        <f aca="false">O202/1000000</f>
        <v>0</v>
      </c>
      <c r="P22" s="704" t="n">
        <f aca="false">P202/1000000</f>
        <v>0</v>
      </c>
      <c r="Q22" s="704" t="e">
        <f aca="false">O22/P22*100</f>
        <v>#DIV/0!</v>
      </c>
      <c r="R22" s="704" t="n">
        <f aca="false">R202/1000000</f>
        <v>0</v>
      </c>
      <c r="S22" s="704" t="n">
        <f aca="false">S202/1000000</f>
        <v>0</v>
      </c>
      <c r="T22" s="705" t="e">
        <f aca="false">R22/S22*100</f>
        <v>#DIV/0!</v>
      </c>
    </row>
    <row r="23" customFormat="false" ht="75.75" hidden="false" customHeight="true" outlineLevel="0" collapsed="false">
      <c r="A23" s="703" t="s">
        <v>471</v>
      </c>
      <c r="B23" s="703"/>
      <c r="C23" s="709" t="n">
        <f aca="false">C210/1000000</f>
        <v>1.067015</v>
      </c>
      <c r="D23" s="709" t="n">
        <f aca="false">D210/1000000</f>
        <v>1.206338</v>
      </c>
      <c r="E23" s="704" t="n">
        <f aca="false">C23/D23*100</f>
        <v>88.4507492924869</v>
      </c>
      <c r="F23" s="709" t="n">
        <f aca="false">F210/1000000</f>
        <v>0.080307</v>
      </c>
      <c r="G23" s="709" t="n">
        <f aca="false">G210/1000000</f>
        <v>0.13433</v>
      </c>
      <c r="H23" s="704" t="n">
        <f aca="false">F23/G23*100</f>
        <v>59.783369314375</v>
      </c>
      <c r="I23" s="709" t="n">
        <f aca="false">I210/1000000</f>
        <v>0.44651</v>
      </c>
      <c r="J23" s="709" t="n">
        <f aca="false">J210/1000000</f>
        <v>1.389885</v>
      </c>
      <c r="K23" s="705" t="n">
        <f aca="false">I23/J23*100</f>
        <v>32.1256794626894</v>
      </c>
      <c r="L23" s="707" t="n">
        <f aca="false">L210/1000000</f>
        <v>0.197864</v>
      </c>
      <c r="M23" s="707" t="n">
        <f aca="false">M210/1000000</f>
        <v>0.417851</v>
      </c>
      <c r="N23" s="704" t="n">
        <f aca="false">L23/M23*100</f>
        <v>47.352764502179</v>
      </c>
      <c r="O23" s="707" t="n">
        <f aca="false">O210/1000000</f>
        <v>0.021263</v>
      </c>
      <c r="P23" s="707" t="n">
        <f aca="false">P210/1000000</f>
        <v>0.193439</v>
      </c>
      <c r="Q23" s="704" t="n">
        <f aca="false">O23/P23*100</f>
        <v>10.9920956994195</v>
      </c>
      <c r="R23" s="707" t="n">
        <f aca="false">R210/1000000</f>
        <v>0.176601</v>
      </c>
      <c r="S23" s="707" t="n">
        <f aca="false">S210/1000000</f>
        <v>0.224412</v>
      </c>
      <c r="T23" s="705" t="n">
        <f aca="false">R23/S23*100</f>
        <v>78.6949895727501</v>
      </c>
    </row>
    <row r="24" customFormat="false" ht="47.25" hidden="false" customHeight="true" outlineLevel="0" collapsed="false">
      <c r="A24" s="703" t="s">
        <v>472</v>
      </c>
      <c r="B24" s="703"/>
      <c r="C24" s="709" t="n">
        <f aca="false">C218/1000000</f>
        <v>6.560516</v>
      </c>
      <c r="D24" s="709" t="n">
        <f aca="false">D218/1000000</f>
        <v>5.106698</v>
      </c>
      <c r="E24" s="704" t="n">
        <f aca="false">C24/D24*100</f>
        <v>128.468846209429</v>
      </c>
      <c r="F24" s="709" t="n">
        <f aca="false">F218/1000000</f>
        <v>0.576315</v>
      </c>
      <c r="G24" s="709" t="n">
        <f aca="false">G218/1000000</f>
        <v>0.603138</v>
      </c>
      <c r="H24" s="704" t="n">
        <f aca="false">F24/G24*100</f>
        <v>95.5527590700636</v>
      </c>
      <c r="I24" s="709" t="n">
        <f aca="false">I218/1000000</f>
        <v>6.112258</v>
      </c>
      <c r="J24" s="709" t="n">
        <f aca="false">J218/1000000</f>
        <v>6.823516</v>
      </c>
      <c r="K24" s="705" t="n">
        <f aca="false">I24/J24*100</f>
        <v>89.5763708914876</v>
      </c>
      <c r="L24" s="709" t="n">
        <f aca="false">L218/1000000</f>
        <v>3.327541</v>
      </c>
      <c r="M24" s="709" t="n">
        <f aca="false">M218/1000000</f>
        <v>2.754176</v>
      </c>
      <c r="N24" s="704" t="n">
        <f aca="false">L24/M24*100</f>
        <v>120.818023249059</v>
      </c>
      <c r="O24" s="709" t="n">
        <f aca="false">O218/1000000</f>
        <v>1.99061</v>
      </c>
      <c r="P24" s="709" t="n">
        <f aca="false">P218/1000000</f>
        <v>1.915997</v>
      </c>
      <c r="Q24" s="704" t="n">
        <f aca="false">O24/P24*100</f>
        <v>103.894212777995</v>
      </c>
      <c r="R24" s="707" t="n">
        <f aca="false">R218/1000000</f>
        <v>1.336931</v>
      </c>
      <c r="S24" s="707" t="n">
        <f aca="false">S218/1000000</f>
        <v>0.838179</v>
      </c>
      <c r="T24" s="705" t="n">
        <f aca="false">R24/S24*100</f>
        <v>159.504234775627</v>
      </c>
    </row>
    <row r="25" customFormat="false" ht="58.5" hidden="false" customHeight="true" outlineLevel="0" collapsed="false">
      <c r="A25" s="703" t="s">
        <v>473</v>
      </c>
      <c r="B25" s="703"/>
      <c r="C25" s="704" t="n">
        <f aca="false">C227/1000000</f>
        <v>1.25109</v>
      </c>
      <c r="D25" s="704" t="n">
        <f aca="false">D227/1000000</f>
        <v>1.74533</v>
      </c>
      <c r="E25" s="704" t="n">
        <f aca="false">C25/D25*100</f>
        <v>71.6821460697977</v>
      </c>
      <c r="F25" s="704" t="n">
        <f aca="false">F227/1000000</f>
        <v>0.100102</v>
      </c>
      <c r="G25" s="704" t="n">
        <f aca="false">G227/1000000</f>
        <v>0.107821</v>
      </c>
      <c r="H25" s="704" t="n">
        <f aca="false">F25/G25*100</f>
        <v>92.8409122527151</v>
      </c>
      <c r="I25" s="704" t="n">
        <f aca="false">I227/1000000</f>
        <v>1.53325</v>
      </c>
      <c r="J25" s="704" t="n">
        <f aca="false">J227/1000000</f>
        <v>1.946083</v>
      </c>
      <c r="K25" s="705" t="n">
        <f aca="false">I25/J25*100</f>
        <v>78.7864649143947</v>
      </c>
      <c r="L25" s="704" t="n">
        <f aca="false">L227/1000000</f>
        <v>0.021716</v>
      </c>
      <c r="M25" s="704" t="n">
        <f aca="false">M227/1000000</f>
        <v>0.259188</v>
      </c>
      <c r="N25" s="704" t="n">
        <f aca="false">L25/M25*100</f>
        <v>8.37847431208235</v>
      </c>
      <c r="O25" s="704" t="n">
        <f aca="false">O227/1000000</f>
        <v>0.005476</v>
      </c>
      <c r="P25" s="704" t="n">
        <f aca="false">P227/1000000</f>
        <v>0</v>
      </c>
      <c r="Q25" s="704" t="e">
        <f aca="false">O25/P25*100</f>
        <v>#DIV/0!</v>
      </c>
      <c r="R25" s="704" t="n">
        <f aca="false">R227/1000000</f>
        <v>0.01624</v>
      </c>
      <c r="S25" s="704" t="n">
        <f aca="false">S227/1000000</f>
        <v>0.259188</v>
      </c>
      <c r="T25" s="705" t="n">
        <f aca="false">R25/S25*100</f>
        <v>6.26572217849592</v>
      </c>
    </row>
    <row r="26" customFormat="false" ht="69" hidden="false" customHeight="true" outlineLevel="0" collapsed="false">
      <c r="A26" s="703" t="s">
        <v>474</v>
      </c>
      <c r="B26" s="703"/>
      <c r="C26" s="704" t="n">
        <f aca="false">C234/1000000</f>
        <v>27.329261</v>
      </c>
      <c r="D26" s="704" t="n">
        <f aca="false">D234/1000000</f>
        <v>30.240268</v>
      </c>
      <c r="E26" s="704" t="n">
        <f aca="false">C26/D26*100</f>
        <v>90.3737394126269</v>
      </c>
      <c r="F26" s="704" t="n">
        <f aca="false">F234/1000000</f>
        <v>1.08065</v>
      </c>
      <c r="G26" s="704" t="n">
        <f aca="false">G234/1000000</f>
        <v>2.537183</v>
      </c>
      <c r="H26" s="704" t="n">
        <f aca="false">F26/G26*100</f>
        <v>42.592513035126</v>
      </c>
      <c r="I26" s="704" t="n">
        <f aca="false">I234/1000000</f>
        <v>26.517783</v>
      </c>
      <c r="J26" s="704" t="n">
        <f aca="false">J234/1000000</f>
        <v>30.140355</v>
      </c>
      <c r="K26" s="705" t="n">
        <f aca="false">I26/J26*100</f>
        <v>87.9809909339157</v>
      </c>
      <c r="L26" s="704" t="n">
        <f aca="false">L234/1000000</f>
        <v>3.544044</v>
      </c>
      <c r="M26" s="704" t="n">
        <f aca="false">M234/1000000</f>
        <v>7.693764</v>
      </c>
      <c r="N26" s="704" t="n">
        <f aca="false">L26/M26*100</f>
        <v>46.0638511916924</v>
      </c>
      <c r="O26" s="704" t="n">
        <f aca="false">O234/1000000</f>
        <v>3.496453</v>
      </c>
      <c r="P26" s="704" t="n">
        <f aca="false">P234/1000000</f>
        <v>6.183876</v>
      </c>
      <c r="Q26" s="704" t="n">
        <f aca="false">O26/P26*100</f>
        <v>56.5414474675754</v>
      </c>
      <c r="R26" s="704" t="n">
        <f aca="false">R234/1000000</f>
        <v>0.047591</v>
      </c>
      <c r="S26" s="704" t="n">
        <f aca="false">S234/1000000</f>
        <v>1.509888</v>
      </c>
      <c r="T26" s="705" t="n">
        <f aca="false">R26/S26*100</f>
        <v>3.15195564174296</v>
      </c>
    </row>
    <row r="27" customFormat="false" ht="37.5" hidden="false" customHeight="true" outlineLevel="0" collapsed="false">
      <c r="A27" s="703" t="s">
        <v>475</v>
      </c>
      <c r="B27" s="703"/>
      <c r="C27" s="704" t="n">
        <f aca="false">C246/1000000</f>
        <v>152.632662</v>
      </c>
      <c r="D27" s="704" t="n">
        <f aca="false">D246/1000000</f>
        <v>163.416564</v>
      </c>
      <c r="E27" s="704" t="n">
        <f aca="false">C27/D27*100</f>
        <v>93.4009737225903</v>
      </c>
      <c r="F27" s="704" t="n">
        <f aca="false">F246/1000000</f>
        <v>11.51902</v>
      </c>
      <c r="G27" s="704" t="n">
        <f aca="false">G246/1000000</f>
        <v>14.272487</v>
      </c>
      <c r="H27" s="704" t="n">
        <f aca="false">F27/G27*100</f>
        <v>80.7078682222657</v>
      </c>
      <c r="I27" s="704" t="n">
        <f aca="false">I246/1000000</f>
        <v>145.423056</v>
      </c>
      <c r="J27" s="704" t="n">
        <f aca="false">J246/1000000</f>
        <v>163.454255</v>
      </c>
      <c r="K27" s="705" t="n">
        <f aca="false">I27/J27*100</f>
        <v>88.968657316385</v>
      </c>
      <c r="L27" s="704" t="n">
        <f aca="false">L246/1000000</f>
        <v>129.350862</v>
      </c>
      <c r="M27" s="704" t="n">
        <f aca="false">M246/1000000</f>
        <v>153.525345</v>
      </c>
      <c r="N27" s="704" t="n">
        <f aca="false">L27/M27*100</f>
        <v>84.2537510663142</v>
      </c>
      <c r="O27" s="704" t="n">
        <f aca="false">O246/1000000</f>
        <v>0.31825</v>
      </c>
      <c r="P27" s="704" t="n">
        <f aca="false">P246/1000000</f>
        <v>0.037833</v>
      </c>
      <c r="Q27" s="704" t="n">
        <f aca="false">O27/P27*100</f>
        <v>841.196838738667</v>
      </c>
      <c r="R27" s="704" t="n">
        <f aca="false">R246/1000000</f>
        <v>129.032612</v>
      </c>
      <c r="S27" s="704" t="n">
        <f aca="false">S246/1000000</f>
        <v>153.487512</v>
      </c>
      <c r="T27" s="705" t="n">
        <f aca="false">R27/S27*100</f>
        <v>84.0671728394425</v>
      </c>
    </row>
    <row r="28" customFormat="false" ht="83.25" hidden="false" customHeight="true" outlineLevel="0" collapsed="false">
      <c r="A28" s="703" t="s">
        <v>476</v>
      </c>
      <c r="B28" s="703"/>
      <c r="C28" s="704" t="n">
        <f aca="false">C255/1000000</f>
        <v>5.74458</v>
      </c>
      <c r="D28" s="704" t="n">
        <f aca="false">D255/1000000</f>
        <v>5.516112</v>
      </c>
      <c r="E28" s="704" t="n">
        <f aca="false">C28/D28*100</f>
        <v>104.141830332669</v>
      </c>
      <c r="F28" s="704" t="n">
        <f aca="false">F255/1000000</f>
        <v>0.698639</v>
      </c>
      <c r="G28" s="704" t="n">
        <f aca="false">G255/1000000</f>
        <v>0.838208</v>
      </c>
      <c r="H28" s="704" t="n">
        <f aca="false">F28/G28*100</f>
        <v>83.3491209819043</v>
      </c>
      <c r="I28" s="704" t="n">
        <f aca="false">I255/1000000</f>
        <v>5.792543</v>
      </c>
      <c r="J28" s="704" t="n">
        <f aca="false">J255/1000000</f>
        <v>5.457508</v>
      </c>
      <c r="K28" s="705" t="n">
        <f aca="false">I28/J28*100</f>
        <v>106.138974051893</v>
      </c>
      <c r="L28" s="704" t="n">
        <f aca="false">L255/1000000</f>
        <v>0</v>
      </c>
      <c r="M28" s="704" t="n">
        <f aca="false">M255/1000000</f>
        <v>0</v>
      </c>
      <c r="N28" s="704" t="e">
        <f aca="false">L28/M28*100</f>
        <v>#DIV/0!</v>
      </c>
      <c r="O28" s="704" t="n">
        <f aca="false">O255/1000000</f>
        <v>0</v>
      </c>
      <c r="P28" s="704" t="n">
        <f aca="false">P255/1000000</f>
        <v>0</v>
      </c>
      <c r="Q28" s="704" t="e">
        <f aca="false">O28/P28*100</f>
        <v>#DIV/0!</v>
      </c>
      <c r="R28" s="704" t="n">
        <f aca="false">R255/1000000</f>
        <v>0</v>
      </c>
      <c r="S28" s="704" t="n">
        <f aca="false">S255/1000000</f>
        <v>0</v>
      </c>
      <c r="T28" s="705" t="e">
        <f aca="false">R28/S28*100</f>
        <v>#DIV/0!</v>
      </c>
    </row>
    <row r="29" customFormat="false" ht="70.5" hidden="false" customHeight="true" outlineLevel="0" collapsed="false">
      <c r="A29" s="703" t="s">
        <v>477</v>
      </c>
      <c r="B29" s="703"/>
      <c r="C29" s="704" t="n">
        <f aca="false">C261/1000000</f>
        <v>2.874168</v>
      </c>
      <c r="D29" s="704" t="n">
        <f aca="false">D261/1000000</f>
        <v>2.197333</v>
      </c>
      <c r="E29" s="704" t="n">
        <f aca="false">C29/D29*100</f>
        <v>130.802568386312</v>
      </c>
      <c r="F29" s="704" t="n">
        <f aca="false">F261/1000000</f>
        <v>0.28615</v>
      </c>
      <c r="G29" s="704" t="n">
        <f aca="false">G261/1000000</f>
        <v>0.234651</v>
      </c>
      <c r="H29" s="704" t="n">
        <f aca="false">F29/G29*100</f>
        <v>121.947061806683</v>
      </c>
      <c r="I29" s="704" t="n">
        <f aca="false">I261/1000000</f>
        <v>2.986008</v>
      </c>
      <c r="J29" s="704" t="n">
        <f aca="false">J261/1000000</f>
        <v>2.318255</v>
      </c>
      <c r="K29" s="705" t="n">
        <f aca="false">I29/J29*100</f>
        <v>128.80412206595</v>
      </c>
      <c r="L29" s="704" t="n">
        <f aca="false">L261/1000000</f>
        <v>0.848218</v>
      </c>
      <c r="M29" s="704" t="n">
        <f aca="false">M261/1000000</f>
        <v>1.282231</v>
      </c>
      <c r="N29" s="704" t="n">
        <f aca="false">L29/M29*100</f>
        <v>66.1517308503694</v>
      </c>
      <c r="O29" s="704" t="n">
        <f aca="false">O261/1000000</f>
        <v>0.637737</v>
      </c>
      <c r="P29" s="704" t="n">
        <f aca="false">P261/1000000</f>
        <v>0.985708</v>
      </c>
      <c r="Q29" s="704" t="n">
        <f aca="false">O29/P29*100</f>
        <v>64.6983690910493</v>
      </c>
      <c r="R29" s="704" t="n">
        <f aca="false">R261/1000000</f>
        <v>0.210481</v>
      </c>
      <c r="S29" s="704" t="n">
        <f aca="false">S261/1000000</f>
        <v>0.296523</v>
      </c>
      <c r="T29" s="705" t="n">
        <f aca="false">R29/S29*100</f>
        <v>70.9830266117637</v>
      </c>
    </row>
    <row r="30" customFormat="false" ht="33" hidden="false" customHeight="true" outlineLevel="0" collapsed="false">
      <c r="A30" s="703" t="s">
        <v>478</v>
      </c>
      <c r="B30" s="703"/>
      <c r="C30" s="709" t="n">
        <f aca="false">C275/1000000</f>
        <v>1.100461</v>
      </c>
      <c r="D30" s="709" t="n">
        <f aca="false">D275/1000000</f>
        <v>1.354505</v>
      </c>
      <c r="E30" s="704" t="n">
        <f aca="false">C30/D30*100</f>
        <v>81.2445136784286</v>
      </c>
      <c r="F30" s="709" t="n">
        <f aca="false">F275/1000000</f>
        <v>0.06489</v>
      </c>
      <c r="G30" s="709" t="n">
        <f aca="false">G275/1000000</f>
        <v>0.090187</v>
      </c>
      <c r="H30" s="704" t="n">
        <f aca="false">F30/G30*100</f>
        <v>71.9505028440906</v>
      </c>
      <c r="I30" s="709" t="n">
        <f aca="false">I275/1000000</f>
        <v>1.059306</v>
      </c>
      <c r="J30" s="709" t="n">
        <f aca="false">J275/1000000</f>
        <v>1.425304</v>
      </c>
      <c r="K30" s="705" t="n">
        <f aca="false">I30/J30*100</f>
        <v>74.3214079242043</v>
      </c>
      <c r="L30" s="709" t="n">
        <f aca="false">L275/1000000</f>
        <v>0.361961</v>
      </c>
      <c r="M30" s="709" t="n">
        <f aca="false">M275/1000000</f>
        <v>0.687214</v>
      </c>
      <c r="N30" s="704" t="n">
        <f aca="false">L30/M30*100</f>
        <v>52.6707837733224</v>
      </c>
      <c r="O30" s="709" t="n">
        <f aca="false">O275/1000000</f>
        <v>0.178942</v>
      </c>
      <c r="P30" s="709" t="n">
        <f aca="false">P275/1000000</f>
        <v>0.315079</v>
      </c>
      <c r="Q30" s="704" t="n">
        <f aca="false">O30/P30*100</f>
        <v>56.7927408681632</v>
      </c>
      <c r="R30" s="709" t="n">
        <f aca="false">R275/1000000</f>
        <v>0.183019</v>
      </c>
      <c r="S30" s="709" t="n">
        <f aca="false">S275/1000000</f>
        <v>0.372135</v>
      </c>
      <c r="T30" s="705" t="n">
        <f aca="false">R30/S30*100</f>
        <v>49.180808040093</v>
      </c>
    </row>
    <row r="31" customFormat="false" ht="71.25" hidden="false" customHeight="true" outlineLevel="0" collapsed="false">
      <c r="A31" s="703" t="s">
        <v>479</v>
      </c>
      <c r="B31" s="703"/>
      <c r="C31" s="709" t="n">
        <f aca="false">C285/1000000</f>
        <v>1.381927</v>
      </c>
      <c r="D31" s="709" t="n">
        <f aca="false">D285/1000000</f>
        <v>1.925181</v>
      </c>
      <c r="E31" s="704" t="n">
        <f aca="false">C31/D31*100</f>
        <v>71.7816662433299</v>
      </c>
      <c r="F31" s="709" t="n">
        <f aca="false">F285/1000000</f>
        <v>0.095679</v>
      </c>
      <c r="G31" s="709" t="n">
        <f aca="false">G285/1000000</f>
        <v>0.216835</v>
      </c>
      <c r="H31" s="704" t="n">
        <f aca="false">F31/G31*100</f>
        <v>44.125256531464</v>
      </c>
      <c r="I31" s="709" t="n">
        <f aca="false">I285/1000000</f>
        <v>1.450748</v>
      </c>
      <c r="J31" s="709" t="n">
        <f aca="false">J285/1000000</f>
        <v>1.874569</v>
      </c>
      <c r="K31" s="705" t="n">
        <f aca="false">I31/J31*100</f>
        <v>77.3910162816093</v>
      </c>
      <c r="L31" s="707" t="n">
        <f aca="false">L285/1000000</f>
        <v>0.132978</v>
      </c>
      <c r="M31" s="707" t="n">
        <f aca="false">M285/1000000</f>
        <v>0.8133</v>
      </c>
      <c r="N31" s="704" t="n">
        <f aca="false">L31/M31*100</f>
        <v>16.350424197713</v>
      </c>
      <c r="O31" s="709" t="n">
        <f aca="false">O285/1000000</f>
        <v>0.084543</v>
      </c>
      <c r="P31" s="709" t="n">
        <f aca="false">P285/1000000</f>
        <v>0.760849</v>
      </c>
      <c r="Q31" s="704" t="n">
        <f aca="false">O31/P31*100</f>
        <v>11.1116660467452</v>
      </c>
      <c r="R31" s="707" t="n">
        <f aca="false">R285/1000000</f>
        <v>0.051435</v>
      </c>
      <c r="S31" s="707" t="n">
        <f aca="false">S285/1000000</f>
        <v>0.052451</v>
      </c>
      <c r="T31" s="705" t="n">
        <f aca="false">R31/S31*100</f>
        <v>98.0629539951574</v>
      </c>
    </row>
    <row r="32" customFormat="false" ht="53.25" hidden="false" customHeight="true" outlineLevel="0" collapsed="false">
      <c r="A32" s="703" t="s">
        <v>480</v>
      </c>
      <c r="B32" s="703"/>
      <c r="C32" s="704" t="n">
        <f aca="false">C305/1000000</f>
        <v>0</v>
      </c>
      <c r="D32" s="704" t="n">
        <f aca="false">D305/1000000</f>
        <v>0</v>
      </c>
      <c r="E32" s="704" t="e">
        <f aca="false">C32/D32*100</f>
        <v>#DIV/0!</v>
      </c>
      <c r="F32" s="704" t="n">
        <f aca="false">F305/1000000</f>
        <v>0</v>
      </c>
      <c r="G32" s="704" t="n">
        <f aca="false">G305/1000000</f>
        <v>0</v>
      </c>
      <c r="H32" s="704" t="e">
        <f aca="false">F32/G32*100</f>
        <v>#DIV/0!</v>
      </c>
      <c r="I32" s="704" t="n">
        <f aca="false">I305/1000000</f>
        <v>0</v>
      </c>
      <c r="J32" s="704" t="n">
        <f aca="false">J305/1000000</f>
        <v>0</v>
      </c>
      <c r="K32" s="705" t="e">
        <f aca="false">I32/J32*100</f>
        <v>#DIV/0!</v>
      </c>
      <c r="L32" s="704" t="n">
        <f aca="false">L305/1000000</f>
        <v>0</v>
      </c>
      <c r="M32" s="704" t="n">
        <f aca="false">M305/1000000</f>
        <v>0</v>
      </c>
      <c r="N32" s="704" t="e">
        <f aca="false">L32/M32*100</f>
        <v>#DIV/0!</v>
      </c>
      <c r="O32" s="704" t="n">
        <f aca="false">O305/1000000</f>
        <v>0</v>
      </c>
      <c r="P32" s="704" t="n">
        <f aca="false">P305/1000000</f>
        <v>0</v>
      </c>
      <c r="Q32" s="704" t="e">
        <f aca="false">O32/P32*100</f>
        <v>#DIV/0!</v>
      </c>
      <c r="R32" s="704" t="n">
        <f aca="false">R305/1000000</f>
        <v>0</v>
      </c>
      <c r="S32" s="704" t="n">
        <f aca="false">S305/1000000</f>
        <v>0</v>
      </c>
      <c r="T32" s="705" t="e">
        <f aca="false">R32/S32*100</f>
        <v>#DIV/0!</v>
      </c>
    </row>
    <row r="33" customFormat="false" ht="53.25" hidden="false" customHeight="true" outlineLevel="0" collapsed="false">
      <c r="A33" s="703" t="s">
        <v>505</v>
      </c>
      <c r="B33" s="703"/>
      <c r="C33" s="704" t="n">
        <f aca="false">C313/1000000</f>
        <v>0.184595</v>
      </c>
      <c r="D33" s="704" t="n">
        <f aca="false">D313/1000000</f>
        <v>0.169725</v>
      </c>
      <c r="E33" s="704" t="n">
        <f aca="false">C33/D33*100</f>
        <v>108.761231403741</v>
      </c>
      <c r="F33" s="704" t="n">
        <f aca="false">F313/1000000</f>
        <v>0.003877</v>
      </c>
      <c r="G33" s="704" t="n">
        <f aca="false">G313/1000000</f>
        <v>0.023348</v>
      </c>
      <c r="H33" s="704" t="n">
        <f aca="false">F33/G33*100</f>
        <v>16.6052766832277</v>
      </c>
      <c r="I33" s="704" t="n">
        <f aca="false">I313/1000000</f>
        <v>0.184316</v>
      </c>
      <c r="J33" s="704" t="n">
        <f aca="false">J313/1000000</f>
        <v>0.17541</v>
      </c>
      <c r="K33" s="705" t="n">
        <f aca="false">I33/J33*100</f>
        <v>105.077247591357</v>
      </c>
      <c r="L33" s="704" t="n">
        <f aca="false">L313/1000000</f>
        <v>0.038666</v>
      </c>
      <c r="M33" s="704" t="n">
        <f aca="false">M313/1000000</f>
        <v>0.055146</v>
      </c>
      <c r="N33" s="704" t="n">
        <f aca="false">L33/M33*100</f>
        <v>70.1156928879701</v>
      </c>
      <c r="O33" s="704" t="n">
        <f aca="false">O313/1000000</f>
        <v>0.038666</v>
      </c>
      <c r="P33" s="704" t="n">
        <f aca="false">P313/1000000</f>
        <v>0.055146</v>
      </c>
      <c r="Q33" s="704" t="n">
        <f aca="false">O33/P33*100</f>
        <v>70.1156928879701</v>
      </c>
      <c r="R33" s="704" t="n">
        <f aca="false">R313/1000000</f>
        <v>0</v>
      </c>
      <c r="S33" s="704" t="n">
        <f aca="false">S313/1000000</f>
        <v>0</v>
      </c>
      <c r="T33" s="705" t="e">
        <f aca="false">R33/S33*100</f>
        <v>#DIV/0!</v>
      </c>
    </row>
    <row r="34" customFormat="false" ht="72.75" hidden="false" customHeight="true" outlineLevel="0" collapsed="false">
      <c r="A34" s="703" t="s">
        <v>481</v>
      </c>
      <c r="B34" s="703"/>
      <c r="C34" s="704" t="n">
        <f aca="false">C321/1000000</f>
        <v>10.8121457</v>
      </c>
      <c r="D34" s="704" t="n">
        <f aca="false">D321/1000000</f>
        <v>10.77782</v>
      </c>
      <c r="E34" s="704" t="n">
        <f aca="false">C34/D34*100</f>
        <v>100.318484628617</v>
      </c>
      <c r="F34" s="704" t="n">
        <f aca="false">F321/1000000</f>
        <v>1.385222</v>
      </c>
      <c r="G34" s="704" t="n">
        <f aca="false">G321/1000000</f>
        <v>1.497841</v>
      </c>
      <c r="H34" s="704" t="n">
        <f aca="false">F34/G34*100</f>
        <v>92.4812446714972</v>
      </c>
      <c r="I34" s="704" t="n">
        <f aca="false">I321/1000000</f>
        <v>11.10297</v>
      </c>
      <c r="J34" s="704" t="n">
        <f aca="false">J321/1000000</f>
        <v>10.281822</v>
      </c>
      <c r="K34" s="705" t="n">
        <f aca="false">I34/J34*100</f>
        <v>107.98640552229</v>
      </c>
      <c r="L34" s="704" t="n">
        <f aca="false">L321/1000000</f>
        <v>8.16183</v>
      </c>
      <c r="M34" s="704" t="n">
        <f aca="false">M321/1000000</f>
        <v>8.839315</v>
      </c>
      <c r="N34" s="704" t="n">
        <f aca="false">L34/M34*100</f>
        <v>92.3355486256571</v>
      </c>
      <c r="O34" s="704" t="n">
        <f aca="false">O321/1000000</f>
        <v>3.147348</v>
      </c>
      <c r="P34" s="704" t="n">
        <f aca="false">P321/1000000</f>
        <v>2.010213</v>
      </c>
      <c r="Q34" s="704" t="n">
        <f aca="false">O34/P34*100</f>
        <v>156.567886089683</v>
      </c>
      <c r="R34" s="704" t="n">
        <f aca="false">R321/1000000</f>
        <v>5.010231</v>
      </c>
      <c r="S34" s="704" t="n">
        <f aca="false">S321/1000000</f>
        <v>6.809451</v>
      </c>
      <c r="T34" s="705" t="n">
        <f aca="false">R34/S34*100</f>
        <v>73.5776055955172</v>
      </c>
    </row>
    <row r="35" customFormat="false" ht="39" hidden="false" customHeight="true" outlineLevel="0" collapsed="false">
      <c r="A35" s="710" t="s">
        <v>482</v>
      </c>
      <c r="B35" s="710" t="s">
        <v>197</v>
      </c>
      <c r="C35" s="711" t="n">
        <f aca="false">C322/1000000</f>
        <v>2.453645</v>
      </c>
      <c r="D35" s="711" t="n">
        <f aca="false">D322/1000000</f>
        <v>3.338678</v>
      </c>
      <c r="E35" s="711" t="n">
        <f aca="false">C35/D35*100</f>
        <v>73.4915137069223</v>
      </c>
      <c r="F35" s="711" t="n">
        <f aca="false">F322/1000000</f>
        <v>0.341496</v>
      </c>
      <c r="G35" s="711" t="n">
        <f aca="false">G322/1000000</f>
        <v>0.305708</v>
      </c>
      <c r="H35" s="711" t="n">
        <f aca="false">F35/G35*100</f>
        <v>111.70659583655</v>
      </c>
      <c r="I35" s="711" t="n">
        <f aca="false">I322/1000000</f>
        <v>2.839726</v>
      </c>
      <c r="J35" s="711" t="n">
        <f aca="false">J322/1000000</f>
        <v>3.491172</v>
      </c>
      <c r="K35" s="712" t="n">
        <f aca="false">I35/J35*100</f>
        <v>81.3401917751403</v>
      </c>
      <c r="L35" s="711" t="n">
        <f aca="false">L322/1000000</f>
        <v>2.313211</v>
      </c>
      <c r="M35" s="711" t="n">
        <f aca="false">M322/1000000</f>
        <v>3.01687</v>
      </c>
      <c r="N35" s="711" t="n">
        <f aca="false">L35/M35*100</f>
        <v>76.6758594172106</v>
      </c>
      <c r="O35" s="711" t="n">
        <f aca="false">O322/1000000</f>
        <v>1.79319</v>
      </c>
      <c r="P35" s="711" t="n">
        <f aca="false">P322/1000000</f>
        <v>1.696118</v>
      </c>
      <c r="Q35" s="711" t="n">
        <f aca="false">O35/P35*100</f>
        <v>105.723186712245</v>
      </c>
      <c r="R35" s="711" t="n">
        <f aca="false">R322/1000000</f>
        <v>0.520021</v>
      </c>
      <c r="S35" s="711" t="n">
        <f aca="false">S322/1000000</f>
        <v>1.320752</v>
      </c>
      <c r="T35" s="712" t="n">
        <f aca="false">R35/S35*100</f>
        <v>39.3730995675191</v>
      </c>
    </row>
    <row r="36" customFormat="false" ht="21.75" hidden="false" customHeight="true" outlineLevel="0" collapsed="false">
      <c r="A36" s="713" t="s">
        <v>483</v>
      </c>
      <c r="B36" s="713" t="s">
        <v>197</v>
      </c>
      <c r="C36" s="711" t="n">
        <f aca="false">C330/1000000</f>
        <v>7.244796</v>
      </c>
      <c r="D36" s="711" t="n">
        <f aca="false">D330/1000000</f>
        <v>6.30756</v>
      </c>
      <c r="E36" s="711" t="n">
        <f aca="false">C36/D36*100</f>
        <v>114.858931187337</v>
      </c>
      <c r="F36" s="711" t="n">
        <f aca="false">F330/1000000</f>
        <v>0.944605</v>
      </c>
      <c r="G36" s="711" t="n">
        <f aca="false">G330/1000000</f>
        <v>1.09082</v>
      </c>
      <c r="H36" s="711" t="n">
        <f aca="false">F36/G36*100</f>
        <v>86.5958636621991</v>
      </c>
      <c r="I36" s="711" t="n">
        <f aca="false">I330/1000000</f>
        <v>7.18028</v>
      </c>
      <c r="J36" s="711" t="n">
        <f aca="false">J330/1000000</f>
        <v>5.867732</v>
      </c>
      <c r="K36" s="712" t="n">
        <f aca="false">I36/J36*100</f>
        <v>122.368915281066</v>
      </c>
      <c r="L36" s="711" t="n">
        <f aca="false">L330/1000000</f>
        <v>5.844368</v>
      </c>
      <c r="M36" s="711" t="n">
        <f aca="false">M330/1000000</f>
        <v>5.802794</v>
      </c>
      <c r="N36" s="711" t="n">
        <f aca="false">L36/M36*100</f>
        <v>100.716447973166</v>
      </c>
      <c r="O36" s="711" t="n">
        <f aca="false">O330/1000000</f>
        <v>1.354158</v>
      </c>
      <c r="P36" s="711" t="n">
        <f aca="false">P330/1000000</f>
        <v>0.314095</v>
      </c>
      <c r="Q36" s="711" t="n">
        <f aca="false">O36/P36*100</f>
        <v>431.130072111941</v>
      </c>
      <c r="R36" s="711" t="n">
        <f aca="false">R330/1000000</f>
        <v>4.49021</v>
      </c>
      <c r="S36" s="711" t="n">
        <f aca="false">S330/1000000</f>
        <v>5.488699</v>
      </c>
      <c r="T36" s="712" t="n">
        <f aca="false">R36/S36*100</f>
        <v>81.8082755130132</v>
      </c>
    </row>
    <row r="37" customFormat="false" ht="58.5" hidden="false" customHeight="true" outlineLevel="0" collapsed="false">
      <c r="A37" s="703" t="s">
        <v>484</v>
      </c>
      <c r="B37" s="703"/>
      <c r="C37" s="707" t="n">
        <f aca="false">C348/1000000</f>
        <v>0.004251</v>
      </c>
      <c r="D37" s="709" t="n">
        <f aca="false">D348/1000000</f>
        <v>0.019651</v>
      </c>
      <c r="E37" s="704" t="n">
        <f aca="false">C37/D37*100</f>
        <v>21.6324868963412</v>
      </c>
      <c r="F37" s="704" t="n">
        <f aca="false">F348/1000000</f>
        <v>0</v>
      </c>
      <c r="G37" s="704" t="n">
        <f aca="false">G348/1000000</f>
        <v>0</v>
      </c>
      <c r="H37" s="704" t="e">
        <f aca="false">F37/G37*100</f>
        <v>#DIV/0!</v>
      </c>
      <c r="I37" s="704" t="n">
        <f aca="false">I348/1000000</f>
        <v>0.004251</v>
      </c>
      <c r="J37" s="704" t="n">
        <f aca="false">J348/1000000</f>
        <v>0.019651</v>
      </c>
      <c r="K37" s="705" t="n">
        <f aca="false">I37/J37*100</f>
        <v>21.6324868963412</v>
      </c>
      <c r="L37" s="704" t="n">
        <f aca="false">L348/1000000</f>
        <v>0.004251</v>
      </c>
      <c r="M37" s="704" t="n">
        <f aca="false">M348/1000000</f>
        <v>0.019651</v>
      </c>
      <c r="N37" s="704" t="n">
        <f aca="false">L37/M37*100</f>
        <v>21.6324868963412</v>
      </c>
      <c r="O37" s="704" t="n">
        <f aca="false">O348/1000000</f>
        <v>0</v>
      </c>
      <c r="P37" s="704" t="n">
        <f aca="false">P348/1000000</f>
        <v>0</v>
      </c>
      <c r="Q37" s="704" t="e">
        <f aca="false">O37/P37*100</f>
        <v>#DIV/0!</v>
      </c>
      <c r="R37" s="704" t="n">
        <f aca="false">R348/1000000</f>
        <v>0</v>
      </c>
      <c r="S37" s="704" t="n">
        <f aca="false">S348/1000000</f>
        <v>0</v>
      </c>
      <c r="T37" s="705" t="e">
        <f aca="false">R37/S37*100</f>
        <v>#DIV/0!</v>
      </c>
    </row>
    <row r="38" customFormat="false" ht="60" hidden="false" customHeight="true" outlineLevel="0" collapsed="false">
      <c r="A38" s="714" t="s">
        <v>485</v>
      </c>
      <c r="B38" s="714"/>
      <c r="C38" s="715" t="n">
        <f aca="false">C352/1000000</f>
        <v>265.05331</v>
      </c>
      <c r="D38" s="715" t="n">
        <f aca="false">D352/1000000</f>
        <v>226.6461012</v>
      </c>
      <c r="E38" s="715" t="n">
        <f aca="false">C38/D38*100</f>
        <v>116.945894324522</v>
      </c>
      <c r="F38" s="715" t="n">
        <f aca="false">F352/1000000</f>
        <v>30.590277</v>
      </c>
      <c r="G38" s="715" t="n">
        <f aca="false">G352/1000000</f>
        <v>24.9132652</v>
      </c>
      <c r="H38" s="715" t="n">
        <f aca="false">F38/G38*100</f>
        <v>122.787104598397</v>
      </c>
      <c r="I38" s="715" t="n">
        <f aca="false">I352/1000000</f>
        <v>265.05331</v>
      </c>
      <c r="J38" s="715" t="n">
        <f aca="false">J352/1000000</f>
        <v>226.6461012</v>
      </c>
      <c r="K38" s="716" t="n">
        <f aca="false">I38/J38*100</f>
        <v>116.945894324522</v>
      </c>
      <c r="L38" s="715" t="n">
        <f aca="false">L352/1000000</f>
        <v>30.338213</v>
      </c>
      <c r="M38" s="715" t="n">
        <f aca="false">M352/1000000</f>
        <v>28.47184</v>
      </c>
      <c r="N38" s="715" t="n">
        <f aca="false">L38/M38*100</f>
        <v>106.555154145289</v>
      </c>
      <c r="O38" s="715" t="n">
        <f aca="false">O352/1000000</f>
        <v>0</v>
      </c>
      <c r="P38" s="715" t="n">
        <f aca="false">P352/1000000</f>
        <v>0</v>
      </c>
      <c r="Q38" s="715" t="e">
        <f aca="false">O38/P38*100</f>
        <v>#DIV/0!</v>
      </c>
      <c r="R38" s="715" t="n">
        <f aca="false">R352/1000000</f>
        <v>0</v>
      </c>
      <c r="S38" s="715" t="n">
        <f aca="false">S352/1000000</f>
        <v>0</v>
      </c>
      <c r="T38" s="716" t="e">
        <f aca="false">R38/S38*100</f>
        <v>#DIV/0!</v>
      </c>
      <c r="U38" s="308"/>
    </row>
    <row r="39" customFormat="false" ht="72.75" hidden="false" customHeight="true" outlineLevel="0" collapsed="false">
      <c r="A39" s="703" t="s">
        <v>486</v>
      </c>
      <c r="B39" s="703"/>
      <c r="C39" s="704" t="n">
        <f aca="false">C353/1000000</f>
        <v>212.504949</v>
      </c>
      <c r="D39" s="704" t="n">
        <f aca="false">D353/1000000</f>
        <v>189.3754462</v>
      </c>
      <c r="E39" s="704" t="n">
        <f aca="false">C39/D39*100</f>
        <v>112.213570061017</v>
      </c>
      <c r="F39" s="704" t="n">
        <f aca="false">F353/1000000</f>
        <v>22.188934</v>
      </c>
      <c r="G39" s="704" t="n">
        <f aca="false">G353/1000000</f>
        <v>21.7856882</v>
      </c>
      <c r="H39" s="704" t="n">
        <f aca="false">F39/G39*100</f>
        <v>101.850966544174</v>
      </c>
      <c r="I39" s="704" t="n">
        <f aca="false">I353/1000000</f>
        <v>212.504949</v>
      </c>
      <c r="J39" s="704" t="n">
        <f aca="false">J353/1000000</f>
        <v>189.3754462</v>
      </c>
      <c r="K39" s="705" t="n">
        <f aca="false">I39/J39*100</f>
        <v>112.213570061017</v>
      </c>
      <c r="L39" s="704" t="n">
        <f aca="false">L353/1000000</f>
        <v>30.338213</v>
      </c>
      <c r="M39" s="704" t="n">
        <f aca="false">M353/1000000</f>
        <v>28.47184</v>
      </c>
      <c r="N39" s="704" t="n">
        <f aca="false">L39/M39*100</f>
        <v>106.555154145289</v>
      </c>
      <c r="O39" s="704" t="n">
        <f aca="false">O353/1000000</f>
        <v>0</v>
      </c>
      <c r="P39" s="704" t="n">
        <f aca="false">P353/1000000</f>
        <v>0</v>
      </c>
      <c r="Q39" s="704" t="e">
        <f aca="false">O39/P39*100</f>
        <v>#DIV/0!</v>
      </c>
      <c r="R39" s="704" t="n">
        <f aca="false">R353/1000000</f>
        <v>0</v>
      </c>
      <c r="S39" s="704" t="n">
        <f aca="false">S353/1000000</f>
        <v>0</v>
      </c>
      <c r="T39" s="705" t="e">
        <f aca="false">R39/S39*100</f>
        <v>#DIV/0!</v>
      </c>
    </row>
    <row r="40" customFormat="false" ht="78" hidden="false" customHeight="true" outlineLevel="0" collapsed="false">
      <c r="A40" s="717" t="s">
        <v>487</v>
      </c>
      <c r="B40" s="717"/>
      <c r="C40" s="704" t="n">
        <f aca="false">C370/1000000</f>
        <v>52.548361</v>
      </c>
      <c r="D40" s="704" t="n">
        <f aca="false">D370/1000000</f>
        <v>37.270655</v>
      </c>
      <c r="E40" s="704" t="n">
        <f aca="false">C40/D40*100</f>
        <v>140.991246330391</v>
      </c>
      <c r="F40" s="704" t="n">
        <f aca="false">F370/1000000</f>
        <v>8.401343</v>
      </c>
      <c r="G40" s="704" t="n">
        <f aca="false">G370/1000000</f>
        <v>3.127577</v>
      </c>
      <c r="H40" s="704" t="n">
        <f aca="false">F40/G40*100</f>
        <v>268.621459999226</v>
      </c>
      <c r="I40" s="704" t="n">
        <f aca="false">I370/1000000</f>
        <v>52.548361</v>
      </c>
      <c r="J40" s="704" t="n">
        <f aca="false">J370/1000000</f>
        <v>37.270655</v>
      </c>
      <c r="K40" s="705" t="n">
        <f aca="false">I40/J40*100</f>
        <v>140.991246330391</v>
      </c>
      <c r="L40" s="704" t="n">
        <f aca="false">L370/1000000</f>
        <v>0</v>
      </c>
      <c r="M40" s="704" t="n">
        <f aca="false">M370/1000000</f>
        <v>0</v>
      </c>
      <c r="N40" s="704" t="e">
        <f aca="false">L40/M40*100</f>
        <v>#DIV/0!</v>
      </c>
      <c r="O40" s="704" t="n">
        <f aca="false">O370/1000000</f>
        <v>0</v>
      </c>
      <c r="P40" s="704" t="n">
        <f aca="false">P370/1000000</f>
        <v>0</v>
      </c>
      <c r="Q40" s="704" t="e">
        <f aca="false">O40/P40*100</f>
        <v>#DIV/0!</v>
      </c>
      <c r="R40" s="704" t="n">
        <f aca="false">R370/1000000</f>
        <v>0</v>
      </c>
      <c r="S40" s="704" t="n">
        <f aca="false">S370/1000000</f>
        <v>0</v>
      </c>
      <c r="T40" s="705" t="e">
        <f aca="false">R40/S40*100</f>
        <v>#DIV/0!</v>
      </c>
    </row>
    <row r="41" s="308" customFormat="true" ht="28.5" hidden="false" customHeight="true" outlineLevel="0" collapsed="false">
      <c r="A41" s="718"/>
      <c r="B41" s="718"/>
      <c r="C41" s="719"/>
      <c r="D41" s="719"/>
      <c r="E41" s="720"/>
      <c r="F41" s="721"/>
      <c r="G41" s="721"/>
      <c r="H41" s="720"/>
      <c r="I41" s="721"/>
      <c r="J41" s="721"/>
      <c r="K41" s="720"/>
      <c r="L41" s="722"/>
      <c r="M41" s="722"/>
      <c r="N41" s="722"/>
      <c r="O41" s="720"/>
      <c r="P41" s="720"/>
      <c r="Q41" s="720"/>
      <c r="R41" s="723"/>
      <c r="S41" s="723"/>
      <c r="T41" s="720"/>
    </row>
    <row r="42" customFormat="false" ht="17.25" hidden="false" customHeight="true" outlineLevel="0" collapsed="false">
      <c r="A42" s="388" t="s">
        <v>325</v>
      </c>
      <c r="B42" s="388"/>
      <c r="C42" s="388"/>
      <c r="D42" s="388"/>
      <c r="E42" s="388"/>
      <c r="F42" s="388"/>
      <c r="G42" s="388"/>
      <c r="H42" s="388"/>
      <c r="I42" s="388"/>
      <c r="J42" s="388"/>
      <c r="K42" s="388" t="s">
        <v>430</v>
      </c>
      <c r="L42" s="388"/>
      <c r="M42" s="388"/>
      <c r="N42" s="389"/>
      <c r="O42" s="388"/>
      <c r="P42" s="388"/>
      <c r="Q42" s="388"/>
      <c r="R42" s="388"/>
      <c r="S42" s="388"/>
      <c r="T42" s="388" t="s">
        <v>430</v>
      </c>
    </row>
    <row r="43" customFormat="false" ht="26.25" hidden="false" customHeight="true" outlineLevel="0" collapsed="false">
      <c r="A43" s="21"/>
      <c r="B43" s="467"/>
      <c r="C43" s="468" t="s">
        <v>42</v>
      </c>
      <c r="D43" s="468"/>
      <c r="E43" s="468"/>
      <c r="F43" s="468"/>
      <c r="G43" s="468"/>
      <c r="H43" s="468"/>
      <c r="I43" s="468" t="s">
        <v>318</v>
      </c>
      <c r="J43" s="468"/>
      <c r="K43" s="468"/>
      <c r="L43" s="469" t="s">
        <v>44</v>
      </c>
      <c r="M43" s="469"/>
      <c r="N43" s="469"/>
      <c r="O43" s="469"/>
      <c r="P43" s="469"/>
      <c r="Q43" s="469"/>
      <c r="R43" s="469"/>
      <c r="S43" s="469"/>
      <c r="T43" s="469"/>
    </row>
    <row r="44" customFormat="false" ht="87" hidden="false" customHeight="true" outlineLevel="0" collapsed="false">
      <c r="A44" s="21"/>
      <c r="B44" s="467"/>
      <c r="C44" s="470" t="s">
        <v>568</v>
      </c>
      <c r="D44" s="470" t="s">
        <v>569</v>
      </c>
      <c r="E44" s="470" t="s">
        <v>47</v>
      </c>
      <c r="F44" s="470" t="s">
        <v>557</v>
      </c>
      <c r="G44" s="470" t="s">
        <v>570</v>
      </c>
      <c r="H44" s="470" t="s">
        <v>47</v>
      </c>
      <c r="I44" s="470" t="s">
        <v>568</v>
      </c>
      <c r="J44" s="470" t="s">
        <v>569</v>
      </c>
      <c r="K44" s="470" t="s">
        <v>47</v>
      </c>
      <c r="L44" s="471" t="s">
        <v>571</v>
      </c>
      <c r="M44" s="472" t="s">
        <v>572</v>
      </c>
      <c r="N44" s="472" t="s">
        <v>47</v>
      </c>
      <c r="O44" s="473" t="s">
        <v>563</v>
      </c>
      <c r="P44" s="473" t="s">
        <v>564</v>
      </c>
      <c r="Q44" s="473" t="s">
        <v>8</v>
      </c>
      <c r="R44" s="473" t="s">
        <v>573</v>
      </c>
      <c r="S44" s="473" t="s">
        <v>574</v>
      </c>
      <c r="T44" s="473" t="s">
        <v>47</v>
      </c>
    </row>
    <row r="45" customFormat="false" ht="15.75" hidden="false" customHeight="true" outlineLevel="0" collapsed="false">
      <c r="A45" s="474" t="n">
        <v>1</v>
      </c>
      <c r="B45" s="474" t="n">
        <v>2</v>
      </c>
      <c r="C45" s="475" t="n">
        <v>3</v>
      </c>
      <c r="D45" s="475" t="n">
        <v>4</v>
      </c>
      <c r="E45" s="475" t="n">
        <v>5</v>
      </c>
      <c r="F45" s="475" t="n">
        <v>6</v>
      </c>
      <c r="G45" s="475" t="n">
        <v>7</v>
      </c>
      <c r="H45" s="475" t="n">
        <v>8</v>
      </c>
      <c r="I45" s="475" t="n">
        <v>9</v>
      </c>
      <c r="J45" s="475" t="n">
        <v>10</v>
      </c>
      <c r="K45" s="475" t="n">
        <v>11</v>
      </c>
      <c r="L45" s="476" t="n">
        <v>3</v>
      </c>
      <c r="M45" s="477" t="n">
        <v>4</v>
      </c>
      <c r="N45" s="477" t="n">
        <v>5</v>
      </c>
      <c r="O45" s="477" t="n">
        <v>6</v>
      </c>
      <c r="P45" s="477" t="n">
        <v>7</v>
      </c>
      <c r="Q45" s="477" t="n">
        <v>8</v>
      </c>
      <c r="R45" s="477" t="n">
        <v>9</v>
      </c>
      <c r="S45" s="477" t="n">
        <v>10</v>
      </c>
      <c r="T45" s="477" t="n">
        <v>11</v>
      </c>
    </row>
    <row r="46" customFormat="false" ht="81" hidden="false" customHeight="true" outlineLevel="0" collapsed="false">
      <c r="A46" s="714" t="s">
        <v>495</v>
      </c>
      <c r="B46" s="714" t="s">
        <v>51</v>
      </c>
      <c r="C46" s="724" t="n">
        <f aca="false">C47+C55</f>
        <v>201628638</v>
      </c>
      <c r="D46" s="724" t="n">
        <f aca="false">D47+D55</f>
        <v>167293581</v>
      </c>
      <c r="E46" s="725" t="n">
        <f aca="false">C46/D46*100</f>
        <v>120.523834085421</v>
      </c>
      <c r="F46" s="724" t="n">
        <f aca="false">F47+F55</f>
        <v>17983523</v>
      </c>
      <c r="G46" s="724" t="n">
        <f aca="false">G47+G55</f>
        <v>14175065</v>
      </c>
      <c r="H46" s="725" t="n">
        <f aca="false">F46/G46*100</f>
        <v>126.867305370381</v>
      </c>
      <c r="I46" s="724" t="n">
        <f aca="false">I47+I55</f>
        <v>202906720</v>
      </c>
      <c r="J46" s="724" t="n">
        <f aca="false">J47+J55</f>
        <v>156362094</v>
      </c>
      <c r="K46" s="725" t="n">
        <f aca="false">I46/J46*100</f>
        <v>129.767205599076</v>
      </c>
      <c r="L46" s="726" t="n">
        <f aca="false">L47+L55</f>
        <v>175025795</v>
      </c>
      <c r="M46" s="726" t="n">
        <f aca="false">M47+M55</f>
        <v>109172945</v>
      </c>
      <c r="N46" s="727" t="n">
        <f aca="false">L46/M46*100</f>
        <v>160.319752297605</v>
      </c>
      <c r="O46" s="728" t="n">
        <f aca="false">O47+O55</f>
        <v>0</v>
      </c>
      <c r="P46" s="728" t="n">
        <f aca="false">P47+P55</f>
        <v>0</v>
      </c>
      <c r="Q46" s="728" t="e">
        <f aca="false">O46/P46*100</f>
        <v>#DIV/0!</v>
      </c>
      <c r="R46" s="728" t="n">
        <f aca="false">R47+R55</f>
        <v>175025795</v>
      </c>
      <c r="S46" s="728" t="n">
        <f aca="false">S47+S55</f>
        <v>109172945</v>
      </c>
      <c r="T46" s="727" t="n">
        <f aca="false">R46/S46*100</f>
        <v>160.319752297605</v>
      </c>
    </row>
    <row r="47" customFormat="false" ht="36.75" hidden="false" customHeight="true" outlineLevel="0" collapsed="false">
      <c r="A47" s="67" t="s">
        <v>575</v>
      </c>
      <c r="B47" s="67" t="s">
        <v>144</v>
      </c>
      <c r="C47" s="483" t="n">
        <f aca="false">SUM(C48:C53)</f>
        <v>201560600</v>
      </c>
      <c r="D47" s="483" t="n">
        <f aca="false">SUM(D48:D53)</f>
        <v>167205595</v>
      </c>
      <c r="E47" s="509" t="n">
        <f aca="false">C47/D47*100</f>
        <v>120.54656424625</v>
      </c>
      <c r="F47" s="483" t="n">
        <f aca="false">SUM(F48:F53)</f>
        <v>17981224</v>
      </c>
      <c r="G47" s="483" t="n">
        <f aca="false">SUM(G48:G53)</f>
        <v>14166782</v>
      </c>
      <c r="H47" s="509" t="n">
        <f aca="false">F47/G47*100</f>
        <v>126.925253737934</v>
      </c>
      <c r="I47" s="483" t="n">
        <f aca="false">SUM(I48:I53)</f>
        <v>202838682</v>
      </c>
      <c r="J47" s="483" t="n">
        <f aca="false">SUM(J48:J53)</f>
        <v>156274108</v>
      </c>
      <c r="K47" s="509" t="n">
        <f aca="false">I47/J47*100</f>
        <v>129.796729986774</v>
      </c>
      <c r="L47" s="483" t="n">
        <f aca="false">SUM(L48:L53)</f>
        <v>175025795</v>
      </c>
      <c r="M47" s="483" t="n">
        <f aca="false">SUM(M48:M53)</f>
        <v>109172945</v>
      </c>
      <c r="N47" s="84" t="n">
        <f aca="false">L47/M47*100</f>
        <v>160.319752297605</v>
      </c>
      <c r="O47" s="483" t="n">
        <f aca="false">SUM(O48:O53)</f>
        <v>0</v>
      </c>
      <c r="P47" s="483" t="n">
        <f aca="false">SUM(P48:P53)</f>
        <v>0</v>
      </c>
      <c r="Q47" s="83" t="e">
        <f aca="false">O47/P47*100</f>
        <v>#DIV/0!</v>
      </c>
      <c r="R47" s="483" t="n">
        <f aca="false">SUM(R48:R53)</f>
        <v>175025795</v>
      </c>
      <c r="S47" s="483" t="n">
        <f aca="false">SUM(S48:S53)</f>
        <v>109172945</v>
      </c>
      <c r="T47" s="84" t="n">
        <f aca="false">R47/S47*100</f>
        <v>160.319752297605</v>
      </c>
    </row>
    <row r="48" customFormat="false" ht="18.75" hidden="false" customHeight="true" outlineLevel="0" collapsed="false">
      <c r="A48" s="546" t="n">
        <v>1</v>
      </c>
      <c r="B48" s="75" t="s">
        <v>145</v>
      </c>
      <c r="C48" s="487" t="n">
        <v>102138441</v>
      </c>
      <c r="D48" s="487" t="n">
        <v>111723940</v>
      </c>
      <c r="E48" s="489" t="n">
        <f aca="false">C48/D48*100</f>
        <v>91.4203714978186</v>
      </c>
      <c r="F48" s="487" t="n">
        <v>9815294</v>
      </c>
      <c r="G48" s="487" t="n">
        <v>9464512</v>
      </c>
      <c r="H48" s="489" t="n">
        <f aca="false">F48/G48*100</f>
        <v>103.706287233827</v>
      </c>
      <c r="I48" s="487" t="n">
        <v>103178954</v>
      </c>
      <c r="J48" s="487" t="n">
        <v>107784550</v>
      </c>
      <c r="K48" s="489" t="n">
        <f aca="false">I48/J48*100</f>
        <v>95.7270350899085</v>
      </c>
      <c r="L48" s="487" t="n">
        <v>91732033</v>
      </c>
      <c r="M48" s="487" t="n">
        <v>60683387</v>
      </c>
      <c r="N48" s="370" t="n">
        <f aca="false">L48/M48*100</f>
        <v>151.164985237228</v>
      </c>
      <c r="O48" s="487" t="n">
        <v>0</v>
      </c>
      <c r="P48" s="487" t="n">
        <v>0</v>
      </c>
      <c r="Q48" s="370" t="e">
        <f aca="false">O48/P48*100</f>
        <v>#DIV/0!</v>
      </c>
      <c r="R48" s="487" t="n">
        <v>91732033</v>
      </c>
      <c r="S48" s="487" t="n">
        <v>60683387</v>
      </c>
      <c r="T48" s="489" t="n">
        <f aca="false">R48/S48*100</f>
        <v>151.164985237228</v>
      </c>
    </row>
    <row r="49" customFormat="false" ht="19.5" hidden="false" customHeight="true" outlineLevel="0" collapsed="false">
      <c r="A49" s="546" t="n">
        <v>2</v>
      </c>
      <c r="B49" s="75" t="s">
        <v>146</v>
      </c>
      <c r="C49" s="487" t="n">
        <v>24234388</v>
      </c>
      <c r="D49" s="487" t="n">
        <v>27078699</v>
      </c>
      <c r="E49" s="489" t="n">
        <f aca="false">C49/D49*100</f>
        <v>89.4961312580047</v>
      </c>
      <c r="F49" s="487" t="n">
        <v>1711914</v>
      </c>
      <c r="G49" s="487" t="n">
        <v>2229910</v>
      </c>
      <c r="H49" s="489" t="n">
        <f aca="false">F49/G49*100</f>
        <v>76.7705423088824</v>
      </c>
      <c r="I49" s="487" t="n">
        <v>19185976</v>
      </c>
      <c r="J49" s="487" t="n">
        <v>21363721</v>
      </c>
      <c r="K49" s="489" t="n">
        <f aca="false">I49/J49*100</f>
        <v>89.806340384243</v>
      </c>
      <c r="L49" s="487" t="n">
        <v>19185976</v>
      </c>
      <c r="M49" s="487" t="n">
        <v>21363721</v>
      </c>
      <c r="N49" s="370" t="n">
        <f aca="false">L49/M49*100</f>
        <v>89.806340384243</v>
      </c>
      <c r="O49" s="487" t="n">
        <v>0</v>
      </c>
      <c r="P49" s="487" t="n">
        <v>0</v>
      </c>
      <c r="Q49" s="370" t="e">
        <f aca="false">O49/P49*100</f>
        <v>#DIV/0!</v>
      </c>
      <c r="R49" s="487" t="n">
        <v>19185976</v>
      </c>
      <c r="S49" s="487" t="n">
        <v>21363721</v>
      </c>
      <c r="T49" s="489" t="n">
        <f aca="false">R49/S49*100</f>
        <v>89.806340384243</v>
      </c>
    </row>
    <row r="50" customFormat="false" ht="30.75" hidden="false" customHeight="true" outlineLevel="0" collapsed="false">
      <c r="A50" s="546" t="n">
        <v>3</v>
      </c>
      <c r="B50" s="75" t="s">
        <v>147</v>
      </c>
      <c r="C50" s="487" t="n">
        <v>20288337</v>
      </c>
      <c r="D50" s="487" t="n">
        <v>17708342</v>
      </c>
      <c r="E50" s="489" t="n">
        <f aca="false">C50/D50*100</f>
        <v>114.569376398988</v>
      </c>
      <c r="F50" s="487" t="n">
        <v>1644988</v>
      </c>
      <c r="G50" s="487" t="n">
        <v>1362856</v>
      </c>
      <c r="H50" s="489" t="n">
        <f aca="false">F50/G50*100</f>
        <v>120.701526793733</v>
      </c>
      <c r="I50" s="487" t="n">
        <v>17416639</v>
      </c>
      <c r="J50" s="487" t="n">
        <v>17820325</v>
      </c>
      <c r="K50" s="489" t="n">
        <f aca="false">I50/J50*100</f>
        <v>97.7346877792633</v>
      </c>
      <c r="L50" s="487" t="n">
        <v>17416639</v>
      </c>
      <c r="M50" s="487" t="n">
        <v>17820325</v>
      </c>
      <c r="N50" s="370" t="n">
        <f aca="false">L50/M50*100</f>
        <v>97.7346877792633</v>
      </c>
      <c r="O50" s="487" t="n">
        <v>0</v>
      </c>
      <c r="P50" s="487" t="n">
        <v>0</v>
      </c>
      <c r="Q50" s="370" t="e">
        <f aca="false">O50/P50*100</f>
        <v>#DIV/0!</v>
      </c>
      <c r="R50" s="487" t="n">
        <v>17416639</v>
      </c>
      <c r="S50" s="487" t="n">
        <v>17820325</v>
      </c>
      <c r="T50" s="489" t="n">
        <f aca="false">R50/S50*100</f>
        <v>97.7346877792633</v>
      </c>
    </row>
    <row r="51" customFormat="false" ht="21.75" hidden="false" customHeight="true" outlineLevel="0" collapsed="false">
      <c r="A51" s="546" t="n">
        <v>4</v>
      </c>
      <c r="B51" s="71" t="s">
        <v>148</v>
      </c>
      <c r="C51" s="487" t="n">
        <v>6020956</v>
      </c>
      <c r="D51" s="487" t="n">
        <v>6605250</v>
      </c>
      <c r="E51" s="489" t="n">
        <f aca="false">C51/D51*100</f>
        <v>91.1540971197154</v>
      </c>
      <c r="F51" s="487" t="n">
        <v>214334</v>
      </c>
      <c r="G51" s="487" t="n">
        <v>625889</v>
      </c>
      <c r="H51" s="489" t="n">
        <f aca="false">F51/G51*100</f>
        <v>34.2447302956275</v>
      </c>
      <c r="I51" s="487" t="n">
        <v>5409086</v>
      </c>
      <c r="J51" s="487" t="n">
        <v>5872216</v>
      </c>
      <c r="K51" s="489" t="n">
        <f aca="false">I51/J51*100</f>
        <v>92.1131988332854</v>
      </c>
      <c r="L51" s="487" t="n">
        <v>5409086</v>
      </c>
      <c r="M51" s="487" t="n">
        <v>5872216</v>
      </c>
      <c r="N51" s="370" t="n">
        <f aca="false">L51/M51*100</f>
        <v>92.1131988332854</v>
      </c>
      <c r="O51" s="487" t="n">
        <v>0</v>
      </c>
      <c r="P51" s="487" t="n">
        <v>0</v>
      </c>
      <c r="Q51" s="370" t="e">
        <f aca="false">O51/P51*100</f>
        <v>#DIV/0!</v>
      </c>
      <c r="R51" s="487" t="n">
        <v>5409086</v>
      </c>
      <c r="S51" s="487" t="n">
        <v>5872216</v>
      </c>
      <c r="T51" s="489" t="n">
        <f aca="false">R51/S51*100</f>
        <v>92.1131988332854</v>
      </c>
    </row>
    <row r="52" customFormat="false" ht="21" hidden="false" customHeight="true" outlineLevel="0" collapsed="false">
      <c r="A52" s="546" t="n">
        <v>5</v>
      </c>
      <c r="B52" s="114" t="s">
        <v>149</v>
      </c>
      <c r="C52" s="487" t="n">
        <v>2462359</v>
      </c>
      <c r="D52" s="487" t="n">
        <v>4089364</v>
      </c>
      <c r="E52" s="489" t="n">
        <f aca="false">C52/D52*100</f>
        <v>60.2137398382731</v>
      </c>
      <c r="F52" s="487" t="n">
        <v>0</v>
      </c>
      <c r="G52" s="487" t="n">
        <v>483615</v>
      </c>
      <c r="H52" s="489" t="n">
        <f aca="false">F52/G52*100</f>
        <v>0</v>
      </c>
      <c r="I52" s="487" t="n">
        <v>2376210</v>
      </c>
      <c r="J52" s="487" t="n">
        <v>3433296</v>
      </c>
      <c r="K52" s="489" t="n">
        <f aca="false">I52/J52*100</f>
        <v>69.2107525829407</v>
      </c>
      <c r="L52" s="487" t="n">
        <v>2376210</v>
      </c>
      <c r="M52" s="487" t="n">
        <v>3433296</v>
      </c>
      <c r="N52" s="370" t="n">
        <f aca="false">L52/M52*100</f>
        <v>69.2107525829407</v>
      </c>
      <c r="O52" s="487" t="n">
        <v>0</v>
      </c>
      <c r="P52" s="487" t="n">
        <v>0</v>
      </c>
      <c r="Q52" s="370" t="e">
        <f aca="false">O52/P52*100</f>
        <v>#DIV/0!</v>
      </c>
      <c r="R52" s="487" t="n">
        <v>2376210</v>
      </c>
      <c r="S52" s="487" t="n">
        <v>3433296</v>
      </c>
      <c r="T52" s="489" t="n">
        <f aca="false">R52/S52*100</f>
        <v>69.2107525829407</v>
      </c>
    </row>
    <row r="53" s="334" customFormat="true" ht="18.75" hidden="false" customHeight="true" outlineLevel="0" collapsed="false">
      <c r="A53" s="546" t="n">
        <v>6</v>
      </c>
      <c r="B53" s="75" t="s">
        <v>336</v>
      </c>
      <c r="C53" s="487" t="n">
        <v>46416119</v>
      </c>
      <c r="D53" s="487" t="n">
        <v>0</v>
      </c>
      <c r="E53" s="370" t="e">
        <f aca="false">C53/D53*100</f>
        <v>#DIV/0!</v>
      </c>
      <c r="F53" s="487" t="n">
        <v>4594694</v>
      </c>
      <c r="G53" s="487" t="n">
        <v>0</v>
      </c>
      <c r="H53" s="370" t="e">
        <f aca="false">F53/G53*100</f>
        <v>#DIV/0!</v>
      </c>
      <c r="I53" s="487" t="n">
        <v>55271817</v>
      </c>
      <c r="J53" s="487" t="n">
        <v>0</v>
      </c>
      <c r="K53" s="370" t="e">
        <f aca="false">I53/J53*100</f>
        <v>#DIV/0!</v>
      </c>
      <c r="L53" s="487" t="n">
        <v>38905851</v>
      </c>
      <c r="M53" s="487" t="n">
        <v>0</v>
      </c>
      <c r="N53" s="370" t="e">
        <f aca="false">L53/M53*100</f>
        <v>#DIV/0!</v>
      </c>
      <c r="O53" s="487" t="n">
        <v>0</v>
      </c>
      <c r="P53" s="487" t="n">
        <v>0</v>
      </c>
      <c r="Q53" s="496" t="e">
        <f aca="false">O53/P53*100</f>
        <v>#DIV/0!</v>
      </c>
      <c r="R53" s="487" t="n">
        <v>38905851</v>
      </c>
      <c r="S53" s="487" t="n">
        <v>0</v>
      </c>
      <c r="T53" s="370" t="e">
        <f aca="false">R53/S53*100</f>
        <v>#DIV/0!</v>
      </c>
    </row>
    <row r="54" customFormat="false" ht="21" hidden="false" customHeight="true" outlineLevel="0" collapsed="false"/>
    <row r="55" customFormat="false" ht="88.5" hidden="false" customHeight="true" outlineLevel="0" collapsed="false">
      <c r="A55" s="67" t="s">
        <v>497</v>
      </c>
      <c r="B55" s="67" t="s">
        <v>144</v>
      </c>
      <c r="C55" s="483" t="n">
        <f aca="false">SUM(C56:C66)</f>
        <v>68038</v>
      </c>
      <c r="D55" s="483" t="n">
        <f aca="false">SUM(D56:D66)</f>
        <v>87986</v>
      </c>
      <c r="E55" s="509" t="n">
        <f aca="false">C55/D55*100</f>
        <v>77.3282113063442</v>
      </c>
      <c r="F55" s="483" t="n">
        <f aca="false">SUM(F56:F66)</f>
        <v>2299</v>
      </c>
      <c r="G55" s="483" t="n">
        <f aca="false">SUM(G56:G66)</f>
        <v>8283</v>
      </c>
      <c r="H55" s="509" t="n">
        <f aca="false">F55/G55*100</f>
        <v>27.7556440903054</v>
      </c>
      <c r="I55" s="483" t="n">
        <f aca="false">SUM(I56:I66)</f>
        <v>68038</v>
      </c>
      <c r="J55" s="483" t="n">
        <f aca="false">SUM(J56:J66)</f>
        <v>87986</v>
      </c>
      <c r="K55" s="509" t="n">
        <f aca="false">I55/J55*100</f>
        <v>77.3282113063442</v>
      </c>
      <c r="L55" s="483" t="n">
        <f aca="false">SUM(L56:L66)</f>
        <v>0</v>
      </c>
      <c r="M55" s="483" t="n">
        <f aca="false">SUM(M56:M66)</f>
        <v>0</v>
      </c>
      <c r="N55" s="84" t="e">
        <f aca="false">L55/M55*100</f>
        <v>#DIV/0!</v>
      </c>
      <c r="O55" s="483" t="n">
        <f aca="false">SUM(O56:O66)</f>
        <v>0</v>
      </c>
      <c r="P55" s="483" t="n">
        <f aca="false">SUM(P56:P66)</f>
        <v>0</v>
      </c>
      <c r="Q55" s="83" t="e">
        <f aca="false">O55/P55*100</f>
        <v>#DIV/0!</v>
      </c>
      <c r="R55" s="483" t="n">
        <f aca="false">SUM(R56:R66)</f>
        <v>0</v>
      </c>
      <c r="S55" s="483" t="n">
        <f aca="false">SUM(S56:S66)</f>
        <v>0</v>
      </c>
      <c r="T55" s="84" t="e">
        <f aca="false">R55/S55*100</f>
        <v>#DIV/0!</v>
      </c>
    </row>
    <row r="56" s="487" customFormat="true" ht="18.75" hidden="false" customHeight="true" outlineLevel="0" collapsed="false">
      <c r="A56" s="487" t="n">
        <v>1</v>
      </c>
      <c r="B56" s="71" t="s">
        <v>152</v>
      </c>
      <c r="C56" s="487" t="n">
        <v>68038</v>
      </c>
      <c r="D56" s="76" t="n">
        <v>87986</v>
      </c>
      <c r="E56" s="487" t="n">
        <f aca="false">C56/D56*100</f>
        <v>77.3282113063442</v>
      </c>
      <c r="F56" s="487" t="n">
        <v>2299</v>
      </c>
      <c r="G56" s="76" t="n">
        <v>8283</v>
      </c>
      <c r="H56" s="487" t="n">
        <f aca="false">F56/G56*100</f>
        <v>27.7556440903054</v>
      </c>
      <c r="I56" s="487" t="n">
        <v>68038</v>
      </c>
      <c r="J56" s="76" t="n">
        <v>87986</v>
      </c>
      <c r="K56" s="487" t="n">
        <f aca="false">I56/J56*100</f>
        <v>77.3282113063442</v>
      </c>
      <c r="L56" s="487" t="n">
        <v>0</v>
      </c>
      <c r="M56" s="487" t="n">
        <v>0</v>
      </c>
      <c r="N56" s="487" t="e">
        <f aca="false">L56/M56*100</f>
        <v>#DIV/0!</v>
      </c>
      <c r="O56" s="487" t="n">
        <v>0</v>
      </c>
      <c r="P56" s="487" t="n">
        <v>0</v>
      </c>
      <c r="Q56" s="487" t="e">
        <f aca="false">O56/P56*100</f>
        <v>#DIV/0!</v>
      </c>
      <c r="R56" s="487" t="n">
        <v>0</v>
      </c>
      <c r="S56" s="487" t="n">
        <v>0</v>
      </c>
      <c r="T56" s="487" t="e">
        <f aca="false">R56/S56*100</f>
        <v>#DIV/0!</v>
      </c>
    </row>
    <row r="57" customFormat="false" ht="17.25" hidden="false" customHeight="false" outlineLevel="0" collapsed="false">
      <c r="A57" s="547" t="n">
        <v>2</v>
      </c>
      <c r="B57" s="114" t="s">
        <v>151</v>
      </c>
      <c r="C57" s="490"/>
      <c r="D57" s="490"/>
      <c r="E57" s="36" t="e">
        <f aca="false">C57/D57*100</f>
        <v>#DIV/0!</v>
      </c>
      <c r="F57" s="490"/>
      <c r="G57" s="490"/>
      <c r="H57" s="36" t="e">
        <f aca="false">F57/G57*100</f>
        <v>#DIV/0!</v>
      </c>
      <c r="I57" s="490"/>
      <c r="J57" s="490"/>
      <c r="K57" s="36" t="e">
        <f aca="false">I57/J57*100</f>
        <v>#DIV/0!</v>
      </c>
      <c r="L57" s="490"/>
      <c r="M57" s="490"/>
      <c r="N57" s="36" t="e">
        <f aca="false">L57/M57*100</f>
        <v>#DIV/0!</v>
      </c>
      <c r="O57" s="490"/>
      <c r="P57" s="490"/>
      <c r="Q57" s="36" t="e">
        <f aca="false">O57/P57*100</f>
        <v>#DIV/0!</v>
      </c>
      <c r="R57" s="490" t="n">
        <v>0</v>
      </c>
      <c r="S57" s="490" t="n">
        <v>0</v>
      </c>
      <c r="T57" s="36" t="e">
        <f aca="false">R57/S57*100</f>
        <v>#DIV/0!</v>
      </c>
    </row>
    <row r="58" customFormat="false" ht="15" hidden="true" customHeight="false" outlineLevel="0" collapsed="false">
      <c r="A58" s="547" t="n">
        <v>3</v>
      </c>
      <c r="B58" s="468"/>
      <c r="C58" s="468"/>
      <c r="D58" s="468"/>
      <c r="E58" s="468"/>
      <c r="F58" s="468"/>
      <c r="G58" s="468"/>
      <c r="H58" s="468"/>
      <c r="I58" s="468"/>
      <c r="J58" s="468"/>
      <c r="K58" s="468"/>
      <c r="L58" s="729"/>
      <c r="M58" s="729"/>
      <c r="N58" s="729"/>
      <c r="O58" s="729"/>
      <c r="P58" s="729"/>
      <c r="Q58" s="729"/>
      <c r="R58" s="729"/>
      <c r="S58" s="729"/>
      <c r="T58" s="729"/>
    </row>
    <row r="59" customFormat="false" ht="15" hidden="true" customHeight="false" outlineLevel="0" collapsed="false">
      <c r="A59" s="547" t="n">
        <v>4</v>
      </c>
      <c r="B59" s="468"/>
      <c r="C59" s="468"/>
      <c r="D59" s="468"/>
      <c r="E59" s="468"/>
      <c r="F59" s="468"/>
      <c r="G59" s="468"/>
      <c r="H59" s="468"/>
      <c r="I59" s="468"/>
      <c r="J59" s="468"/>
      <c r="K59" s="468"/>
      <c r="L59" s="729"/>
      <c r="M59" s="729"/>
      <c r="N59" s="729"/>
      <c r="O59" s="729"/>
      <c r="P59" s="729"/>
      <c r="Q59" s="729"/>
      <c r="R59" s="729"/>
      <c r="S59" s="729"/>
      <c r="T59" s="729"/>
    </row>
    <row r="60" customFormat="false" ht="15" hidden="true" customHeight="false" outlineLevel="0" collapsed="false">
      <c r="A60" s="547" t="n">
        <v>5</v>
      </c>
      <c r="B60" s="468"/>
      <c r="C60" s="468"/>
      <c r="D60" s="468"/>
      <c r="E60" s="468"/>
      <c r="F60" s="468"/>
      <c r="G60" s="468"/>
      <c r="H60" s="468"/>
      <c r="I60" s="468"/>
      <c r="J60" s="468"/>
      <c r="K60" s="468"/>
      <c r="L60" s="729"/>
      <c r="M60" s="729"/>
      <c r="N60" s="729"/>
      <c r="O60" s="729"/>
      <c r="P60" s="729"/>
      <c r="Q60" s="729"/>
      <c r="R60" s="729"/>
      <c r="S60" s="729"/>
      <c r="T60" s="729"/>
    </row>
    <row r="61" customFormat="false" ht="15" hidden="true" customHeight="false" outlineLevel="0" collapsed="false">
      <c r="A61" s="547" t="n">
        <v>6</v>
      </c>
      <c r="B61" s="468"/>
      <c r="C61" s="468"/>
      <c r="D61" s="468"/>
      <c r="E61" s="468"/>
      <c r="F61" s="468"/>
      <c r="G61" s="468"/>
      <c r="H61" s="468"/>
      <c r="I61" s="468"/>
      <c r="J61" s="468"/>
      <c r="K61" s="468"/>
      <c r="L61" s="729"/>
      <c r="M61" s="729"/>
      <c r="N61" s="729"/>
      <c r="O61" s="729"/>
      <c r="P61" s="729"/>
      <c r="Q61" s="729"/>
      <c r="R61" s="729"/>
      <c r="S61" s="729"/>
      <c r="T61" s="729"/>
    </row>
    <row r="62" customFormat="false" ht="15" hidden="true" customHeight="false" outlineLevel="0" collapsed="false">
      <c r="A62" s="547" t="n">
        <v>7</v>
      </c>
      <c r="B62" s="468"/>
      <c r="C62" s="468"/>
      <c r="D62" s="468"/>
      <c r="E62" s="468"/>
      <c r="F62" s="468"/>
      <c r="G62" s="468"/>
      <c r="H62" s="468"/>
      <c r="I62" s="468"/>
      <c r="J62" s="468"/>
      <c r="K62" s="468"/>
      <c r="L62" s="729"/>
      <c r="M62" s="729"/>
      <c r="N62" s="729"/>
      <c r="O62" s="729"/>
      <c r="P62" s="729"/>
      <c r="Q62" s="729"/>
      <c r="R62" s="729"/>
      <c r="S62" s="729"/>
      <c r="T62" s="729"/>
    </row>
    <row r="63" customFormat="false" ht="15" hidden="true" customHeight="false" outlineLevel="0" collapsed="false">
      <c r="A63" s="547" t="n">
        <v>8</v>
      </c>
      <c r="B63" s="468"/>
      <c r="C63" s="468"/>
      <c r="D63" s="468"/>
      <c r="E63" s="468"/>
      <c r="F63" s="468"/>
      <c r="G63" s="468"/>
      <c r="H63" s="468"/>
      <c r="I63" s="468"/>
      <c r="J63" s="468"/>
      <c r="K63" s="468"/>
      <c r="L63" s="729"/>
      <c r="M63" s="729"/>
      <c r="N63" s="729"/>
      <c r="O63" s="729"/>
      <c r="P63" s="729"/>
      <c r="Q63" s="729"/>
      <c r="R63" s="729"/>
      <c r="S63" s="729"/>
      <c r="T63" s="729"/>
    </row>
    <row r="64" customFormat="false" ht="15" hidden="true" customHeight="false" outlineLevel="0" collapsed="false">
      <c r="A64" s="547" t="n">
        <v>9</v>
      </c>
      <c r="B64" s="468"/>
      <c r="C64" s="468"/>
      <c r="D64" s="468"/>
      <c r="E64" s="468"/>
      <c r="F64" s="468"/>
      <c r="G64" s="468"/>
      <c r="H64" s="468"/>
      <c r="I64" s="468"/>
      <c r="J64" s="468"/>
      <c r="K64" s="468"/>
      <c r="L64" s="729"/>
      <c r="M64" s="729"/>
      <c r="N64" s="729"/>
      <c r="O64" s="729"/>
      <c r="P64" s="729"/>
      <c r="Q64" s="729"/>
      <c r="R64" s="729"/>
      <c r="S64" s="729"/>
      <c r="T64" s="729"/>
    </row>
    <row r="65" customFormat="false" ht="15" hidden="true" customHeight="false" outlineLevel="0" collapsed="false">
      <c r="A65" s="547" t="n">
        <v>10</v>
      </c>
      <c r="B65" s="468"/>
      <c r="C65" s="468"/>
      <c r="D65" s="468"/>
      <c r="E65" s="468"/>
      <c r="F65" s="468"/>
      <c r="G65" s="468"/>
      <c r="H65" s="468"/>
      <c r="I65" s="468"/>
      <c r="J65" s="468"/>
      <c r="K65" s="468"/>
      <c r="L65" s="729"/>
      <c r="M65" s="729"/>
      <c r="N65" s="729"/>
      <c r="O65" s="729"/>
      <c r="P65" s="729"/>
      <c r="Q65" s="729"/>
      <c r="R65" s="729"/>
      <c r="S65" s="729"/>
      <c r="T65" s="729"/>
    </row>
    <row r="66" customFormat="false" ht="15" hidden="true" customHeight="false" outlineLevel="0" collapsed="false">
      <c r="A66" s="547" t="n">
        <v>11</v>
      </c>
      <c r="B66" s="468"/>
      <c r="C66" s="468"/>
      <c r="D66" s="468"/>
      <c r="E66" s="468"/>
      <c r="F66" s="468"/>
      <c r="G66" s="468"/>
      <c r="H66" s="468"/>
      <c r="I66" s="468"/>
      <c r="J66" s="468"/>
      <c r="K66" s="468"/>
      <c r="L66" s="729"/>
      <c r="M66" s="729"/>
      <c r="N66" s="729"/>
      <c r="O66" s="729"/>
      <c r="P66" s="729"/>
      <c r="Q66" s="729"/>
      <c r="R66" s="729"/>
      <c r="S66" s="729"/>
      <c r="T66" s="729"/>
    </row>
    <row r="67" customFormat="false" ht="15" hidden="false" customHeight="false" outlineLevel="0" collapsed="false">
      <c r="A67" s="468"/>
      <c r="B67" s="468"/>
      <c r="C67" s="468"/>
      <c r="D67" s="468"/>
      <c r="E67" s="468"/>
      <c r="F67" s="468"/>
      <c r="G67" s="468"/>
      <c r="H67" s="468"/>
      <c r="I67" s="468"/>
      <c r="J67" s="468"/>
      <c r="K67" s="468"/>
      <c r="L67" s="468"/>
      <c r="M67" s="468"/>
      <c r="N67" s="468"/>
      <c r="O67" s="468"/>
      <c r="P67" s="468"/>
      <c r="Q67" s="468"/>
      <c r="R67" s="468"/>
      <c r="S67" s="468"/>
      <c r="T67" s="468"/>
    </row>
    <row r="68" customFormat="false" ht="59.25" hidden="false" customHeight="true" outlineLevel="0" collapsed="false">
      <c r="A68" s="714" t="s">
        <v>498</v>
      </c>
      <c r="B68" s="714" t="s">
        <v>51</v>
      </c>
      <c r="C68" s="724" t="n">
        <f aca="false">C69+C114+C144+C150+C163+C178+C187+C196+C202+C210+C218+C227+C234+C246+C255+C261+C275+C285+C305+C313+C321+C348</f>
        <v>492674267.7</v>
      </c>
      <c r="D68" s="724" t="n">
        <f aca="false">D69+D114+D144+D150+D163+D178+D187+D196+D202+D210+D218+D227+D234+D246+D255+D261+D275+D285+D305+D313+D321+D348</f>
        <v>507910559</v>
      </c>
      <c r="E68" s="725" t="n">
        <f aca="false">C68/D68*100</f>
        <v>97.0002018997207</v>
      </c>
      <c r="F68" s="724" t="n">
        <f aca="false">F69+F114+F144+F150+F163+F178+F187+F196+F202+F210+F218+F227+F234+F246+F255+F261+F275+F285+F305+F313+F321+F348</f>
        <v>43767912</v>
      </c>
      <c r="G68" s="724" t="n">
        <f aca="false">G69+G114+G144+G150+G163+G178+G187+G196+G202+G210+G218+G227+G234+G246+G255+G261+G275+G285+G305+G313+G321+G348</f>
        <v>50631402</v>
      </c>
      <c r="H68" s="725" t="n">
        <f aca="false">F68/G68*100</f>
        <v>86.4442031449179</v>
      </c>
      <c r="I68" s="724" t="n">
        <f aca="false">I69+I114+I144+I150+I163+I178+I187+I196+I202+I210+I218+I227+I234+I246+I255+I261+I275+I285+I305+I313+I321+I348</f>
        <v>498123760</v>
      </c>
      <c r="J68" s="724" t="n">
        <f aca="false">J69+J114+J144+J150+J163+J178+J187+J196+J202+J210+J218+J227+J234+J246+J255+J261+J275+J285+J305+J313+J321+J348</f>
        <v>510180591</v>
      </c>
      <c r="K68" s="725" t="n">
        <f aca="false">I68/J68*100</f>
        <v>97.6367523162009</v>
      </c>
      <c r="L68" s="724" t="n">
        <f aca="false">L69+L114+L144+L150+L163+L178+L187+L196+L202+L210+L218+L227+L234+L246+L255+L261+L275+L285+L305+L313+L321+L348</f>
        <v>282964479</v>
      </c>
      <c r="M68" s="724" t="n">
        <f aca="false">M69+M114+M144+M150+M163+M178+M187+M196+M202+M210+M218+M227+M234+M246+M255+M261+M275+M285+M305+M313+M321+M348</f>
        <v>297204473</v>
      </c>
      <c r="N68" s="727" t="n">
        <f aca="false">L68/M68*100</f>
        <v>95.2086878584765</v>
      </c>
      <c r="O68" s="724" t="n">
        <f aca="false">O69+O114+O144+O150+O163+O178+O187+O196+O202+O210+O218+O227+O234+O246+O255+O261+O275+O285+O305+O313+O321+O348</f>
        <v>59048791</v>
      </c>
      <c r="P68" s="724" t="n">
        <f aca="false">P69+P114+P144+P150+P163+P178+P187+P196+P202+P210+P218+P227+P234+P246+P255+P261+P275+P285+P305+P313+P321+P348</f>
        <v>59996895</v>
      </c>
      <c r="Q68" s="728" t="n">
        <f aca="false">O68/P68*100</f>
        <v>98.4197448884646</v>
      </c>
      <c r="R68" s="724" t="n">
        <f aca="false">R69+R114+R144+R150+R163+R178+R187+R196+R202+R210+R218+R227+R234+R246+R255+R261+R275+R285+R305+R313+R321+R348</f>
        <v>223910186</v>
      </c>
      <c r="S68" s="724" t="n">
        <f aca="false">S69+S114+S144+S150+S163+S178+S187+S196+S202+S210+S218+S227+S234+S246+S255+S261+S275+S285+S305+S313+S321+S348</f>
        <v>185524816</v>
      </c>
      <c r="T68" s="727" t="n">
        <f aca="false">R68/S68*100</f>
        <v>120.690153925284</v>
      </c>
    </row>
    <row r="69" customFormat="false" ht="39.75" hidden="false" customHeight="true" outlineLevel="0" collapsed="false">
      <c r="A69" s="67" t="s">
        <v>462</v>
      </c>
      <c r="B69" s="67" t="s">
        <v>168</v>
      </c>
      <c r="C69" s="483" t="n">
        <f aca="false">SUM(C70:C112)</f>
        <v>106684601</v>
      </c>
      <c r="D69" s="483" t="n">
        <f aca="false">SUM(D70:D112)</f>
        <v>127362696</v>
      </c>
      <c r="E69" s="509" t="n">
        <f aca="false">C69/D69*100</f>
        <v>83.7644022548015</v>
      </c>
      <c r="F69" s="483" t="n">
        <f aca="false">SUM(F70:F112)</f>
        <v>8650372</v>
      </c>
      <c r="G69" s="483" t="n">
        <f aca="false">SUM(G70:G112)</f>
        <v>16802400</v>
      </c>
      <c r="H69" s="509" t="n">
        <f aca="false">F69/G69*100</f>
        <v>51.4829548159787</v>
      </c>
      <c r="I69" s="483" t="n">
        <f aca="false">SUM(I70:I112)</f>
        <v>106213513</v>
      </c>
      <c r="J69" s="483" t="n">
        <f aca="false">SUM(J70:J112)</f>
        <v>115766901</v>
      </c>
      <c r="K69" s="509" t="n">
        <f aca="false">I69/J69*100</f>
        <v>91.7477379825517</v>
      </c>
      <c r="L69" s="530" t="n">
        <f aca="false">SUM(L70:L112)</f>
        <v>11474191</v>
      </c>
      <c r="M69" s="530" t="n">
        <f aca="false">SUM(M70:M112)</f>
        <v>13441444</v>
      </c>
      <c r="N69" s="84" t="n">
        <f aca="false">L69/M69*100</f>
        <v>85.3642733622965</v>
      </c>
      <c r="O69" s="83" t="n">
        <f aca="false">SUM(O70:O112)</f>
        <v>8305239</v>
      </c>
      <c r="P69" s="83" t="n">
        <f aca="false">SUM(P70:P112)</f>
        <v>10227449</v>
      </c>
      <c r="Q69" s="83" t="n">
        <f aca="false">O69/P69*100</f>
        <v>81.2053817134654</v>
      </c>
      <c r="R69" s="83" t="n">
        <f aca="false">SUM(R70:R112)</f>
        <v>3168952</v>
      </c>
      <c r="S69" s="83" t="n">
        <f aca="false">SUM(S70:S112)</f>
        <v>3213995</v>
      </c>
      <c r="T69" s="84" t="n">
        <f aca="false">R69/S69*100</f>
        <v>98.5985354675412</v>
      </c>
    </row>
    <row r="70" customFormat="false" ht="17.25" hidden="false" customHeight="false" outlineLevel="0" collapsed="false">
      <c r="A70" s="578" t="n">
        <v>1</v>
      </c>
      <c r="B70" s="124" t="s">
        <v>203</v>
      </c>
      <c r="C70" s="490" t="n">
        <v>109876</v>
      </c>
      <c r="D70" s="490" t="n">
        <v>85430</v>
      </c>
      <c r="E70" s="489" t="n">
        <f aca="false">C70/D70*100</f>
        <v>128.615240547817</v>
      </c>
      <c r="F70" s="490" t="n">
        <v>3</v>
      </c>
      <c r="G70" s="490" t="n">
        <v>0</v>
      </c>
      <c r="H70" s="489" t="e">
        <f aca="false">F70/G70*100</f>
        <v>#DIV/0!</v>
      </c>
      <c r="I70" s="490" t="n">
        <v>128124</v>
      </c>
      <c r="J70" s="490" t="n">
        <v>125243</v>
      </c>
      <c r="K70" s="489" t="n">
        <f aca="false">I70/J70*100</f>
        <v>102.300328162053</v>
      </c>
      <c r="L70" s="490" t="n">
        <v>127727</v>
      </c>
      <c r="M70" s="490" t="n">
        <v>123513</v>
      </c>
      <c r="N70" s="370" t="n">
        <f aca="false">L70/M70*100</f>
        <v>103.411786613555</v>
      </c>
      <c r="O70" s="558" t="n">
        <v>127727</v>
      </c>
      <c r="P70" s="558" t="n">
        <v>119614</v>
      </c>
      <c r="Q70" s="370" t="n">
        <f aca="false">O70/P70*100</f>
        <v>106.782650860267</v>
      </c>
      <c r="R70" s="487" t="n">
        <v>0</v>
      </c>
      <c r="S70" s="487" t="n">
        <v>3899</v>
      </c>
      <c r="T70" s="489" t="n">
        <f aca="false">R70/S70*100</f>
        <v>0</v>
      </c>
    </row>
    <row r="71" s="334" customFormat="true" ht="34.5" hidden="false" customHeight="false" outlineLevel="0" collapsed="false">
      <c r="A71" s="546" t="n">
        <v>2</v>
      </c>
      <c r="B71" s="124" t="s">
        <v>204</v>
      </c>
      <c r="C71" s="490" t="n">
        <v>1991150</v>
      </c>
      <c r="D71" s="490" t="n">
        <v>2067905</v>
      </c>
      <c r="E71" s="370" t="n">
        <f aca="false">C71/D71*100</f>
        <v>96.2882724303099</v>
      </c>
      <c r="F71" s="490" t="n">
        <v>343061</v>
      </c>
      <c r="G71" s="490" t="n">
        <v>331021</v>
      </c>
      <c r="H71" s="370" t="n">
        <f aca="false">F71/G71*100</f>
        <v>103.63723147474</v>
      </c>
      <c r="I71" s="490" t="n">
        <v>1972007</v>
      </c>
      <c r="J71" s="490" t="n">
        <v>2087658</v>
      </c>
      <c r="K71" s="370" t="n">
        <f aca="false">I71/J71*100</f>
        <v>94.4602516312538</v>
      </c>
      <c r="L71" s="490" t="n">
        <v>1142697</v>
      </c>
      <c r="M71" s="490" t="n">
        <v>1045277</v>
      </c>
      <c r="N71" s="370" t="n">
        <f aca="false">L71/M71*100</f>
        <v>109.320017564722</v>
      </c>
      <c r="O71" s="558" t="n">
        <v>1005997</v>
      </c>
      <c r="P71" s="558" t="n">
        <v>852209</v>
      </c>
      <c r="Q71" s="370" t="n">
        <f aca="false">O71/P71*100</f>
        <v>118.045808011884</v>
      </c>
      <c r="R71" s="487" t="n">
        <v>136700</v>
      </c>
      <c r="S71" s="487" t="n">
        <v>193068</v>
      </c>
      <c r="T71" s="370" t="n">
        <f aca="false">R71/S71*100</f>
        <v>70.8040690326724</v>
      </c>
    </row>
    <row r="72" s="308" customFormat="true" ht="17.25" hidden="false" customHeight="false" outlineLevel="0" collapsed="false">
      <c r="A72" s="578" t="n">
        <v>3</v>
      </c>
      <c r="B72" s="124" t="s">
        <v>205</v>
      </c>
      <c r="C72" s="490" t="n">
        <v>393757</v>
      </c>
      <c r="D72" s="490" t="n">
        <v>458045</v>
      </c>
      <c r="E72" s="36" t="n">
        <f aca="false">C72/D72*100</f>
        <v>85.9646977917017</v>
      </c>
      <c r="F72" s="490" t="n">
        <v>7370</v>
      </c>
      <c r="G72" s="490" t="n">
        <v>7644</v>
      </c>
      <c r="H72" s="36" t="n">
        <f aca="false">F72/G72*100</f>
        <v>96.4154892726321</v>
      </c>
      <c r="I72" s="490" t="n">
        <v>866780</v>
      </c>
      <c r="J72" s="490" t="n">
        <v>824600</v>
      </c>
      <c r="K72" s="36" t="n">
        <f aca="false">I72/J72*100</f>
        <v>105.115207373272</v>
      </c>
      <c r="L72" s="490" t="n">
        <v>626770</v>
      </c>
      <c r="M72" s="490" t="n">
        <v>663880</v>
      </c>
      <c r="N72" s="36" t="n">
        <f aca="false">L72/M72*100</f>
        <v>94.4101343616316</v>
      </c>
      <c r="O72" s="558" t="n">
        <v>276729</v>
      </c>
      <c r="P72" s="558" t="n">
        <v>663880</v>
      </c>
      <c r="Q72" s="36" t="n">
        <f aca="false">O72/P72*100</f>
        <v>41.6835873953124</v>
      </c>
      <c r="R72" s="487" t="n">
        <v>350041</v>
      </c>
      <c r="S72" s="487" t="n">
        <v>0</v>
      </c>
      <c r="T72" s="36" t="e">
        <f aca="false">R72/S72*100</f>
        <v>#DIV/0!</v>
      </c>
    </row>
    <row r="73" s="308" customFormat="true" ht="17.25" hidden="false" customHeight="false" outlineLevel="0" collapsed="false">
      <c r="A73" s="546" t="n">
        <v>4</v>
      </c>
      <c r="B73" s="152" t="s">
        <v>206</v>
      </c>
      <c r="C73" s="490" t="n">
        <v>2687299</v>
      </c>
      <c r="D73" s="490" t="n">
        <v>3012483</v>
      </c>
      <c r="E73" s="36" t="n">
        <f aca="false">C73/D73*100</f>
        <v>89.205449458138</v>
      </c>
      <c r="F73" s="490" t="n">
        <v>240592</v>
      </c>
      <c r="G73" s="490" t="n">
        <v>445977</v>
      </c>
      <c r="H73" s="36" t="n">
        <f aca="false">F73/G73*100</f>
        <v>53.9471766481231</v>
      </c>
      <c r="I73" s="490" t="n">
        <v>2731277</v>
      </c>
      <c r="J73" s="490" t="n">
        <v>3040702</v>
      </c>
      <c r="K73" s="36" t="n">
        <f aca="false">I73/J73*100</f>
        <v>89.8238959292953</v>
      </c>
      <c r="L73" s="490" t="n">
        <v>2000270</v>
      </c>
      <c r="M73" s="490" t="n">
        <v>2210645</v>
      </c>
      <c r="N73" s="36" t="n">
        <f aca="false">L73/M73*100</f>
        <v>90.4835466571973</v>
      </c>
      <c r="O73" s="558" t="n">
        <v>1668441</v>
      </c>
      <c r="P73" s="558" t="n">
        <v>1699995</v>
      </c>
      <c r="Q73" s="36" t="n">
        <f aca="false">O73/P73*100</f>
        <v>98.1438768937556</v>
      </c>
      <c r="R73" s="487" t="n">
        <v>331829</v>
      </c>
      <c r="S73" s="487" t="n">
        <v>510650</v>
      </c>
      <c r="T73" s="36" t="n">
        <f aca="false">R73/S73*100</f>
        <v>64.9816900029374</v>
      </c>
    </row>
    <row r="74" s="334" customFormat="true" ht="17.25" hidden="false" customHeight="false" outlineLevel="0" collapsed="false">
      <c r="A74" s="578" t="n">
        <v>5</v>
      </c>
      <c r="B74" s="124" t="s">
        <v>207</v>
      </c>
      <c r="C74" s="490" t="n">
        <v>42374842</v>
      </c>
      <c r="D74" s="490" t="n">
        <v>58269965</v>
      </c>
      <c r="E74" s="370" t="n">
        <f aca="false">C74/D74*100</f>
        <v>72.7215847821429</v>
      </c>
      <c r="F74" s="490" t="n">
        <v>1825928</v>
      </c>
      <c r="G74" s="490" t="n">
        <v>9509741</v>
      </c>
      <c r="H74" s="370" t="n">
        <f aca="false">F74/G74*100</f>
        <v>19.2006070407175</v>
      </c>
      <c r="I74" s="490" t="n">
        <v>39798289</v>
      </c>
      <c r="J74" s="490" t="n">
        <v>49137255</v>
      </c>
      <c r="K74" s="370" t="n">
        <f aca="false">I74/J74*100</f>
        <v>80.9941235016079</v>
      </c>
      <c r="L74" s="490" t="n">
        <v>260206</v>
      </c>
      <c r="M74" s="490" t="n">
        <v>384509</v>
      </c>
      <c r="N74" s="370" t="n">
        <f aca="false">L74/M74*100</f>
        <v>67.6722781521369</v>
      </c>
      <c r="O74" s="558" t="n">
        <v>0</v>
      </c>
      <c r="P74" s="558" t="n">
        <v>0</v>
      </c>
      <c r="Q74" s="36" t="e">
        <f aca="false">O74/P74*100</f>
        <v>#DIV/0!</v>
      </c>
      <c r="R74" s="487" t="n">
        <v>260206</v>
      </c>
      <c r="S74" s="487" t="n">
        <v>384509</v>
      </c>
      <c r="T74" s="370" t="n">
        <f aca="false">R74/S74*100</f>
        <v>67.6722781521369</v>
      </c>
    </row>
    <row r="75" customFormat="false" ht="17.25" hidden="false" customHeight="false" outlineLevel="0" collapsed="false">
      <c r="A75" s="546" t="n">
        <v>6</v>
      </c>
      <c r="B75" s="124" t="s">
        <v>208</v>
      </c>
      <c r="C75" s="490" t="n">
        <v>6531064</v>
      </c>
      <c r="D75" s="490" t="n">
        <v>6946295</v>
      </c>
      <c r="E75" s="489" t="n">
        <f aca="false">C75/D75*100</f>
        <v>94.0222665464107</v>
      </c>
      <c r="F75" s="490" t="n">
        <v>515374</v>
      </c>
      <c r="G75" s="490" t="n">
        <v>500832</v>
      </c>
      <c r="H75" s="489" t="n">
        <f aca="false">F75/G75*100</f>
        <v>102.903568462079</v>
      </c>
      <c r="I75" s="490" t="n">
        <v>6337914</v>
      </c>
      <c r="J75" s="490" t="n">
        <v>4566906</v>
      </c>
      <c r="K75" s="489" t="n">
        <f aca="false">I75/J75*100</f>
        <v>138.77916471239</v>
      </c>
      <c r="L75" s="490" t="n">
        <v>121046</v>
      </c>
      <c r="M75" s="490" t="n">
        <v>650739</v>
      </c>
      <c r="N75" s="370" t="n">
        <f aca="false">L75/M75*100</f>
        <v>18.6013132761368</v>
      </c>
      <c r="O75" s="558" t="n">
        <v>80254</v>
      </c>
      <c r="P75" s="558" t="n">
        <v>460152</v>
      </c>
      <c r="Q75" s="370" t="n">
        <f aca="false">O75/P75*100</f>
        <v>17.4407587058189</v>
      </c>
      <c r="R75" s="487" t="n">
        <v>40792</v>
      </c>
      <c r="S75" s="487" t="n">
        <v>190587</v>
      </c>
      <c r="T75" s="489" t="n">
        <f aca="false">R75/S75*100</f>
        <v>21.4033486019508</v>
      </c>
    </row>
    <row r="76" s="334" customFormat="true" ht="17.25" hidden="false" customHeight="false" outlineLevel="0" collapsed="false">
      <c r="A76" s="578" t="n">
        <v>7</v>
      </c>
      <c r="B76" s="124" t="s">
        <v>209</v>
      </c>
      <c r="C76" s="490" t="n">
        <v>1708393</v>
      </c>
      <c r="D76" s="490" t="n">
        <v>1931146</v>
      </c>
      <c r="E76" s="370" t="n">
        <f aca="false">C76/D76*100</f>
        <v>88.4652429179358</v>
      </c>
      <c r="F76" s="490" t="n">
        <v>132047</v>
      </c>
      <c r="G76" s="490" t="n">
        <v>195544</v>
      </c>
      <c r="H76" s="370" t="n">
        <f aca="false">F76/G76*100</f>
        <v>67.528024383259</v>
      </c>
      <c r="I76" s="490" t="n">
        <v>1683834</v>
      </c>
      <c r="J76" s="490" t="n">
        <v>1952812</v>
      </c>
      <c r="K76" s="370" t="n">
        <f aca="false">I76/J76*100</f>
        <v>86.2261190529349</v>
      </c>
      <c r="L76" s="490" t="n">
        <v>221386</v>
      </c>
      <c r="M76" s="490" t="n">
        <v>354438</v>
      </c>
      <c r="N76" s="370" t="n">
        <f aca="false">L76/M76*100</f>
        <v>62.4611356570119</v>
      </c>
      <c r="O76" s="558" t="n">
        <v>201862</v>
      </c>
      <c r="P76" s="558" t="n">
        <v>345511</v>
      </c>
      <c r="Q76" s="370" t="n">
        <f aca="false">O76/P76*100</f>
        <v>58.4241890996235</v>
      </c>
      <c r="R76" s="487" t="n">
        <v>19524</v>
      </c>
      <c r="S76" s="487" t="n">
        <v>8927</v>
      </c>
      <c r="T76" s="370" t="n">
        <f aca="false">R76/S76*100</f>
        <v>218.707292483477</v>
      </c>
    </row>
    <row r="77" s="308" customFormat="true" ht="17.25" hidden="false" customHeight="false" outlineLevel="0" collapsed="false">
      <c r="A77" s="546" t="n">
        <v>8</v>
      </c>
      <c r="B77" s="152" t="s">
        <v>210</v>
      </c>
      <c r="C77" s="490" t="n">
        <v>98023</v>
      </c>
      <c r="D77" s="490" t="n">
        <v>263006</v>
      </c>
      <c r="E77" s="36" t="n">
        <f aca="false">C77/D77*100</f>
        <v>37.2702523896793</v>
      </c>
      <c r="F77" s="490" t="n">
        <v>14526</v>
      </c>
      <c r="G77" s="490" t="n">
        <v>21878</v>
      </c>
      <c r="H77" s="36" t="n">
        <f aca="false">F77/G77*100</f>
        <v>66.3954657646951</v>
      </c>
      <c r="I77" s="490" t="n">
        <v>290546</v>
      </c>
      <c r="J77" s="490" t="n">
        <v>299618</v>
      </c>
      <c r="K77" s="36" t="n">
        <f aca="false">I77/J77*100</f>
        <v>96.9721445307024</v>
      </c>
      <c r="L77" s="490" t="n">
        <v>43960</v>
      </c>
      <c r="M77" s="490" t="n">
        <v>182463</v>
      </c>
      <c r="N77" s="36" t="n">
        <f aca="false">L77/M77*100</f>
        <v>24.092555751029</v>
      </c>
      <c r="O77" s="558" t="n">
        <v>0</v>
      </c>
      <c r="P77" s="558" t="n">
        <v>0</v>
      </c>
      <c r="Q77" s="36" t="e">
        <f aca="false">O77/P77*100</f>
        <v>#DIV/0!</v>
      </c>
      <c r="R77" s="487" t="n">
        <v>43960</v>
      </c>
      <c r="S77" s="487" t="n">
        <v>182463</v>
      </c>
      <c r="T77" s="36" t="n">
        <f aca="false">R77/S77*100</f>
        <v>24.092555751029</v>
      </c>
    </row>
    <row r="78" s="334" customFormat="true" ht="17.25" hidden="false" customHeight="false" outlineLevel="0" collapsed="false">
      <c r="A78" s="578" t="n">
        <v>9</v>
      </c>
      <c r="B78" s="124" t="s">
        <v>211</v>
      </c>
      <c r="C78" s="490" t="n">
        <v>3608117</v>
      </c>
      <c r="D78" s="490" t="n">
        <v>3354857</v>
      </c>
      <c r="E78" s="370" t="n">
        <f aca="false">C78/D78*100</f>
        <v>107.549054996979</v>
      </c>
      <c r="F78" s="490" t="n">
        <v>447743</v>
      </c>
      <c r="G78" s="490" t="n">
        <v>394165</v>
      </c>
      <c r="H78" s="370" t="n">
        <f aca="false">F78/G78*100</f>
        <v>113.592784747504</v>
      </c>
      <c r="I78" s="490" t="n">
        <v>3608117</v>
      </c>
      <c r="J78" s="490" t="n">
        <v>3354857</v>
      </c>
      <c r="K78" s="370" t="n">
        <f aca="false">I78/J78*100</f>
        <v>107.549054996979</v>
      </c>
      <c r="L78" s="490" t="n">
        <v>197351</v>
      </c>
      <c r="M78" s="490" t="n">
        <v>98756</v>
      </c>
      <c r="N78" s="370" t="n">
        <f aca="false">L78/M78*100</f>
        <v>199.836971930819</v>
      </c>
      <c r="O78" s="558" t="n">
        <v>0</v>
      </c>
      <c r="P78" s="558" t="n">
        <v>98756</v>
      </c>
      <c r="Q78" s="370" t="n">
        <f aca="false">O78/P78*100</f>
        <v>0</v>
      </c>
      <c r="R78" s="487" t="n">
        <v>197351</v>
      </c>
      <c r="S78" s="487" t="n">
        <v>0</v>
      </c>
      <c r="T78" s="370" t="e">
        <f aca="false">R78/S78*100</f>
        <v>#DIV/0!</v>
      </c>
    </row>
    <row r="79" s="308" customFormat="true" ht="17.25" hidden="false" customHeight="false" outlineLevel="0" collapsed="false">
      <c r="A79" s="546" t="n">
        <v>10</v>
      </c>
      <c r="B79" s="124" t="s">
        <v>212</v>
      </c>
      <c r="C79" s="490" t="n">
        <v>2269295</v>
      </c>
      <c r="D79" s="490" t="n">
        <v>1184519</v>
      </c>
      <c r="E79" s="36" t="n">
        <f aca="false">C79/D79*100</f>
        <v>191.579451237169</v>
      </c>
      <c r="F79" s="490" t="n">
        <v>161384</v>
      </c>
      <c r="G79" s="490" t="n">
        <v>122008</v>
      </c>
      <c r="H79" s="36" t="n">
        <f aca="false">F79/G79*100</f>
        <v>132.273293554521</v>
      </c>
      <c r="I79" s="490" t="n">
        <v>2269295</v>
      </c>
      <c r="J79" s="490" t="n">
        <v>1184519</v>
      </c>
      <c r="K79" s="36" t="n">
        <f aca="false">I79/J79*100</f>
        <v>191.579451237169</v>
      </c>
      <c r="L79" s="490" t="n">
        <v>1389683</v>
      </c>
      <c r="M79" s="490" t="n">
        <v>681765</v>
      </c>
      <c r="N79" s="36" t="n">
        <f aca="false">L79/M79*100</f>
        <v>203.836072546992</v>
      </c>
      <c r="O79" s="558" t="n">
        <v>1191462</v>
      </c>
      <c r="P79" s="558" t="n">
        <v>530636</v>
      </c>
      <c r="Q79" s="36" t="n">
        <f aca="false">O79/P79*100</f>
        <v>224.534709292246</v>
      </c>
      <c r="R79" s="487" t="n">
        <v>198221</v>
      </c>
      <c r="S79" s="487" t="n">
        <v>151129</v>
      </c>
      <c r="T79" s="36" t="n">
        <f aca="false">R79/S79*100</f>
        <v>131.160134719346</v>
      </c>
    </row>
    <row r="80" s="334" customFormat="true" ht="17.25" hidden="false" customHeight="false" outlineLevel="0" collapsed="false">
      <c r="A80" s="578" t="n">
        <v>11</v>
      </c>
      <c r="B80" s="124" t="s">
        <v>213</v>
      </c>
      <c r="C80" s="490" t="n">
        <v>276546</v>
      </c>
      <c r="D80" s="490" t="n">
        <v>268919</v>
      </c>
      <c r="E80" s="370" t="n">
        <f aca="false">C80/D80*100</f>
        <v>102.836169999145</v>
      </c>
      <c r="F80" s="490" t="n">
        <v>38021</v>
      </c>
      <c r="G80" s="490" t="n">
        <v>34935</v>
      </c>
      <c r="H80" s="370" t="n">
        <f aca="false">F80/G80*100</f>
        <v>108.833548017747</v>
      </c>
      <c r="I80" s="490" t="n">
        <v>276546</v>
      </c>
      <c r="J80" s="490" t="n">
        <v>268919</v>
      </c>
      <c r="K80" s="370" t="n">
        <f aca="false">I80/J80*100</f>
        <v>102.836169999145</v>
      </c>
      <c r="L80" s="490" t="n">
        <v>0</v>
      </c>
      <c r="M80" s="490" t="n">
        <v>0</v>
      </c>
      <c r="N80" s="370" t="e">
        <f aca="false">L80/M80*100</f>
        <v>#DIV/0!</v>
      </c>
      <c r="O80" s="558" t="n">
        <v>0</v>
      </c>
      <c r="P80" s="558" t="n">
        <v>0</v>
      </c>
      <c r="Q80" s="370" t="e">
        <f aca="false">O80/P80*100</f>
        <v>#DIV/0!</v>
      </c>
      <c r="R80" s="487" t="n">
        <v>0</v>
      </c>
      <c r="S80" s="487" t="n">
        <v>0</v>
      </c>
      <c r="T80" s="370" t="e">
        <f aca="false">R80/S80*100</f>
        <v>#DIV/0!</v>
      </c>
    </row>
    <row r="81" s="334" customFormat="true" ht="24" hidden="false" customHeight="true" outlineLevel="0" collapsed="false">
      <c r="A81" s="546" t="n">
        <v>12</v>
      </c>
      <c r="B81" s="124" t="s">
        <v>214</v>
      </c>
      <c r="C81" s="490" t="n">
        <v>1980591</v>
      </c>
      <c r="D81" s="490" t="n">
        <v>2483805</v>
      </c>
      <c r="E81" s="370" t="n">
        <f aca="false">C81/D81*100</f>
        <v>79.740196996141</v>
      </c>
      <c r="F81" s="490" t="n">
        <v>553080</v>
      </c>
      <c r="G81" s="490" t="n">
        <v>451603</v>
      </c>
      <c r="H81" s="370" t="n">
        <f aca="false">F81/G81*100</f>
        <v>122.470399886626</v>
      </c>
      <c r="I81" s="490" t="n">
        <v>2539905</v>
      </c>
      <c r="J81" s="490" t="n">
        <v>2483805</v>
      </c>
      <c r="K81" s="370" t="n">
        <f aca="false">I81/J81*100</f>
        <v>102.258631414302</v>
      </c>
      <c r="L81" s="490" t="n">
        <v>231149</v>
      </c>
      <c r="M81" s="490" t="n">
        <v>342646</v>
      </c>
      <c r="N81" s="370" t="n">
        <f aca="false">L81/M81*100</f>
        <v>67.4600024515097</v>
      </c>
      <c r="O81" s="558" t="n">
        <v>231149</v>
      </c>
      <c r="P81" s="558" t="n">
        <v>342646</v>
      </c>
      <c r="Q81" s="370" t="n">
        <f aca="false">O81/P81*100</f>
        <v>67.4600024515097</v>
      </c>
      <c r="R81" s="487" t="n">
        <v>0</v>
      </c>
      <c r="S81" s="487" t="n">
        <v>0</v>
      </c>
      <c r="T81" s="370" t="e">
        <f aca="false">R81/S81*100</f>
        <v>#DIV/0!</v>
      </c>
    </row>
    <row r="82" s="334" customFormat="true" ht="17.25" hidden="false" customHeight="false" outlineLevel="0" collapsed="false">
      <c r="A82" s="578" t="n">
        <v>13</v>
      </c>
      <c r="B82" s="124" t="s">
        <v>215</v>
      </c>
      <c r="C82" s="490" t="n">
        <v>911632</v>
      </c>
      <c r="D82" s="490" t="n">
        <v>542033</v>
      </c>
      <c r="E82" s="370" t="n">
        <f aca="false">C82/D82*100</f>
        <v>168.187545776733</v>
      </c>
      <c r="F82" s="490" t="n">
        <v>156500</v>
      </c>
      <c r="G82" s="490" t="n">
        <v>65840</v>
      </c>
      <c r="H82" s="370" t="n">
        <f aca="false">F82/G82*100</f>
        <v>237.69744835966</v>
      </c>
      <c r="I82" s="490" t="n">
        <v>902670</v>
      </c>
      <c r="J82" s="490" t="n">
        <v>539779</v>
      </c>
      <c r="K82" s="370" t="n">
        <f aca="false">I82/J82*100</f>
        <v>167.229551353424</v>
      </c>
      <c r="L82" s="490" t="n">
        <v>0</v>
      </c>
      <c r="M82" s="490" t="n">
        <v>0</v>
      </c>
      <c r="N82" s="370" t="e">
        <f aca="false">L82/M82*100</f>
        <v>#DIV/0!</v>
      </c>
      <c r="O82" s="558" t="n">
        <v>0</v>
      </c>
      <c r="P82" s="558" t="n">
        <v>0</v>
      </c>
      <c r="Q82" s="370" t="e">
        <f aca="false">O82/P82*100</f>
        <v>#DIV/0!</v>
      </c>
      <c r="R82" s="487" t="n">
        <v>0</v>
      </c>
      <c r="S82" s="487" t="n">
        <v>0</v>
      </c>
      <c r="T82" s="370" t="e">
        <f aca="false">R82/S82*100</f>
        <v>#DIV/0!</v>
      </c>
    </row>
    <row r="83" s="334" customFormat="true" ht="17.25" hidden="false" customHeight="false" outlineLevel="0" collapsed="false">
      <c r="A83" s="546" t="n">
        <v>14</v>
      </c>
      <c r="B83" s="124" t="s">
        <v>216</v>
      </c>
      <c r="C83" s="490" t="n">
        <v>67548</v>
      </c>
      <c r="D83" s="490" t="n">
        <v>33205</v>
      </c>
      <c r="E83" s="370" t="n">
        <f aca="false">C83/D83*100</f>
        <v>203.427194699593</v>
      </c>
      <c r="F83" s="490" t="n">
        <v>1657</v>
      </c>
      <c r="G83" s="490" t="n">
        <v>9282</v>
      </c>
      <c r="H83" s="370" t="n">
        <f aca="false">F83/G83*100</f>
        <v>17.8517560870502</v>
      </c>
      <c r="I83" s="490" t="n">
        <v>79290</v>
      </c>
      <c r="J83" s="490" t="n">
        <v>48200</v>
      </c>
      <c r="K83" s="370" t="n">
        <f aca="false">I83/J83*100</f>
        <v>164.502074688797</v>
      </c>
      <c r="L83" s="490" t="n">
        <v>0</v>
      </c>
      <c r="M83" s="490" t="n">
        <v>0</v>
      </c>
      <c r="N83" s="370" t="e">
        <f aca="false">L83/M83*100</f>
        <v>#DIV/0!</v>
      </c>
      <c r="O83" s="558" t="n">
        <v>0</v>
      </c>
      <c r="P83" s="558" t="n">
        <v>0</v>
      </c>
      <c r="Q83" s="370" t="e">
        <f aca="false">O83/P83*100</f>
        <v>#DIV/0!</v>
      </c>
      <c r="R83" s="487" t="n">
        <v>0</v>
      </c>
      <c r="S83" s="487" t="n">
        <v>0</v>
      </c>
      <c r="T83" s="370" t="e">
        <f aca="false">R83/S83*100</f>
        <v>#DIV/0!</v>
      </c>
    </row>
    <row r="84" s="308" customFormat="true" ht="30.75" hidden="false" customHeight="true" outlineLevel="0" collapsed="false">
      <c r="A84" s="547" t="n">
        <v>15</v>
      </c>
      <c r="B84" s="152" t="s">
        <v>217</v>
      </c>
      <c r="C84" s="490" t="n">
        <v>1670137</v>
      </c>
      <c r="D84" s="490" t="n">
        <v>3818032</v>
      </c>
      <c r="E84" s="36" t="n">
        <f aca="false">C84/D84*100</f>
        <v>43.7433997410184</v>
      </c>
      <c r="F84" s="490" t="n">
        <v>151151</v>
      </c>
      <c r="G84" s="490" t="n">
        <v>241254</v>
      </c>
      <c r="H84" s="36" t="n">
        <f aca="false">F84/G84*100</f>
        <v>62.6522254553292</v>
      </c>
      <c r="I84" s="490" t="n">
        <v>2109103</v>
      </c>
      <c r="J84" s="490" t="n">
        <v>3055151</v>
      </c>
      <c r="K84" s="36" t="n">
        <f aca="false">I84/J84*100</f>
        <v>69.0343292361</v>
      </c>
      <c r="L84" s="490" t="n">
        <v>0</v>
      </c>
      <c r="M84" s="490" t="n">
        <v>0</v>
      </c>
      <c r="N84" s="36" t="e">
        <f aca="false">L84/M84*100</f>
        <v>#DIV/0!</v>
      </c>
      <c r="O84" s="730" t="n">
        <v>0</v>
      </c>
      <c r="P84" s="730" t="n">
        <v>0</v>
      </c>
      <c r="Q84" s="36" t="e">
        <f aca="false">O84/P84*100</f>
        <v>#DIV/0!</v>
      </c>
      <c r="R84" s="490" t="n">
        <v>0</v>
      </c>
      <c r="S84" s="490" t="n">
        <v>0</v>
      </c>
      <c r="T84" s="36" t="e">
        <f aca="false">R84/S84*100</f>
        <v>#DIV/0!</v>
      </c>
    </row>
    <row r="85" customFormat="false" ht="17.25" hidden="false" customHeight="false" outlineLevel="0" collapsed="false">
      <c r="A85" s="546" t="n">
        <v>16</v>
      </c>
      <c r="B85" s="124" t="s">
        <v>218</v>
      </c>
      <c r="C85" s="490" t="n">
        <v>20830975</v>
      </c>
      <c r="D85" s="490" t="n">
        <v>22466049</v>
      </c>
      <c r="E85" s="489" t="n">
        <f aca="false">C85/D85*100</f>
        <v>92.7220224615374</v>
      </c>
      <c r="F85" s="490" t="n">
        <v>2378758</v>
      </c>
      <c r="G85" s="490" t="n">
        <v>2371809</v>
      </c>
      <c r="H85" s="489" t="n">
        <f aca="false">F85/G85*100</f>
        <v>100.292983119636</v>
      </c>
      <c r="I85" s="490" t="n">
        <v>21639769</v>
      </c>
      <c r="J85" s="490" t="n">
        <v>22354006</v>
      </c>
      <c r="K85" s="489" t="n">
        <f aca="false">I85/J85*100</f>
        <v>96.8048814158858</v>
      </c>
      <c r="L85" s="490" t="n">
        <v>1457645</v>
      </c>
      <c r="M85" s="490" t="n">
        <v>1332116</v>
      </c>
      <c r="N85" s="370" t="n">
        <f aca="false">L85/M85*100</f>
        <v>109.423278453228</v>
      </c>
      <c r="O85" s="558" t="n">
        <v>13842</v>
      </c>
      <c r="P85" s="558" t="n">
        <v>20712</v>
      </c>
      <c r="Q85" s="370" t="n">
        <f aca="false">O85/P85*100</f>
        <v>66.8308227114716</v>
      </c>
      <c r="R85" s="487" t="n">
        <v>1443803</v>
      </c>
      <c r="S85" s="487" t="n">
        <v>1311404</v>
      </c>
      <c r="T85" s="489" t="n">
        <f aca="false">R85/S85*100</f>
        <v>110.095973475756</v>
      </c>
    </row>
    <row r="86" s="308" customFormat="true" ht="17.25" hidden="false" customHeight="false" outlineLevel="0" collapsed="false">
      <c r="A86" s="578" t="n">
        <v>17</v>
      </c>
      <c r="B86" s="152" t="s">
        <v>499</v>
      </c>
      <c r="C86" s="490" t="n">
        <v>88295</v>
      </c>
      <c r="D86" s="490" t="n">
        <v>78508</v>
      </c>
      <c r="E86" s="36" t="n">
        <f aca="false">C86/D86*100</f>
        <v>112.466245478168</v>
      </c>
      <c r="F86" s="490" t="n">
        <v>4820</v>
      </c>
      <c r="G86" s="490" t="n">
        <v>2530</v>
      </c>
      <c r="H86" s="36" t="n">
        <f aca="false">F86/G86*100</f>
        <v>190.513833992095</v>
      </c>
      <c r="I86" s="490" t="n">
        <v>90328</v>
      </c>
      <c r="J86" s="490" t="n">
        <v>57892</v>
      </c>
      <c r="K86" s="36" t="n">
        <f aca="false">I86/J86*100</f>
        <v>156.028466800249</v>
      </c>
      <c r="L86" s="490" t="n">
        <v>0</v>
      </c>
      <c r="M86" s="490" t="n">
        <v>0</v>
      </c>
      <c r="N86" s="36" t="e">
        <f aca="false">L86/M86*100</f>
        <v>#DIV/0!</v>
      </c>
      <c r="O86" s="558" t="n">
        <v>0</v>
      </c>
      <c r="P86" s="558" t="n">
        <v>0</v>
      </c>
      <c r="Q86" s="36" t="e">
        <f aca="false">O86/P86*100</f>
        <v>#DIV/0!</v>
      </c>
      <c r="R86" s="487" t="n">
        <v>0</v>
      </c>
      <c r="S86" s="487" t="n">
        <v>0</v>
      </c>
      <c r="T86" s="36" t="e">
        <f aca="false">R86/S86*100</f>
        <v>#DIV/0!</v>
      </c>
    </row>
    <row r="87" s="308" customFormat="true" ht="17.25" hidden="false" customHeight="false" outlineLevel="0" collapsed="false">
      <c r="A87" s="547" t="n">
        <v>18</v>
      </c>
      <c r="B87" s="152" t="s">
        <v>220</v>
      </c>
      <c r="C87" s="490" t="n">
        <v>0</v>
      </c>
      <c r="D87" s="490" t="n">
        <v>0</v>
      </c>
      <c r="E87" s="36" t="e">
        <f aca="false">C87/D87*100</f>
        <v>#DIV/0!</v>
      </c>
      <c r="F87" s="490" t="n">
        <v>0</v>
      </c>
      <c r="G87" s="490" t="n">
        <v>0</v>
      </c>
      <c r="H87" s="36" t="e">
        <f aca="false">F87/G87*100</f>
        <v>#DIV/0!</v>
      </c>
      <c r="I87" s="490" t="n">
        <v>0</v>
      </c>
      <c r="J87" s="490" t="n">
        <v>0</v>
      </c>
      <c r="K87" s="36" t="e">
        <f aca="false">I87/J87*100</f>
        <v>#DIV/0!</v>
      </c>
      <c r="L87" s="490" t="n">
        <v>0</v>
      </c>
      <c r="M87" s="490" t="n">
        <v>0</v>
      </c>
      <c r="N87" s="36" t="e">
        <f aca="false">L87/M87*100</f>
        <v>#DIV/0!</v>
      </c>
      <c r="O87" s="730" t="n">
        <v>0</v>
      </c>
      <c r="P87" s="730" t="n">
        <v>0</v>
      </c>
      <c r="Q87" s="36" t="e">
        <f aca="false">O87/P87*100</f>
        <v>#DIV/0!</v>
      </c>
      <c r="R87" s="490" t="n">
        <v>0</v>
      </c>
      <c r="S87" s="490" t="n">
        <v>0</v>
      </c>
      <c r="T87" s="36" t="e">
        <f aca="false">R87/S87*100</f>
        <v>#DIV/0!</v>
      </c>
    </row>
    <row r="88" s="308" customFormat="true" ht="17.25" hidden="false" customHeight="false" outlineLevel="0" collapsed="false">
      <c r="A88" s="546" t="n">
        <v>19</v>
      </c>
      <c r="B88" s="124" t="s">
        <v>221</v>
      </c>
      <c r="C88" s="490" t="n">
        <v>15537</v>
      </c>
      <c r="D88" s="490" t="n">
        <v>18157</v>
      </c>
      <c r="E88" s="36" t="n">
        <f aca="false">C88/D88*100</f>
        <v>85.5703034642287</v>
      </c>
      <c r="F88" s="490" t="n">
        <v>665</v>
      </c>
      <c r="G88" s="490" t="n">
        <v>1083</v>
      </c>
      <c r="H88" s="36" t="n">
        <f aca="false">F88/G88*100</f>
        <v>61.4035087719298</v>
      </c>
      <c r="I88" s="490" t="n">
        <v>22224</v>
      </c>
      <c r="J88" s="490" t="n">
        <v>21674</v>
      </c>
      <c r="K88" s="36" t="n">
        <f aca="false">I88/J88*100</f>
        <v>102.537602657562</v>
      </c>
      <c r="L88" s="490" t="n">
        <v>0</v>
      </c>
      <c r="M88" s="490" t="n">
        <v>0</v>
      </c>
      <c r="N88" s="36" t="e">
        <f aca="false">L88/M88*100</f>
        <v>#DIV/0!</v>
      </c>
      <c r="O88" s="558" t="n">
        <v>0</v>
      </c>
      <c r="P88" s="558" t="n">
        <v>0</v>
      </c>
      <c r="Q88" s="36" t="e">
        <f aca="false">O88/P88*100</f>
        <v>#DIV/0!</v>
      </c>
      <c r="R88" s="487" t="n">
        <v>0</v>
      </c>
      <c r="S88" s="487" t="n">
        <v>0</v>
      </c>
      <c r="T88" s="36" t="e">
        <f aca="false">R88/S88*100</f>
        <v>#DIV/0!</v>
      </c>
    </row>
    <row r="89" s="334" customFormat="true" ht="17.25" hidden="false" customHeight="false" outlineLevel="0" collapsed="false">
      <c r="A89" s="546" t="n">
        <v>20</v>
      </c>
      <c r="B89" s="152" t="s">
        <v>222</v>
      </c>
      <c r="C89" s="490" t="n">
        <v>1484302</v>
      </c>
      <c r="D89" s="490" t="n">
        <v>1387238</v>
      </c>
      <c r="E89" s="370" t="n">
        <f aca="false">C89/D89*100</f>
        <v>106.996924824724</v>
      </c>
      <c r="F89" s="490" t="n">
        <v>126189</v>
      </c>
      <c r="G89" s="490" t="n">
        <v>126532</v>
      </c>
      <c r="H89" s="370" t="n">
        <f aca="false">F89/G89*100</f>
        <v>99.7289223279487</v>
      </c>
      <c r="I89" s="490" t="n">
        <v>1530954</v>
      </c>
      <c r="J89" s="490" t="n">
        <v>1340474</v>
      </c>
      <c r="K89" s="370" t="n">
        <f aca="false">I89/J89*100</f>
        <v>114.209898886513</v>
      </c>
      <c r="L89" s="490" t="n">
        <v>0</v>
      </c>
      <c r="M89" s="490" t="n">
        <v>14005</v>
      </c>
      <c r="N89" s="370" t="n">
        <f aca="false">L89/M89*100</f>
        <v>0</v>
      </c>
      <c r="O89" s="558" t="n">
        <v>0</v>
      </c>
      <c r="P89" s="490" t="n">
        <v>14005</v>
      </c>
      <c r="Q89" s="370" t="n">
        <f aca="false">O89/P89*100</f>
        <v>0</v>
      </c>
      <c r="R89" s="487" t="n">
        <v>0</v>
      </c>
      <c r="S89" s="487" t="n">
        <v>0</v>
      </c>
      <c r="T89" s="370" t="e">
        <f aca="false">R89/S89*100</f>
        <v>#DIV/0!</v>
      </c>
    </row>
    <row r="90" s="308" customFormat="true" ht="17.25" hidden="false" customHeight="false" outlineLevel="0" collapsed="false">
      <c r="A90" s="546" t="n">
        <v>21</v>
      </c>
      <c r="B90" s="124" t="s">
        <v>223</v>
      </c>
      <c r="C90" s="490" t="n">
        <v>591846</v>
      </c>
      <c r="D90" s="490" t="n">
        <v>324421</v>
      </c>
      <c r="E90" s="36" t="n">
        <f aca="false">C90/D90*100</f>
        <v>182.431470219252</v>
      </c>
      <c r="F90" s="490" t="n">
        <v>75843</v>
      </c>
      <c r="G90" s="490" t="n">
        <v>17035</v>
      </c>
      <c r="H90" s="36" t="n">
        <f aca="false">F90/G90*100</f>
        <v>445.218667449369</v>
      </c>
      <c r="I90" s="490" t="n">
        <v>544883</v>
      </c>
      <c r="J90" s="490" t="n">
        <v>287519</v>
      </c>
      <c r="K90" s="36" t="n">
        <f aca="false">I90/J90*100</f>
        <v>189.511997467993</v>
      </c>
      <c r="L90" s="490" t="n">
        <v>89501</v>
      </c>
      <c r="M90" s="490" t="n">
        <v>0</v>
      </c>
      <c r="N90" s="36" t="e">
        <f aca="false">L90/M90*100</f>
        <v>#DIV/0!</v>
      </c>
      <c r="O90" s="558" t="n">
        <v>89501</v>
      </c>
      <c r="P90" s="558" t="n">
        <v>0</v>
      </c>
      <c r="Q90" s="36" t="e">
        <f aca="false">O90/P90*100</f>
        <v>#DIV/0!</v>
      </c>
      <c r="R90" s="487" t="n">
        <v>0</v>
      </c>
      <c r="S90" s="487" t="n">
        <v>0</v>
      </c>
      <c r="T90" s="36" t="e">
        <f aca="false">R90/S90*100</f>
        <v>#DIV/0!</v>
      </c>
    </row>
    <row r="91" s="334" customFormat="true" ht="17.25" hidden="false" customHeight="false" outlineLevel="0" collapsed="false">
      <c r="A91" s="546" t="n">
        <v>22</v>
      </c>
      <c r="B91" s="124" t="s">
        <v>224</v>
      </c>
      <c r="C91" s="490" t="n">
        <v>4826141</v>
      </c>
      <c r="D91" s="490" t="n">
        <v>4436684</v>
      </c>
      <c r="E91" s="370" t="n">
        <f aca="false">C91/D91*100</f>
        <v>108.778109957797</v>
      </c>
      <c r="F91" s="490" t="n">
        <v>429904</v>
      </c>
      <c r="G91" s="490" t="n">
        <v>499033</v>
      </c>
      <c r="H91" s="370" t="n">
        <f aca="false">F91/G91*100</f>
        <v>86.1474090891785</v>
      </c>
      <c r="I91" s="490" t="n">
        <v>4826141</v>
      </c>
      <c r="J91" s="490" t="n">
        <v>4436684</v>
      </c>
      <c r="K91" s="370" t="n">
        <f aca="false">I91/J91*100</f>
        <v>108.778109957797</v>
      </c>
      <c r="L91" s="490" t="n">
        <v>402560</v>
      </c>
      <c r="M91" s="490" t="n">
        <v>1252242</v>
      </c>
      <c r="N91" s="370" t="n">
        <f aca="false">L91/M91*100</f>
        <v>32.1471408881031</v>
      </c>
      <c r="O91" s="487" t="n">
        <v>402560</v>
      </c>
      <c r="P91" s="487" t="n">
        <v>1252242</v>
      </c>
      <c r="Q91" s="370" t="n">
        <f aca="false">O91/P91*100</f>
        <v>32.1471408881031</v>
      </c>
      <c r="R91" s="487" t="n">
        <v>0</v>
      </c>
      <c r="S91" s="487" t="n">
        <v>0</v>
      </c>
      <c r="T91" s="370" t="e">
        <f aca="false">R91/S91*100</f>
        <v>#DIV/0!</v>
      </c>
      <c r="U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308" customFormat="true" ht="17.25" hidden="false" customHeight="false" outlineLevel="0" collapsed="false">
      <c r="A92" s="546" t="n">
        <v>23</v>
      </c>
      <c r="B92" s="124" t="s">
        <v>225</v>
      </c>
      <c r="C92" s="490" t="n">
        <v>73721</v>
      </c>
      <c r="D92" s="490" t="n">
        <v>53586</v>
      </c>
      <c r="E92" s="36" t="n">
        <f aca="false">C92/D92*100</f>
        <v>137.575112902624</v>
      </c>
      <c r="F92" s="490" t="n">
        <v>5950</v>
      </c>
      <c r="G92" s="490" t="n">
        <v>4645</v>
      </c>
      <c r="H92" s="36" t="n">
        <f aca="false">F92/G92*100</f>
        <v>128.094725511302</v>
      </c>
      <c r="I92" s="490" t="n">
        <v>61796</v>
      </c>
      <c r="J92" s="490" t="n">
        <v>51211</v>
      </c>
      <c r="K92" s="36" t="n">
        <f aca="false">I92/J92*100</f>
        <v>120.669387436293</v>
      </c>
      <c r="L92" s="490" t="n">
        <v>0</v>
      </c>
      <c r="M92" s="490" t="n">
        <v>0</v>
      </c>
      <c r="N92" s="36" t="e">
        <f aca="false">L92/M92*100</f>
        <v>#DIV/0!</v>
      </c>
      <c r="O92" s="558" t="n">
        <v>0</v>
      </c>
      <c r="P92" s="558" t="n">
        <v>0</v>
      </c>
      <c r="Q92" s="36" t="e">
        <f aca="false">O92/P92*100</f>
        <v>#DIV/0!</v>
      </c>
      <c r="R92" s="487" t="n">
        <v>0</v>
      </c>
      <c r="S92" s="487" t="n">
        <v>0</v>
      </c>
      <c r="T92" s="36" t="e">
        <f aca="false">R92/S92*100</f>
        <v>#DIV/0!</v>
      </c>
    </row>
    <row r="93" s="308" customFormat="true" ht="17.25" hidden="false" customHeight="false" outlineLevel="0" collapsed="false">
      <c r="A93" s="546" t="n">
        <v>24</v>
      </c>
      <c r="B93" s="152" t="s">
        <v>226</v>
      </c>
      <c r="C93" s="490" t="n">
        <v>528536</v>
      </c>
      <c r="D93" s="490" t="n">
        <v>492240</v>
      </c>
      <c r="E93" s="36" t="n">
        <f aca="false">C93/D93*100</f>
        <v>107.373638875345</v>
      </c>
      <c r="F93" s="490" t="n">
        <v>9148</v>
      </c>
      <c r="G93" s="490" t="n">
        <v>18124</v>
      </c>
      <c r="H93" s="36" t="n">
        <f aca="false">F93/G93*100</f>
        <v>50.4745089384242</v>
      </c>
      <c r="I93" s="490" t="n">
        <v>644527</v>
      </c>
      <c r="J93" s="490" t="n">
        <v>558897</v>
      </c>
      <c r="K93" s="36" t="n">
        <f aca="false">I93/J93*100</f>
        <v>115.321248816866</v>
      </c>
      <c r="L93" s="490" t="n">
        <v>393675</v>
      </c>
      <c r="M93" s="490" t="n">
        <v>354921</v>
      </c>
      <c r="N93" s="36" t="n">
        <f aca="false">L93/M93*100</f>
        <v>110.919049591318</v>
      </c>
      <c r="O93" s="490" t="n">
        <v>393675</v>
      </c>
      <c r="P93" s="490" t="n">
        <v>354921</v>
      </c>
      <c r="Q93" s="36" t="n">
        <f aca="false">O93/P93*100</f>
        <v>110.919049591318</v>
      </c>
      <c r="R93" s="487" t="n">
        <v>0</v>
      </c>
      <c r="S93" s="487" t="n">
        <v>0</v>
      </c>
      <c r="T93" s="36" t="e">
        <f aca="false">R93/S93*100</f>
        <v>#DIV/0!</v>
      </c>
    </row>
    <row r="94" s="308" customFormat="true" ht="34.5" hidden="false" customHeight="false" outlineLevel="0" collapsed="false">
      <c r="A94" s="578" t="n">
        <v>25</v>
      </c>
      <c r="B94" s="152" t="s">
        <v>227</v>
      </c>
      <c r="C94" s="490" t="n">
        <v>1020409</v>
      </c>
      <c r="D94" s="490" t="n">
        <v>1354858</v>
      </c>
      <c r="E94" s="36" t="n">
        <f aca="false">C94/D94*100</f>
        <v>75.3148300412294</v>
      </c>
      <c r="F94" s="490" t="n">
        <v>310119</v>
      </c>
      <c r="G94" s="490" t="n">
        <v>288675</v>
      </c>
      <c r="H94" s="36" t="n">
        <f aca="false">F94/G94*100</f>
        <v>107.428422967004</v>
      </c>
      <c r="I94" s="490" t="n">
        <v>999344</v>
      </c>
      <c r="J94" s="490" t="n">
        <v>1354392</v>
      </c>
      <c r="K94" s="36" t="n">
        <f aca="false">I94/J94*100</f>
        <v>73.7854328732007</v>
      </c>
      <c r="L94" s="490" t="n">
        <v>147420</v>
      </c>
      <c r="M94" s="490" t="n">
        <v>267881</v>
      </c>
      <c r="N94" s="36" t="n">
        <f aca="false">L94/M94*100</f>
        <v>55.031898492241</v>
      </c>
      <c r="O94" s="558" t="n">
        <v>82043</v>
      </c>
      <c r="P94" s="558" t="n">
        <v>116427</v>
      </c>
      <c r="Q94" s="36" t="n">
        <f aca="false">O94/P94*100</f>
        <v>70.4673314609154</v>
      </c>
      <c r="R94" s="487" t="n">
        <v>65377</v>
      </c>
      <c r="S94" s="487" t="n">
        <v>151454</v>
      </c>
      <c r="T94" s="36" t="n">
        <f aca="false">R94/S94*100</f>
        <v>43.1662418952289</v>
      </c>
    </row>
    <row r="95" s="308" customFormat="true" ht="17.25" hidden="false" customHeight="false" outlineLevel="0" collapsed="false">
      <c r="A95" s="546" t="n">
        <v>26</v>
      </c>
      <c r="B95" s="152" t="s">
        <v>228</v>
      </c>
      <c r="C95" s="490" t="n">
        <v>1671285</v>
      </c>
      <c r="D95" s="490" t="n">
        <v>3080807</v>
      </c>
      <c r="E95" s="36" t="n">
        <f aca="false">C95/D95*100</f>
        <v>54.2482862444807</v>
      </c>
      <c r="F95" s="490" t="n">
        <v>202690</v>
      </c>
      <c r="G95" s="490" t="n">
        <v>381239</v>
      </c>
      <c r="H95" s="36" t="n">
        <f aca="false">F95/G95*100</f>
        <v>53.1661241373522</v>
      </c>
      <c r="I95" s="490" t="n">
        <v>1671285</v>
      </c>
      <c r="J95" s="490" t="n">
        <v>3080807</v>
      </c>
      <c r="K95" s="36" t="n">
        <f aca="false">I95/J95*100</f>
        <v>54.2482862444807</v>
      </c>
      <c r="L95" s="490" t="n">
        <v>1671285</v>
      </c>
      <c r="M95" s="490" t="n">
        <v>3080626</v>
      </c>
      <c r="N95" s="36" t="n">
        <f aca="false">L95/M95*100</f>
        <v>54.2514735641392</v>
      </c>
      <c r="O95" s="490" t="n">
        <v>1671285</v>
      </c>
      <c r="P95" s="490" t="n">
        <v>3080626</v>
      </c>
      <c r="Q95" s="36" t="n">
        <f aca="false">O95/P95*100</f>
        <v>54.2514735641392</v>
      </c>
      <c r="R95" s="487" t="n">
        <v>0</v>
      </c>
      <c r="S95" s="487" t="n">
        <v>0</v>
      </c>
      <c r="T95" s="36" t="e">
        <f aca="false">R95/S95*100</f>
        <v>#DIV/0!</v>
      </c>
    </row>
    <row r="96" s="308" customFormat="true" ht="17.25" hidden="false" customHeight="false" outlineLevel="0" collapsed="false">
      <c r="A96" s="546" t="n">
        <v>27</v>
      </c>
      <c r="B96" s="124" t="s">
        <v>229</v>
      </c>
      <c r="C96" s="490" t="n">
        <v>445355</v>
      </c>
      <c r="D96" s="490" t="n">
        <v>641670</v>
      </c>
      <c r="E96" s="36" t="n">
        <f aca="false">C96/D96*100</f>
        <v>69.4056134773326</v>
      </c>
      <c r="F96" s="490" t="n">
        <v>20939</v>
      </c>
      <c r="G96" s="490" t="n">
        <v>64920</v>
      </c>
      <c r="H96" s="36" t="n">
        <f aca="false">F96/G96*100</f>
        <v>32.2535428219347</v>
      </c>
      <c r="I96" s="490" t="n">
        <v>391822</v>
      </c>
      <c r="J96" s="490" t="n">
        <v>607856</v>
      </c>
      <c r="K96" s="36" t="n">
        <f aca="false">I96/J96*100</f>
        <v>64.4596746597879</v>
      </c>
      <c r="L96" s="490" t="n">
        <v>0</v>
      </c>
      <c r="M96" s="490" t="n">
        <v>0</v>
      </c>
      <c r="N96" s="36" t="e">
        <f aca="false">L96/M96*100</f>
        <v>#DIV/0!</v>
      </c>
      <c r="O96" s="558" t="n">
        <v>0</v>
      </c>
      <c r="P96" s="558" t="n">
        <v>0</v>
      </c>
      <c r="Q96" s="36" t="e">
        <f aca="false">O96/P96*100</f>
        <v>#DIV/0!</v>
      </c>
      <c r="R96" s="487" t="n">
        <v>0</v>
      </c>
      <c r="S96" s="487" t="n">
        <v>0</v>
      </c>
      <c r="T96" s="36" t="e">
        <f aca="false">R96/S96*100</f>
        <v>#DIV/0!</v>
      </c>
    </row>
    <row r="97" s="308" customFormat="true" ht="17.25" hidden="false" customHeight="false" outlineLevel="0" collapsed="false">
      <c r="A97" s="547" t="n">
        <v>28</v>
      </c>
      <c r="B97" s="152" t="s">
        <v>230</v>
      </c>
      <c r="C97" s="490" t="n">
        <v>2212569</v>
      </c>
      <c r="D97" s="490" t="n">
        <v>2381150</v>
      </c>
      <c r="E97" s="36" t="n">
        <f aca="false">C97/D97*100</f>
        <v>92.9201856245932</v>
      </c>
      <c r="F97" s="490" t="n">
        <v>192620</v>
      </c>
      <c r="G97" s="490" t="n">
        <v>251216</v>
      </c>
      <c r="H97" s="36" t="n">
        <f aca="false">F97/G97*100</f>
        <v>76.6750525444239</v>
      </c>
      <c r="I97" s="490" t="n">
        <v>2242062</v>
      </c>
      <c r="J97" s="490" t="n">
        <v>2396382</v>
      </c>
      <c r="K97" s="36" t="n">
        <f aca="false">I97/J97*100</f>
        <v>93.5602921404017</v>
      </c>
      <c r="L97" s="490" t="n">
        <v>6643</v>
      </c>
      <c r="M97" s="490" t="n">
        <v>30095</v>
      </c>
      <c r="N97" s="36" t="n">
        <f aca="false">L97/M97*100</f>
        <v>22.07343412527</v>
      </c>
      <c r="O97" s="730" t="n">
        <v>0</v>
      </c>
      <c r="P97" s="730" t="n">
        <v>0</v>
      </c>
      <c r="Q97" s="36" t="e">
        <f aca="false">O97/P97*100</f>
        <v>#DIV/0!</v>
      </c>
      <c r="R97" s="490" t="n">
        <v>6643</v>
      </c>
      <c r="S97" s="490" t="n">
        <v>30095</v>
      </c>
      <c r="T97" s="36" t="n">
        <f aca="false">R97/S97*100</f>
        <v>22.07343412527</v>
      </c>
    </row>
    <row r="98" s="334" customFormat="true" ht="24" hidden="false" customHeight="true" outlineLevel="0" collapsed="false">
      <c r="A98" s="578" t="n">
        <v>29</v>
      </c>
      <c r="B98" s="152" t="s">
        <v>231</v>
      </c>
      <c r="C98" s="490" t="n">
        <v>90947</v>
      </c>
      <c r="D98" s="490" t="n">
        <v>75795</v>
      </c>
      <c r="E98" s="489" t="n">
        <f aca="false">C98/D98*100</f>
        <v>119.990764562306</v>
      </c>
      <c r="F98" s="490" t="n">
        <v>8732</v>
      </c>
      <c r="G98" s="490" t="n">
        <v>9903</v>
      </c>
      <c r="H98" s="489" t="n">
        <f aca="false">F98/G98*100</f>
        <v>88.175300414016</v>
      </c>
      <c r="I98" s="490" t="n">
        <v>90947</v>
      </c>
      <c r="J98" s="490" t="n">
        <v>75795</v>
      </c>
      <c r="K98" s="489" t="n">
        <f aca="false">I98/J98*100</f>
        <v>119.990764562306</v>
      </c>
      <c r="L98" s="490" t="n">
        <v>0</v>
      </c>
      <c r="M98" s="490" t="n">
        <v>0</v>
      </c>
      <c r="N98" s="370" t="e">
        <f aca="false">L98/M98*100</f>
        <v>#DIV/0!</v>
      </c>
      <c r="O98" s="558" t="n">
        <v>0</v>
      </c>
      <c r="P98" s="558" t="n">
        <v>0</v>
      </c>
      <c r="Q98" s="370" t="e">
        <f aca="false">O98/P98*100</f>
        <v>#DIV/0!</v>
      </c>
      <c r="R98" s="487" t="n">
        <v>0</v>
      </c>
      <c r="S98" s="487" t="n">
        <v>0</v>
      </c>
      <c r="T98" s="489" t="e">
        <f aca="false">R98/S98*100</f>
        <v>#DIV/0!</v>
      </c>
      <c r="U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334" customFormat="true" ht="17.25" hidden="false" customHeight="false" outlineLevel="0" collapsed="false">
      <c r="A99" s="546" t="n">
        <v>30</v>
      </c>
      <c r="B99" s="152" t="s">
        <v>232</v>
      </c>
      <c r="C99" s="490" t="n">
        <v>148153</v>
      </c>
      <c r="D99" s="490" t="n">
        <v>271430</v>
      </c>
      <c r="E99" s="489" t="n">
        <f aca="false">C99/D99*100</f>
        <v>54.582396934753</v>
      </c>
      <c r="F99" s="490" t="n">
        <v>9825</v>
      </c>
      <c r="G99" s="490" t="n">
        <v>15650</v>
      </c>
      <c r="H99" s="489" t="n">
        <f aca="false">F99/G99*100</f>
        <v>62.779552715655</v>
      </c>
      <c r="I99" s="490" t="n">
        <v>148153</v>
      </c>
      <c r="J99" s="490" t="n">
        <v>271430</v>
      </c>
      <c r="K99" s="489" t="n">
        <f aca="false">I99/J99*100</f>
        <v>54.582396934753</v>
      </c>
      <c r="L99" s="490" t="n">
        <v>0</v>
      </c>
      <c r="M99" s="490" t="n">
        <v>0</v>
      </c>
      <c r="N99" s="370" t="e">
        <f aca="false">L99/M99*100</f>
        <v>#DIV/0!</v>
      </c>
      <c r="O99" s="558" t="n">
        <v>0</v>
      </c>
      <c r="P99" s="558" t="n">
        <v>0</v>
      </c>
      <c r="Q99" s="370" t="e">
        <f aca="false">O99/P99*100</f>
        <v>#DIV/0!</v>
      </c>
      <c r="R99" s="487" t="n">
        <v>0</v>
      </c>
      <c r="S99" s="487" t="n">
        <v>0</v>
      </c>
      <c r="T99" s="489" t="e">
        <f aca="false">R99/S99*100</f>
        <v>#DIV/0!</v>
      </c>
      <c r="U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308" customFormat="true" ht="34.5" hidden="false" customHeight="false" outlineLevel="0" collapsed="false">
      <c r="A100" s="578" t="n">
        <v>31</v>
      </c>
      <c r="B100" s="152" t="s">
        <v>233</v>
      </c>
      <c r="C100" s="490" t="n">
        <v>45577</v>
      </c>
      <c r="D100" s="72" t="n">
        <v>37581</v>
      </c>
      <c r="E100" s="36" t="n">
        <f aca="false">C100/D100*100</f>
        <v>121.27670897528</v>
      </c>
      <c r="F100" s="490" t="n">
        <v>2914</v>
      </c>
      <c r="G100" s="72" t="n">
        <v>2684</v>
      </c>
      <c r="H100" s="36" t="n">
        <f aca="false">F100/G100*100</f>
        <v>108.569299552906</v>
      </c>
      <c r="I100" s="490" t="n">
        <v>53419</v>
      </c>
      <c r="J100" s="72" t="n">
        <v>52981</v>
      </c>
      <c r="K100" s="36" t="n">
        <f aca="false">I100/J100*100</f>
        <v>100.8267114626</v>
      </c>
      <c r="L100" s="490" t="n">
        <v>0</v>
      </c>
      <c r="M100" s="490" t="n">
        <v>0</v>
      </c>
      <c r="N100" s="36" t="e">
        <f aca="false">L100/M100*100</f>
        <v>#DIV/0!</v>
      </c>
      <c r="O100" s="558" t="n">
        <v>0</v>
      </c>
      <c r="P100" s="558" t="n">
        <v>0</v>
      </c>
      <c r="Q100" s="36" t="e">
        <f aca="false">O100/P100*100</f>
        <v>#DIV/0!</v>
      </c>
      <c r="R100" s="487" t="n">
        <v>0</v>
      </c>
      <c r="S100" s="487" t="n">
        <v>0</v>
      </c>
      <c r="T100" s="36" t="e">
        <f aca="false">R100/S100*100</f>
        <v>#DIV/0!</v>
      </c>
    </row>
    <row r="101" s="334" customFormat="true" ht="17.25" hidden="false" customHeight="false" outlineLevel="0" collapsed="false">
      <c r="A101" s="546" t="n">
        <v>32</v>
      </c>
      <c r="B101" s="152" t="s">
        <v>234</v>
      </c>
      <c r="C101" s="490" t="n">
        <v>358019</v>
      </c>
      <c r="D101" s="490" t="n">
        <v>308746</v>
      </c>
      <c r="E101" s="489" t="n">
        <f aca="false">C101/D101*100</f>
        <v>115.959073153984</v>
      </c>
      <c r="F101" s="490" t="n">
        <v>5343</v>
      </c>
      <c r="G101" s="490" t="n">
        <v>13858</v>
      </c>
      <c r="H101" s="489" t="n">
        <f aca="false">F101/G101*100</f>
        <v>38.5553470919325</v>
      </c>
      <c r="I101" s="490" t="n">
        <v>363488</v>
      </c>
      <c r="J101" s="490" t="n">
        <v>305324</v>
      </c>
      <c r="K101" s="489" t="n">
        <f aca="false">I101/J101*100</f>
        <v>119.049927290354</v>
      </c>
      <c r="L101" s="490" t="n">
        <v>0</v>
      </c>
      <c r="M101" s="490" t="n">
        <v>0</v>
      </c>
      <c r="N101" s="370" t="e">
        <f aca="false">L101/M101*100</f>
        <v>#DIV/0!</v>
      </c>
      <c r="O101" s="558" t="n">
        <v>0</v>
      </c>
      <c r="P101" s="558" t="n">
        <v>0</v>
      </c>
      <c r="Q101" s="36" t="e">
        <f aca="false">O101/P101*100</f>
        <v>#DIV/0!</v>
      </c>
      <c r="R101" s="487" t="n">
        <v>0</v>
      </c>
      <c r="S101" s="487" t="n">
        <v>0</v>
      </c>
      <c r="T101" s="489" t="e">
        <f aca="false">R101/S101*100</f>
        <v>#DIV/0!</v>
      </c>
      <c r="U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308" customFormat="true" ht="17.25" hidden="false" customHeight="false" outlineLevel="0" collapsed="false">
      <c r="A102" s="578" t="n">
        <v>33</v>
      </c>
      <c r="B102" s="152" t="s">
        <v>448</v>
      </c>
      <c r="C102" s="490"/>
      <c r="D102" s="490" t="n">
        <v>2586</v>
      </c>
      <c r="E102" s="36" t="n">
        <f aca="false">C102/D102*100</f>
        <v>0</v>
      </c>
      <c r="F102" s="490"/>
      <c r="G102" s="490" t="n">
        <v>0</v>
      </c>
      <c r="H102" s="36" t="e">
        <f aca="false">F102/G102*100</f>
        <v>#DIV/0!</v>
      </c>
      <c r="I102" s="490"/>
      <c r="J102" s="490" t="n">
        <v>42467</v>
      </c>
      <c r="K102" s="36" t="n">
        <f aca="false">I102/J102*100</f>
        <v>0</v>
      </c>
      <c r="L102" s="490"/>
      <c r="M102" s="490" t="n">
        <v>0</v>
      </c>
      <c r="N102" s="36" t="e">
        <f aca="false">L102/M102*100</f>
        <v>#DIV/0!</v>
      </c>
      <c r="O102" s="558"/>
      <c r="P102" s="558" t="n">
        <v>0</v>
      </c>
      <c r="Q102" s="36" t="e">
        <f aca="false">O102/P102*100</f>
        <v>#DIV/0!</v>
      </c>
      <c r="R102" s="487"/>
      <c r="S102" s="487" t="n">
        <v>0</v>
      </c>
      <c r="T102" s="36" t="e">
        <f aca="false">R102/S102*100</f>
        <v>#DIV/0!</v>
      </c>
    </row>
    <row r="103" s="308" customFormat="true" ht="17.25" hidden="false" customHeight="false" outlineLevel="0" collapsed="false">
      <c r="A103" s="546" t="n">
        <v>34</v>
      </c>
      <c r="B103" s="152" t="s">
        <v>236</v>
      </c>
      <c r="C103" s="490" t="n">
        <v>796658</v>
      </c>
      <c r="D103" s="490" t="n">
        <v>299433</v>
      </c>
      <c r="E103" s="36" t="n">
        <f aca="false">C103/D103*100</f>
        <v>266.05551158356</v>
      </c>
      <c r="F103" s="490" t="n">
        <v>63735</v>
      </c>
      <c r="G103" s="490" t="n">
        <v>48544</v>
      </c>
      <c r="H103" s="36" t="n">
        <f aca="false">F103/G103*100</f>
        <v>131.293259723138</v>
      </c>
      <c r="I103" s="490" t="n">
        <v>796658</v>
      </c>
      <c r="J103" s="490" t="n">
        <v>299433</v>
      </c>
      <c r="K103" s="36" t="n">
        <f aca="false">I103/J103*100</f>
        <v>266.05551158356</v>
      </c>
      <c r="L103" s="490" t="n">
        <v>780228</v>
      </c>
      <c r="M103" s="490" t="n">
        <v>268667</v>
      </c>
      <c r="N103" s="36" t="n">
        <f aca="false">L103/M103*100</f>
        <v>290.407083862179</v>
      </c>
      <c r="O103" s="558" t="n">
        <v>780228</v>
      </c>
      <c r="P103" s="558" t="n">
        <v>268667</v>
      </c>
      <c r="Q103" s="490" t="n">
        <f aca="false">O103/P103*100</f>
        <v>290.407083862179</v>
      </c>
      <c r="R103" s="487" t="n">
        <v>0</v>
      </c>
      <c r="S103" s="487" t="n">
        <v>0</v>
      </c>
      <c r="T103" s="36" t="e">
        <f aca="false">R103/S103*100</f>
        <v>#DIV/0!</v>
      </c>
    </row>
    <row r="104" s="334" customFormat="true" ht="17.25" hidden="false" customHeight="false" outlineLevel="0" collapsed="false">
      <c r="A104" s="578" t="n">
        <v>35</v>
      </c>
      <c r="B104" s="152" t="s">
        <v>237</v>
      </c>
      <c r="C104" s="490" t="n">
        <v>74720</v>
      </c>
      <c r="D104" s="72" t="n">
        <v>51165</v>
      </c>
      <c r="E104" s="489" t="n">
        <f aca="false">C104/D104*100</f>
        <v>146.037330206196</v>
      </c>
      <c r="F104" s="490" t="n">
        <v>3235</v>
      </c>
      <c r="G104" s="72" t="n">
        <v>3306</v>
      </c>
      <c r="H104" s="489" t="n">
        <f aca="false">F104/G104*100</f>
        <v>97.8523895946764</v>
      </c>
      <c r="I104" s="490" t="n">
        <v>72120</v>
      </c>
      <c r="J104" s="72" t="n">
        <v>46584</v>
      </c>
      <c r="K104" s="489" t="n">
        <f aca="false">I104/J104*100</f>
        <v>154.817104585265</v>
      </c>
      <c r="L104" s="490" t="n">
        <v>0</v>
      </c>
      <c r="M104" s="490" t="n">
        <v>0</v>
      </c>
      <c r="N104" s="370" t="e">
        <f aca="false">L104/M104*100</f>
        <v>#DIV/0!</v>
      </c>
      <c r="O104" s="558" t="n">
        <v>0</v>
      </c>
      <c r="P104" s="558" t="n">
        <v>0</v>
      </c>
      <c r="Q104" s="370" t="e">
        <f aca="false">O104/P104*100</f>
        <v>#DIV/0!</v>
      </c>
      <c r="R104" s="487" t="n">
        <v>0</v>
      </c>
      <c r="S104" s="487" t="n">
        <v>0</v>
      </c>
      <c r="T104" s="489" t="e">
        <f aca="false">R104/S104*100</f>
        <v>#DIV/0!</v>
      </c>
      <c r="U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308" customFormat="true" ht="23.25" hidden="false" customHeight="true" outlineLevel="0" collapsed="false">
      <c r="A105" s="546" t="n">
        <v>36</v>
      </c>
      <c r="B105" s="152" t="s">
        <v>238</v>
      </c>
      <c r="C105" s="490" t="n">
        <v>234360</v>
      </c>
      <c r="D105" s="490" t="n">
        <v>236739</v>
      </c>
      <c r="E105" s="36" t="n">
        <f aca="false">C105/D105*100</f>
        <v>98.9950958650666</v>
      </c>
      <c r="F105" s="490" t="n">
        <v>33032</v>
      </c>
      <c r="G105" s="490" t="n">
        <v>22254</v>
      </c>
      <c r="H105" s="36" t="n">
        <f aca="false">F105/G105*100</f>
        <v>148.43174260807</v>
      </c>
      <c r="I105" s="490" t="n">
        <v>234360</v>
      </c>
      <c r="J105" s="490" t="n">
        <v>236739</v>
      </c>
      <c r="K105" s="36" t="n">
        <f aca="false">I105/J105*100</f>
        <v>98.9950958650666</v>
      </c>
      <c r="L105" s="490" t="n">
        <v>0</v>
      </c>
      <c r="M105" s="490" t="n">
        <v>0</v>
      </c>
      <c r="N105" s="36" t="e">
        <f aca="false">L105/M105*100</f>
        <v>#DIV/0!</v>
      </c>
      <c r="O105" s="558" t="n">
        <v>0</v>
      </c>
      <c r="P105" s="558" t="n">
        <v>0</v>
      </c>
      <c r="Q105" s="36" t="e">
        <f aca="false">O105/P105*100</f>
        <v>#DIV/0!</v>
      </c>
      <c r="R105" s="487" t="n">
        <v>0</v>
      </c>
      <c r="S105" s="487" t="n">
        <v>0</v>
      </c>
      <c r="T105" s="36" t="e">
        <f aca="false">R105/S105*100</f>
        <v>#DIV/0!</v>
      </c>
    </row>
    <row r="106" s="308" customFormat="true" ht="17.25" hidden="false" customHeight="false" outlineLevel="0" collapsed="false">
      <c r="A106" s="547" t="n">
        <v>37</v>
      </c>
      <c r="B106" s="152" t="s">
        <v>548</v>
      </c>
      <c r="C106" s="490"/>
      <c r="D106" s="490"/>
      <c r="E106" s="36" t="e">
        <f aca="false">C106/D106*100</f>
        <v>#DIV/0!</v>
      </c>
      <c r="F106" s="490"/>
      <c r="G106" s="490"/>
      <c r="H106" s="36" t="e">
        <f aca="false">F106/G106*100</f>
        <v>#DIV/0!</v>
      </c>
      <c r="I106" s="490"/>
      <c r="J106" s="490"/>
      <c r="K106" s="36" t="e">
        <f aca="false">I106/J106*100</f>
        <v>#DIV/0!</v>
      </c>
      <c r="L106" s="490"/>
      <c r="M106" s="490"/>
      <c r="N106" s="36" t="e">
        <f aca="false">L106/M106*100</f>
        <v>#DIV/0!</v>
      </c>
      <c r="O106" s="730"/>
      <c r="P106" s="730"/>
      <c r="Q106" s="36" t="e">
        <f aca="false">O106/P106*100</f>
        <v>#DIV/0!</v>
      </c>
      <c r="R106" s="490"/>
      <c r="S106" s="490"/>
      <c r="T106" s="36" t="e">
        <f aca="false">R106/S106*100</f>
        <v>#DIV/0!</v>
      </c>
    </row>
    <row r="107" s="334" customFormat="true" ht="17.25" hidden="false" customHeight="false" outlineLevel="0" collapsed="false">
      <c r="A107" s="578" t="n">
        <v>38</v>
      </c>
      <c r="B107" s="152" t="s">
        <v>239</v>
      </c>
      <c r="C107" s="487" t="n">
        <v>1991451</v>
      </c>
      <c r="D107" s="490" t="n">
        <v>3145334</v>
      </c>
      <c r="E107" s="489" t="n">
        <f aca="false">C107/D107*100</f>
        <v>63.3144524556057</v>
      </c>
      <c r="F107" s="490" t="n">
        <v>0</v>
      </c>
      <c r="G107" s="490" t="n">
        <v>257416</v>
      </c>
      <c r="H107" s="36" t="n">
        <f aca="false">F107/G107*100</f>
        <v>0</v>
      </c>
      <c r="I107" s="490" t="n">
        <v>1848021</v>
      </c>
      <c r="J107" s="490" t="n">
        <v>3432247</v>
      </c>
      <c r="K107" s="36" t="n">
        <f aca="false">I107/J107*100</f>
        <v>53.8428906777397</v>
      </c>
      <c r="L107" s="490" t="n">
        <v>0</v>
      </c>
      <c r="M107" s="490" t="n">
        <v>0</v>
      </c>
      <c r="N107" s="370" t="e">
        <f aca="false">L107/M107*100</f>
        <v>#DIV/0!</v>
      </c>
      <c r="O107" s="558" t="n">
        <v>0</v>
      </c>
      <c r="P107" s="558" t="n">
        <v>0</v>
      </c>
      <c r="Q107" s="370" t="e">
        <f aca="false">O107/P107*100</f>
        <v>#DIV/0!</v>
      </c>
      <c r="R107" s="487" t="n">
        <v>0</v>
      </c>
      <c r="S107" s="487" t="n">
        <v>0</v>
      </c>
      <c r="T107" s="36" t="e">
        <f aca="false">R107/S107*100</f>
        <v>#DIV/0!</v>
      </c>
      <c r="U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490" customFormat="true" ht="21" hidden="false" customHeight="true" outlineLevel="0" collapsed="false">
      <c r="A108" s="490" t="n">
        <v>39</v>
      </c>
      <c r="B108" s="152" t="s">
        <v>240</v>
      </c>
      <c r="C108" s="490" t="n">
        <v>1092525</v>
      </c>
      <c r="D108" s="490" t="n">
        <v>836348</v>
      </c>
      <c r="E108" s="490" t="n">
        <f aca="false">C108/D108*100</f>
        <v>130.630431351543</v>
      </c>
      <c r="F108" s="490" t="n">
        <v>30620</v>
      </c>
      <c r="G108" s="490" t="n">
        <v>20200</v>
      </c>
      <c r="H108" s="490" t="n">
        <f aca="false">F108/G108*100</f>
        <v>151.584158415842</v>
      </c>
      <c r="I108" s="490" t="n">
        <v>1088970</v>
      </c>
      <c r="J108" s="490" t="n">
        <v>840870</v>
      </c>
      <c r="K108" s="490" t="n">
        <f aca="false">I108/J108*100</f>
        <v>129.50515537479</v>
      </c>
      <c r="L108" s="490" t="n">
        <v>79048</v>
      </c>
      <c r="M108" s="490" t="n">
        <v>102260</v>
      </c>
      <c r="N108" s="490" t="n">
        <f aca="false">L108/M108*100</f>
        <v>77.3009974574614</v>
      </c>
      <c r="O108" s="730" t="n">
        <v>4543</v>
      </c>
      <c r="P108" s="490" t="n">
        <v>6450</v>
      </c>
      <c r="Q108" s="490" t="n">
        <f aca="false">O108/P108*100</f>
        <v>70.4341085271318</v>
      </c>
      <c r="R108" s="490" t="n">
        <v>74505</v>
      </c>
      <c r="S108" s="490" t="n">
        <v>95810</v>
      </c>
      <c r="T108" s="490" t="n">
        <f aca="false">R108/S108*100</f>
        <v>77.7632814946248</v>
      </c>
    </row>
    <row r="109" s="334" customFormat="true" ht="17.25" hidden="false" customHeight="false" outlineLevel="0" collapsed="false">
      <c r="A109" s="547" t="n">
        <v>40</v>
      </c>
      <c r="B109" s="152" t="s">
        <v>241</v>
      </c>
      <c r="C109" s="490" t="n">
        <v>61052</v>
      </c>
      <c r="D109" s="490" t="n">
        <v>55439</v>
      </c>
      <c r="E109" s="370" t="n">
        <f aca="false">C109/D109*100</f>
        <v>110.124641497863</v>
      </c>
      <c r="F109" s="490" t="n">
        <v>7833</v>
      </c>
      <c r="G109" s="490" t="n">
        <v>4478</v>
      </c>
      <c r="H109" s="370" t="n">
        <f aca="false">F109/G109*100</f>
        <v>174.921840107191</v>
      </c>
      <c r="I109" s="490" t="n">
        <v>61052</v>
      </c>
      <c r="J109" s="490" t="n">
        <v>55439</v>
      </c>
      <c r="K109" s="370" t="n">
        <f aca="false">I109/J109*100</f>
        <v>110.124641497863</v>
      </c>
      <c r="L109" s="490" t="n">
        <v>0</v>
      </c>
      <c r="M109" s="490" t="n">
        <v>0</v>
      </c>
      <c r="N109" s="370" t="e">
        <f aca="false">L109/M109*100</f>
        <v>#DIV/0!</v>
      </c>
      <c r="O109" s="558" t="n">
        <v>0</v>
      </c>
      <c r="P109" s="558" t="n">
        <v>0</v>
      </c>
      <c r="Q109" s="370" t="e">
        <f aca="false">O109/P109*100</f>
        <v>#DIV/0!</v>
      </c>
      <c r="R109" s="487" t="n">
        <v>0</v>
      </c>
      <c r="S109" s="487" t="n">
        <v>0</v>
      </c>
      <c r="T109" s="370" t="e">
        <f aca="false">R109/S109*100</f>
        <v>#DIV/0!</v>
      </c>
    </row>
    <row r="110" s="308" customFormat="true" ht="17.25" hidden="false" customHeight="false" outlineLevel="0" collapsed="false">
      <c r="A110" s="490" t="n">
        <v>41</v>
      </c>
      <c r="B110" s="732" t="s">
        <v>190</v>
      </c>
      <c r="C110" s="490" t="n">
        <v>203620</v>
      </c>
      <c r="D110" s="490" t="n">
        <v>418111</v>
      </c>
      <c r="E110" s="36" t="n">
        <f aca="false">C110/D110*100</f>
        <v>48.6999863672565</v>
      </c>
      <c r="F110" s="490" t="n">
        <v>19825</v>
      </c>
      <c r="G110" s="490" t="n">
        <v>30809</v>
      </c>
      <c r="H110" s="36" t="n">
        <f aca="false">F110/G110*100</f>
        <v>64.3480801064624</v>
      </c>
      <c r="I110" s="490" t="n">
        <v>218380</v>
      </c>
      <c r="J110" s="490" t="n">
        <v>400798</v>
      </c>
      <c r="K110" s="36" t="n">
        <f aca="false">I110/J110*100</f>
        <v>54.4862998318355</v>
      </c>
      <c r="L110" s="490" t="n">
        <v>0</v>
      </c>
      <c r="M110" s="490" t="n">
        <v>0</v>
      </c>
      <c r="N110" s="36" t="e">
        <f aca="false">L110/M110*100</f>
        <v>#DIV/0!</v>
      </c>
      <c r="O110" s="558" t="n">
        <v>0</v>
      </c>
      <c r="P110" s="558" t="n">
        <v>0</v>
      </c>
      <c r="Q110" s="36" t="e">
        <f aca="false">O110/P110*100</f>
        <v>#DIV/0!</v>
      </c>
      <c r="R110" s="487" t="n">
        <v>0</v>
      </c>
      <c r="S110" s="487" t="n">
        <v>0</v>
      </c>
      <c r="T110" s="36" t="e">
        <f aca="false">R110/S110*100</f>
        <v>#DIV/0!</v>
      </c>
    </row>
    <row r="111" s="308" customFormat="true" ht="17.25" hidden="false" customHeight="false" outlineLevel="0" collapsed="false">
      <c r="A111" s="490" t="n">
        <v>42</v>
      </c>
      <c r="B111" s="732" t="s">
        <v>576</v>
      </c>
      <c r="C111" s="490" t="n">
        <v>269858</v>
      </c>
      <c r="D111" s="490" t="n">
        <v>0</v>
      </c>
      <c r="E111" s="36" t="e">
        <f aca="false">C111/D111*100</f>
        <v>#DIV/0!</v>
      </c>
      <c r="F111" s="490" t="n">
        <v>55053</v>
      </c>
      <c r="G111" s="490" t="n">
        <v>0</v>
      </c>
      <c r="H111" s="36" t="e">
        <f aca="false">F111/G111*100</f>
        <v>#DIV/0!</v>
      </c>
      <c r="I111" s="490" t="n">
        <v>129365</v>
      </c>
      <c r="J111" s="490" t="n">
        <v>0</v>
      </c>
      <c r="K111" s="36" t="e">
        <f aca="false">I111/J111*100</f>
        <v>#DIV/0!</v>
      </c>
      <c r="L111" s="490" t="n">
        <v>83941</v>
      </c>
      <c r="M111" s="490" t="n">
        <v>0</v>
      </c>
      <c r="N111" s="36" t="e">
        <f aca="false">L111/M111*100</f>
        <v>#DIV/0!</v>
      </c>
      <c r="O111" s="558" t="n">
        <v>83941</v>
      </c>
      <c r="P111" s="558" t="n">
        <v>0</v>
      </c>
      <c r="Q111" s="36" t="e">
        <f aca="false">O111/P111*100</f>
        <v>#DIV/0!</v>
      </c>
      <c r="R111" s="487" t="n">
        <v>0</v>
      </c>
      <c r="S111" s="487" t="n">
        <v>0</v>
      </c>
      <c r="T111" s="36" t="e">
        <f aca="false">R111/S111*100</f>
        <v>#DIV/0!</v>
      </c>
    </row>
    <row r="112" s="308" customFormat="true" ht="17.25" hidden="false" customHeight="false" outlineLevel="0" collapsed="false">
      <c r="A112" s="578" t="n">
        <v>43</v>
      </c>
      <c r="B112" s="152" t="s">
        <v>392</v>
      </c>
      <c r="C112" s="490" t="n">
        <v>850420</v>
      </c>
      <c r="D112" s="490" t="n">
        <v>188976</v>
      </c>
      <c r="E112" s="36" t="n">
        <f aca="false">C112/D112*100</f>
        <v>450.0148166963</v>
      </c>
      <c r="F112" s="490" t="n">
        <v>64143</v>
      </c>
      <c r="G112" s="490" t="n">
        <v>14733</v>
      </c>
      <c r="H112" s="36" t="n">
        <f aca="false">F112/G112*100</f>
        <v>435.369578497251</v>
      </c>
      <c r="I112" s="490" t="n">
        <v>849748</v>
      </c>
      <c r="J112" s="490" t="n">
        <v>188976</v>
      </c>
      <c r="K112" s="36" t="n">
        <f aca="false">I112/J112*100</f>
        <v>449.659215985099</v>
      </c>
      <c r="L112" s="490" t="n">
        <v>0</v>
      </c>
      <c r="M112" s="490" t="n">
        <v>0</v>
      </c>
      <c r="N112" s="36" t="e">
        <f aca="false">L112/M112*100</f>
        <v>#DIV/0!</v>
      </c>
      <c r="O112" s="558" t="n">
        <v>0</v>
      </c>
      <c r="P112" s="558" t="n">
        <v>0</v>
      </c>
      <c r="Q112" s="36" t="e">
        <f aca="false">O112/P112*100</f>
        <v>#DIV/0!</v>
      </c>
      <c r="R112" s="487" t="n">
        <v>0</v>
      </c>
      <c r="S112" s="487" t="n">
        <v>0</v>
      </c>
      <c r="T112" s="36" t="e">
        <f aca="false">R112/S112*100</f>
        <v>#DIV/0!</v>
      </c>
    </row>
    <row r="113" s="308" customFormat="true" ht="17.25" hidden="false" customHeight="true" outlineLevel="0" collapsed="false">
      <c r="A113" s="547"/>
      <c r="B113" s="547"/>
      <c r="C113" s="547"/>
      <c r="D113" s="547"/>
      <c r="E113" s="547"/>
      <c r="F113" s="547"/>
      <c r="G113" s="547"/>
      <c r="H113" s="547"/>
      <c r="I113" s="547"/>
      <c r="J113" s="547"/>
      <c r="K113" s="547"/>
      <c r="L113" s="547"/>
      <c r="M113" s="547"/>
      <c r="N113" s="547"/>
      <c r="O113" s="547"/>
      <c r="P113" s="547"/>
      <c r="Q113" s="547"/>
      <c r="R113" s="547"/>
      <c r="S113" s="547"/>
      <c r="T113" s="547"/>
    </row>
    <row r="114" customFormat="false" ht="29.25" hidden="false" customHeight="true" outlineLevel="0" collapsed="false">
      <c r="A114" s="132" t="s">
        <v>463</v>
      </c>
      <c r="B114" s="132" t="s">
        <v>168</v>
      </c>
      <c r="C114" s="483" t="n">
        <f aca="false">SUM(C115:C142)</f>
        <v>76255464</v>
      </c>
      <c r="D114" s="483" t="n">
        <f aca="false">SUM(D115:D142)</f>
        <v>87805083</v>
      </c>
      <c r="E114" s="509" t="n">
        <f aca="false">C114/D114*100</f>
        <v>86.8462979529329</v>
      </c>
      <c r="F114" s="483" t="n">
        <f aca="false">SUM(F115:F142)</f>
        <v>7524187</v>
      </c>
      <c r="G114" s="483" t="n">
        <f aca="false">SUM(G115:G142)</f>
        <v>6392650</v>
      </c>
      <c r="H114" s="509" t="n">
        <f aca="false">F114/G114*100</f>
        <v>117.700593650521</v>
      </c>
      <c r="I114" s="483" t="n">
        <f aca="false">SUM(I115:I142)</f>
        <v>74675340</v>
      </c>
      <c r="J114" s="483" t="n">
        <f aca="false">SUM(J115:J142)</f>
        <v>94694991</v>
      </c>
      <c r="K114" s="509" t="n">
        <f aca="false">I114/J114*100</f>
        <v>78.8588067979224</v>
      </c>
      <c r="L114" s="483" t="n">
        <f aca="false">SUM(L115:L142)</f>
        <v>42977517</v>
      </c>
      <c r="M114" s="483" t="n">
        <f aca="false">SUM(M115:M142)</f>
        <v>57602387</v>
      </c>
      <c r="N114" s="84" t="n">
        <f aca="false">L114/M114*100</f>
        <v>74.6106528536743</v>
      </c>
      <c r="O114" s="483" t="n">
        <f aca="false">SUM(O115:O142)</f>
        <v>34234783</v>
      </c>
      <c r="P114" s="483" t="n">
        <f aca="false">SUM(P115:P142)</f>
        <v>34146980</v>
      </c>
      <c r="Q114" s="83" t="n">
        <f aca="false">O114/P114*100</f>
        <v>100.257132548764</v>
      </c>
      <c r="R114" s="483" t="n">
        <f aca="false">SUM(R115:R142)</f>
        <v>8742734</v>
      </c>
      <c r="S114" s="483" t="n">
        <f aca="false">SUM(S115:S142)</f>
        <v>5097096</v>
      </c>
      <c r="T114" s="84" t="n">
        <f aca="false">R114/S114*100</f>
        <v>171.523824546369</v>
      </c>
    </row>
    <row r="115" customFormat="false" ht="36.75" hidden="false" customHeight="true" outlineLevel="0" collapsed="false">
      <c r="A115" s="37" t="n">
        <v>1</v>
      </c>
      <c r="B115" s="134" t="s">
        <v>169</v>
      </c>
      <c r="C115" s="490" t="n">
        <v>19348882</v>
      </c>
      <c r="D115" s="490" t="n">
        <v>22352025</v>
      </c>
      <c r="E115" s="489" t="n">
        <f aca="false">C115/D115*100</f>
        <v>86.5643358935041</v>
      </c>
      <c r="F115" s="490" t="n">
        <v>1123149</v>
      </c>
      <c r="G115" s="490" t="n">
        <v>1254881</v>
      </c>
      <c r="H115" s="489" t="n">
        <f aca="false">F115/G115*100</f>
        <v>89.5024309077913</v>
      </c>
      <c r="I115" s="490" t="n">
        <v>19572558</v>
      </c>
      <c r="J115" s="490" t="n">
        <v>22192892</v>
      </c>
      <c r="K115" s="489" t="n">
        <f aca="false">I115/J115*100</f>
        <v>88.1929132985462</v>
      </c>
      <c r="L115" s="490" t="n">
        <v>16025908</v>
      </c>
      <c r="M115" s="490" t="n">
        <v>18451389</v>
      </c>
      <c r="N115" s="370" t="n">
        <f aca="false">L115/M115*100</f>
        <v>86.8547511517968</v>
      </c>
      <c r="O115" s="487" t="n">
        <v>13662846</v>
      </c>
      <c r="P115" s="487"/>
      <c r="Q115" s="370" t="e">
        <f aca="false">O115/P115*100</f>
        <v>#DIV/0!</v>
      </c>
      <c r="R115" s="487" t="n">
        <v>2363062</v>
      </c>
      <c r="S115" s="487"/>
      <c r="T115" s="489" t="e">
        <f aca="false">R115/S115*100</f>
        <v>#DIV/0!</v>
      </c>
    </row>
    <row r="116" customFormat="false" ht="17.25" hidden="false" customHeight="false" outlineLevel="0" collapsed="false">
      <c r="A116" s="37" t="n">
        <v>2</v>
      </c>
      <c r="B116" s="123" t="s">
        <v>170</v>
      </c>
      <c r="C116" s="490" t="n">
        <v>1727656</v>
      </c>
      <c r="D116" s="490" t="n">
        <v>2635555</v>
      </c>
      <c r="E116" s="36" t="n">
        <f aca="false">C116/D116*100</f>
        <v>65.5518856559624</v>
      </c>
      <c r="F116" s="490" t="n">
        <v>237057</v>
      </c>
      <c r="G116" s="490" t="n">
        <v>170806</v>
      </c>
      <c r="H116" s="36" t="n">
        <f aca="false">F116/G116*100</f>
        <v>138.787279135393</v>
      </c>
      <c r="I116" s="490" t="n">
        <v>1746257</v>
      </c>
      <c r="J116" s="490" t="n">
        <v>2565018</v>
      </c>
      <c r="K116" s="36" t="n">
        <f aca="false">I116/J116*100</f>
        <v>68.0797171793726</v>
      </c>
      <c r="L116" s="490" t="n">
        <v>979244</v>
      </c>
      <c r="M116" s="490" t="n">
        <v>1820921</v>
      </c>
      <c r="N116" s="370" t="n">
        <f aca="false">L116/M116*100</f>
        <v>53.7774016555358</v>
      </c>
      <c r="O116" s="487" t="n">
        <v>754971</v>
      </c>
      <c r="P116" s="487" t="n">
        <v>1762416</v>
      </c>
      <c r="Q116" s="370" t="n">
        <f aca="false">O116/P116*100</f>
        <v>42.837275648882</v>
      </c>
      <c r="R116" s="487" t="n">
        <v>224273</v>
      </c>
      <c r="S116" s="487" t="n">
        <v>58505</v>
      </c>
      <c r="T116" s="36" t="n">
        <f aca="false">R116/S116*100</f>
        <v>383.339885479874</v>
      </c>
    </row>
    <row r="117" s="334" customFormat="true" ht="21.75" hidden="false" customHeight="true" outlineLevel="0" collapsed="false">
      <c r="A117" s="37" t="n">
        <v>3</v>
      </c>
      <c r="B117" s="137" t="s">
        <v>171</v>
      </c>
      <c r="C117" s="490" t="n">
        <v>1166002</v>
      </c>
      <c r="D117" s="490" t="n">
        <v>1046394</v>
      </c>
      <c r="E117" s="370" t="n">
        <f aca="false">C117/D117*100</f>
        <v>111.430493676378</v>
      </c>
      <c r="F117" s="490" t="n">
        <v>201100</v>
      </c>
      <c r="G117" s="490" t="n">
        <v>127249</v>
      </c>
      <c r="H117" s="370" t="n">
        <f aca="false">F117/G117*100</f>
        <v>158.03660539572</v>
      </c>
      <c r="I117" s="490" t="n">
        <v>1668503</v>
      </c>
      <c r="J117" s="490" t="n">
        <v>10088242</v>
      </c>
      <c r="K117" s="370" t="n">
        <f aca="false">I117/J117*100</f>
        <v>16.5390857990917</v>
      </c>
      <c r="L117" s="490" t="n">
        <v>1656892</v>
      </c>
      <c r="M117" s="490" t="n">
        <v>1002389</v>
      </c>
      <c r="N117" s="370" t="n">
        <f aca="false">L117/M117*100</f>
        <v>165.294311888897</v>
      </c>
      <c r="O117" s="487" t="n">
        <v>1656892</v>
      </c>
      <c r="P117" s="487" t="n">
        <v>963274</v>
      </c>
      <c r="Q117" s="370" t="n">
        <f aca="false">O117/P117*100</f>
        <v>172.00630350243</v>
      </c>
      <c r="R117" s="487" t="n">
        <v>0</v>
      </c>
      <c r="S117" s="487" t="n">
        <v>39115</v>
      </c>
      <c r="T117" s="370" t="n">
        <f aca="false">R117/S117*100</f>
        <v>0</v>
      </c>
    </row>
    <row r="118" s="308" customFormat="true" ht="17.25" hidden="false" customHeight="false" outlineLevel="0" collapsed="false">
      <c r="A118" s="37" t="n">
        <v>4</v>
      </c>
      <c r="B118" s="123" t="s">
        <v>172</v>
      </c>
      <c r="C118" s="490" t="n">
        <v>1924238</v>
      </c>
      <c r="D118" s="490" t="n">
        <v>1795646</v>
      </c>
      <c r="E118" s="36" t="n">
        <f aca="false">C118/D118*100</f>
        <v>107.161322443288</v>
      </c>
      <c r="F118" s="490" t="n">
        <v>313000</v>
      </c>
      <c r="G118" s="490" t="n">
        <v>184000</v>
      </c>
      <c r="H118" s="36" t="n">
        <f aca="false">F118/G118*100</f>
        <v>170.108695652174</v>
      </c>
      <c r="I118" s="490" t="n">
        <v>452542</v>
      </c>
      <c r="J118" s="490" t="n">
        <v>329448</v>
      </c>
      <c r="K118" s="36" t="n">
        <f aca="false">I118/J118*100</f>
        <v>137.363711420315</v>
      </c>
      <c r="L118" s="490" t="n">
        <v>251383</v>
      </c>
      <c r="M118" s="490" t="n">
        <v>137575</v>
      </c>
      <c r="N118" s="36" t="n">
        <f aca="false">L118/M118*100</f>
        <v>182.724332182446</v>
      </c>
      <c r="O118" s="487" t="n">
        <v>114043</v>
      </c>
      <c r="P118" s="487" t="n">
        <v>110181</v>
      </c>
      <c r="Q118" s="36" t="n">
        <f aca="false">O118/P118*100</f>
        <v>103.50514153983</v>
      </c>
      <c r="R118" s="487" t="n">
        <v>137340</v>
      </c>
      <c r="S118" s="487" t="n">
        <v>27394</v>
      </c>
      <c r="T118" s="36" t="n">
        <f aca="false">R118/S118*100</f>
        <v>501.350660728627</v>
      </c>
    </row>
    <row r="119" s="334" customFormat="true" ht="33.75" hidden="false" customHeight="true" outlineLevel="0" collapsed="false">
      <c r="A119" s="562" t="n">
        <v>5</v>
      </c>
      <c r="B119" s="124" t="s">
        <v>173</v>
      </c>
      <c r="C119" s="490" t="n">
        <v>2638659</v>
      </c>
      <c r="D119" s="490" t="n">
        <v>7394475</v>
      </c>
      <c r="E119" s="370" t="n">
        <f aca="false">C119/D119*100</f>
        <v>35.6841966468208</v>
      </c>
      <c r="F119" s="490" t="n">
        <v>624816</v>
      </c>
      <c r="G119" s="490" t="n">
        <v>585643</v>
      </c>
      <c r="H119" s="370" t="n">
        <f aca="false">F119/G119*100</f>
        <v>106.688887257254</v>
      </c>
      <c r="I119" s="490" t="n">
        <v>2629365</v>
      </c>
      <c r="J119" s="490" t="n">
        <v>7540051</v>
      </c>
      <c r="K119" s="370" t="n">
        <f aca="false">I119/J119*100</f>
        <v>34.8719789826355</v>
      </c>
      <c r="L119" s="490" t="n">
        <v>2279603</v>
      </c>
      <c r="M119" s="490" t="n">
        <v>7095650</v>
      </c>
      <c r="N119" s="370" t="n">
        <f aca="false">L119/M119*100</f>
        <v>32.126767808446</v>
      </c>
      <c r="O119" s="487" t="n">
        <v>1978183</v>
      </c>
      <c r="P119" s="487" t="n">
        <v>6924125</v>
      </c>
      <c r="Q119" s="370" t="n">
        <f aca="false">O119/P119*100</f>
        <v>28.5694293502789</v>
      </c>
      <c r="R119" s="487" t="n">
        <v>301420</v>
      </c>
      <c r="S119" s="487" t="n">
        <v>171525</v>
      </c>
      <c r="T119" s="370" t="n">
        <f aca="false">R119/S119*100</f>
        <v>175.729485497741</v>
      </c>
    </row>
    <row r="120" customFormat="false" ht="22.5" hidden="false" customHeight="true" outlineLevel="0" collapsed="false">
      <c r="A120" s="37" t="n">
        <v>6</v>
      </c>
      <c r="B120" s="124" t="s">
        <v>174</v>
      </c>
      <c r="C120" s="490" t="n">
        <v>9066527</v>
      </c>
      <c r="D120" s="490" t="n">
        <v>8907251</v>
      </c>
      <c r="E120" s="370" t="n">
        <f aca="false">C120/D120*100</f>
        <v>101.788161128501</v>
      </c>
      <c r="F120" s="490" t="n">
        <v>1335095</v>
      </c>
      <c r="G120" s="490" t="n">
        <v>919017</v>
      </c>
      <c r="H120" s="370" t="n">
        <f aca="false">F120/G120*100</f>
        <v>145.274244110827</v>
      </c>
      <c r="I120" s="490" t="n">
        <v>9066527</v>
      </c>
      <c r="J120" s="490" t="n">
        <v>8189164</v>
      </c>
      <c r="K120" s="370" t="n">
        <f aca="false">I120/J120*100</f>
        <v>110.713706551731</v>
      </c>
      <c r="L120" s="490" t="n">
        <v>6483674</v>
      </c>
      <c r="M120" s="490" t="n">
        <v>6601692</v>
      </c>
      <c r="N120" s="370" t="n">
        <f aca="false">L120/M120*100</f>
        <v>98.2123067843819</v>
      </c>
      <c r="O120" s="487" t="n">
        <v>4420517</v>
      </c>
      <c r="P120" s="487" t="n">
        <v>4526525</v>
      </c>
      <c r="Q120" s="370" t="n">
        <f aca="false">O120/P120*100</f>
        <v>97.6580710368329</v>
      </c>
      <c r="R120" s="487" t="n">
        <v>2063157</v>
      </c>
      <c r="S120" s="487" t="n">
        <v>2075167</v>
      </c>
      <c r="T120" s="370" t="n">
        <f aca="false">R120/S120*100</f>
        <v>99.4212513980802</v>
      </c>
    </row>
    <row r="121" s="733" customFormat="true" ht="16.5" hidden="false" customHeight="true" outlineLevel="0" collapsed="false">
      <c r="A121" s="733" t="n">
        <v>7</v>
      </c>
      <c r="B121" s="124" t="s">
        <v>175</v>
      </c>
      <c r="C121" s="490" t="n">
        <v>5180798</v>
      </c>
      <c r="D121" s="490" t="n">
        <v>3305475</v>
      </c>
      <c r="E121" s="490" t="n">
        <f aca="false">C121/D121*100</f>
        <v>156.733843093655</v>
      </c>
      <c r="F121" s="490" t="n">
        <v>406172</v>
      </c>
      <c r="G121" s="490" t="n">
        <v>299722</v>
      </c>
      <c r="H121" s="490" t="n">
        <f aca="false">F121/G121*100</f>
        <v>135.51624505375</v>
      </c>
      <c r="I121" s="490" t="n">
        <v>4676421</v>
      </c>
      <c r="J121" s="490" t="n">
        <v>4575557</v>
      </c>
      <c r="K121" s="490" t="n">
        <f aca="false">I121/J121*100</f>
        <v>102.204409211818</v>
      </c>
      <c r="L121" s="490" t="n">
        <v>2725083</v>
      </c>
      <c r="M121" s="490" t="n">
        <v>2208242</v>
      </c>
      <c r="N121" s="490" t="n">
        <f aca="false">L121/M121*100</f>
        <v>123.405088753859</v>
      </c>
      <c r="O121" s="487" t="n">
        <v>0</v>
      </c>
      <c r="P121" s="487" t="n">
        <v>0</v>
      </c>
      <c r="Q121" s="490" t="e">
        <f aca="false">O121/P121*100</f>
        <v>#DIV/0!</v>
      </c>
      <c r="R121" s="487" t="n">
        <v>2725083</v>
      </c>
      <c r="S121" s="487" t="n">
        <v>2208242</v>
      </c>
      <c r="T121" s="490" t="n">
        <f aca="false">R121/S121*100</f>
        <v>123.405088753859</v>
      </c>
    </row>
    <row r="122" customFormat="false" ht="21.75" hidden="false" customHeight="true" outlineLevel="0" collapsed="false">
      <c r="A122" s="37" t="n">
        <v>8</v>
      </c>
      <c r="B122" s="140" t="s">
        <v>176</v>
      </c>
      <c r="C122" s="490" t="n">
        <v>2687072</v>
      </c>
      <c r="D122" s="490" t="n">
        <v>3141653</v>
      </c>
      <c r="E122" s="370" t="n">
        <f aca="false">C122/D122*100</f>
        <v>85.5305153051594</v>
      </c>
      <c r="F122" s="490" t="n">
        <v>121435</v>
      </c>
      <c r="G122" s="490" t="n">
        <v>71834</v>
      </c>
      <c r="H122" s="370" t="n">
        <f aca="false">F122/G122*100</f>
        <v>169.049475178885</v>
      </c>
      <c r="I122" s="490" t="n">
        <v>2708228</v>
      </c>
      <c r="J122" s="490" t="n">
        <v>3105348</v>
      </c>
      <c r="K122" s="370" t="n">
        <f aca="false">I122/J122*100</f>
        <v>87.2117392318027</v>
      </c>
      <c r="L122" s="490" t="n">
        <v>54152</v>
      </c>
      <c r="M122" s="490" t="n">
        <v>6589</v>
      </c>
      <c r="N122" s="370" t="n">
        <f aca="false">L122/M122*100</f>
        <v>821.854606161785</v>
      </c>
      <c r="O122" s="487" t="n">
        <v>47282</v>
      </c>
      <c r="P122" s="487" t="n">
        <v>6589</v>
      </c>
      <c r="Q122" s="370" t="n">
        <f aca="false">O122/P122*100</f>
        <v>717.58992259827</v>
      </c>
      <c r="R122" s="487" t="n">
        <v>6870</v>
      </c>
      <c r="S122" s="487" t="n">
        <v>0</v>
      </c>
      <c r="T122" s="370" t="e">
        <f aca="false">R122/S122*100</f>
        <v>#DIV/0!</v>
      </c>
    </row>
    <row r="123" customFormat="false" ht="35.25" hidden="false" customHeight="true" outlineLevel="0" collapsed="false">
      <c r="A123" s="37" t="n">
        <v>9</v>
      </c>
      <c r="B123" s="144" t="s">
        <v>177</v>
      </c>
      <c r="C123" s="490" t="n">
        <v>3486500</v>
      </c>
      <c r="D123" s="490" t="n">
        <v>11684833</v>
      </c>
      <c r="E123" s="489" t="n">
        <f aca="false">C123/D123*100</f>
        <v>29.8378248110178</v>
      </c>
      <c r="F123" s="490" t="n">
        <v>479598</v>
      </c>
      <c r="G123" s="490" t="n">
        <v>213801</v>
      </c>
      <c r="H123" s="489" t="n">
        <f aca="false">F123/G123*100</f>
        <v>224.319811413417</v>
      </c>
      <c r="I123" s="490" t="n">
        <v>3486500</v>
      </c>
      <c r="J123" s="490" t="n">
        <v>11640842</v>
      </c>
      <c r="K123" s="489" t="n">
        <f aca="false">I123/J123*100</f>
        <v>29.9505826124949</v>
      </c>
      <c r="L123" s="490" t="n">
        <v>2662118</v>
      </c>
      <c r="M123" s="490" t="n">
        <v>11657326</v>
      </c>
      <c r="N123" s="370" t="n">
        <f aca="false">L123/M123*100</f>
        <v>22.8364377902788</v>
      </c>
      <c r="O123" s="487" t="n">
        <v>2626922</v>
      </c>
      <c r="P123" s="487" t="n">
        <v>11640842</v>
      </c>
      <c r="Q123" s="370" t="n">
        <f aca="false">O123/P123*100</f>
        <v>22.5664260368795</v>
      </c>
      <c r="R123" s="487" t="n">
        <v>35196</v>
      </c>
      <c r="S123" s="487" t="n">
        <v>16484</v>
      </c>
      <c r="T123" s="489" t="n">
        <f aca="false">R123/S123*100</f>
        <v>213.516136859985</v>
      </c>
    </row>
    <row r="124" customFormat="false" ht="31.5" hidden="false" customHeight="true" outlineLevel="0" collapsed="false">
      <c r="A124" s="37" t="n">
        <v>10</v>
      </c>
      <c r="B124" s="144" t="s">
        <v>178</v>
      </c>
      <c r="C124" s="490" t="n">
        <v>1201926</v>
      </c>
      <c r="D124" s="490" t="n">
        <v>1406298</v>
      </c>
      <c r="E124" s="489" t="n">
        <f aca="false">C124/D124*100</f>
        <v>85.4673760468976</v>
      </c>
      <c r="F124" s="490" t="n">
        <v>307619</v>
      </c>
      <c r="G124" s="490" t="n">
        <v>407727</v>
      </c>
      <c r="H124" s="489" t="n">
        <f aca="false">F124/G124*100</f>
        <v>75.4472968432309</v>
      </c>
      <c r="I124" s="490" t="n">
        <v>1179361</v>
      </c>
      <c r="J124" s="490" t="n">
        <v>1384993</v>
      </c>
      <c r="K124" s="489" t="n">
        <f aca="false">I124/J124*100</f>
        <v>85.152849147974</v>
      </c>
      <c r="L124" s="490" t="n">
        <v>490351</v>
      </c>
      <c r="M124" s="490" t="n">
        <v>639318</v>
      </c>
      <c r="N124" s="370" t="n">
        <f aca="false">L124/M124*100</f>
        <v>76.6990762030789</v>
      </c>
      <c r="O124" s="487" t="n">
        <v>490309</v>
      </c>
      <c r="P124" s="487" t="n">
        <v>639318</v>
      </c>
      <c r="Q124" s="370" t="n">
        <f aca="false">O124/P124*100</f>
        <v>76.6925067024548</v>
      </c>
      <c r="R124" s="487" t="n">
        <v>42</v>
      </c>
      <c r="S124" s="487"/>
      <c r="T124" s="489" t="e">
        <f aca="false">R124/S124*100</f>
        <v>#DIV/0!</v>
      </c>
    </row>
    <row r="125" s="308" customFormat="true" ht="34.5" hidden="false" customHeight="false" outlineLevel="0" collapsed="false">
      <c r="A125" s="37" t="n">
        <v>11</v>
      </c>
      <c r="B125" s="151" t="s">
        <v>179</v>
      </c>
      <c r="C125" s="490"/>
      <c r="D125" s="490" t="n">
        <v>97502</v>
      </c>
      <c r="E125" s="36" t="n">
        <f aca="false">C125/D125*100</f>
        <v>0</v>
      </c>
      <c r="F125" s="490"/>
      <c r="G125" s="490" t="n">
        <v>17553</v>
      </c>
      <c r="H125" s="36" t="n">
        <f aca="false">F125/G125*100</f>
        <v>0</v>
      </c>
      <c r="I125" s="490"/>
      <c r="J125" s="490" t="n">
        <v>97502</v>
      </c>
      <c r="K125" s="36" t="n">
        <f aca="false">I125/J125*100</f>
        <v>0</v>
      </c>
      <c r="L125" s="490"/>
      <c r="M125" s="490" t="n">
        <v>57261</v>
      </c>
      <c r="N125" s="36" t="n">
        <f aca="false">L125/M125*100</f>
        <v>0</v>
      </c>
      <c r="O125" s="490"/>
      <c r="P125" s="490" t="n">
        <v>57261</v>
      </c>
      <c r="Q125" s="36" t="n">
        <f aca="false">O125/P125*100</f>
        <v>0</v>
      </c>
      <c r="R125" s="490"/>
      <c r="S125" s="490" t="n">
        <v>0</v>
      </c>
      <c r="T125" s="36" t="e">
        <f aca="false">R125/S125*100</f>
        <v>#DIV/0!</v>
      </c>
    </row>
    <row r="126" s="334" customFormat="true" ht="29.25" hidden="false" customHeight="true" outlineLevel="0" collapsed="false">
      <c r="A126" s="37" t="n">
        <v>12</v>
      </c>
      <c r="B126" s="140" t="s">
        <v>180</v>
      </c>
      <c r="C126" s="490" t="n">
        <v>4713738</v>
      </c>
      <c r="D126" s="490" t="n">
        <v>4854929</v>
      </c>
      <c r="E126" s="370" t="n">
        <f aca="false">C126/D126*100</f>
        <v>97.0918009305594</v>
      </c>
      <c r="F126" s="490" t="n">
        <v>221167</v>
      </c>
      <c r="G126" s="490" t="n">
        <v>205282</v>
      </c>
      <c r="H126" s="370" t="n">
        <f aca="false">F126/G126*100</f>
        <v>107.738135832659</v>
      </c>
      <c r="I126" s="490" t="n">
        <v>4619613</v>
      </c>
      <c r="J126" s="490" t="n">
        <v>4749176</v>
      </c>
      <c r="K126" s="370" t="n">
        <f aca="false">I126/J126*100</f>
        <v>97.2718846385141</v>
      </c>
      <c r="L126" s="490" t="n">
        <v>670241</v>
      </c>
      <c r="M126" s="490" t="n">
        <v>756711</v>
      </c>
      <c r="N126" s="370" t="n">
        <f aca="false">L126/M126*100</f>
        <v>88.5729162123981</v>
      </c>
      <c r="O126" s="487" t="n">
        <v>537424</v>
      </c>
      <c r="P126" s="487" t="n">
        <v>669976</v>
      </c>
      <c r="Q126" s="370" t="n">
        <f aca="false">O126/P126*100</f>
        <v>80.2154107012789</v>
      </c>
      <c r="R126" s="487" t="n">
        <v>132817</v>
      </c>
      <c r="S126" s="487" t="n">
        <v>86735</v>
      </c>
      <c r="T126" s="370" t="n">
        <f aca="false">R126/S126*100</f>
        <v>153.129647777714</v>
      </c>
    </row>
    <row r="127" s="308" customFormat="true" ht="34.5" hidden="false" customHeight="false" outlineLevel="0" collapsed="false">
      <c r="A127" s="37" t="n">
        <v>13</v>
      </c>
      <c r="B127" s="151" t="s">
        <v>181</v>
      </c>
      <c r="C127" s="490" t="n">
        <v>48508</v>
      </c>
      <c r="D127" s="490" t="n">
        <v>80391</v>
      </c>
      <c r="E127" s="36" t="n">
        <f aca="false">C127/D127*100</f>
        <v>60.340087820776</v>
      </c>
      <c r="F127" s="490" t="n">
        <v>15812</v>
      </c>
      <c r="G127" s="490" t="n">
        <v>0</v>
      </c>
      <c r="H127" s="36" t="e">
        <f aca="false">F127/G127*100</f>
        <v>#DIV/0!</v>
      </c>
      <c r="I127" s="490" t="n">
        <v>48508</v>
      </c>
      <c r="J127" s="490" t="n">
        <v>80391</v>
      </c>
      <c r="K127" s="36" t="n">
        <f aca="false">I127/J127*100</f>
        <v>60.340087820776</v>
      </c>
      <c r="L127" s="490" t="n">
        <v>14591</v>
      </c>
      <c r="M127" s="490" t="n">
        <v>56363</v>
      </c>
      <c r="N127" s="36" t="n">
        <f aca="false">L127/M127*100</f>
        <v>25.8875503433103</v>
      </c>
      <c r="O127" s="490" t="n">
        <v>0</v>
      </c>
      <c r="P127" s="490" t="n">
        <v>0</v>
      </c>
      <c r="Q127" s="36" t="e">
        <f aca="false">O127/P127*100</f>
        <v>#DIV/0!</v>
      </c>
      <c r="R127" s="490" t="n">
        <v>14591</v>
      </c>
      <c r="S127" s="490" t="n">
        <v>56363</v>
      </c>
      <c r="T127" s="36" t="n">
        <f aca="false">R127/S127*100</f>
        <v>25.8875503433103</v>
      </c>
    </row>
    <row r="128" s="334" customFormat="true" ht="24.75" hidden="false" customHeight="true" outlineLevel="0" collapsed="false">
      <c r="A128" s="37" t="n">
        <v>14</v>
      </c>
      <c r="B128" s="140" t="s">
        <v>182</v>
      </c>
      <c r="C128" s="490" t="n">
        <v>1183714</v>
      </c>
      <c r="D128" s="490" t="n">
        <v>1443669</v>
      </c>
      <c r="E128" s="370" t="n">
        <f aca="false">C128/D128*100</f>
        <v>81.993448636772</v>
      </c>
      <c r="F128" s="490" t="n">
        <v>159198</v>
      </c>
      <c r="G128" s="490" t="n">
        <v>215672</v>
      </c>
      <c r="H128" s="370" t="n">
        <f aca="false">F128/G128*100</f>
        <v>73.8148670202901</v>
      </c>
      <c r="I128" s="490" t="n">
        <v>1183714</v>
      </c>
      <c r="J128" s="490" t="n">
        <v>1443669</v>
      </c>
      <c r="K128" s="370" t="n">
        <f aca="false">I128/J128*100</f>
        <v>81.993448636772</v>
      </c>
      <c r="L128" s="490" t="n">
        <v>1040455</v>
      </c>
      <c r="M128" s="490" t="n">
        <v>1267717</v>
      </c>
      <c r="N128" s="370" t="n">
        <f aca="false">L128/M128*100</f>
        <v>82.0731283086052</v>
      </c>
      <c r="O128" s="487" t="n">
        <v>909665</v>
      </c>
      <c r="P128" s="487" t="n">
        <v>1163587</v>
      </c>
      <c r="Q128" s="370" t="n">
        <f aca="false">O128/P128*100</f>
        <v>78.1776523800971</v>
      </c>
      <c r="R128" s="487" t="n">
        <v>130790</v>
      </c>
      <c r="S128" s="487" t="n">
        <v>104130</v>
      </c>
      <c r="T128" s="370" t="n">
        <f aca="false">R128/S128*100</f>
        <v>125.602612119466</v>
      </c>
    </row>
    <row r="129" customFormat="false" ht="27" hidden="false" customHeight="true" outlineLevel="0" collapsed="false">
      <c r="A129" s="37" t="n">
        <v>15</v>
      </c>
      <c r="B129" s="150" t="s">
        <v>183</v>
      </c>
      <c r="C129" s="490" t="n">
        <v>7009969</v>
      </c>
      <c r="D129" s="490" t="n">
        <v>7597882</v>
      </c>
      <c r="E129" s="370" t="n">
        <f aca="false">C129/D129*100</f>
        <v>92.2621462139054</v>
      </c>
      <c r="F129" s="490" t="n">
        <v>639879</v>
      </c>
      <c r="G129" s="490" t="n">
        <v>673755</v>
      </c>
      <c r="H129" s="370" t="n">
        <f aca="false">F129/G129*100</f>
        <v>94.9720595765523</v>
      </c>
      <c r="I129" s="490" t="n">
        <v>7109511</v>
      </c>
      <c r="J129" s="490" t="n">
        <v>7337048</v>
      </c>
      <c r="K129" s="370" t="n">
        <f aca="false">I129/J129*100</f>
        <v>96.8987936292634</v>
      </c>
      <c r="L129" s="490" t="n">
        <v>1971673</v>
      </c>
      <c r="M129" s="490" t="n">
        <v>2237766</v>
      </c>
      <c r="N129" s="370" t="n">
        <f aca="false">L129/M129*100</f>
        <v>88.1089890542622</v>
      </c>
      <c r="O129" s="487" t="n">
        <v>1669552</v>
      </c>
      <c r="P129" s="487" t="n">
        <v>2133489</v>
      </c>
      <c r="Q129" s="370" t="n">
        <f aca="false">O129/P129*100</f>
        <v>78.2545398640443</v>
      </c>
      <c r="R129" s="490" t="n">
        <v>302121</v>
      </c>
      <c r="S129" s="490" t="n">
        <v>104277</v>
      </c>
      <c r="T129" s="370" t="n">
        <f aca="false">R129/S129*100</f>
        <v>289.72927874795</v>
      </c>
    </row>
    <row r="130" customFormat="false" ht="34.5" hidden="false" customHeight="false" outlineLevel="0" collapsed="false">
      <c r="A130" s="37" t="n">
        <v>16</v>
      </c>
      <c r="B130" s="152" t="s">
        <v>184</v>
      </c>
      <c r="C130" s="490" t="n">
        <v>2702369</v>
      </c>
      <c r="D130" s="490" t="n">
        <v>2761575</v>
      </c>
      <c r="E130" s="489" t="n">
        <f aca="false">C130/D130*100</f>
        <v>97.8560785059251</v>
      </c>
      <c r="F130" s="490" t="n">
        <v>272823</v>
      </c>
      <c r="G130" s="490" t="n">
        <v>277113</v>
      </c>
      <c r="H130" s="489" t="n">
        <f aca="false">F130/G130*100</f>
        <v>98.4518950752942</v>
      </c>
      <c r="I130" s="490" t="n">
        <v>2671866</v>
      </c>
      <c r="J130" s="490" t="n">
        <v>2537336</v>
      </c>
      <c r="K130" s="489" t="n">
        <f aca="false">I130/J130*100</f>
        <v>105.302017549115</v>
      </c>
      <c r="L130" s="490" t="n">
        <v>3693</v>
      </c>
      <c r="M130" s="490" t="n">
        <v>5218</v>
      </c>
      <c r="N130" s="370" t="n">
        <f aca="false">L130/M130*100</f>
        <v>70.7742430049828</v>
      </c>
      <c r="O130" s="487" t="n">
        <v>0</v>
      </c>
      <c r="P130" s="487" t="n">
        <v>0</v>
      </c>
      <c r="Q130" s="370" t="e">
        <f aca="false">O130/P130*100</f>
        <v>#DIV/0!</v>
      </c>
      <c r="R130" s="490" t="n">
        <v>3693</v>
      </c>
      <c r="S130" s="79" t="n">
        <v>5218</v>
      </c>
      <c r="T130" s="489" t="n">
        <f aca="false">R130/S130*100</f>
        <v>70.7742430049828</v>
      </c>
    </row>
    <row r="131" s="308" customFormat="true" ht="17.25" hidden="false" customHeight="false" outlineLevel="0" collapsed="false">
      <c r="A131" s="37" t="n">
        <v>17</v>
      </c>
      <c r="B131" s="123" t="s">
        <v>185</v>
      </c>
      <c r="C131" s="487" t="n">
        <v>189323</v>
      </c>
      <c r="D131" s="72" t="n">
        <v>107564</v>
      </c>
      <c r="E131" s="36" t="n">
        <f aca="false">C131/D131*100</f>
        <v>176.009631475215</v>
      </c>
      <c r="F131" s="487" t="n">
        <v>0</v>
      </c>
      <c r="G131" s="487" t="n">
        <v>0</v>
      </c>
      <c r="H131" s="36" t="e">
        <f aca="false">F131/G131*100</f>
        <v>#DIV/0!</v>
      </c>
      <c r="I131" s="487" t="n">
        <v>189323</v>
      </c>
      <c r="J131" s="72" t="n">
        <v>107564</v>
      </c>
      <c r="K131" s="36" t="n">
        <f aca="false">I131/J131*100</f>
        <v>176.009631475215</v>
      </c>
      <c r="L131" s="490" t="n">
        <v>189323</v>
      </c>
      <c r="M131" s="72" t="n">
        <v>65285</v>
      </c>
      <c r="N131" s="36" t="n">
        <f aca="false">L131/M131*100</f>
        <v>289.994638891016</v>
      </c>
      <c r="O131" s="487" t="n">
        <v>144975</v>
      </c>
      <c r="P131" s="487" t="n">
        <v>35981</v>
      </c>
      <c r="Q131" s="36" t="n">
        <f aca="false">O131/P131*100</f>
        <v>402.920986075985</v>
      </c>
      <c r="R131" s="490" t="n">
        <v>44348</v>
      </c>
      <c r="S131" s="490" t="n">
        <v>29304</v>
      </c>
      <c r="T131" s="36" t="n">
        <f aca="false">R131/S131*100</f>
        <v>151.337701337701</v>
      </c>
    </row>
    <row r="132" s="308" customFormat="true" ht="34.5" hidden="false" customHeight="false" outlineLevel="0" collapsed="false">
      <c r="A132" s="37" t="n">
        <v>18</v>
      </c>
      <c r="B132" s="152" t="s">
        <v>186</v>
      </c>
      <c r="C132" s="487" t="n">
        <v>3326317</v>
      </c>
      <c r="D132" s="72" t="n">
        <v>3485120</v>
      </c>
      <c r="E132" s="36" t="n">
        <f aca="false">C132/D132*100</f>
        <v>95.4433993664494</v>
      </c>
      <c r="F132" s="487" t="n">
        <v>351274</v>
      </c>
      <c r="G132" s="72" t="n">
        <v>356647</v>
      </c>
      <c r="H132" s="36" t="n">
        <f aca="false">F132/G132*100</f>
        <v>98.4934683314314</v>
      </c>
      <c r="I132" s="487" t="n">
        <v>3074584</v>
      </c>
      <c r="J132" s="72" t="n">
        <v>3112495</v>
      </c>
      <c r="K132" s="36" t="n">
        <f aca="false">I132/J132*100</f>
        <v>98.7819739469461</v>
      </c>
      <c r="L132" s="490" t="n">
        <v>302744</v>
      </c>
      <c r="M132" s="72" t="n">
        <v>305478</v>
      </c>
      <c r="N132" s="36" t="n">
        <f aca="false">L132/M132*100</f>
        <v>99.1050091986984</v>
      </c>
      <c r="O132" s="496" t="n">
        <v>195939</v>
      </c>
      <c r="P132" s="496" t="n">
        <v>295136</v>
      </c>
      <c r="Q132" s="36" t="n">
        <f aca="false">O132/P132*100</f>
        <v>66.3893933644151</v>
      </c>
      <c r="R132" s="490" t="n">
        <v>106805</v>
      </c>
      <c r="S132" s="490" t="n">
        <v>103420</v>
      </c>
      <c r="T132" s="36" t="n">
        <f aca="false">R132/S132*100</f>
        <v>103.273061303423</v>
      </c>
    </row>
    <row r="133" s="308" customFormat="true" ht="34.5" hidden="false" customHeight="false" outlineLevel="0" collapsed="false">
      <c r="A133" s="562" t="n">
        <v>19</v>
      </c>
      <c r="B133" s="220" t="s">
        <v>187</v>
      </c>
      <c r="C133" s="487" t="n">
        <v>0</v>
      </c>
      <c r="D133" s="487" t="n">
        <v>11426</v>
      </c>
      <c r="E133" s="36" t="n">
        <f aca="false">C133/D133*100</f>
        <v>0</v>
      </c>
      <c r="F133" s="487" t="n">
        <v>0</v>
      </c>
      <c r="G133" s="487" t="n">
        <v>0</v>
      </c>
      <c r="H133" s="36" t="e">
        <f aca="false">F133/G133*100</f>
        <v>#DIV/0!</v>
      </c>
      <c r="I133" s="487" t="n">
        <v>0</v>
      </c>
      <c r="J133" s="487" t="n">
        <v>0</v>
      </c>
      <c r="K133" s="36" t="e">
        <f aca="false">I133/J133*100</f>
        <v>#DIV/0!</v>
      </c>
      <c r="L133" s="490" t="n">
        <v>0</v>
      </c>
      <c r="M133" s="490" t="n">
        <v>0</v>
      </c>
      <c r="N133" s="36" t="e">
        <f aca="false">L133/M133*100</f>
        <v>#DIV/0!</v>
      </c>
      <c r="O133" s="496" t="n">
        <v>0</v>
      </c>
      <c r="P133" s="496" t="n">
        <v>0</v>
      </c>
      <c r="Q133" s="36" t="e">
        <f aca="false">O133/P133*100</f>
        <v>#DIV/0!</v>
      </c>
      <c r="R133" s="490" t="n">
        <v>0</v>
      </c>
      <c r="S133" s="490" t="n">
        <v>0</v>
      </c>
      <c r="T133" s="36" t="e">
        <f aca="false">R133/S133*100</f>
        <v>#DIV/0!</v>
      </c>
    </row>
    <row r="134" s="308" customFormat="true" ht="34.5" hidden="false" customHeight="false" outlineLevel="0" collapsed="false">
      <c r="A134" s="37" t="n">
        <v>20</v>
      </c>
      <c r="B134" s="156" t="s">
        <v>188</v>
      </c>
      <c r="C134" s="487" t="n">
        <v>340527</v>
      </c>
      <c r="D134" s="72" t="n">
        <v>406264</v>
      </c>
      <c r="E134" s="36" t="n">
        <f aca="false">C134/D134*100</f>
        <v>83.8191422326369</v>
      </c>
      <c r="F134" s="487" t="n">
        <v>48228</v>
      </c>
      <c r="G134" s="72" t="n">
        <v>54754</v>
      </c>
      <c r="H134" s="36" t="n">
        <f aca="false">F134/G134*100</f>
        <v>88.0812360740768</v>
      </c>
      <c r="I134" s="487" t="n">
        <v>340527</v>
      </c>
      <c r="J134" s="72" t="n">
        <v>406264</v>
      </c>
      <c r="K134" s="36" t="n">
        <f aca="false">I134/J134*100</f>
        <v>83.8191422326369</v>
      </c>
      <c r="L134" s="487" t="n">
        <v>340527</v>
      </c>
      <c r="M134" s="72" t="n">
        <v>406264</v>
      </c>
      <c r="N134" s="36" t="n">
        <f aca="false">L134/M134*100</f>
        <v>83.8191422326369</v>
      </c>
      <c r="O134" s="487" t="n">
        <v>340527</v>
      </c>
      <c r="P134" s="72" t="n">
        <v>406264</v>
      </c>
      <c r="Q134" s="36" t="n">
        <f aca="false">O134/P134*100</f>
        <v>83.8191422326369</v>
      </c>
      <c r="R134" s="490" t="n">
        <v>0</v>
      </c>
      <c r="S134" s="490" t="n">
        <v>0</v>
      </c>
      <c r="T134" s="36" t="e">
        <f aca="false">R134/S134*100</f>
        <v>#DIV/0!</v>
      </c>
    </row>
    <row r="135" s="308" customFormat="true" ht="17.25" hidden="false" customHeight="false" outlineLevel="0" collapsed="false">
      <c r="A135" s="562" t="n">
        <v>21</v>
      </c>
      <c r="B135" s="220" t="s">
        <v>189</v>
      </c>
      <c r="C135" s="487" t="n">
        <v>191835</v>
      </c>
      <c r="D135" s="72" t="n">
        <v>206523</v>
      </c>
      <c r="E135" s="370" t="n">
        <f aca="false">C135/D135*100</f>
        <v>92.8879592103543</v>
      </c>
      <c r="F135" s="487" t="n">
        <v>29512</v>
      </c>
      <c r="G135" s="72" t="n">
        <v>12203</v>
      </c>
      <c r="H135" s="370" t="n">
        <f aca="false">F135/G135*100</f>
        <v>241.842169958207</v>
      </c>
      <c r="I135" s="487" t="n">
        <v>191835</v>
      </c>
      <c r="J135" s="72" t="n">
        <v>206523</v>
      </c>
      <c r="K135" s="370" t="n">
        <f aca="false">I135/J135*100</f>
        <v>92.8879592103543</v>
      </c>
      <c r="L135" s="490" t="n">
        <v>142937</v>
      </c>
      <c r="M135" s="72" t="n">
        <v>159335</v>
      </c>
      <c r="N135" s="370" t="n">
        <f aca="false">L135/M135*100</f>
        <v>89.7084758527631</v>
      </c>
      <c r="O135" s="496" t="n">
        <v>142937</v>
      </c>
      <c r="P135" s="72" t="n">
        <v>159335</v>
      </c>
      <c r="Q135" s="370" t="n">
        <f aca="false">O135/P135*100</f>
        <v>89.7084758527631</v>
      </c>
      <c r="R135" s="490" t="n">
        <v>0</v>
      </c>
      <c r="S135" s="490" t="n">
        <v>0</v>
      </c>
      <c r="T135" s="370" t="e">
        <f aca="false">R135/S135*100</f>
        <v>#DIV/0!</v>
      </c>
    </row>
    <row r="136" customFormat="false" ht="34.5" hidden="false" customHeight="false" outlineLevel="0" collapsed="false">
      <c r="A136" s="37" t="n">
        <v>22</v>
      </c>
      <c r="B136" s="156" t="s">
        <v>191</v>
      </c>
      <c r="C136" s="487" t="n">
        <v>4021677</v>
      </c>
      <c r="D136" s="487" t="n">
        <v>2471077</v>
      </c>
      <c r="E136" s="489" t="n">
        <f aca="false">C136/D136*100</f>
        <v>162.749966917259</v>
      </c>
      <c r="F136" s="487" t="n">
        <v>407914</v>
      </c>
      <c r="G136" s="487" t="n">
        <v>278777</v>
      </c>
      <c r="H136" s="489" t="n">
        <f aca="false">F136/G136*100</f>
        <v>146.322688026631</v>
      </c>
      <c r="I136" s="487" t="n">
        <v>4021677</v>
      </c>
      <c r="J136" s="487" t="n">
        <v>2471077</v>
      </c>
      <c r="K136" s="489" t="n">
        <f aca="false">I136/J136*100</f>
        <v>162.749966917259</v>
      </c>
      <c r="L136" s="490" t="n">
        <v>4006239</v>
      </c>
      <c r="M136" s="490" t="n">
        <v>2431184</v>
      </c>
      <c r="N136" s="370" t="n">
        <f aca="false">L136/M136*100</f>
        <v>164.785511915182</v>
      </c>
      <c r="O136" s="496" t="n">
        <v>4006239</v>
      </c>
      <c r="P136" s="496" t="n">
        <v>2419967</v>
      </c>
      <c r="Q136" s="370" t="n">
        <f aca="false">O136/P136*100</f>
        <v>165.549323606479</v>
      </c>
      <c r="R136" s="490" t="n">
        <v>0</v>
      </c>
      <c r="S136" s="490" t="n">
        <v>11217</v>
      </c>
      <c r="T136" s="489" t="n">
        <f aca="false">R136/S136*100</f>
        <v>0</v>
      </c>
    </row>
    <row r="137" customFormat="false" ht="34.5" hidden="false" customHeight="false" outlineLevel="0" collapsed="false">
      <c r="A137" s="37" t="n">
        <v>23</v>
      </c>
      <c r="B137" s="156" t="s">
        <v>192</v>
      </c>
      <c r="C137" s="487" t="n">
        <v>402567</v>
      </c>
      <c r="D137" s="487" t="n">
        <v>309375</v>
      </c>
      <c r="E137" s="370" t="n">
        <f aca="false">C137/D137*100</f>
        <v>130.122666666667</v>
      </c>
      <c r="F137" s="487" t="n">
        <v>73736</v>
      </c>
      <c r="G137" s="487" t="n">
        <v>36310</v>
      </c>
      <c r="H137" s="370" t="n">
        <f aca="false">F137/G137*100</f>
        <v>203.073533461856</v>
      </c>
      <c r="I137" s="487" t="n">
        <v>402567</v>
      </c>
      <c r="J137" s="487" t="n">
        <v>309375</v>
      </c>
      <c r="K137" s="370" t="n">
        <f aca="false">I137/J137*100</f>
        <v>130.122666666667</v>
      </c>
      <c r="L137" s="730" t="n">
        <v>391837</v>
      </c>
      <c r="M137" s="490" t="n">
        <v>221213</v>
      </c>
      <c r="N137" s="370" t="n">
        <f aca="false">L137/M137*100</f>
        <v>177.131090849091</v>
      </c>
      <c r="O137" s="730" t="n">
        <v>391837</v>
      </c>
      <c r="P137" s="490" t="n">
        <v>221213</v>
      </c>
      <c r="Q137" s="370" t="n">
        <f aca="false">O137/P137*100</f>
        <v>177.131090849091</v>
      </c>
      <c r="R137" s="487" t="n">
        <v>0</v>
      </c>
      <c r="S137" s="487" t="n">
        <v>0</v>
      </c>
      <c r="T137" s="370" t="e">
        <f aca="false">R137/S137*100</f>
        <v>#DIV/0!</v>
      </c>
    </row>
    <row r="138" customFormat="false" ht="17.25" hidden="false" customHeight="false" outlineLevel="0" collapsed="false">
      <c r="A138" s="37" t="n">
        <v>24</v>
      </c>
      <c r="B138" s="156" t="s">
        <v>193</v>
      </c>
      <c r="C138" s="487" t="n">
        <v>153898</v>
      </c>
      <c r="D138" s="487" t="n">
        <v>158886</v>
      </c>
      <c r="E138" s="370" t="n">
        <f aca="false">C138/D138*100</f>
        <v>96.860642221467</v>
      </c>
      <c r="F138" s="487" t="n">
        <v>18397</v>
      </c>
      <c r="G138" s="487" t="n">
        <v>19560</v>
      </c>
      <c r="H138" s="370" t="n">
        <f aca="false">F138/G138*100</f>
        <v>94.0541922290389</v>
      </c>
      <c r="I138" s="487" t="n">
        <v>153898</v>
      </c>
      <c r="J138" s="487" t="n">
        <v>158886</v>
      </c>
      <c r="K138" s="370" t="n">
        <f aca="false">I138/J138*100</f>
        <v>96.860642221467</v>
      </c>
      <c r="L138" s="730" t="n">
        <v>0</v>
      </c>
      <c r="M138" s="490" t="n">
        <v>0</v>
      </c>
      <c r="N138" s="370" t="e">
        <f aca="false">L138/M138*100</f>
        <v>#DIV/0!</v>
      </c>
      <c r="O138" s="487" t="n">
        <v>0</v>
      </c>
      <c r="P138" s="487" t="n">
        <v>0</v>
      </c>
      <c r="Q138" s="370" t="e">
        <f aca="false">O138/P138*100</f>
        <v>#DIV/0!</v>
      </c>
      <c r="R138" s="487" t="n">
        <v>0</v>
      </c>
      <c r="S138" s="487" t="n">
        <v>0</v>
      </c>
      <c r="T138" s="370" t="e">
        <f aca="false">R138/S138*100</f>
        <v>#DIV/0!</v>
      </c>
    </row>
    <row r="139" s="308" customFormat="true" ht="17.25" hidden="false" customHeight="false" outlineLevel="0" collapsed="false">
      <c r="A139" s="37" t="n">
        <v>25</v>
      </c>
      <c r="B139" s="156" t="s">
        <v>194</v>
      </c>
      <c r="C139" s="487" t="n">
        <v>2897138</v>
      </c>
      <c r="D139" s="487"/>
      <c r="E139" s="36" t="e">
        <f aca="false">C139/D139*100</f>
        <v>#DIV/0!</v>
      </c>
      <c r="F139" s="487" t="n">
        <v>88375</v>
      </c>
      <c r="G139" s="487"/>
      <c r="H139" s="36" t="e">
        <f aca="false">F139/G139*100</f>
        <v>#DIV/0!</v>
      </c>
      <c r="I139" s="487" t="n">
        <v>2897138</v>
      </c>
      <c r="J139" s="487"/>
      <c r="K139" s="36" t="e">
        <f aca="false">I139/J139*100</f>
        <v>#DIV/0!</v>
      </c>
      <c r="L139" s="730" t="n">
        <v>100203</v>
      </c>
      <c r="M139" s="490"/>
      <c r="N139" s="36" t="e">
        <f aca="false">L139/M139*100</f>
        <v>#DIV/0!</v>
      </c>
      <c r="O139" s="487" t="n">
        <v>0</v>
      </c>
      <c r="P139" s="487"/>
      <c r="Q139" s="36" t="e">
        <f aca="false">O139/P139*100</f>
        <v>#DIV/0!</v>
      </c>
      <c r="R139" s="487" t="n">
        <v>100203</v>
      </c>
      <c r="S139" s="487"/>
      <c r="T139" s="36" t="e">
        <f aca="false">R139/S139*100</f>
        <v>#DIV/0!</v>
      </c>
    </row>
    <row r="140" s="308" customFormat="true" ht="17.25" hidden="false" customHeight="false" outlineLevel="0" collapsed="false">
      <c r="A140" s="37" t="n">
        <v>26</v>
      </c>
      <c r="B140" s="152" t="s">
        <v>195</v>
      </c>
      <c r="C140" s="490" t="n">
        <v>116480</v>
      </c>
      <c r="D140" s="490" t="n">
        <v>143295</v>
      </c>
      <c r="E140" s="36" t="n">
        <f aca="false">C140/D140*100</f>
        <v>81.2868557870128</v>
      </c>
      <c r="F140" s="490" t="n">
        <v>20039</v>
      </c>
      <c r="G140" s="490" t="n">
        <v>10344</v>
      </c>
      <c r="H140" s="36" t="n">
        <f aca="false">F140/G140*100</f>
        <v>193.725831399845</v>
      </c>
      <c r="I140" s="490" t="n">
        <v>43913</v>
      </c>
      <c r="J140" s="490" t="n">
        <v>66130</v>
      </c>
      <c r="K140" s="36" t="n">
        <f aca="false">I140/J140*100</f>
        <v>66.4040526236201</v>
      </c>
      <c r="L140" s="490" t="n">
        <v>43913</v>
      </c>
      <c r="M140" s="490" t="n">
        <v>11501</v>
      </c>
      <c r="N140" s="36" t="n">
        <f aca="false">L140/M140*100</f>
        <v>381.818972263281</v>
      </c>
      <c r="O140" s="490" t="n">
        <v>43913</v>
      </c>
      <c r="P140" s="490" t="n">
        <v>11501</v>
      </c>
      <c r="Q140" s="36" t="n">
        <f aca="false">O140/P140*100</f>
        <v>381.818972263281</v>
      </c>
      <c r="R140" s="490" t="n">
        <v>0</v>
      </c>
      <c r="S140" s="490" t="n">
        <v>0</v>
      </c>
      <c r="T140" s="36" t="e">
        <f aca="false">R140/S140*100</f>
        <v>#DIV/0!</v>
      </c>
    </row>
    <row r="141" customFormat="false" ht="17.25" hidden="false" customHeight="false" outlineLevel="0" collapsed="false">
      <c r="A141" s="37" t="n">
        <v>27</v>
      </c>
      <c r="B141" s="124" t="s">
        <v>389</v>
      </c>
      <c r="C141" s="487" t="n">
        <v>22754</v>
      </c>
      <c r="D141" s="487"/>
      <c r="E141" s="370" t="e">
        <f aca="false">C141/D141*100</f>
        <v>#DIV/0!</v>
      </c>
      <c r="F141" s="487" t="n">
        <v>5779</v>
      </c>
      <c r="G141" s="487"/>
      <c r="H141" s="370" t="e">
        <f aca="false">F141/G141*100</f>
        <v>#DIV/0!</v>
      </c>
      <c r="I141" s="487" t="n">
        <v>22754</v>
      </c>
      <c r="J141" s="487"/>
      <c r="K141" s="370" t="e">
        <f aca="false">I141/J141*100</f>
        <v>#DIV/0!</v>
      </c>
      <c r="L141" s="730"/>
      <c r="M141" s="490"/>
      <c r="N141" s="370" t="e">
        <f aca="false">L141/M141*100</f>
        <v>#DIV/0!</v>
      </c>
      <c r="O141" s="487"/>
      <c r="P141" s="487"/>
      <c r="Q141" s="370" t="e">
        <f aca="false">O141/P141*100</f>
        <v>#DIV/0!</v>
      </c>
      <c r="R141" s="487"/>
      <c r="S141" s="487"/>
      <c r="T141" s="370" t="e">
        <f aca="false">R141/S141*100</f>
        <v>#DIV/0!</v>
      </c>
    </row>
    <row r="142" s="308" customFormat="true" ht="34.5" hidden="false" customHeight="false" outlineLevel="0" collapsed="false">
      <c r="A142" s="37" t="n">
        <v>28</v>
      </c>
      <c r="B142" s="152" t="s">
        <v>413</v>
      </c>
      <c r="C142" s="490" t="n">
        <v>506390</v>
      </c>
      <c r="D142" s="490" t="n">
        <v>0</v>
      </c>
      <c r="E142" s="36" t="e">
        <f aca="false">C142/D142*100</f>
        <v>#DIV/0!</v>
      </c>
      <c r="F142" s="490" t="n">
        <v>23013</v>
      </c>
      <c r="G142" s="490" t="n">
        <v>0</v>
      </c>
      <c r="H142" s="36" t="e">
        <f aca="false">F142/G142*100</f>
        <v>#DIV/0!</v>
      </c>
      <c r="I142" s="490" t="n">
        <v>517650</v>
      </c>
      <c r="J142" s="490" t="n">
        <v>0</v>
      </c>
      <c r="K142" s="36" t="e">
        <f aca="false">I142/J142*100</f>
        <v>#DIV/0!</v>
      </c>
      <c r="L142" s="730" t="n">
        <v>150733</v>
      </c>
      <c r="M142" s="490" t="n">
        <v>0</v>
      </c>
      <c r="N142" s="36" t="e">
        <f aca="false">L142/M142*100</f>
        <v>#DIV/0!</v>
      </c>
      <c r="O142" s="490" t="n">
        <v>99810</v>
      </c>
      <c r="P142" s="490" t="n">
        <v>0</v>
      </c>
      <c r="Q142" s="36" t="e">
        <f aca="false">O142/P142*100</f>
        <v>#DIV/0!</v>
      </c>
      <c r="R142" s="490" t="n">
        <v>50923</v>
      </c>
      <c r="S142" s="490" t="n">
        <v>0</v>
      </c>
      <c r="T142" s="36" t="e">
        <f aca="false">R142/S142*100</f>
        <v>#DIV/0!</v>
      </c>
    </row>
    <row r="143" s="308" customFormat="true" ht="17.25" hidden="false" customHeight="true" outlineLevel="0" collapsed="false">
      <c r="A143" s="547"/>
      <c r="B143" s="547"/>
      <c r="C143" s="547"/>
      <c r="D143" s="547"/>
      <c r="E143" s="547"/>
      <c r="F143" s="547"/>
      <c r="G143" s="547"/>
      <c r="H143" s="547"/>
      <c r="I143" s="547"/>
      <c r="J143" s="547"/>
      <c r="K143" s="547"/>
      <c r="L143" s="547"/>
      <c r="M143" s="547"/>
      <c r="N143" s="547"/>
      <c r="O143" s="547"/>
      <c r="P143" s="547"/>
      <c r="Q143" s="547"/>
      <c r="R143" s="547"/>
      <c r="S143" s="547"/>
      <c r="T143" s="547"/>
    </row>
    <row r="144" customFormat="false" ht="24" hidden="false" customHeight="true" outlineLevel="0" collapsed="false">
      <c r="A144" s="67" t="s">
        <v>464</v>
      </c>
      <c r="B144" s="67" t="s">
        <v>197</v>
      </c>
      <c r="C144" s="483" t="n">
        <f aca="false">SUM(C145:C148)</f>
        <v>94935290</v>
      </c>
      <c r="D144" s="483" t="n">
        <f aca="false">SUM(D145:D148)</f>
        <v>65452003</v>
      </c>
      <c r="E144" s="509" t="n">
        <f aca="false">C144/D144*100</f>
        <v>145.045660405534</v>
      </c>
      <c r="F144" s="483" t="n">
        <f aca="false">SUM(F145:F148)</f>
        <v>11276452</v>
      </c>
      <c r="G144" s="483" t="n">
        <f aca="false">SUM(G145:G148)</f>
        <v>6483830</v>
      </c>
      <c r="H144" s="509" t="n">
        <f aca="false">F144/G144*100</f>
        <v>173.916527731295</v>
      </c>
      <c r="I144" s="483" t="n">
        <f aca="false">SUM(I145:I148)</f>
        <v>110791960</v>
      </c>
      <c r="J144" s="483" t="n">
        <f aca="false">SUM(J145:J148)</f>
        <v>70912126</v>
      </c>
      <c r="K144" s="509" t="n">
        <f aca="false">I144/J144*100</f>
        <v>156.238384391409</v>
      </c>
      <c r="L144" s="530" t="n">
        <f aca="false">SUM(L145:L148)</f>
        <v>81208398</v>
      </c>
      <c r="M144" s="530" t="n">
        <f aca="false">SUM(M145:M148)</f>
        <v>48439806</v>
      </c>
      <c r="N144" s="84" t="n">
        <f aca="false">L144/M144*100</f>
        <v>167.648066138002</v>
      </c>
      <c r="O144" s="83" t="n">
        <f aca="false">SUM(O145:O148)</f>
        <v>6476516</v>
      </c>
      <c r="P144" s="83" t="n">
        <f aca="false">SUM(P145:P148)</f>
        <v>3096201</v>
      </c>
      <c r="Q144" s="83" t="n">
        <f aca="false">O144/P144*100</f>
        <v>209.176213043016</v>
      </c>
      <c r="R144" s="83" t="n">
        <f aca="false">SUM(R145:R148)</f>
        <v>74731882</v>
      </c>
      <c r="S144" s="83" t="n">
        <f aca="false">SUM(S145:S148)</f>
        <v>12058456</v>
      </c>
      <c r="T144" s="84" t="n">
        <f aca="false">R144/S144*100</f>
        <v>619.746690621088</v>
      </c>
    </row>
    <row r="145" s="334" customFormat="true" ht="17.25" hidden="false" customHeight="false" outlineLevel="0" collapsed="false">
      <c r="A145" s="546" t="n">
        <v>1</v>
      </c>
      <c r="B145" s="157" t="s">
        <v>198</v>
      </c>
      <c r="C145" s="490" t="n">
        <v>53210129</v>
      </c>
      <c r="D145" s="490" t="n">
        <v>33573064</v>
      </c>
      <c r="E145" s="370" t="n">
        <f aca="false">C145/D145*100</f>
        <v>158.490535746157</v>
      </c>
      <c r="F145" s="496" t="n">
        <v>6520889</v>
      </c>
      <c r="G145" s="496" t="n">
        <v>3549545</v>
      </c>
      <c r="H145" s="370" t="n">
        <f aca="false">F145/G145*100</f>
        <v>183.71056008587</v>
      </c>
      <c r="I145" s="496" t="n">
        <v>53006388</v>
      </c>
      <c r="J145" s="496" t="n">
        <v>31421800</v>
      </c>
      <c r="K145" s="370" t="n">
        <f aca="false">I145/J145*100</f>
        <v>168.693034772037</v>
      </c>
      <c r="L145" s="730" t="n">
        <v>32228797</v>
      </c>
      <c r="M145" s="730" t="n">
        <v>14723658</v>
      </c>
      <c r="N145" s="370" t="n">
        <f aca="false">L145/M145*100</f>
        <v>218.891236131673</v>
      </c>
      <c r="O145" s="496" t="n">
        <v>5176382</v>
      </c>
      <c r="P145" s="496" t="n">
        <v>3023278</v>
      </c>
      <c r="Q145" s="370" t="n">
        <f aca="false">O145/P145*100</f>
        <v>171.21753275749</v>
      </c>
      <c r="R145" s="496" t="n">
        <v>27052415</v>
      </c>
      <c r="S145" s="496" t="n">
        <v>11700380</v>
      </c>
      <c r="T145" s="370" t="n">
        <f aca="false">R145/S145*100</f>
        <v>231.209712846933</v>
      </c>
    </row>
    <row r="146" s="334" customFormat="true" ht="17.25" hidden="false" customHeight="false" outlineLevel="0" collapsed="false">
      <c r="A146" s="546" t="n">
        <v>2</v>
      </c>
      <c r="B146" s="157" t="s">
        <v>199</v>
      </c>
      <c r="C146" s="490" t="n">
        <v>2793107</v>
      </c>
      <c r="D146" s="490" t="n">
        <v>64172</v>
      </c>
      <c r="E146" s="370" t="n">
        <f aca="false">C146/D146*100</f>
        <v>4352.53225705915</v>
      </c>
      <c r="F146" s="496" t="n">
        <v>497716</v>
      </c>
      <c r="G146" s="496" t="n">
        <v>63441</v>
      </c>
      <c r="H146" s="370" t="n">
        <f aca="false">F146/G146*100</f>
        <v>784.533661197018</v>
      </c>
      <c r="I146" s="496" t="n">
        <v>2358832</v>
      </c>
      <c r="J146" s="496" t="n">
        <v>1059212</v>
      </c>
      <c r="K146" s="370" t="n">
        <f aca="false">I146/J146*100</f>
        <v>222.696872769568</v>
      </c>
      <c r="L146" s="730" t="n">
        <v>0</v>
      </c>
      <c r="M146" s="730" t="n">
        <v>0</v>
      </c>
      <c r="N146" s="370" t="e">
        <f aca="false">L146/M146*100</f>
        <v>#DIV/0!</v>
      </c>
      <c r="O146" s="496" t="n">
        <v>0</v>
      </c>
      <c r="P146" s="496" t="n">
        <v>0</v>
      </c>
      <c r="Q146" s="370" t="e">
        <f aca="false">O146/P146*100</f>
        <v>#DIV/0!</v>
      </c>
      <c r="R146" s="496" t="n">
        <v>0</v>
      </c>
      <c r="S146" s="496" t="n">
        <v>0</v>
      </c>
      <c r="T146" s="370" t="e">
        <f aca="false">R146/S146*100</f>
        <v>#DIV/0!</v>
      </c>
    </row>
    <row r="147" s="334" customFormat="true" ht="17.25" hidden="false" customHeight="false" outlineLevel="0" collapsed="false">
      <c r="A147" s="546" t="n">
        <v>3</v>
      </c>
      <c r="B147" s="157" t="s">
        <v>200</v>
      </c>
      <c r="C147" s="490" t="n">
        <v>1737870</v>
      </c>
      <c r="D147" s="490" t="n">
        <v>652140</v>
      </c>
      <c r="E147" s="370" t="n">
        <f aca="false">C147/D147*100</f>
        <v>266.487257337382</v>
      </c>
      <c r="F147" s="496" t="n">
        <v>179473</v>
      </c>
      <c r="G147" s="496" t="n">
        <v>207999</v>
      </c>
      <c r="H147" s="370" t="n">
        <f aca="false">F147/G147*100</f>
        <v>86.2855109880336</v>
      </c>
      <c r="I147" s="496" t="n">
        <v>1770883</v>
      </c>
      <c r="J147" s="496" t="n">
        <v>677349</v>
      </c>
      <c r="K147" s="370" t="n">
        <f aca="false">I147/J147*100</f>
        <v>261.443214650055</v>
      </c>
      <c r="L147" s="730" t="n">
        <v>635241</v>
      </c>
      <c r="M147" s="730" t="n">
        <v>430999</v>
      </c>
      <c r="N147" s="370" t="n">
        <f aca="false">L147/M147*100</f>
        <v>147.388044983863</v>
      </c>
      <c r="O147" s="496" t="n">
        <v>416280</v>
      </c>
      <c r="P147" s="496" t="n">
        <v>72923</v>
      </c>
      <c r="Q147" s="370" t="n">
        <f aca="false">O147/P147*100</f>
        <v>570.848703426902</v>
      </c>
      <c r="R147" s="496" t="n">
        <v>218961</v>
      </c>
      <c r="S147" s="496" t="n">
        <v>358076</v>
      </c>
      <c r="T147" s="370" t="n">
        <f aca="false">R147/S147*100</f>
        <v>61.1493090852221</v>
      </c>
    </row>
    <row r="148" customFormat="false" ht="34.5" hidden="false" customHeight="false" outlineLevel="0" collapsed="false">
      <c r="A148" s="546" t="n">
        <v>4</v>
      </c>
      <c r="B148" s="158" t="s">
        <v>201</v>
      </c>
      <c r="C148" s="490" t="n">
        <v>37194184</v>
      </c>
      <c r="D148" s="490" t="n">
        <v>31162627</v>
      </c>
      <c r="E148" s="489" t="n">
        <f aca="false">C148/D148*100</f>
        <v>119.355098015325</v>
      </c>
      <c r="F148" s="496" t="n">
        <v>4078374</v>
      </c>
      <c r="G148" s="496" t="n">
        <v>2662845</v>
      </c>
      <c r="H148" s="489" t="n">
        <f aca="false">F148/G148*100</f>
        <v>153.158520304411</v>
      </c>
      <c r="I148" s="496" t="n">
        <v>53655857</v>
      </c>
      <c r="J148" s="496" t="n">
        <v>37753765</v>
      </c>
      <c r="K148" s="489" t="n">
        <f aca="false">I148/J148*100</f>
        <v>142.120546123016</v>
      </c>
      <c r="L148" s="730" t="n">
        <v>48344360</v>
      </c>
      <c r="M148" s="730" t="n">
        <v>33285149</v>
      </c>
      <c r="N148" s="370" t="n">
        <f aca="false">L148/M148*100</f>
        <v>145.243033161726</v>
      </c>
      <c r="O148" s="496" t="n">
        <v>883854</v>
      </c>
      <c r="P148" s="496"/>
      <c r="Q148" s="370" t="e">
        <f aca="false">O148/P148*100</f>
        <v>#DIV/0!</v>
      </c>
      <c r="R148" s="490" t="n">
        <v>47460506</v>
      </c>
      <c r="S148" s="490"/>
      <c r="T148" s="489" t="e">
        <f aca="false">R148/S148*100</f>
        <v>#DIV/0!</v>
      </c>
    </row>
    <row r="149" s="308" customFormat="true" ht="17.25" hidden="false" customHeight="true" outlineLevel="0" collapsed="false">
      <c r="A149" s="547"/>
      <c r="B149" s="547"/>
      <c r="C149" s="547"/>
      <c r="D149" s="547"/>
      <c r="E149" s="547"/>
      <c r="F149" s="547"/>
      <c r="G149" s="547"/>
      <c r="H149" s="547"/>
      <c r="I149" s="547"/>
      <c r="J149" s="547"/>
      <c r="K149" s="547"/>
      <c r="L149" s="547"/>
      <c r="M149" s="547"/>
      <c r="N149" s="547"/>
      <c r="O149" s="547"/>
      <c r="P149" s="547"/>
      <c r="Q149" s="547"/>
      <c r="R149" s="547"/>
      <c r="S149" s="547"/>
      <c r="T149" s="547"/>
    </row>
    <row r="150" customFormat="false" ht="54.75" hidden="false" customHeight="true" outlineLevel="0" collapsed="false">
      <c r="A150" s="67" t="s">
        <v>465</v>
      </c>
      <c r="B150" s="67"/>
      <c r="C150" s="483" t="n">
        <f aca="false">SUM(C151:C161)</f>
        <v>247365</v>
      </c>
      <c r="D150" s="483" t="n">
        <f aca="false">SUM(D151:D161)</f>
        <v>328638</v>
      </c>
      <c r="E150" s="509" t="n">
        <f aca="false">C150/D150*100</f>
        <v>75.2697496941924</v>
      </c>
      <c r="F150" s="483" t="n">
        <f aca="false">SUM(F151:F161)</f>
        <v>25145</v>
      </c>
      <c r="G150" s="483" t="n">
        <f aca="false">SUM(G151:G161)</f>
        <v>26163</v>
      </c>
      <c r="H150" s="509" t="n">
        <f aca="false">F150/G150*100</f>
        <v>96.1090089057065</v>
      </c>
      <c r="I150" s="483" t="n">
        <f aca="false">SUM(I151:I161)</f>
        <v>407830</v>
      </c>
      <c r="J150" s="483" t="n">
        <f aca="false">SUM(J151:J161)</f>
        <v>436768</v>
      </c>
      <c r="K150" s="509" t="n">
        <f aca="false">I150/J150*100</f>
        <v>93.3745146164554</v>
      </c>
      <c r="L150" s="510" t="n">
        <f aca="false">SUM(L151:L161)</f>
        <v>4323</v>
      </c>
      <c r="M150" s="510" t="n">
        <f aca="false">SUM(M151:M161)</f>
        <v>15935</v>
      </c>
      <c r="N150" s="84" t="n">
        <f aca="false">L150/M150*100</f>
        <v>27.1289614057107</v>
      </c>
      <c r="O150" s="83" t="n">
        <f aca="false">SUM(O151:O161)</f>
        <v>0</v>
      </c>
      <c r="P150" s="83" t="n">
        <f aca="false">SUM(P151:P161)</f>
        <v>0</v>
      </c>
      <c r="Q150" s="83" t="e">
        <f aca="false">O150/P150*100</f>
        <v>#DIV/0!</v>
      </c>
      <c r="R150" s="83" t="n">
        <f aca="false">SUM(R151:R161)</f>
        <v>4323</v>
      </c>
      <c r="S150" s="83" t="n">
        <f aca="false">SUM(S151:S161)</f>
        <v>15935</v>
      </c>
      <c r="T150" s="84" t="n">
        <f aca="false">R150/S150*100</f>
        <v>27.1289614057107</v>
      </c>
    </row>
    <row r="152" customFormat="false" ht="20.25" hidden="false" customHeight="true" outlineLevel="0" collapsed="false">
      <c r="A152" s="532" t="n">
        <v>1</v>
      </c>
      <c r="B152" s="71" t="s">
        <v>109</v>
      </c>
      <c r="C152" s="487" t="n">
        <v>0</v>
      </c>
      <c r="D152" s="487" t="n">
        <v>0</v>
      </c>
      <c r="E152" s="489" t="e">
        <f aca="false">C152/D152*100</f>
        <v>#DIV/0!</v>
      </c>
      <c r="F152" s="487" t="n">
        <v>0</v>
      </c>
      <c r="G152" s="487" t="n">
        <v>0</v>
      </c>
      <c r="H152" s="489" t="e">
        <f aca="false">F152/G152*100</f>
        <v>#DIV/0!</v>
      </c>
      <c r="I152" s="487" t="n">
        <v>0</v>
      </c>
      <c r="J152" s="487" t="n">
        <v>0</v>
      </c>
      <c r="K152" s="489" t="e">
        <f aca="false">I152/J152*100</f>
        <v>#DIV/0!</v>
      </c>
      <c r="L152" s="730" t="n">
        <v>0</v>
      </c>
      <c r="M152" s="490" t="n">
        <v>0</v>
      </c>
      <c r="N152" s="370" t="e">
        <f aca="false">L152/M152*100</f>
        <v>#DIV/0!</v>
      </c>
      <c r="O152" s="487" t="n">
        <v>0</v>
      </c>
      <c r="P152" s="487" t="n">
        <v>0</v>
      </c>
      <c r="Q152" s="370" t="e">
        <f aca="false">O152/P152*100</f>
        <v>#DIV/0!</v>
      </c>
      <c r="R152" s="487" t="n">
        <v>0</v>
      </c>
      <c r="S152" s="487" t="n">
        <v>0</v>
      </c>
      <c r="T152" s="489" t="e">
        <f aca="false">R152/S152*100</f>
        <v>#DIV/0!</v>
      </c>
    </row>
    <row r="153" customFormat="false" ht="19.5" hidden="false" customHeight="true" outlineLevel="0" collapsed="false">
      <c r="A153" s="532" t="n">
        <v>2</v>
      </c>
      <c r="B153" s="71" t="s">
        <v>110</v>
      </c>
      <c r="C153" s="487" t="n">
        <v>0</v>
      </c>
      <c r="D153" s="487" t="n">
        <v>0</v>
      </c>
      <c r="E153" s="489" t="e">
        <f aca="false">C153/D153*100</f>
        <v>#DIV/0!</v>
      </c>
      <c r="F153" s="487" t="n">
        <v>0</v>
      </c>
      <c r="G153" s="487" t="n">
        <v>0</v>
      </c>
      <c r="H153" s="489" t="e">
        <f aca="false">F153/G153*100</f>
        <v>#DIV/0!</v>
      </c>
      <c r="I153" s="487" t="n">
        <v>0</v>
      </c>
      <c r="J153" s="487" t="n">
        <v>0</v>
      </c>
      <c r="K153" s="489" t="e">
        <f aca="false">I153/J153*100</f>
        <v>#DIV/0!</v>
      </c>
      <c r="L153" s="730" t="n">
        <v>0</v>
      </c>
      <c r="M153" s="490" t="n">
        <v>0</v>
      </c>
      <c r="N153" s="370" t="e">
        <f aca="false">L153/M153*100</f>
        <v>#DIV/0!</v>
      </c>
      <c r="O153" s="487" t="n">
        <v>0</v>
      </c>
      <c r="P153" s="487" t="n">
        <v>0</v>
      </c>
      <c r="Q153" s="370" t="e">
        <f aca="false">O153/P153*100</f>
        <v>#DIV/0!</v>
      </c>
      <c r="R153" s="487" t="n">
        <v>0</v>
      </c>
      <c r="S153" s="487" t="n">
        <v>0</v>
      </c>
      <c r="T153" s="489" t="e">
        <f aca="false">R153/S153*100</f>
        <v>#DIV/0!</v>
      </c>
    </row>
    <row r="154" customFormat="false" ht="20.25" hidden="false" customHeight="true" outlineLevel="0" collapsed="false">
      <c r="A154" s="532" t="n">
        <v>3</v>
      </c>
      <c r="B154" s="71" t="s">
        <v>111</v>
      </c>
      <c r="C154" s="487" t="n">
        <v>76883</v>
      </c>
      <c r="D154" s="487" t="n">
        <v>69544</v>
      </c>
      <c r="E154" s="489" t="n">
        <f aca="false">C154/D154*100</f>
        <v>110.553031174508</v>
      </c>
      <c r="F154" s="487" t="n">
        <v>4463</v>
      </c>
      <c r="G154" s="487" t="n">
        <v>7161</v>
      </c>
      <c r="H154" s="489" t="n">
        <f aca="false">F154/G154*100</f>
        <v>62.3236978075688</v>
      </c>
      <c r="I154" s="487" t="n">
        <v>97972</v>
      </c>
      <c r="J154" s="487" t="n">
        <v>53422</v>
      </c>
      <c r="K154" s="489" t="n">
        <f aca="false">I154/J154*100</f>
        <v>183.39260978623</v>
      </c>
      <c r="L154" s="730" t="n">
        <v>0</v>
      </c>
      <c r="M154" s="490" t="n">
        <v>0</v>
      </c>
      <c r="N154" s="370" t="e">
        <f aca="false">L154/M154*100</f>
        <v>#DIV/0!</v>
      </c>
      <c r="O154" s="487" t="n">
        <v>0</v>
      </c>
      <c r="P154" s="487" t="n">
        <v>0</v>
      </c>
      <c r="Q154" s="370" t="e">
        <f aca="false">O154/P154*100</f>
        <v>#DIV/0!</v>
      </c>
      <c r="R154" s="487" t="n">
        <v>0</v>
      </c>
      <c r="S154" s="487" t="n">
        <v>0</v>
      </c>
      <c r="T154" s="489" t="e">
        <f aca="false">R154/S154*100</f>
        <v>#DIV/0!</v>
      </c>
    </row>
    <row r="155" customFormat="false" ht="21.75" hidden="false" customHeight="true" outlineLevel="0" collapsed="false">
      <c r="A155" s="532" t="n">
        <v>4</v>
      </c>
      <c r="B155" s="71" t="s">
        <v>113</v>
      </c>
      <c r="C155" s="487" t="n">
        <v>0</v>
      </c>
      <c r="D155" s="487" t="n">
        <v>0</v>
      </c>
      <c r="E155" s="489" t="e">
        <f aca="false">C155/D155*100</f>
        <v>#DIV/0!</v>
      </c>
      <c r="F155" s="487" t="n">
        <v>0</v>
      </c>
      <c r="G155" s="487" t="n">
        <v>0</v>
      </c>
      <c r="H155" s="489" t="e">
        <f aca="false">F155/G155*100</f>
        <v>#DIV/0!</v>
      </c>
      <c r="I155" s="487" t="n">
        <v>0</v>
      </c>
      <c r="J155" s="487" t="n">
        <v>0</v>
      </c>
      <c r="K155" s="489" t="e">
        <f aca="false">I155/J155*100</f>
        <v>#DIV/0!</v>
      </c>
      <c r="L155" s="730" t="n">
        <v>0</v>
      </c>
      <c r="M155" s="490" t="n">
        <v>0</v>
      </c>
      <c r="N155" s="370" t="e">
        <f aca="false">L155/M155*100</f>
        <v>#DIV/0!</v>
      </c>
      <c r="O155" s="487" t="n">
        <v>0</v>
      </c>
      <c r="P155" s="487" t="n">
        <v>0</v>
      </c>
      <c r="Q155" s="370" t="e">
        <f aca="false">O155/P155*100</f>
        <v>#DIV/0!</v>
      </c>
      <c r="R155" s="487" t="n">
        <v>0</v>
      </c>
      <c r="S155" s="487" t="n">
        <v>0</v>
      </c>
      <c r="T155" s="489" t="e">
        <f aca="false">R155/S155*100</f>
        <v>#DIV/0!</v>
      </c>
    </row>
    <row r="156" customFormat="false" ht="19.5" hidden="false" customHeight="true" outlineLevel="0" collapsed="false">
      <c r="A156" s="532" t="n">
        <v>5</v>
      </c>
      <c r="B156" s="71" t="s">
        <v>114</v>
      </c>
      <c r="C156" s="487" t="n">
        <v>0</v>
      </c>
      <c r="D156" s="487" t="n">
        <v>0</v>
      </c>
      <c r="E156" s="489" t="e">
        <f aca="false">C156/D156*100</f>
        <v>#DIV/0!</v>
      </c>
      <c r="F156" s="487" t="n">
        <v>0</v>
      </c>
      <c r="G156" s="487" t="n">
        <v>0</v>
      </c>
      <c r="H156" s="489" t="e">
        <f aca="false">F156/G156*100</f>
        <v>#DIV/0!</v>
      </c>
      <c r="I156" s="487" t="n">
        <v>0</v>
      </c>
      <c r="J156" s="487" t="n">
        <v>0</v>
      </c>
      <c r="K156" s="489" t="e">
        <f aca="false">I156/J156*100</f>
        <v>#DIV/0!</v>
      </c>
      <c r="L156" s="730" t="n">
        <v>0</v>
      </c>
      <c r="M156" s="490" t="n">
        <v>0</v>
      </c>
      <c r="N156" s="370" t="e">
        <f aca="false">L156/M156*100</f>
        <v>#DIV/0!</v>
      </c>
      <c r="O156" s="487" t="n">
        <v>0</v>
      </c>
      <c r="P156" s="487" t="n">
        <v>0</v>
      </c>
      <c r="Q156" s="370" t="e">
        <f aca="false">O156/P156*100</f>
        <v>#DIV/0!</v>
      </c>
      <c r="R156" s="487" t="n">
        <v>0</v>
      </c>
      <c r="S156" s="487" t="n">
        <v>0</v>
      </c>
      <c r="T156" s="489" t="e">
        <f aca="false">R156/S156*100</f>
        <v>#DIV/0!</v>
      </c>
    </row>
    <row r="157" customFormat="false" ht="20.25" hidden="false" customHeight="true" outlineLevel="0" collapsed="false">
      <c r="A157" s="532" t="n">
        <v>6</v>
      </c>
      <c r="B157" s="75" t="s">
        <v>116</v>
      </c>
      <c r="C157" s="496" t="n">
        <v>12714</v>
      </c>
      <c r="D157" s="496" t="n">
        <v>21269</v>
      </c>
      <c r="E157" s="370" t="n">
        <f aca="false">C157/D157*100</f>
        <v>59.7771404391368</v>
      </c>
      <c r="F157" s="496" t="n">
        <v>380</v>
      </c>
      <c r="G157" s="496" t="n">
        <v>0</v>
      </c>
      <c r="H157" s="370" t="e">
        <f aca="false">F157/G157*100</f>
        <v>#DIV/0!</v>
      </c>
      <c r="I157" s="496" t="n">
        <v>10494</v>
      </c>
      <c r="J157" s="496" t="n">
        <v>19408</v>
      </c>
      <c r="K157" s="370" t="n">
        <f aca="false">I157/J157*100</f>
        <v>54.0704863973619</v>
      </c>
      <c r="L157" s="730" t="n">
        <v>4323</v>
      </c>
      <c r="M157" s="490" t="n">
        <v>15935</v>
      </c>
      <c r="N157" s="370" t="n">
        <f aca="false">L157/M157*100</f>
        <v>27.1289614057107</v>
      </c>
      <c r="O157" s="496" t="n">
        <v>0</v>
      </c>
      <c r="P157" s="496" t="n">
        <v>0</v>
      </c>
      <c r="Q157" s="370" t="e">
        <f aca="false">O157/P157*100</f>
        <v>#DIV/0!</v>
      </c>
      <c r="R157" s="496" t="n">
        <v>4323</v>
      </c>
      <c r="S157" s="496" t="n">
        <v>15935</v>
      </c>
      <c r="T157" s="370" t="n">
        <f aca="false">R157/S157*100</f>
        <v>27.1289614057107</v>
      </c>
    </row>
    <row r="158" s="308" customFormat="true" ht="18" hidden="false" customHeight="true" outlineLevel="0" collapsed="false">
      <c r="A158" s="533" t="n">
        <v>7</v>
      </c>
      <c r="B158" s="114" t="s">
        <v>118</v>
      </c>
      <c r="C158" s="490" t="n">
        <v>0</v>
      </c>
      <c r="D158" s="490" t="n">
        <v>0</v>
      </c>
      <c r="E158" s="36" t="e">
        <f aca="false">C158/D158*100</f>
        <v>#DIV/0!</v>
      </c>
      <c r="F158" s="490" t="n">
        <v>0</v>
      </c>
      <c r="G158" s="490" t="n">
        <v>0</v>
      </c>
      <c r="H158" s="36" t="e">
        <f aca="false">F158/G158*100</f>
        <v>#DIV/0!</v>
      </c>
      <c r="I158" s="490" t="n">
        <v>0</v>
      </c>
      <c r="J158" s="490" t="n">
        <v>0</v>
      </c>
      <c r="K158" s="36" t="e">
        <f aca="false">I158/J158*100</f>
        <v>#DIV/0!</v>
      </c>
      <c r="L158" s="730" t="n">
        <v>0</v>
      </c>
      <c r="M158" s="490" t="n">
        <v>0</v>
      </c>
      <c r="N158" s="36" t="e">
        <f aca="false">L158/M158*100</f>
        <v>#DIV/0!</v>
      </c>
      <c r="O158" s="490" t="n">
        <v>0</v>
      </c>
      <c r="P158" s="490" t="n">
        <v>0</v>
      </c>
      <c r="Q158" s="36" t="e">
        <f aca="false">O158/P158*100</f>
        <v>#DIV/0!</v>
      </c>
      <c r="R158" s="490" t="n">
        <v>0</v>
      </c>
      <c r="S158" s="490" t="n">
        <v>0</v>
      </c>
      <c r="T158" s="36" t="e">
        <f aca="false">R158/S158*100</f>
        <v>#DIV/0!</v>
      </c>
    </row>
    <row r="159" customFormat="false" ht="18.75" hidden="false" customHeight="true" outlineLevel="0" collapsed="false">
      <c r="A159" s="532" t="n">
        <v>8</v>
      </c>
      <c r="B159" s="75" t="s">
        <v>121</v>
      </c>
      <c r="C159" s="487" t="n">
        <v>0</v>
      </c>
      <c r="D159" s="487" t="n">
        <v>0</v>
      </c>
      <c r="E159" s="489" t="e">
        <f aca="false">C159/D159*100</f>
        <v>#DIV/0!</v>
      </c>
      <c r="F159" s="487" t="n">
        <v>0</v>
      </c>
      <c r="G159" s="487" t="n">
        <v>0</v>
      </c>
      <c r="H159" s="489" t="e">
        <f aca="false">F159/G159*100</f>
        <v>#DIV/0!</v>
      </c>
      <c r="I159" s="487" t="n">
        <v>0</v>
      </c>
      <c r="J159" s="487" t="n">
        <v>0</v>
      </c>
      <c r="K159" s="489" t="e">
        <f aca="false">I159/J159*100</f>
        <v>#DIV/0!</v>
      </c>
      <c r="L159" s="730" t="n">
        <v>0</v>
      </c>
      <c r="M159" s="490" t="n">
        <v>0</v>
      </c>
      <c r="N159" s="370" t="e">
        <f aca="false">L159/M159*100</f>
        <v>#DIV/0!</v>
      </c>
      <c r="O159" s="487" t="n">
        <v>0</v>
      </c>
      <c r="P159" s="487" t="n">
        <v>0</v>
      </c>
      <c r="Q159" s="370" t="e">
        <f aca="false">O159/P159*100</f>
        <v>#DIV/0!</v>
      </c>
      <c r="R159" s="487" t="n">
        <v>0</v>
      </c>
      <c r="S159" s="487" t="n">
        <v>0</v>
      </c>
      <c r="T159" s="489" t="e">
        <f aca="false">R159/S159*100</f>
        <v>#DIV/0!</v>
      </c>
    </row>
    <row r="160" s="308" customFormat="true" ht="16.5" hidden="false" customHeight="true" outlineLevel="0" collapsed="false">
      <c r="A160" s="532" t="n">
        <v>9</v>
      </c>
      <c r="B160" s="114" t="s">
        <v>123</v>
      </c>
      <c r="C160" s="490" t="n">
        <v>69681</v>
      </c>
      <c r="D160" s="490" t="n">
        <v>170771</v>
      </c>
      <c r="E160" s="36" t="n">
        <f aca="false">C160/D160*100</f>
        <v>40.8037664474647</v>
      </c>
      <c r="F160" s="490" t="n">
        <v>4750</v>
      </c>
      <c r="G160" s="490" t="n">
        <v>8992</v>
      </c>
      <c r="H160" s="36" t="n">
        <f aca="false">F160/G160*100</f>
        <v>52.8247330960854</v>
      </c>
      <c r="I160" s="490" t="n">
        <v>69681</v>
      </c>
      <c r="J160" s="490" t="n">
        <v>166422</v>
      </c>
      <c r="K160" s="36" t="n">
        <f aca="false">I160/J160*100</f>
        <v>41.8700652557955</v>
      </c>
      <c r="L160" s="730" t="n">
        <v>0</v>
      </c>
      <c r="M160" s="490" t="n">
        <v>0</v>
      </c>
      <c r="N160" s="36" t="e">
        <f aca="false">L160/M160*100</f>
        <v>#DIV/0!</v>
      </c>
      <c r="O160" s="490" t="n">
        <v>0</v>
      </c>
      <c r="P160" s="490" t="n">
        <v>0</v>
      </c>
      <c r="Q160" s="36" t="e">
        <f aca="false">O160/P160*100</f>
        <v>#DIV/0!</v>
      </c>
      <c r="R160" s="490" t="n">
        <v>0</v>
      </c>
      <c r="S160" s="490" t="n">
        <v>0</v>
      </c>
      <c r="T160" s="36" t="e">
        <f aca="false">R160/S160*100</f>
        <v>#DIV/0!</v>
      </c>
    </row>
    <row r="161" customFormat="false" ht="22.5" hidden="false" customHeight="true" outlineLevel="0" collapsed="false">
      <c r="A161" s="532" t="n">
        <v>10</v>
      </c>
      <c r="B161" s="71" t="s">
        <v>131</v>
      </c>
      <c r="C161" s="487" t="n">
        <v>88087</v>
      </c>
      <c r="D161" s="487" t="n">
        <v>67054</v>
      </c>
      <c r="E161" s="489" t="n">
        <f aca="false">C161/D161*100</f>
        <v>131.367256241238</v>
      </c>
      <c r="F161" s="487" t="n">
        <v>15552</v>
      </c>
      <c r="G161" s="487" t="n">
        <v>10010</v>
      </c>
      <c r="H161" s="489" t="n">
        <f aca="false">F161/G161*100</f>
        <v>155.364635364635</v>
      </c>
      <c r="I161" s="487" t="n">
        <v>229683</v>
      </c>
      <c r="J161" s="487" t="n">
        <v>197516</v>
      </c>
      <c r="K161" s="489" t="n">
        <f aca="false">I161/J161*100</f>
        <v>116.285769254136</v>
      </c>
      <c r="L161" s="730" t="n">
        <v>0</v>
      </c>
      <c r="M161" s="490" t="n">
        <v>0</v>
      </c>
      <c r="N161" s="370" t="e">
        <f aca="false">L161/M161*100</f>
        <v>#DIV/0!</v>
      </c>
      <c r="O161" s="487" t="n">
        <v>0</v>
      </c>
      <c r="P161" s="487" t="n">
        <v>0</v>
      </c>
      <c r="Q161" s="370" t="e">
        <f aca="false">O161/P161*100</f>
        <v>#DIV/0!</v>
      </c>
      <c r="R161" s="487" t="n">
        <v>0</v>
      </c>
      <c r="S161" s="487" t="n">
        <v>0</v>
      </c>
      <c r="T161" s="489" t="e">
        <f aca="false">R161/S161*100</f>
        <v>#DIV/0!</v>
      </c>
    </row>
    <row r="162" s="308" customFormat="true" ht="17.25" hidden="false" customHeight="true" outlineLevel="0" collapsed="false">
      <c r="A162" s="547"/>
      <c r="B162" s="547"/>
      <c r="C162" s="547"/>
      <c r="D162" s="547"/>
      <c r="E162" s="547"/>
      <c r="F162" s="547"/>
      <c r="G162" s="547"/>
      <c r="H162" s="547"/>
      <c r="I162" s="547"/>
      <c r="J162" s="547"/>
      <c r="K162" s="547"/>
      <c r="L162" s="547"/>
      <c r="M162" s="547"/>
      <c r="N162" s="547"/>
      <c r="O162" s="547"/>
      <c r="P162" s="547"/>
      <c r="Q162" s="547"/>
      <c r="R162" s="547"/>
      <c r="S162" s="547"/>
      <c r="T162" s="547"/>
    </row>
    <row r="163" s="308" customFormat="true" ht="32.25" hidden="false" customHeight="true" outlineLevel="0" collapsed="false">
      <c r="A163" s="67" t="s">
        <v>466</v>
      </c>
      <c r="B163" s="67"/>
      <c r="C163" s="483" t="n">
        <f aca="false">SUM(C164:C176)</f>
        <v>3163655</v>
      </c>
      <c r="D163" s="483" t="n">
        <f aca="false">SUM(D164:D176)</f>
        <v>2803463</v>
      </c>
      <c r="E163" s="509" t="n">
        <f aca="false">C163/D163*100</f>
        <v>112.84810964154</v>
      </c>
      <c r="F163" s="483" t="n">
        <f aca="false">SUM(F164:F176)</f>
        <v>348944</v>
      </c>
      <c r="G163" s="483" t="n">
        <f aca="false">SUM(G164:G176)</f>
        <v>221882</v>
      </c>
      <c r="H163" s="509" t="n">
        <f aca="false">F163/G163*100</f>
        <v>157.265573593171</v>
      </c>
      <c r="I163" s="483" t="n">
        <f aca="false">SUM(I164:I176)</f>
        <v>2952001</v>
      </c>
      <c r="J163" s="483" t="n">
        <f aca="false">SUM(J164:J176)</f>
        <v>2657514</v>
      </c>
      <c r="K163" s="509" t="n">
        <f aca="false">I163/J163*100</f>
        <v>111.081296279154</v>
      </c>
      <c r="L163" s="483" t="n">
        <f aca="false">SUM(L164:L176)</f>
        <v>1277865</v>
      </c>
      <c r="M163" s="483" t="n">
        <f aca="false">SUM(M164:M176)</f>
        <v>1294131</v>
      </c>
      <c r="N163" s="84" t="n">
        <f aca="false">L163/M163*100</f>
        <v>98.7430947871583</v>
      </c>
      <c r="O163" s="483" t="n">
        <f aca="false">SUM(O164:O176)</f>
        <v>80711</v>
      </c>
      <c r="P163" s="483" t="n">
        <f aca="false">SUM(P164:P176)</f>
        <v>4536</v>
      </c>
      <c r="Q163" s="83" t="n">
        <f aca="false">O163/P163*100</f>
        <v>1779.3430335097</v>
      </c>
      <c r="R163" s="483" t="n">
        <f aca="false">SUM(R164:R176)</f>
        <v>1197154</v>
      </c>
      <c r="S163" s="483" t="n">
        <f aca="false">SUM(S164:S176)</f>
        <v>1289595</v>
      </c>
      <c r="T163" s="84" t="n">
        <f aca="false">R163/S163*100</f>
        <v>92.8317805202408</v>
      </c>
    </row>
    <row r="164" customFormat="false" ht="20.25" hidden="false" customHeight="true" outlineLevel="0" collapsed="false">
      <c r="A164" s="532" t="n">
        <v>1</v>
      </c>
      <c r="B164" s="71" t="s">
        <v>108</v>
      </c>
      <c r="C164" s="487" t="n">
        <v>513121</v>
      </c>
      <c r="D164" s="72" t="n">
        <v>606754</v>
      </c>
      <c r="E164" s="489" t="n">
        <f aca="false">C164/D164*100</f>
        <v>84.5682105103551</v>
      </c>
      <c r="F164" s="487" t="n">
        <v>26815</v>
      </c>
      <c r="G164" s="72" t="n">
        <v>59664</v>
      </c>
      <c r="H164" s="489" t="n">
        <f aca="false">F164/G164*100</f>
        <v>44.9433494234379</v>
      </c>
      <c r="I164" s="487" t="n">
        <v>524265</v>
      </c>
      <c r="J164" s="72" t="n">
        <v>597077</v>
      </c>
      <c r="K164" s="489" t="n">
        <f aca="false">I164/J164*100</f>
        <v>87.8052579483048</v>
      </c>
      <c r="L164" s="490" t="n">
        <v>502682</v>
      </c>
      <c r="M164" s="72" t="n">
        <v>589151</v>
      </c>
      <c r="N164" s="370" t="n">
        <f aca="false">L164/M164*100</f>
        <v>85.3231175029831</v>
      </c>
      <c r="O164" s="487" t="n">
        <v>0</v>
      </c>
      <c r="P164" s="487" t="n">
        <v>0</v>
      </c>
      <c r="Q164" s="370" t="e">
        <f aca="false">O164/P164*100</f>
        <v>#DIV/0!</v>
      </c>
      <c r="R164" s="558" t="n">
        <v>502682</v>
      </c>
      <c r="S164" s="72" t="n">
        <v>589151</v>
      </c>
      <c r="T164" s="489" t="n">
        <f aca="false">R164/S164*100</f>
        <v>85.3231175029831</v>
      </c>
    </row>
    <row r="165" s="308" customFormat="true" ht="18.75" hidden="false" customHeight="true" outlineLevel="0" collapsed="false">
      <c r="A165" s="533" t="n">
        <v>2</v>
      </c>
      <c r="B165" s="75" t="s">
        <v>112</v>
      </c>
      <c r="C165" s="487" t="n">
        <v>341319</v>
      </c>
      <c r="D165" s="72" t="n">
        <v>360610</v>
      </c>
      <c r="E165" s="36" t="n">
        <f aca="false">C165/D165*100</f>
        <v>94.6504533984082</v>
      </c>
      <c r="F165" s="487" t="n">
        <v>38135</v>
      </c>
      <c r="G165" s="72" t="n">
        <v>10968</v>
      </c>
      <c r="H165" s="36" t="n">
        <f aca="false">F165/G165*100</f>
        <v>347.693289569657</v>
      </c>
      <c r="I165" s="487" t="n">
        <v>361562</v>
      </c>
      <c r="J165" s="72" t="n">
        <v>470394</v>
      </c>
      <c r="K165" s="36" t="n">
        <f aca="false">I165/J165*100</f>
        <v>76.8636504717322</v>
      </c>
      <c r="L165" s="490" t="n">
        <v>361562</v>
      </c>
      <c r="M165" s="72" t="n">
        <v>470394</v>
      </c>
      <c r="N165" s="36" t="n">
        <f aca="false">L165/M165*100</f>
        <v>76.8636504717322</v>
      </c>
      <c r="O165" s="487" t="n">
        <v>0</v>
      </c>
      <c r="P165" s="487" t="n">
        <v>4536</v>
      </c>
      <c r="Q165" s="36" t="n">
        <f aca="false">O165/P165*100</f>
        <v>0</v>
      </c>
      <c r="R165" s="490" t="n">
        <v>361562</v>
      </c>
      <c r="S165" s="72" t="n">
        <v>465858</v>
      </c>
      <c r="T165" s="36" t="n">
        <f aca="false">R165/S165*100</f>
        <v>77.6120620446574</v>
      </c>
    </row>
    <row r="166" customFormat="false" ht="20.25" hidden="false" customHeight="true" outlineLevel="0" collapsed="false">
      <c r="A166" s="532" t="n">
        <v>3</v>
      </c>
      <c r="B166" s="75" t="s">
        <v>115</v>
      </c>
      <c r="C166" s="487" t="n">
        <v>222858</v>
      </c>
      <c r="D166" s="487" t="n">
        <v>211914</v>
      </c>
      <c r="E166" s="370" t="n">
        <f aca="false">C166/D166*100</f>
        <v>105.164359126816</v>
      </c>
      <c r="F166" s="487" t="n">
        <v>27310</v>
      </c>
      <c r="G166" s="487" t="n">
        <v>22782</v>
      </c>
      <c r="H166" s="370" t="n">
        <f aca="false">F166/G166*100</f>
        <v>119.875340180845</v>
      </c>
      <c r="I166" s="487" t="n">
        <v>225017</v>
      </c>
      <c r="J166" s="487" t="n">
        <v>266785</v>
      </c>
      <c r="K166" s="370" t="n">
        <f aca="false">I166/J166*100</f>
        <v>84.3439473733531</v>
      </c>
      <c r="L166" s="490" t="n">
        <v>52330</v>
      </c>
      <c r="M166" s="490" t="n">
        <v>10196</v>
      </c>
      <c r="N166" s="370" t="n">
        <f aca="false">L166/M166*100</f>
        <v>513.24048646528</v>
      </c>
      <c r="O166" s="487" t="n">
        <v>9450</v>
      </c>
      <c r="P166" s="487" t="n">
        <v>0</v>
      </c>
      <c r="Q166" s="370" t="e">
        <f aca="false">O166/P166*100</f>
        <v>#DIV/0!</v>
      </c>
      <c r="R166" s="496" t="n">
        <v>42880</v>
      </c>
      <c r="S166" s="487" t="n">
        <v>10196</v>
      </c>
      <c r="T166" s="370" t="n">
        <f aca="false">R166/S166*100</f>
        <v>420.557081208317</v>
      </c>
    </row>
    <row r="167" customFormat="false" ht="18.75" hidden="false" customHeight="true" outlineLevel="0" collapsed="false">
      <c r="A167" s="533" t="n">
        <v>4</v>
      </c>
      <c r="B167" s="114" t="s">
        <v>117</v>
      </c>
      <c r="C167" s="487" t="n">
        <v>173017</v>
      </c>
      <c r="D167" s="487" t="n">
        <v>0</v>
      </c>
      <c r="E167" s="370" t="e">
        <f aca="false">C167/D167*100</f>
        <v>#DIV/0!</v>
      </c>
      <c r="F167" s="487" t="n">
        <v>8635</v>
      </c>
      <c r="G167" s="487" t="n">
        <v>0</v>
      </c>
      <c r="H167" s="370" t="e">
        <f aca="false">F167/G167*100</f>
        <v>#DIV/0!</v>
      </c>
      <c r="I167" s="487" t="n">
        <v>173017</v>
      </c>
      <c r="J167" s="487"/>
      <c r="K167" s="370" t="e">
        <f aca="false">I167/J167*100</f>
        <v>#DIV/0!</v>
      </c>
      <c r="L167" s="490" t="n">
        <v>173017</v>
      </c>
      <c r="M167" s="490" t="n">
        <v>0</v>
      </c>
      <c r="N167" s="370" t="e">
        <f aca="false">L167/M167*100</f>
        <v>#DIV/0!</v>
      </c>
      <c r="O167" s="487" t="n">
        <v>0</v>
      </c>
      <c r="P167" s="487" t="n">
        <v>0</v>
      </c>
      <c r="Q167" s="370" t="e">
        <f aca="false">O167/P167*100</f>
        <v>#DIV/0!</v>
      </c>
      <c r="R167" s="487" t="n">
        <v>173017</v>
      </c>
      <c r="S167" s="490" t="n">
        <v>0</v>
      </c>
      <c r="T167" s="370" t="e">
        <f aca="false">R167/S167*100</f>
        <v>#DIV/0!</v>
      </c>
    </row>
    <row r="168" customFormat="false" ht="18.75" hidden="false" customHeight="true" outlineLevel="0" collapsed="false">
      <c r="A168" s="532" t="n">
        <v>5</v>
      </c>
      <c r="B168" s="114" t="s">
        <v>321</v>
      </c>
      <c r="C168" s="487" t="n">
        <v>0</v>
      </c>
      <c r="D168" s="487" t="n">
        <v>0</v>
      </c>
      <c r="E168" s="370" t="e">
        <f aca="false">C168/D168*100</f>
        <v>#DIV/0!</v>
      </c>
      <c r="F168" s="487" t="n">
        <v>0</v>
      </c>
      <c r="G168" s="487" t="n">
        <v>0</v>
      </c>
      <c r="H168" s="370" t="e">
        <f aca="false">F168/G168*100</f>
        <v>#DIV/0!</v>
      </c>
      <c r="I168" s="487" t="n">
        <v>0</v>
      </c>
      <c r="J168" s="487" t="n">
        <v>0</v>
      </c>
      <c r="K168" s="370" t="e">
        <f aca="false">I168/J168*100</f>
        <v>#DIV/0!</v>
      </c>
      <c r="L168" s="490" t="n">
        <v>0</v>
      </c>
      <c r="M168" s="490" t="n">
        <v>0</v>
      </c>
      <c r="N168" s="370" t="e">
        <f aca="false">L168/M168*100</f>
        <v>#DIV/0!</v>
      </c>
      <c r="O168" s="487" t="n">
        <v>0</v>
      </c>
      <c r="P168" s="487" t="n">
        <v>0</v>
      </c>
      <c r="Q168" s="370" t="e">
        <f aca="false">O168/P168*100</f>
        <v>#DIV/0!</v>
      </c>
      <c r="R168" s="487" t="n">
        <v>0</v>
      </c>
      <c r="S168" s="487" t="n">
        <v>0</v>
      </c>
      <c r="T168" s="370" t="e">
        <f aca="false">R168/S168*100</f>
        <v>#DIV/0!</v>
      </c>
    </row>
    <row r="169" customFormat="false" ht="22.5" hidden="false" customHeight="true" outlineLevel="0" collapsed="false">
      <c r="A169" s="533" t="n">
        <v>6</v>
      </c>
      <c r="B169" s="71" t="s">
        <v>120</v>
      </c>
      <c r="C169" s="487" t="n">
        <v>48642</v>
      </c>
      <c r="D169" s="487" t="n">
        <v>61587</v>
      </c>
      <c r="E169" s="489" t="n">
        <f aca="false">C169/D169*100</f>
        <v>78.9809537727118</v>
      </c>
      <c r="F169" s="487" t="n">
        <v>2006</v>
      </c>
      <c r="G169" s="487" t="n">
        <v>1041</v>
      </c>
      <c r="H169" s="489" t="n">
        <f aca="false">F169/G169*100</f>
        <v>192.699327569645</v>
      </c>
      <c r="I169" s="487" t="n">
        <v>59579</v>
      </c>
      <c r="J169" s="487" t="n">
        <v>64608</v>
      </c>
      <c r="K169" s="489" t="n">
        <f aca="false">I169/J169*100</f>
        <v>92.2161342248638</v>
      </c>
      <c r="L169" s="490" t="n">
        <v>53974</v>
      </c>
      <c r="M169" s="490" t="n">
        <v>56093</v>
      </c>
      <c r="N169" s="370" t="n">
        <f aca="false">L169/M169*100</f>
        <v>96.2223450341397</v>
      </c>
      <c r="O169" s="487" t="n">
        <v>0</v>
      </c>
      <c r="P169" s="487" t="n">
        <v>0</v>
      </c>
      <c r="Q169" s="370" t="e">
        <f aca="false">O169/P169*100</f>
        <v>#DIV/0!</v>
      </c>
      <c r="R169" s="487" t="n">
        <v>53974</v>
      </c>
      <c r="S169" s="487" t="n">
        <v>56093</v>
      </c>
      <c r="T169" s="489" t="n">
        <f aca="false">R169/S169*100</f>
        <v>96.2223450341397</v>
      </c>
    </row>
    <row r="170" s="308" customFormat="true" ht="19.5" hidden="false" customHeight="true" outlineLevel="0" collapsed="false">
      <c r="A170" s="533" t="n">
        <v>7</v>
      </c>
      <c r="B170" s="114" t="s">
        <v>122</v>
      </c>
      <c r="C170" s="490" t="n">
        <v>9065</v>
      </c>
      <c r="D170" s="490" t="n">
        <v>112204</v>
      </c>
      <c r="E170" s="36" t="n">
        <f aca="false">C170/D170*100</f>
        <v>8.07903461552173</v>
      </c>
      <c r="F170" s="490" t="n">
        <v>0</v>
      </c>
      <c r="G170" s="490" t="n">
        <v>12819</v>
      </c>
      <c r="H170" s="36" t="n">
        <f aca="false">F170/G170*100</f>
        <v>0</v>
      </c>
      <c r="I170" s="490" t="n">
        <v>9065</v>
      </c>
      <c r="J170" s="490" t="n">
        <v>112204</v>
      </c>
      <c r="K170" s="36" t="n">
        <f aca="false">I170/J170*100</f>
        <v>8.07903461552173</v>
      </c>
      <c r="L170" s="490" t="n">
        <v>9065</v>
      </c>
      <c r="M170" s="490" t="n">
        <v>112204</v>
      </c>
      <c r="N170" s="36" t="n">
        <f aca="false">L170/M170*100</f>
        <v>8.07903461552173</v>
      </c>
      <c r="O170" s="490" t="n">
        <v>0</v>
      </c>
      <c r="P170" s="490" t="n">
        <v>0</v>
      </c>
      <c r="Q170" s="36" t="e">
        <f aca="false">O170/P170*100</f>
        <v>#DIV/0!</v>
      </c>
      <c r="R170" s="490" t="n">
        <v>9065</v>
      </c>
      <c r="S170" s="490" t="n">
        <v>112204</v>
      </c>
      <c r="T170" s="36" t="n">
        <f aca="false">R170/S170*100</f>
        <v>8.07903461552173</v>
      </c>
    </row>
    <row r="171" customFormat="false" ht="19.5" hidden="false" customHeight="true" outlineLevel="0" collapsed="false">
      <c r="A171" s="533" t="n">
        <v>8</v>
      </c>
      <c r="B171" s="71" t="s">
        <v>125</v>
      </c>
      <c r="C171" s="487" t="n">
        <v>48642</v>
      </c>
      <c r="D171" s="487" t="n">
        <v>61587</v>
      </c>
      <c r="E171" s="36" t="n">
        <f aca="false">C171/D171*100</f>
        <v>78.9809537727118</v>
      </c>
      <c r="F171" s="487" t="n">
        <v>2006</v>
      </c>
      <c r="G171" s="487" t="n">
        <v>1041</v>
      </c>
      <c r="H171" s="489" t="n">
        <f aca="false">F171/G171*100</f>
        <v>192.699327569645</v>
      </c>
      <c r="I171" s="487" t="n">
        <v>59579</v>
      </c>
      <c r="J171" s="487" t="n">
        <v>64608</v>
      </c>
      <c r="K171" s="489" t="n">
        <f aca="false">I171/J171*100</f>
        <v>92.2161342248638</v>
      </c>
      <c r="L171" s="490" t="n">
        <v>53974</v>
      </c>
      <c r="M171" s="490" t="n">
        <v>56093</v>
      </c>
      <c r="N171" s="370" t="n">
        <f aca="false">L171/M171*100</f>
        <v>96.2223450341397</v>
      </c>
      <c r="O171" s="487" t="n">
        <v>0</v>
      </c>
      <c r="P171" s="487" t="n">
        <v>0</v>
      </c>
      <c r="Q171" s="370" t="e">
        <f aca="false">O171/P171*100</f>
        <v>#DIV/0!</v>
      </c>
      <c r="R171" s="487" t="n">
        <v>53974</v>
      </c>
      <c r="S171" s="487" t="n">
        <v>56093</v>
      </c>
      <c r="T171" s="489" t="n">
        <f aca="false">R171/S171*100</f>
        <v>96.2223450341397</v>
      </c>
    </row>
    <row r="172" customFormat="false" ht="22.5" hidden="false" customHeight="true" outlineLevel="0" collapsed="false">
      <c r="A172" s="532" t="n">
        <v>9</v>
      </c>
      <c r="B172" s="75" t="s">
        <v>133</v>
      </c>
      <c r="C172" s="487" t="n">
        <v>0</v>
      </c>
      <c r="D172" s="487" t="n">
        <v>421931</v>
      </c>
      <c r="E172" s="370" t="n">
        <f aca="false">C172/D172*100</f>
        <v>0</v>
      </c>
      <c r="F172" s="487" t="n">
        <v>0</v>
      </c>
      <c r="G172" s="487" t="n">
        <v>1252</v>
      </c>
      <c r="H172" s="370" t="n">
        <f aca="false">F172/G172*100</f>
        <v>0</v>
      </c>
      <c r="I172" s="487" t="n">
        <v>0</v>
      </c>
      <c r="J172" s="487" t="n">
        <v>31577</v>
      </c>
      <c r="K172" s="370" t="n">
        <f aca="false">I172/J172*100</f>
        <v>0</v>
      </c>
      <c r="L172" s="490" t="n">
        <v>0</v>
      </c>
      <c r="M172" s="490" t="n">
        <v>0</v>
      </c>
      <c r="N172" s="370" t="e">
        <f aca="false">L172/M172*100</f>
        <v>#DIV/0!</v>
      </c>
      <c r="O172" s="487" t="n">
        <v>0</v>
      </c>
      <c r="P172" s="487" t="n">
        <v>0</v>
      </c>
      <c r="Q172" s="370" t="e">
        <f aca="false">O172/P172*100</f>
        <v>#DIV/0!</v>
      </c>
      <c r="R172" s="496" t="n">
        <v>0</v>
      </c>
      <c r="S172" s="496" t="n">
        <v>0</v>
      </c>
      <c r="T172" s="370" t="e">
        <f aca="false">R172/S172*100</f>
        <v>#DIV/0!</v>
      </c>
    </row>
    <row r="173" s="334" customFormat="true" ht="18" hidden="false" customHeight="true" outlineLevel="0" collapsed="false">
      <c r="A173" s="533" t="n">
        <v>10</v>
      </c>
      <c r="B173" s="75" t="s">
        <v>135</v>
      </c>
      <c r="C173" s="487" t="n">
        <v>116255</v>
      </c>
      <c r="D173" s="487" t="n">
        <v>95959</v>
      </c>
      <c r="E173" s="370" t="n">
        <f aca="false">C173/D173*100</f>
        <v>121.15069977803</v>
      </c>
      <c r="F173" s="487" t="n">
        <v>11552</v>
      </c>
      <c r="G173" s="487" t="n">
        <v>9772</v>
      </c>
      <c r="H173" s="370" t="n">
        <f aca="false">F173/G173*100</f>
        <v>118.215309046255</v>
      </c>
      <c r="I173" s="487" t="n">
        <v>116235</v>
      </c>
      <c r="J173" s="487" t="n">
        <v>95959</v>
      </c>
      <c r="K173" s="370" t="n">
        <f aca="false">I173/J173*100</f>
        <v>121.129857543326</v>
      </c>
      <c r="L173" s="490" t="n">
        <v>0</v>
      </c>
      <c r="M173" s="490" t="n">
        <v>0</v>
      </c>
      <c r="N173" s="370" t="e">
        <f aca="false">L173/M173*100</f>
        <v>#DIV/0!</v>
      </c>
      <c r="O173" s="487" t="n">
        <v>0</v>
      </c>
      <c r="P173" s="487" t="n">
        <v>0</v>
      </c>
      <c r="Q173" s="370" t="e">
        <f aca="false">O173/P173*100</f>
        <v>#DIV/0!</v>
      </c>
      <c r="R173" s="496" t="n">
        <v>0</v>
      </c>
      <c r="S173" s="496" t="n">
        <v>0</v>
      </c>
      <c r="T173" s="370" t="e">
        <f aca="false">R173/S173*100</f>
        <v>#DIV/0!</v>
      </c>
    </row>
    <row r="174" s="334" customFormat="true" ht="17.25" hidden="false" customHeight="true" outlineLevel="0" collapsed="false">
      <c r="A174" s="533" t="n">
        <v>11</v>
      </c>
      <c r="B174" s="75" t="s">
        <v>500</v>
      </c>
      <c r="C174" s="487" t="n">
        <v>117484</v>
      </c>
      <c r="D174" s="487" t="n">
        <v>0</v>
      </c>
      <c r="E174" s="489" t="e">
        <f aca="false">C174/D174*100</f>
        <v>#DIV/0!</v>
      </c>
      <c r="F174" s="487" t="n">
        <v>60673</v>
      </c>
      <c r="G174" s="487" t="n">
        <v>0</v>
      </c>
      <c r="H174" s="489" t="e">
        <f aca="false">F174/G174*100</f>
        <v>#DIV/0!</v>
      </c>
      <c r="I174" s="487" t="n">
        <v>71261</v>
      </c>
      <c r="J174" s="487" t="n">
        <v>0</v>
      </c>
      <c r="K174" s="489" t="e">
        <f aca="false">I174/J174*100</f>
        <v>#DIV/0!</v>
      </c>
      <c r="L174" s="490" t="n">
        <v>71261</v>
      </c>
      <c r="M174" s="490" t="n">
        <v>0</v>
      </c>
      <c r="N174" s="370" t="e">
        <f aca="false">L174/M174*100</f>
        <v>#DIV/0!</v>
      </c>
      <c r="O174" s="487" t="n">
        <v>71261</v>
      </c>
      <c r="P174" s="487" t="n">
        <v>0</v>
      </c>
      <c r="Q174" s="370" t="e">
        <f aca="false">O174/P174*100</f>
        <v>#DIV/0!</v>
      </c>
      <c r="R174" s="490" t="n">
        <v>0</v>
      </c>
      <c r="S174" s="490" t="n">
        <v>0</v>
      </c>
      <c r="T174" s="489" t="e">
        <f aca="false">R174/S174*100</f>
        <v>#DIV/0!</v>
      </c>
    </row>
    <row r="175" s="334" customFormat="true" ht="17.25" hidden="false" customHeight="true" outlineLevel="0" collapsed="false">
      <c r="A175" s="533" t="n">
        <v>12</v>
      </c>
      <c r="B175" s="75" t="s">
        <v>382</v>
      </c>
      <c r="C175" s="487" t="n">
        <v>251022</v>
      </c>
      <c r="D175" s="487" t="n">
        <v>0</v>
      </c>
      <c r="E175" s="370" t="e">
        <f aca="false">C175/D175*100</f>
        <v>#DIV/0!</v>
      </c>
      <c r="F175" s="487" t="n">
        <v>75520</v>
      </c>
      <c r="G175" s="487" t="n">
        <v>0</v>
      </c>
      <c r="H175" s="370" t="e">
        <f aca="false">F175/G175*100</f>
        <v>#DIV/0!</v>
      </c>
      <c r="I175" s="487" t="n">
        <v>46878</v>
      </c>
      <c r="J175" s="487" t="n">
        <v>0</v>
      </c>
      <c r="K175" s="370" t="e">
        <f aca="false">I175/J175*100</f>
        <v>#DIV/0!</v>
      </c>
      <c r="L175" s="490" t="n">
        <v>0</v>
      </c>
      <c r="M175" s="490" t="n">
        <v>0</v>
      </c>
      <c r="N175" s="370" t="e">
        <f aca="false">L175/M175*100</f>
        <v>#DIV/0!</v>
      </c>
      <c r="O175" s="487" t="n">
        <v>0</v>
      </c>
      <c r="P175" s="487" t="n">
        <v>0</v>
      </c>
      <c r="Q175" s="370" t="e">
        <f aca="false">O175/P175*100</f>
        <v>#DIV/0!</v>
      </c>
      <c r="R175" s="496" t="n">
        <v>0</v>
      </c>
      <c r="S175" s="496" t="n">
        <v>0</v>
      </c>
      <c r="T175" s="370" t="e">
        <f aca="false">R175/S175*100</f>
        <v>#DIV/0!</v>
      </c>
    </row>
    <row r="176" customFormat="false" ht="19.5" hidden="false" customHeight="true" outlineLevel="0" collapsed="false">
      <c r="A176" s="532" t="n">
        <v>13</v>
      </c>
      <c r="B176" s="71" t="s">
        <v>322</v>
      </c>
      <c r="C176" s="487" t="n">
        <v>1322230</v>
      </c>
      <c r="D176" s="72" t="n">
        <v>870917</v>
      </c>
      <c r="E176" s="489" t="n">
        <f aca="false">C176/D176*100</f>
        <v>151.820437538824</v>
      </c>
      <c r="F176" s="487" t="n">
        <v>96292</v>
      </c>
      <c r="G176" s="72" t="n">
        <v>102543</v>
      </c>
      <c r="H176" s="489" t="n">
        <f aca="false">F176/G176*100</f>
        <v>93.9040207522698</v>
      </c>
      <c r="I176" s="487" t="n">
        <v>1305543</v>
      </c>
      <c r="J176" s="72" t="n">
        <v>954302</v>
      </c>
      <c r="K176" s="489" t="n">
        <f aca="false">I176/J176*100</f>
        <v>136.806063489336</v>
      </c>
      <c r="L176" s="490" t="n">
        <v>0</v>
      </c>
      <c r="M176" s="490" t="n">
        <v>0</v>
      </c>
      <c r="N176" s="370" t="e">
        <f aca="false">L176/M176*100</f>
        <v>#DIV/0!</v>
      </c>
      <c r="O176" s="487" t="n">
        <v>0</v>
      </c>
      <c r="P176" s="487" t="n">
        <v>0</v>
      </c>
      <c r="Q176" s="370" t="e">
        <f aca="false">O176/P176*100</f>
        <v>#DIV/0!</v>
      </c>
      <c r="R176" s="487" t="n">
        <v>0</v>
      </c>
      <c r="S176" s="487" t="n">
        <v>0</v>
      </c>
      <c r="T176" s="489" t="e">
        <f aca="false">R176/S176*100</f>
        <v>#DIV/0!</v>
      </c>
    </row>
    <row r="177" s="308" customFormat="true" ht="17.25" hidden="false" customHeight="true" outlineLevel="0" collapsed="false">
      <c r="A177" s="547"/>
      <c r="B177" s="547"/>
      <c r="C177" s="547"/>
      <c r="D177" s="547"/>
      <c r="E177" s="547"/>
      <c r="F177" s="547"/>
      <c r="G177" s="547"/>
      <c r="H177" s="547"/>
      <c r="I177" s="547"/>
      <c r="J177" s="547"/>
      <c r="K177" s="547"/>
      <c r="L177" s="547"/>
      <c r="M177" s="547"/>
      <c r="N177" s="547"/>
      <c r="O177" s="547"/>
      <c r="P177" s="547"/>
      <c r="Q177" s="547"/>
      <c r="R177" s="547"/>
      <c r="S177" s="547"/>
      <c r="T177" s="547"/>
    </row>
    <row r="178" s="308" customFormat="true" ht="57.75" hidden="false" customHeight="true" outlineLevel="0" collapsed="false">
      <c r="A178" s="67" t="s">
        <v>467</v>
      </c>
      <c r="B178" s="67"/>
      <c r="C178" s="483" t="n">
        <f aca="false">SUM(C179:C185)</f>
        <v>137616</v>
      </c>
      <c r="D178" s="483" t="n">
        <f aca="false">SUM(D179:D185)</f>
        <v>303251</v>
      </c>
      <c r="E178" s="509" t="n">
        <f aca="false">C178/D178*100</f>
        <v>45.3802295787978</v>
      </c>
      <c r="F178" s="483" t="n">
        <f aca="false">SUM(F179:F185)</f>
        <v>13012</v>
      </c>
      <c r="G178" s="483" t="n">
        <f aca="false">SUM(G179:G185)</f>
        <v>118985</v>
      </c>
      <c r="H178" s="509" t="n">
        <f aca="false">F178/G178*100</f>
        <v>10.9358322477623</v>
      </c>
      <c r="I178" s="483" t="n">
        <f aca="false">SUM(I179:I185)</f>
        <v>162512</v>
      </c>
      <c r="J178" s="483" t="n">
        <f aca="false">SUM(J179:J185)</f>
        <v>225778</v>
      </c>
      <c r="K178" s="509" t="n">
        <f aca="false">I178/J178*100</f>
        <v>71.9786693123334</v>
      </c>
      <c r="L178" s="483" t="n">
        <f aca="false">SUM(L179:L185)</f>
        <v>32254</v>
      </c>
      <c r="M178" s="483" t="n">
        <f aca="false">SUM(M179:M185)</f>
        <v>63589</v>
      </c>
      <c r="N178" s="84" t="n">
        <f aca="false">L178/M178*100</f>
        <v>50.7226092563179</v>
      </c>
      <c r="O178" s="483" t="n">
        <f aca="false">SUM(O179:O185)</f>
        <v>32254</v>
      </c>
      <c r="P178" s="483" t="n">
        <f aca="false">SUM(P179:P185)</f>
        <v>63589</v>
      </c>
      <c r="Q178" s="83" t="n">
        <f aca="false">O178/P178*100</f>
        <v>50.7226092563179</v>
      </c>
      <c r="R178" s="483" t="n">
        <f aca="false">SUM(R179:R185)</f>
        <v>0</v>
      </c>
      <c r="S178" s="483" t="n">
        <f aca="false">SUM(S179:S185)</f>
        <v>0</v>
      </c>
      <c r="T178" s="84" t="e">
        <f aca="false">R178/S178*100</f>
        <v>#DIV/0!</v>
      </c>
    </row>
    <row r="179" s="334" customFormat="true" ht="19.5" hidden="false" customHeight="true" outlineLevel="0" collapsed="false">
      <c r="A179" s="533" t="n">
        <v>1</v>
      </c>
      <c r="B179" s="114" t="s">
        <v>126</v>
      </c>
      <c r="C179" s="496" t="n">
        <v>0</v>
      </c>
      <c r="D179" s="496" t="n">
        <v>106576</v>
      </c>
      <c r="E179" s="370" t="n">
        <f aca="false">C179/D179*100</f>
        <v>0</v>
      </c>
      <c r="F179" s="496" t="n">
        <v>0</v>
      </c>
      <c r="G179" s="496" t="n">
        <v>97634</v>
      </c>
      <c r="H179" s="370" t="n">
        <f aca="false">F179/G179*100</f>
        <v>0</v>
      </c>
      <c r="I179" s="496" t="n">
        <v>0</v>
      </c>
      <c r="J179" s="496" t="n">
        <v>6231</v>
      </c>
      <c r="K179" s="370" t="n">
        <f aca="false">I179/J179*100</f>
        <v>0</v>
      </c>
      <c r="L179" s="490" t="n">
        <v>0</v>
      </c>
      <c r="M179" s="490" t="n">
        <v>0</v>
      </c>
      <c r="N179" s="370" t="e">
        <f aca="false">L179/M179*100</f>
        <v>#DIV/0!</v>
      </c>
      <c r="O179" s="496" t="n">
        <v>0</v>
      </c>
      <c r="P179" s="496" t="n">
        <v>0</v>
      </c>
      <c r="Q179" s="370" t="e">
        <f aca="false">O179/P179*100</f>
        <v>#DIV/0!</v>
      </c>
      <c r="R179" s="496" t="n">
        <v>0</v>
      </c>
      <c r="S179" s="496" t="n">
        <v>0</v>
      </c>
      <c r="T179" s="370" t="e">
        <f aca="false">R179/S179*100</f>
        <v>#DIV/0!</v>
      </c>
    </row>
    <row r="180" customFormat="false" ht="22.5" hidden="false" customHeight="true" outlineLevel="0" collapsed="false">
      <c r="A180" s="532" t="n">
        <v>2</v>
      </c>
      <c r="B180" s="71" t="s">
        <v>127</v>
      </c>
      <c r="C180" s="496" t="n">
        <v>0</v>
      </c>
      <c r="D180" s="496" t="n">
        <v>0</v>
      </c>
      <c r="E180" s="489" t="e">
        <f aca="false">C180/D180*100</f>
        <v>#DIV/0!</v>
      </c>
      <c r="F180" s="496" t="n">
        <v>0</v>
      </c>
      <c r="G180" s="496" t="n">
        <v>0</v>
      </c>
      <c r="H180" s="489" t="e">
        <f aca="false">F180/G180*100</f>
        <v>#DIV/0!</v>
      </c>
      <c r="I180" s="496" t="n">
        <v>0</v>
      </c>
      <c r="J180" s="496" t="n">
        <v>0</v>
      </c>
      <c r="K180" s="489" t="e">
        <f aca="false">I180/J180*100</f>
        <v>#DIV/0!</v>
      </c>
      <c r="L180" s="490" t="n">
        <v>0</v>
      </c>
      <c r="M180" s="490" t="n">
        <v>0</v>
      </c>
      <c r="N180" s="370" t="e">
        <f aca="false">L180/M180*100</f>
        <v>#DIV/0!</v>
      </c>
      <c r="O180" s="496" t="n">
        <v>0</v>
      </c>
      <c r="P180" s="496" t="n">
        <v>0</v>
      </c>
      <c r="Q180" s="370" t="e">
        <f aca="false">O180/P180*100</f>
        <v>#DIV/0!</v>
      </c>
      <c r="R180" s="487" t="n">
        <v>0</v>
      </c>
      <c r="S180" s="487" t="n">
        <v>0</v>
      </c>
      <c r="T180" s="489" t="e">
        <f aca="false">R180/S180*100</f>
        <v>#DIV/0!</v>
      </c>
    </row>
    <row r="181" customFormat="false" ht="18.75" hidden="false" customHeight="true" outlineLevel="0" collapsed="false">
      <c r="A181" s="535" t="n">
        <v>3</v>
      </c>
      <c r="B181" s="71" t="s">
        <v>128</v>
      </c>
      <c r="C181" s="496" t="n">
        <v>32254</v>
      </c>
      <c r="D181" s="72" t="n">
        <v>68200</v>
      </c>
      <c r="E181" s="489" t="n">
        <f aca="false">C181/D181*100</f>
        <v>47.2932551319648</v>
      </c>
      <c r="F181" s="496" t="n">
        <v>2277</v>
      </c>
      <c r="G181" s="72" t="n">
        <v>2623</v>
      </c>
      <c r="H181" s="489" t="n">
        <f aca="false">F181/G181*100</f>
        <v>86.8089973313001</v>
      </c>
      <c r="I181" s="496" t="n">
        <v>34350</v>
      </c>
      <c r="J181" s="72" t="n">
        <v>68600</v>
      </c>
      <c r="K181" s="489" t="n">
        <f aca="false">I181/J181*100</f>
        <v>50.0728862973761</v>
      </c>
      <c r="L181" s="490" t="n">
        <v>32254</v>
      </c>
      <c r="M181" s="72" t="n">
        <v>63589</v>
      </c>
      <c r="N181" s="370" t="n">
        <f aca="false">L181/M181*100</f>
        <v>50.7226092563179</v>
      </c>
      <c r="O181" s="496" t="n">
        <v>32254</v>
      </c>
      <c r="P181" s="72" t="n">
        <v>63589</v>
      </c>
      <c r="Q181" s="370" t="n">
        <f aca="false">O181/P181*100</f>
        <v>50.7226092563179</v>
      </c>
      <c r="R181" s="487" t="n">
        <v>0</v>
      </c>
      <c r="S181" s="487" t="n">
        <v>0</v>
      </c>
      <c r="T181" s="489" t="e">
        <f aca="false">R181/S181*100</f>
        <v>#DIV/0!</v>
      </c>
    </row>
    <row r="182" customFormat="false" ht="24.75" hidden="false" customHeight="true" outlineLevel="0" collapsed="false">
      <c r="A182" s="532" t="n">
        <v>4</v>
      </c>
      <c r="B182" s="71" t="s">
        <v>129</v>
      </c>
      <c r="C182" s="496" t="n">
        <v>23620</v>
      </c>
      <c r="D182" s="72" t="n">
        <v>28840</v>
      </c>
      <c r="E182" s="489" t="n">
        <f aca="false">C182/D182*100</f>
        <v>81.9001386962552</v>
      </c>
      <c r="F182" s="496" t="n">
        <v>3100</v>
      </c>
      <c r="G182" s="72" t="n">
        <v>1260</v>
      </c>
      <c r="H182" s="489" t="n">
        <f aca="false">F182/G182*100</f>
        <v>246.031746031746</v>
      </c>
      <c r="I182" s="496" t="n">
        <v>30938</v>
      </c>
      <c r="J182" s="72" t="n">
        <v>42845</v>
      </c>
      <c r="K182" s="489" t="n">
        <f aca="false">I182/J182*100</f>
        <v>72.2091259190104</v>
      </c>
      <c r="L182" s="490" t="n">
        <v>0</v>
      </c>
      <c r="M182" s="490" t="n">
        <v>0</v>
      </c>
      <c r="N182" s="370" t="e">
        <f aca="false">L182/M182*100</f>
        <v>#DIV/0!</v>
      </c>
      <c r="O182" s="496" t="n">
        <v>0</v>
      </c>
      <c r="P182" s="496" t="n">
        <v>0</v>
      </c>
      <c r="Q182" s="370" t="e">
        <f aca="false">O182/P182*100</f>
        <v>#DIV/0!</v>
      </c>
      <c r="R182" s="487" t="n">
        <v>0</v>
      </c>
      <c r="S182" s="487" t="n">
        <v>0</v>
      </c>
      <c r="T182" s="489" t="e">
        <f aca="false">R182/S182*100</f>
        <v>#DIV/0!</v>
      </c>
    </row>
    <row r="183" customFormat="false" ht="36" hidden="false" customHeight="true" outlineLevel="0" collapsed="false">
      <c r="A183" s="535" t="n">
        <v>5</v>
      </c>
      <c r="B183" s="75" t="s">
        <v>549</v>
      </c>
      <c r="C183" s="496" t="n">
        <v>81742</v>
      </c>
      <c r="D183" s="76" t="n">
        <v>99635</v>
      </c>
      <c r="E183" s="370" t="n">
        <f aca="false">C183/D183*100</f>
        <v>82.0414512972349</v>
      </c>
      <c r="F183" s="496" t="n">
        <v>7635</v>
      </c>
      <c r="G183" s="76" t="n">
        <v>17468</v>
      </c>
      <c r="H183" s="370" t="n">
        <f aca="false">F183/G183*100</f>
        <v>43.708495534692</v>
      </c>
      <c r="I183" s="496" t="n">
        <v>97224</v>
      </c>
      <c r="J183" s="76" t="n">
        <v>108102</v>
      </c>
      <c r="K183" s="370" t="n">
        <f aca="false">I183/J183*100</f>
        <v>89.9372814564023</v>
      </c>
      <c r="L183" s="490"/>
      <c r="M183" s="490"/>
      <c r="N183" s="370" t="e">
        <f aca="false">L183/M183*100</f>
        <v>#DIV/0!</v>
      </c>
      <c r="O183" s="496"/>
      <c r="P183" s="496"/>
      <c r="Q183" s="370" t="e">
        <f aca="false">O183/P183*100</f>
        <v>#DIV/0!</v>
      </c>
      <c r="R183" s="496" t="n">
        <v>0</v>
      </c>
      <c r="S183" s="496" t="n">
        <v>0</v>
      </c>
      <c r="T183" s="370" t="e">
        <f aca="false">R183/S183*100</f>
        <v>#DIV/0!</v>
      </c>
    </row>
    <row r="184" customFormat="false" ht="18.75" hidden="false" customHeight="true" outlineLevel="0" collapsed="false">
      <c r="A184" s="533" t="n">
        <v>6</v>
      </c>
      <c r="B184" s="114" t="s">
        <v>501</v>
      </c>
      <c r="C184" s="496"/>
      <c r="D184" s="496"/>
      <c r="E184" s="370" t="e">
        <f aca="false">C184/D184*100</f>
        <v>#DIV/0!</v>
      </c>
      <c r="F184" s="496"/>
      <c r="G184" s="496"/>
      <c r="H184" s="370" t="e">
        <f aca="false">F184/G184*100</f>
        <v>#DIV/0!</v>
      </c>
      <c r="I184" s="496"/>
      <c r="J184" s="496"/>
      <c r="K184" s="370" t="e">
        <f aca="false">I184/J184*100</f>
        <v>#DIV/0!</v>
      </c>
      <c r="L184" s="490"/>
      <c r="M184" s="490"/>
      <c r="N184" s="370" t="e">
        <f aca="false">L184/M184*100</f>
        <v>#DIV/0!</v>
      </c>
      <c r="O184" s="496"/>
      <c r="P184" s="496"/>
      <c r="Q184" s="370" t="e">
        <f aca="false">O184/P184*100</f>
        <v>#DIV/0!</v>
      </c>
      <c r="R184" s="496" t="n">
        <v>0</v>
      </c>
      <c r="S184" s="496"/>
      <c r="T184" s="370" t="e">
        <f aca="false">R184/S184*100</f>
        <v>#DIV/0!</v>
      </c>
    </row>
    <row r="185" s="308" customFormat="true" ht="21" hidden="false" customHeight="true" outlineLevel="0" collapsed="false">
      <c r="A185" s="533" t="n">
        <v>7</v>
      </c>
      <c r="B185" s="114" t="s">
        <v>119</v>
      </c>
      <c r="C185" s="496" t="n">
        <v>0</v>
      </c>
      <c r="D185" s="496" t="n">
        <v>0</v>
      </c>
      <c r="E185" s="36" t="e">
        <f aca="false">C185/D185*100</f>
        <v>#DIV/0!</v>
      </c>
      <c r="F185" s="496" t="n">
        <v>0</v>
      </c>
      <c r="G185" s="496" t="n">
        <v>0</v>
      </c>
      <c r="H185" s="36" t="e">
        <f aca="false">F185/G185*100</f>
        <v>#DIV/0!</v>
      </c>
      <c r="I185" s="496" t="n">
        <v>0</v>
      </c>
      <c r="J185" s="496" t="n">
        <v>0</v>
      </c>
      <c r="K185" s="36" t="e">
        <f aca="false">I185/J185*100</f>
        <v>#DIV/0!</v>
      </c>
      <c r="L185" s="490" t="n">
        <v>0</v>
      </c>
      <c r="M185" s="490" t="n">
        <v>0</v>
      </c>
      <c r="N185" s="36" t="e">
        <f aca="false">L185/M185*100</f>
        <v>#DIV/0!</v>
      </c>
      <c r="O185" s="496" t="n">
        <v>0</v>
      </c>
      <c r="P185" s="496" t="n">
        <v>0</v>
      </c>
      <c r="Q185" s="36" t="e">
        <f aca="false">O185/P185*100</f>
        <v>#DIV/0!</v>
      </c>
      <c r="R185" s="490" t="n">
        <v>0</v>
      </c>
      <c r="S185" s="490" t="n">
        <v>0</v>
      </c>
      <c r="T185" s="36" t="e">
        <f aca="false">R185/S185*100</f>
        <v>#DIV/0!</v>
      </c>
    </row>
    <row r="186" s="308" customFormat="true" ht="17.25" hidden="false" customHeight="false" outlineLevel="0" collapsed="false">
      <c r="A186" s="734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5"/>
      <c r="P186" s="735"/>
      <c r="Q186" s="735"/>
      <c r="R186" s="735"/>
      <c r="S186" s="735"/>
      <c r="T186" s="736"/>
    </row>
    <row r="187" s="308" customFormat="true" ht="102" hidden="true" customHeight="true" outlineLevel="0" collapsed="false">
      <c r="A187" s="67" t="s">
        <v>468</v>
      </c>
      <c r="B187" s="67"/>
      <c r="C187" s="483" t="n">
        <f aca="false">SUM(C188:C194)</f>
        <v>0</v>
      </c>
      <c r="D187" s="483" t="n">
        <f aca="false">SUM(D188:D194)</f>
        <v>0</v>
      </c>
      <c r="E187" s="509" t="e">
        <f aca="false">C187/D187*100</f>
        <v>#DIV/0!</v>
      </c>
      <c r="F187" s="483" t="n">
        <f aca="false">SUM(F188:F194)</f>
        <v>0</v>
      </c>
      <c r="G187" s="483" t="n">
        <f aca="false">SUM(G188:G194)</f>
        <v>0</v>
      </c>
      <c r="H187" s="509" t="e">
        <f aca="false">F187/G187*100</f>
        <v>#DIV/0!</v>
      </c>
      <c r="I187" s="483" t="n">
        <f aca="false">SUM(I188:I194)</f>
        <v>0</v>
      </c>
      <c r="J187" s="483" t="n">
        <f aca="false">SUM(J188:J194)</f>
        <v>0</v>
      </c>
      <c r="K187" s="509" t="e">
        <f aca="false">I187/J187*100</f>
        <v>#DIV/0!</v>
      </c>
      <c r="L187" s="483" t="n">
        <f aca="false">SUM(L188:L194)</f>
        <v>0</v>
      </c>
      <c r="M187" s="483" t="n">
        <f aca="false">SUM(M188:M194)</f>
        <v>0</v>
      </c>
      <c r="N187" s="84" t="e">
        <f aca="false">L187/M187*100</f>
        <v>#DIV/0!</v>
      </c>
      <c r="O187" s="483" t="n">
        <f aca="false">SUM(O188:O194)</f>
        <v>0</v>
      </c>
      <c r="P187" s="483" t="n">
        <f aca="false">SUM(P188:P194)</f>
        <v>0</v>
      </c>
      <c r="Q187" s="83" t="e">
        <f aca="false">O187/P187*100</f>
        <v>#DIV/0!</v>
      </c>
      <c r="R187" s="483" t="n">
        <f aca="false">SUM(R188:R194)</f>
        <v>0</v>
      </c>
      <c r="S187" s="483" t="n">
        <f aca="false">SUM(S188:S194)</f>
        <v>0</v>
      </c>
      <c r="T187" s="84" t="e">
        <f aca="false">R187/S187*100</f>
        <v>#DIV/0!</v>
      </c>
    </row>
    <row r="188" s="308" customFormat="true" ht="17.25" hidden="true" customHeight="false" outlineLevel="0" collapsed="false">
      <c r="A188" s="547"/>
      <c r="B188" s="152"/>
      <c r="C188" s="490"/>
      <c r="D188" s="490"/>
      <c r="E188" s="36"/>
      <c r="F188" s="490"/>
      <c r="G188" s="490"/>
      <c r="H188" s="36"/>
      <c r="I188" s="490"/>
      <c r="J188" s="490"/>
      <c r="K188" s="36"/>
      <c r="L188" s="490"/>
      <c r="M188" s="490"/>
      <c r="N188" s="36"/>
      <c r="O188" s="490"/>
      <c r="P188" s="490"/>
      <c r="Q188" s="36"/>
      <c r="R188" s="490"/>
      <c r="S188" s="490"/>
      <c r="T188" s="36"/>
    </row>
    <row r="189" s="308" customFormat="true" ht="17.25" hidden="true" customHeight="false" outlineLevel="0" collapsed="false">
      <c r="A189" s="547"/>
      <c r="B189" s="152"/>
      <c r="C189" s="490"/>
      <c r="D189" s="490"/>
      <c r="E189" s="36"/>
      <c r="F189" s="490"/>
      <c r="G189" s="490"/>
      <c r="H189" s="36"/>
      <c r="I189" s="490"/>
      <c r="J189" s="490"/>
      <c r="K189" s="36"/>
      <c r="L189" s="490"/>
      <c r="M189" s="490"/>
      <c r="N189" s="36"/>
      <c r="O189" s="490"/>
      <c r="P189" s="490"/>
      <c r="Q189" s="36"/>
      <c r="R189" s="490"/>
      <c r="S189" s="490"/>
      <c r="T189" s="36"/>
    </row>
    <row r="190" s="308" customFormat="true" ht="17.25" hidden="true" customHeight="false" outlineLevel="0" collapsed="false">
      <c r="A190" s="547"/>
      <c r="B190" s="152"/>
      <c r="C190" s="490"/>
      <c r="D190" s="490"/>
      <c r="E190" s="36"/>
      <c r="F190" s="490"/>
      <c r="G190" s="490"/>
      <c r="H190" s="36"/>
      <c r="I190" s="490"/>
      <c r="J190" s="490"/>
      <c r="K190" s="36"/>
      <c r="L190" s="490"/>
      <c r="M190" s="490"/>
      <c r="N190" s="36"/>
      <c r="O190" s="490"/>
      <c r="P190" s="490"/>
      <c r="Q190" s="36"/>
      <c r="R190" s="490"/>
      <c r="S190" s="490"/>
      <c r="T190" s="36"/>
    </row>
    <row r="191" s="308" customFormat="true" ht="17.25" hidden="true" customHeight="false" outlineLevel="0" collapsed="false">
      <c r="A191" s="547"/>
      <c r="B191" s="152"/>
      <c r="C191" s="490"/>
      <c r="D191" s="490"/>
      <c r="E191" s="36"/>
      <c r="F191" s="490"/>
      <c r="G191" s="490"/>
      <c r="H191" s="36"/>
      <c r="I191" s="490"/>
      <c r="J191" s="490"/>
      <c r="K191" s="36"/>
      <c r="L191" s="490"/>
      <c r="M191" s="490"/>
      <c r="N191" s="36"/>
      <c r="O191" s="490"/>
      <c r="P191" s="490"/>
      <c r="Q191" s="36"/>
      <c r="R191" s="490"/>
      <c r="S191" s="490"/>
      <c r="T191" s="36"/>
    </row>
    <row r="192" s="308" customFormat="true" ht="17.25" hidden="true" customHeight="false" outlineLevel="0" collapsed="false">
      <c r="A192" s="547"/>
      <c r="B192" s="152"/>
      <c r="C192" s="490"/>
      <c r="D192" s="490"/>
      <c r="E192" s="36"/>
      <c r="F192" s="490"/>
      <c r="G192" s="490"/>
      <c r="H192" s="36"/>
      <c r="I192" s="490"/>
      <c r="J192" s="490"/>
      <c r="K192" s="36"/>
      <c r="L192" s="490"/>
      <c r="M192" s="490"/>
      <c r="N192" s="36"/>
      <c r="O192" s="490"/>
      <c r="P192" s="490"/>
      <c r="Q192" s="36"/>
      <c r="R192" s="490"/>
      <c r="S192" s="490"/>
      <c r="T192" s="36"/>
    </row>
    <row r="193" s="308" customFormat="true" ht="17.25" hidden="true" customHeight="false" outlineLevel="0" collapsed="false">
      <c r="A193" s="547"/>
      <c r="B193" s="152"/>
      <c r="C193" s="490"/>
      <c r="D193" s="490"/>
      <c r="E193" s="36"/>
      <c r="F193" s="490"/>
      <c r="G193" s="490"/>
      <c r="H193" s="36"/>
      <c r="I193" s="490"/>
      <c r="J193" s="490"/>
      <c r="K193" s="36"/>
      <c r="L193" s="490"/>
      <c r="M193" s="490"/>
      <c r="N193" s="36"/>
      <c r="O193" s="490"/>
      <c r="P193" s="490"/>
      <c r="Q193" s="36"/>
      <c r="R193" s="490"/>
      <c r="S193" s="490"/>
      <c r="T193" s="36"/>
    </row>
    <row r="194" s="308" customFormat="true" ht="17.25" hidden="true" customHeight="false" outlineLevel="0" collapsed="false">
      <c r="A194" s="547"/>
      <c r="B194" s="152"/>
      <c r="C194" s="490"/>
      <c r="D194" s="490"/>
      <c r="E194" s="36"/>
      <c r="F194" s="490"/>
      <c r="G194" s="490"/>
      <c r="H194" s="36"/>
      <c r="I194" s="490"/>
      <c r="J194" s="490"/>
      <c r="K194" s="36"/>
      <c r="L194" s="490"/>
      <c r="M194" s="490"/>
      <c r="N194" s="36"/>
      <c r="O194" s="490"/>
      <c r="P194" s="490"/>
      <c r="Q194" s="36"/>
      <c r="R194" s="490"/>
      <c r="S194" s="490"/>
      <c r="T194" s="36"/>
    </row>
    <row r="195" s="308" customFormat="true" ht="17.25" hidden="true" customHeight="true" outlineLevel="0" collapsed="false">
      <c r="A195" s="737"/>
      <c r="B195" s="737"/>
      <c r="C195" s="737"/>
      <c r="D195" s="737"/>
      <c r="E195" s="737"/>
      <c r="F195" s="737"/>
      <c r="G195" s="737"/>
      <c r="H195" s="737"/>
      <c r="I195" s="737"/>
      <c r="J195" s="737"/>
      <c r="K195" s="737"/>
      <c r="L195" s="737"/>
      <c r="M195" s="737"/>
      <c r="N195" s="737"/>
      <c r="O195" s="737"/>
      <c r="P195" s="737"/>
      <c r="Q195" s="737"/>
      <c r="R195" s="737"/>
      <c r="S195" s="737"/>
      <c r="T195" s="737"/>
    </row>
    <row r="196" s="308" customFormat="true" ht="118.5" hidden="true" customHeight="true" outlineLevel="0" collapsed="false">
      <c r="A196" s="67" t="s">
        <v>469</v>
      </c>
      <c r="B196" s="67"/>
      <c r="C196" s="483" t="n">
        <f aca="false">SUM(C197:C200)</f>
        <v>0</v>
      </c>
      <c r="D196" s="483" t="n">
        <f aca="false">SUM(D197:D200)</f>
        <v>0</v>
      </c>
      <c r="E196" s="509" t="e">
        <f aca="false">C196/D196*100</f>
        <v>#DIV/0!</v>
      </c>
      <c r="F196" s="483" t="n">
        <f aca="false">SUM(F197:F200)</f>
        <v>0</v>
      </c>
      <c r="G196" s="483" t="n">
        <f aca="false">SUM(G197:G200)</f>
        <v>0</v>
      </c>
      <c r="H196" s="509" t="e">
        <f aca="false">F196/G196*100</f>
        <v>#DIV/0!</v>
      </c>
      <c r="I196" s="483" t="n">
        <f aca="false">SUM(I197:I200)</f>
        <v>0</v>
      </c>
      <c r="J196" s="483" t="n">
        <f aca="false">SUM(J197:J200)</f>
        <v>0</v>
      </c>
      <c r="K196" s="509" t="e">
        <f aca="false">I196/J196*100</f>
        <v>#DIV/0!</v>
      </c>
      <c r="L196" s="483" t="n">
        <f aca="false">SUM(L197:L200)</f>
        <v>0</v>
      </c>
      <c r="M196" s="483" t="n">
        <f aca="false">SUM(M197:M200)</f>
        <v>0</v>
      </c>
      <c r="N196" s="84" t="e">
        <f aca="false">L196/M196*100</f>
        <v>#DIV/0!</v>
      </c>
      <c r="O196" s="483" t="n">
        <f aca="false">SUM(O197:O200)</f>
        <v>0</v>
      </c>
      <c r="P196" s="483" t="n">
        <f aca="false">SUM(P197:P200)</f>
        <v>0</v>
      </c>
      <c r="Q196" s="83" t="e">
        <f aca="false">O196/P196*100</f>
        <v>#DIV/0!</v>
      </c>
      <c r="R196" s="483" t="n">
        <f aca="false">SUM(R197:R200)</f>
        <v>0</v>
      </c>
      <c r="S196" s="483" t="n">
        <f aca="false">SUM(S197:S200)</f>
        <v>0</v>
      </c>
      <c r="T196" s="84" t="e">
        <f aca="false">R196/S196*100</f>
        <v>#DIV/0!</v>
      </c>
    </row>
    <row r="197" s="308" customFormat="true" ht="17.25" hidden="true" customHeight="false" outlineLevel="0" collapsed="false">
      <c r="A197" s="547"/>
      <c r="B197" s="152"/>
      <c r="C197" s="490"/>
      <c r="D197" s="490"/>
      <c r="E197" s="36"/>
      <c r="F197" s="490"/>
      <c r="G197" s="490"/>
      <c r="H197" s="36"/>
      <c r="I197" s="490"/>
      <c r="J197" s="490"/>
      <c r="K197" s="36"/>
      <c r="L197" s="490"/>
      <c r="M197" s="490"/>
      <c r="N197" s="36"/>
      <c r="O197" s="490"/>
      <c r="P197" s="490"/>
      <c r="Q197" s="36"/>
      <c r="R197" s="490"/>
      <c r="S197" s="490"/>
      <c r="T197" s="36"/>
    </row>
    <row r="198" s="308" customFormat="true" ht="17.25" hidden="true" customHeight="false" outlineLevel="0" collapsed="false">
      <c r="A198" s="547"/>
      <c r="B198" s="152"/>
      <c r="C198" s="490"/>
      <c r="D198" s="490"/>
      <c r="E198" s="36"/>
      <c r="F198" s="490"/>
      <c r="G198" s="490"/>
      <c r="H198" s="36"/>
      <c r="I198" s="490"/>
      <c r="J198" s="490"/>
      <c r="K198" s="36"/>
      <c r="L198" s="490"/>
      <c r="M198" s="490"/>
      <c r="N198" s="36"/>
      <c r="O198" s="490"/>
      <c r="P198" s="490"/>
      <c r="Q198" s="36"/>
      <c r="R198" s="490"/>
      <c r="S198" s="490"/>
      <c r="T198" s="36"/>
    </row>
    <row r="199" s="308" customFormat="true" ht="17.25" hidden="true" customHeight="false" outlineLevel="0" collapsed="false">
      <c r="A199" s="547"/>
      <c r="B199" s="152"/>
      <c r="C199" s="490"/>
      <c r="D199" s="490"/>
      <c r="E199" s="36"/>
      <c r="F199" s="490"/>
      <c r="G199" s="490"/>
      <c r="H199" s="36"/>
      <c r="I199" s="490"/>
      <c r="J199" s="490"/>
      <c r="K199" s="36"/>
      <c r="L199" s="490"/>
      <c r="M199" s="490"/>
      <c r="N199" s="36"/>
      <c r="O199" s="490"/>
      <c r="P199" s="490"/>
      <c r="Q199" s="36"/>
      <c r="R199" s="490"/>
      <c r="S199" s="490"/>
      <c r="T199" s="36"/>
    </row>
    <row r="200" s="308" customFormat="true" ht="17.25" hidden="true" customHeight="false" outlineLevel="0" collapsed="false">
      <c r="A200" s="547"/>
      <c r="B200" s="152"/>
      <c r="C200" s="490"/>
      <c r="D200" s="490"/>
      <c r="E200" s="36"/>
      <c r="F200" s="490"/>
      <c r="G200" s="490"/>
      <c r="H200" s="36"/>
      <c r="I200" s="490"/>
      <c r="J200" s="490"/>
      <c r="K200" s="36"/>
      <c r="L200" s="490"/>
      <c r="M200" s="490"/>
      <c r="N200" s="36"/>
      <c r="O200" s="490"/>
      <c r="P200" s="490"/>
      <c r="Q200" s="36"/>
      <c r="R200" s="490"/>
      <c r="S200" s="490"/>
      <c r="T200" s="36"/>
    </row>
    <row r="201" s="308" customFormat="true" ht="17.25" hidden="true" customHeight="true" outlineLevel="0" collapsed="false">
      <c r="A201" s="737"/>
      <c r="B201" s="737"/>
      <c r="C201" s="737"/>
      <c r="D201" s="737"/>
      <c r="E201" s="737"/>
      <c r="F201" s="737"/>
      <c r="G201" s="737"/>
      <c r="H201" s="737"/>
      <c r="I201" s="737"/>
      <c r="J201" s="737"/>
      <c r="K201" s="737"/>
      <c r="L201" s="737"/>
      <c r="M201" s="737"/>
      <c r="N201" s="737"/>
      <c r="O201" s="737"/>
      <c r="P201" s="737"/>
      <c r="Q201" s="737"/>
      <c r="R201" s="737"/>
      <c r="S201" s="737"/>
      <c r="T201" s="737"/>
    </row>
    <row r="202" s="308" customFormat="true" ht="69" hidden="false" customHeight="true" outlineLevel="0" collapsed="false">
      <c r="A202" s="67" t="s">
        <v>470</v>
      </c>
      <c r="B202" s="67"/>
      <c r="C202" s="483" t="n">
        <f aca="false">SUM(C203:C208)</f>
        <v>307605</v>
      </c>
      <c r="D202" s="483" t="n">
        <f aca="false">SUM(D203:D208)</f>
        <v>179900</v>
      </c>
      <c r="E202" s="509" t="n">
        <f aca="false">C202/D202*100</f>
        <v>170.986659255142</v>
      </c>
      <c r="F202" s="483" t="n">
        <f aca="false">SUM(F203:F208)</f>
        <v>38949</v>
      </c>
      <c r="G202" s="483" t="n">
        <f aca="false">SUM(G203:G208)</f>
        <v>29463</v>
      </c>
      <c r="H202" s="509" t="n">
        <f aca="false">F202/G202*100</f>
        <v>132.196314020975</v>
      </c>
      <c r="I202" s="483" t="n">
        <f aca="false">SUM(I203:I208)</f>
        <v>307605</v>
      </c>
      <c r="J202" s="483" t="n">
        <f aca="false">SUM(J203:J208)</f>
        <v>179900</v>
      </c>
      <c r="K202" s="509" t="n">
        <f aca="false">I202/J202*100</f>
        <v>170.986659255142</v>
      </c>
      <c r="L202" s="483" t="n">
        <f aca="false">SUM(L203:L208)</f>
        <v>0</v>
      </c>
      <c r="M202" s="483" t="n">
        <f aca="false">SUM(M203:M208)</f>
        <v>0</v>
      </c>
      <c r="N202" s="84" t="e">
        <f aca="false">L202/M202*100</f>
        <v>#DIV/0!</v>
      </c>
      <c r="O202" s="483" t="n">
        <f aca="false">SUM(O203:O208)</f>
        <v>0</v>
      </c>
      <c r="P202" s="483" t="n">
        <f aca="false">SUM(P203:P208)</f>
        <v>0</v>
      </c>
      <c r="Q202" s="343"/>
      <c r="R202" s="483" t="n">
        <f aca="false">SUM(R203:R208)</f>
        <v>0</v>
      </c>
      <c r="S202" s="483" t="n">
        <f aca="false">SUM(S203:S208)</f>
        <v>0</v>
      </c>
      <c r="T202" s="84" t="e">
        <f aca="false">R202/S202*100</f>
        <v>#DIV/0!</v>
      </c>
    </row>
    <row r="203" s="308" customFormat="true" ht="17.25" hidden="false" customHeight="false" outlineLevel="0" collapsed="false">
      <c r="A203" s="547" t="n">
        <v>1</v>
      </c>
      <c r="B203" s="152" t="s">
        <v>550</v>
      </c>
      <c r="C203" s="490"/>
      <c r="D203" s="490"/>
      <c r="E203" s="496" t="e">
        <f aca="false">C203/D203*100</f>
        <v>#DIV/0!</v>
      </c>
      <c r="F203" s="490"/>
      <c r="G203" s="490"/>
      <c r="H203" s="496" t="e">
        <f aca="false">F203/G203*100</f>
        <v>#DIV/0!</v>
      </c>
      <c r="I203" s="490"/>
      <c r="J203" s="490"/>
      <c r="K203" s="496" t="e">
        <f aca="false">I203/J203*100</f>
        <v>#DIV/0!</v>
      </c>
      <c r="L203" s="490" t="n">
        <v>0</v>
      </c>
      <c r="M203" s="490" t="n">
        <v>0</v>
      </c>
      <c r="N203" s="104" t="e">
        <f aca="false">L203/M203*100</f>
        <v>#DIV/0!</v>
      </c>
      <c r="O203" s="490" t="n">
        <v>0</v>
      </c>
      <c r="P203" s="490" t="n">
        <v>0</v>
      </c>
      <c r="Q203" s="798" t="e">
        <f aca="false">O202/P202*100</f>
        <v>#DIV/0!</v>
      </c>
      <c r="R203" s="490" t="n">
        <v>0</v>
      </c>
      <c r="S203" s="490" t="n">
        <v>0</v>
      </c>
      <c r="T203" s="36"/>
    </row>
    <row r="204" s="308" customFormat="true" ht="17.25" hidden="false" customHeight="false" outlineLevel="0" collapsed="false">
      <c r="A204" s="547" t="n">
        <v>2</v>
      </c>
      <c r="B204" s="152" t="s">
        <v>551</v>
      </c>
      <c r="C204" s="490" t="n">
        <v>174210</v>
      </c>
      <c r="D204" s="490" t="n">
        <v>179900</v>
      </c>
      <c r="E204" s="496" t="n">
        <f aca="false">C204/D204*100</f>
        <v>96.8371317398555</v>
      </c>
      <c r="F204" s="490" t="n">
        <v>18460</v>
      </c>
      <c r="G204" s="490" t="n">
        <v>29463</v>
      </c>
      <c r="H204" s="496" t="n">
        <f aca="false">F204/G204*100</f>
        <v>62.6548552421681</v>
      </c>
      <c r="I204" s="490" t="n">
        <v>174210</v>
      </c>
      <c r="J204" s="490" t="n">
        <v>179900</v>
      </c>
      <c r="K204" s="496" t="n">
        <f aca="false">I204/J204*100</f>
        <v>96.8371317398555</v>
      </c>
      <c r="L204" s="490" t="n">
        <v>0</v>
      </c>
      <c r="M204" s="490" t="n">
        <v>0</v>
      </c>
      <c r="N204" s="104" t="e">
        <f aca="false">L204/M204*100</f>
        <v>#DIV/0!</v>
      </c>
      <c r="O204" s="490" t="n">
        <v>0</v>
      </c>
      <c r="P204" s="490" t="n">
        <v>0</v>
      </c>
      <c r="Q204" s="798" t="e">
        <f aca="false">O203/P203*100</f>
        <v>#DIV/0!</v>
      </c>
      <c r="R204" s="490" t="n">
        <v>0</v>
      </c>
      <c r="S204" s="490" t="n">
        <v>0</v>
      </c>
      <c r="T204" s="36"/>
    </row>
    <row r="205" s="308" customFormat="true" ht="17.25" hidden="false" customHeight="false" outlineLevel="0" collapsed="false">
      <c r="A205" s="547" t="n">
        <v>3</v>
      </c>
      <c r="B205" s="152" t="s">
        <v>552</v>
      </c>
      <c r="C205" s="490" t="n">
        <v>133395</v>
      </c>
      <c r="D205" s="490"/>
      <c r="E205" s="496" t="e">
        <f aca="false">C205/D205*100</f>
        <v>#DIV/0!</v>
      </c>
      <c r="F205" s="490" t="n">
        <v>20489</v>
      </c>
      <c r="G205" s="490"/>
      <c r="H205" s="496" t="e">
        <f aca="false">F205/G205*100</f>
        <v>#DIV/0!</v>
      </c>
      <c r="I205" s="490" t="n">
        <v>133395</v>
      </c>
      <c r="J205" s="490"/>
      <c r="K205" s="496" t="e">
        <f aca="false">I205/J205*100</f>
        <v>#DIV/0!</v>
      </c>
      <c r="L205" s="490"/>
      <c r="M205" s="490"/>
      <c r="N205" s="36"/>
      <c r="O205" s="490"/>
      <c r="P205" s="490"/>
      <c r="Q205" s="36"/>
      <c r="R205" s="490"/>
      <c r="S205" s="490"/>
      <c r="T205" s="36"/>
    </row>
    <row r="206" s="308" customFormat="true" ht="17.25" hidden="true" customHeight="false" outlineLevel="0" collapsed="false">
      <c r="A206" s="547"/>
      <c r="B206" s="152"/>
      <c r="C206" s="490"/>
      <c r="D206" s="490"/>
      <c r="E206" s="36"/>
      <c r="F206" s="490"/>
      <c r="G206" s="490"/>
      <c r="H206" s="36"/>
      <c r="I206" s="490"/>
      <c r="J206" s="490"/>
      <c r="K206" s="36"/>
      <c r="L206" s="490"/>
      <c r="M206" s="490"/>
      <c r="N206" s="36"/>
      <c r="O206" s="490"/>
      <c r="P206" s="490"/>
      <c r="Q206" s="36"/>
      <c r="R206" s="490"/>
      <c r="S206" s="490"/>
      <c r="T206" s="36"/>
    </row>
    <row r="207" s="308" customFormat="true" ht="17.25" hidden="true" customHeight="false" outlineLevel="0" collapsed="false">
      <c r="A207" s="547"/>
      <c r="B207" s="152"/>
      <c r="C207" s="490"/>
      <c r="D207" s="490"/>
      <c r="E207" s="36"/>
      <c r="F207" s="490"/>
      <c r="G207" s="490"/>
      <c r="H207" s="36"/>
      <c r="I207" s="490"/>
      <c r="J207" s="490"/>
      <c r="K207" s="36"/>
      <c r="L207" s="490"/>
      <c r="M207" s="490"/>
      <c r="N207" s="36"/>
      <c r="O207" s="490"/>
      <c r="P207" s="490"/>
      <c r="Q207" s="36"/>
      <c r="R207" s="490"/>
      <c r="S207" s="490"/>
      <c r="T207" s="36"/>
    </row>
    <row r="208" s="308" customFormat="true" ht="17.25" hidden="true" customHeight="false" outlineLevel="0" collapsed="false">
      <c r="A208" s="547"/>
      <c r="B208" s="152"/>
      <c r="C208" s="490"/>
      <c r="D208" s="490"/>
      <c r="E208" s="36"/>
      <c r="F208" s="490"/>
      <c r="G208" s="490"/>
      <c r="H208" s="36"/>
      <c r="I208" s="490"/>
      <c r="J208" s="490"/>
      <c r="K208" s="36"/>
      <c r="L208" s="490"/>
      <c r="M208" s="490"/>
      <c r="N208" s="36"/>
      <c r="O208" s="490"/>
      <c r="P208" s="490"/>
      <c r="Q208" s="36"/>
      <c r="R208" s="490"/>
      <c r="S208" s="490"/>
      <c r="T208" s="36"/>
    </row>
    <row r="209" s="308" customFormat="true" ht="17.25" hidden="false" customHeight="true" outlineLevel="0" collapsed="false">
      <c r="A209" s="547"/>
      <c r="B209" s="547"/>
      <c r="C209" s="547"/>
      <c r="D209" s="547"/>
      <c r="E209" s="547"/>
      <c r="F209" s="547"/>
      <c r="G209" s="547"/>
      <c r="H209" s="547"/>
      <c r="I209" s="547"/>
      <c r="J209" s="547"/>
      <c r="K209" s="547"/>
      <c r="L209" s="547"/>
      <c r="M209" s="547"/>
      <c r="N209" s="547"/>
      <c r="O209" s="547"/>
      <c r="P209" s="547"/>
      <c r="Q209" s="547"/>
      <c r="R209" s="547"/>
      <c r="S209" s="547"/>
      <c r="T209" s="547"/>
    </row>
    <row r="210" s="308" customFormat="true" ht="75.75" hidden="false" customHeight="true" outlineLevel="0" collapsed="false">
      <c r="A210" s="67" t="s">
        <v>471</v>
      </c>
      <c r="B210" s="67"/>
      <c r="C210" s="483" t="n">
        <f aca="false">SUM(C211:C216)</f>
        <v>1067015</v>
      </c>
      <c r="D210" s="483" t="n">
        <f aca="false">SUM(D211:D216)</f>
        <v>1206338</v>
      </c>
      <c r="E210" s="509" t="n">
        <f aca="false">C210/D210*100</f>
        <v>88.4507492924869</v>
      </c>
      <c r="F210" s="483" t="n">
        <f aca="false">SUM(F211:F216)</f>
        <v>80307</v>
      </c>
      <c r="G210" s="483" t="n">
        <f aca="false">SUM(G211:G216)</f>
        <v>134330</v>
      </c>
      <c r="H210" s="509" t="n">
        <f aca="false">F210/G210*100</f>
        <v>59.783369314375</v>
      </c>
      <c r="I210" s="483" t="n">
        <f aca="false">SUM(I211:I216)</f>
        <v>446510</v>
      </c>
      <c r="J210" s="483" t="n">
        <f aca="false">SUM(J211:J216)</f>
        <v>1389885</v>
      </c>
      <c r="K210" s="509" t="n">
        <f aca="false">I210/J210*100</f>
        <v>32.1256794626894</v>
      </c>
      <c r="L210" s="483" t="n">
        <f aca="false">SUM(L211:L216)</f>
        <v>197864</v>
      </c>
      <c r="M210" s="483" t="n">
        <f aca="false">SUM(M211:M216)</f>
        <v>417851</v>
      </c>
      <c r="N210" s="84" t="n">
        <f aca="false">L210/M210*100</f>
        <v>47.352764502179</v>
      </c>
      <c r="O210" s="483" t="n">
        <f aca="false">SUM(O211:O216)</f>
        <v>21263</v>
      </c>
      <c r="P210" s="483" t="n">
        <f aca="false">SUM(P211:P216)</f>
        <v>193439</v>
      </c>
      <c r="Q210" s="83" t="n">
        <f aca="false">O210/P210*100</f>
        <v>10.9920956994195</v>
      </c>
      <c r="R210" s="483" t="n">
        <f aca="false">SUM(R211:R216)</f>
        <v>176601</v>
      </c>
      <c r="S210" s="483" t="n">
        <f aca="false">SUM(S211:S216)</f>
        <v>224412</v>
      </c>
      <c r="T210" s="84" t="n">
        <f aca="false">R210/S210*100</f>
        <v>78.6949895727501</v>
      </c>
    </row>
    <row r="211" s="308" customFormat="true" ht="17.25" hidden="false" customHeight="false" outlineLevel="0" collapsed="false">
      <c r="A211" s="524" t="n">
        <v>1</v>
      </c>
      <c r="B211" s="71" t="s">
        <v>93</v>
      </c>
      <c r="C211" s="496" t="n">
        <v>0</v>
      </c>
      <c r="D211" s="496" t="n">
        <v>0</v>
      </c>
      <c r="E211" s="489" t="e">
        <f aca="false">C211/D211*100</f>
        <v>#DIV/0!</v>
      </c>
      <c r="F211" s="496" t="n">
        <v>0</v>
      </c>
      <c r="G211" s="487" t="n">
        <v>0</v>
      </c>
      <c r="H211" s="489" t="e">
        <f aca="false">F211/G211*100</f>
        <v>#DIV/0!</v>
      </c>
      <c r="I211" s="487" t="n">
        <v>0</v>
      </c>
      <c r="J211" s="487" t="n">
        <v>0</v>
      </c>
      <c r="K211" s="489" t="e">
        <f aca="false">I211/J211*100</f>
        <v>#DIV/0!</v>
      </c>
      <c r="L211" s="730" t="n">
        <v>0</v>
      </c>
      <c r="M211" s="490" t="n">
        <v>0</v>
      </c>
      <c r="N211" s="370" t="e">
        <f aca="false">L211/M211*100</f>
        <v>#DIV/0!</v>
      </c>
      <c r="O211" s="496" t="n">
        <v>0</v>
      </c>
      <c r="P211" s="496" t="n">
        <v>0</v>
      </c>
      <c r="Q211" s="370" t="e">
        <f aca="false">O211/P211*100</f>
        <v>#DIV/0!</v>
      </c>
      <c r="R211" s="496"/>
      <c r="S211" s="496"/>
      <c r="T211" s="487" t="e">
        <f aca="false">R211/S211*100</f>
        <v>#DIV/0!</v>
      </c>
    </row>
    <row r="212" s="308" customFormat="true" ht="17.25" hidden="false" customHeight="false" outlineLevel="0" collapsed="false">
      <c r="A212" s="638" t="n">
        <v>2</v>
      </c>
      <c r="B212" s="114" t="s">
        <v>94</v>
      </c>
      <c r="C212" s="496" t="n">
        <v>33721</v>
      </c>
      <c r="D212" s="76" t="n">
        <v>17923</v>
      </c>
      <c r="E212" s="370" t="n">
        <f aca="false">C212/D212*100</f>
        <v>188.143725938738</v>
      </c>
      <c r="F212" s="496" t="n">
        <v>0</v>
      </c>
      <c r="G212" s="76" t="n">
        <v>10323</v>
      </c>
      <c r="H212" s="370" t="n">
        <f aca="false">F212/G212*100</f>
        <v>0</v>
      </c>
      <c r="I212" s="496" t="n">
        <v>32678</v>
      </c>
      <c r="J212" s="76" t="n">
        <v>19951</v>
      </c>
      <c r="K212" s="370" t="n">
        <f aca="false">I212/J212*100</f>
        <v>163.79128865721</v>
      </c>
      <c r="L212" s="730" t="n">
        <v>0</v>
      </c>
      <c r="M212" s="490" t="n">
        <v>0</v>
      </c>
      <c r="N212" s="370" t="e">
        <f aca="false">L212/M212*100</f>
        <v>#DIV/0!</v>
      </c>
      <c r="O212" s="496" t="n">
        <v>0</v>
      </c>
      <c r="P212" s="496" t="n">
        <v>0</v>
      </c>
      <c r="Q212" s="370" t="e">
        <f aca="false">O212/P212*100</f>
        <v>#DIV/0!</v>
      </c>
      <c r="R212" s="496" t="n">
        <v>0</v>
      </c>
      <c r="S212" s="496" t="n">
        <v>0</v>
      </c>
      <c r="T212" s="496" t="e">
        <f aca="false">R212/S212*100</f>
        <v>#DIV/0!</v>
      </c>
    </row>
    <row r="213" s="308" customFormat="true" ht="17.25" hidden="false" customHeight="false" outlineLevel="0" collapsed="false">
      <c r="A213" s="524" t="n">
        <v>3</v>
      </c>
      <c r="B213" s="75" t="s">
        <v>96</v>
      </c>
      <c r="C213" s="496" t="n">
        <v>87315</v>
      </c>
      <c r="D213" s="76" t="n">
        <v>71944</v>
      </c>
      <c r="E213" s="36" t="n">
        <f aca="false">C213/D213*100</f>
        <v>121.365228511064</v>
      </c>
      <c r="F213" s="490" t="n">
        <v>7040</v>
      </c>
      <c r="G213" s="76" t="n">
        <v>9552</v>
      </c>
      <c r="H213" s="36" t="n">
        <f aca="false">F213/G213*100</f>
        <v>73.7018425460637</v>
      </c>
      <c r="I213" s="490" t="n">
        <v>87315</v>
      </c>
      <c r="J213" s="76" t="n">
        <v>71944</v>
      </c>
      <c r="K213" s="36" t="n">
        <f aca="false">I213/J213*100</f>
        <v>121.365228511064</v>
      </c>
      <c r="L213" s="730" t="n">
        <v>87315</v>
      </c>
      <c r="M213" s="76" t="n">
        <v>71944</v>
      </c>
      <c r="N213" s="36" t="n">
        <f aca="false">L213/M213*100</f>
        <v>121.365228511064</v>
      </c>
      <c r="O213" s="490" t="n">
        <v>21263</v>
      </c>
      <c r="P213" s="490" t="n">
        <v>0</v>
      </c>
      <c r="Q213" s="36" t="e">
        <f aca="false">O213/P213*100</f>
        <v>#DIV/0!</v>
      </c>
      <c r="R213" s="490" t="n">
        <v>66052</v>
      </c>
      <c r="S213" s="490" t="n">
        <v>71944</v>
      </c>
      <c r="T213" s="490" t="n">
        <f aca="false">R213/S213*100</f>
        <v>91.810296897587</v>
      </c>
    </row>
    <row r="214" s="308" customFormat="true" ht="17.25" hidden="false" customHeight="false" outlineLevel="0" collapsed="false">
      <c r="A214" s="638" t="n">
        <v>4</v>
      </c>
      <c r="B214" s="114" t="s">
        <v>97</v>
      </c>
      <c r="C214" s="496" t="n">
        <v>329794</v>
      </c>
      <c r="D214" s="76" t="n">
        <v>303965</v>
      </c>
      <c r="E214" s="36" t="n">
        <f aca="false">C214/D214*100</f>
        <v>108.497359893409</v>
      </c>
      <c r="F214" s="490" t="n">
        <v>24823</v>
      </c>
      <c r="G214" s="76" t="n">
        <v>46700</v>
      </c>
      <c r="H214" s="36" t="n">
        <f aca="false">F214/G214*100</f>
        <v>53.1541755888651</v>
      </c>
      <c r="I214" s="490" t="n">
        <v>326517</v>
      </c>
      <c r="J214" s="76" t="n">
        <v>289930</v>
      </c>
      <c r="K214" s="36" t="n">
        <f aca="false">I214/J214*100</f>
        <v>112.619252923119</v>
      </c>
      <c r="L214" s="730" t="n">
        <v>110549</v>
      </c>
      <c r="M214" s="76" t="n">
        <v>152468</v>
      </c>
      <c r="N214" s="36" t="n">
        <f aca="false">L214/M214*100</f>
        <v>72.5063619907128</v>
      </c>
      <c r="O214" s="490" t="n">
        <v>0</v>
      </c>
      <c r="P214" s="490" t="n">
        <v>0</v>
      </c>
      <c r="Q214" s="36" t="e">
        <f aca="false">O214/P214*100</f>
        <v>#DIV/0!</v>
      </c>
      <c r="R214" s="490" t="n">
        <v>110549</v>
      </c>
      <c r="S214" s="76" t="n">
        <v>152468</v>
      </c>
      <c r="T214" s="490" t="n">
        <f aca="false">R214/S214*100</f>
        <v>72.5063619907128</v>
      </c>
    </row>
    <row r="215" s="308" customFormat="true" ht="17.25" hidden="false" customHeight="false" outlineLevel="0" collapsed="false">
      <c r="A215" s="524" t="n">
        <v>5</v>
      </c>
      <c r="B215" s="114" t="s">
        <v>98</v>
      </c>
      <c r="C215" s="496" t="n">
        <v>0</v>
      </c>
      <c r="D215" s="496" t="n">
        <v>0</v>
      </c>
      <c r="E215" s="36" t="e">
        <f aca="false">C215/D215*100</f>
        <v>#DIV/0!</v>
      </c>
      <c r="F215" s="490" t="n">
        <v>0</v>
      </c>
      <c r="G215" s="490" t="n">
        <v>0</v>
      </c>
      <c r="H215" s="36" t="e">
        <f aca="false">F215/G215*100</f>
        <v>#DIV/0!</v>
      </c>
      <c r="I215" s="490" t="n">
        <v>0</v>
      </c>
      <c r="J215" s="490" t="n">
        <v>0</v>
      </c>
      <c r="K215" s="36" t="e">
        <f aca="false">I215/J215*100</f>
        <v>#DIV/0!</v>
      </c>
      <c r="L215" s="730" t="n">
        <v>0</v>
      </c>
      <c r="M215" s="490" t="n">
        <v>0</v>
      </c>
      <c r="N215" s="36" t="e">
        <f aca="false">L215/M215*100</f>
        <v>#DIV/0!</v>
      </c>
      <c r="O215" s="490" t="n">
        <v>0</v>
      </c>
      <c r="P215" s="490" t="n">
        <v>0</v>
      </c>
      <c r="Q215" s="36" t="e">
        <f aca="false">O215/P215*100</f>
        <v>#DIV/0!</v>
      </c>
      <c r="R215" s="490" t="n">
        <v>0</v>
      </c>
      <c r="S215" s="490" t="n">
        <v>0</v>
      </c>
      <c r="T215" s="490" t="e">
        <f aca="false">R215/S215*100</f>
        <v>#DIV/0!</v>
      </c>
    </row>
    <row r="216" s="308" customFormat="true" ht="17.25" hidden="false" customHeight="false" outlineLevel="0" collapsed="false">
      <c r="A216" s="638" t="n">
        <v>6</v>
      </c>
      <c r="B216" s="75" t="s">
        <v>99</v>
      </c>
      <c r="C216" s="496" t="n">
        <v>616185</v>
      </c>
      <c r="D216" s="496" t="n">
        <v>812506</v>
      </c>
      <c r="E216" s="370" t="n">
        <f aca="false">C216/D216*100</f>
        <v>75.8375938146918</v>
      </c>
      <c r="F216" s="496" t="n">
        <v>48444</v>
      </c>
      <c r="G216" s="487" t="n">
        <v>67755</v>
      </c>
      <c r="H216" s="370" t="n">
        <f aca="false">F216/G216*100</f>
        <v>71.4987823776843</v>
      </c>
      <c r="I216" s="496"/>
      <c r="J216" s="487" t="n">
        <v>1008060</v>
      </c>
      <c r="K216" s="370" t="n">
        <f aca="false">I216/J216*100</f>
        <v>0</v>
      </c>
      <c r="L216" s="730"/>
      <c r="M216" s="490" t="n">
        <v>193439</v>
      </c>
      <c r="N216" s="370" t="n">
        <f aca="false">L216/M216*100</f>
        <v>0</v>
      </c>
      <c r="O216" s="496"/>
      <c r="P216" s="487" t="n">
        <v>193439</v>
      </c>
      <c r="Q216" s="370" t="n">
        <f aca="false">O216/P216*100</f>
        <v>0</v>
      </c>
      <c r="R216" s="496"/>
      <c r="S216" s="496" t="n">
        <v>0</v>
      </c>
      <c r="T216" s="496" t="e">
        <f aca="false">R216/S216*100</f>
        <v>#DIV/0!</v>
      </c>
    </row>
    <row r="217" s="308" customFormat="true" ht="17.25" hidden="false" customHeight="true" outlineLevel="0" collapsed="false">
      <c r="A217" s="547"/>
      <c r="B217" s="547"/>
      <c r="C217" s="547"/>
      <c r="D217" s="547"/>
      <c r="E217" s="547"/>
      <c r="F217" s="547"/>
      <c r="G217" s="547"/>
      <c r="H217" s="547"/>
      <c r="I217" s="547"/>
      <c r="J217" s="547"/>
      <c r="K217" s="547"/>
      <c r="L217" s="547"/>
      <c r="M217" s="547"/>
      <c r="N217" s="547"/>
      <c r="O217" s="547"/>
      <c r="P217" s="547"/>
      <c r="Q217" s="547"/>
      <c r="R217" s="547"/>
      <c r="S217" s="547"/>
      <c r="T217" s="547"/>
    </row>
    <row r="218" s="308" customFormat="true" ht="36" hidden="false" customHeight="true" outlineLevel="0" collapsed="false">
      <c r="A218" s="67" t="s">
        <v>472</v>
      </c>
      <c r="B218" s="67"/>
      <c r="C218" s="483" t="n">
        <f aca="false">SUM(C219:C225)</f>
        <v>6560516</v>
      </c>
      <c r="D218" s="483" t="n">
        <f aca="false">SUM(D219:D225)</f>
        <v>5106698</v>
      </c>
      <c r="E218" s="509" t="n">
        <f aca="false">C218/D218*100</f>
        <v>128.468846209429</v>
      </c>
      <c r="F218" s="483" t="n">
        <f aca="false">SUM(F219:F225)</f>
        <v>576315</v>
      </c>
      <c r="G218" s="483" t="n">
        <f aca="false">SUM(G219:G225)</f>
        <v>603138</v>
      </c>
      <c r="H218" s="509" t="n">
        <f aca="false">F218/G218*100</f>
        <v>95.5527590700636</v>
      </c>
      <c r="I218" s="483" t="n">
        <f aca="false">SUM(I219:I225)</f>
        <v>6112258</v>
      </c>
      <c r="J218" s="483" t="n">
        <f aca="false">SUM(J219:J225)</f>
        <v>6823516</v>
      </c>
      <c r="K218" s="509" t="n">
        <f aca="false">I218/J218*100</f>
        <v>89.5763708914876</v>
      </c>
      <c r="L218" s="483" t="n">
        <f aca="false">SUM(L219:L225)</f>
        <v>3327541</v>
      </c>
      <c r="M218" s="483" t="n">
        <f aca="false">SUM(M219:M225)</f>
        <v>2754176</v>
      </c>
      <c r="N218" s="84" t="n">
        <f aca="false">L218/M218*100</f>
        <v>120.818023249059</v>
      </c>
      <c r="O218" s="483" t="n">
        <f aca="false">SUM(O219:O225)</f>
        <v>1990610</v>
      </c>
      <c r="P218" s="483" t="n">
        <f aca="false">SUM(P219:P225)</f>
        <v>1915997</v>
      </c>
      <c r="Q218" s="83" t="n">
        <f aca="false">O218/P218*100</f>
        <v>103.894212777995</v>
      </c>
      <c r="R218" s="483" t="n">
        <f aca="false">SUM(R219:R225)</f>
        <v>1336931</v>
      </c>
      <c r="S218" s="483" t="n">
        <f aca="false">SUM(S219:S225)</f>
        <v>838179</v>
      </c>
      <c r="T218" s="84" t="n">
        <f aca="false">R218/S218*100</f>
        <v>159.504234775627</v>
      </c>
    </row>
    <row r="219" s="308" customFormat="true" ht="17.25" hidden="false" customHeight="false" outlineLevel="0" collapsed="false">
      <c r="A219" s="525" t="n">
        <v>1</v>
      </c>
      <c r="B219" s="75" t="s">
        <v>100</v>
      </c>
      <c r="C219" s="496" t="n">
        <v>2548463</v>
      </c>
      <c r="D219" s="496" t="n">
        <v>2141649</v>
      </c>
      <c r="E219" s="370" t="n">
        <f aca="false">C219/D219*100</f>
        <v>118.995362918947</v>
      </c>
      <c r="F219" s="496" t="n">
        <v>231546</v>
      </c>
      <c r="G219" s="496" t="n">
        <v>314891</v>
      </c>
      <c r="H219" s="370" t="n">
        <f aca="false">F219/G219*100</f>
        <v>73.532111111464</v>
      </c>
      <c r="I219" s="496" t="n">
        <v>2214903</v>
      </c>
      <c r="J219" s="496" t="n">
        <v>2036691</v>
      </c>
      <c r="K219" s="370" t="n">
        <f aca="false">I219/J219*100</f>
        <v>108.750075490096</v>
      </c>
      <c r="L219" s="730" t="n">
        <v>1492085</v>
      </c>
      <c r="M219" s="730" t="n">
        <v>1338533</v>
      </c>
      <c r="N219" s="370" t="n">
        <f aca="false">L219/M219*100</f>
        <v>111.471663380731</v>
      </c>
      <c r="O219" s="496" t="n">
        <v>712684</v>
      </c>
      <c r="P219" s="496" t="n">
        <v>673431</v>
      </c>
      <c r="Q219" s="370" t="n">
        <f aca="false">O219/P219*100</f>
        <v>105.828807999632</v>
      </c>
      <c r="R219" s="496" t="n">
        <v>779401</v>
      </c>
      <c r="S219" s="496" t="n">
        <v>665102</v>
      </c>
      <c r="T219" s="496" t="n">
        <f aca="false">R219/S219*100</f>
        <v>117.18518362597</v>
      </c>
    </row>
    <row r="220" s="308" customFormat="true" ht="17.25" hidden="false" customHeight="false" outlineLevel="0" collapsed="false">
      <c r="A220" s="526" t="n">
        <v>2</v>
      </c>
      <c r="B220" s="75" t="s">
        <v>101</v>
      </c>
      <c r="C220" s="496" t="n">
        <v>1069148</v>
      </c>
      <c r="D220" s="496" t="n">
        <v>926818</v>
      </c>
      <c r="E220" s="370" t="n">
        <f aca="false">C220/D220*100</f>
        <v>115.356844601637</v>
      </c>
      <c r="F220" s="496" t="n">
        <v>80872</v>
      </c>
      <c r="G220" s="496" t="n">
        <v>100887</v>
      </c>
      <c r="H220" s="370" t="n">
        <f aca="false">F220/G220*100</f>
        <v>80.1609721767919</v>
      </c>
      <c r="I220" s="496" t="n">
        <v>956943</v>
      </c>
      <c r="J220" s="496" t="n">
        <v>953840</v>
      </c>
      <c r="K220" s="370" t="n">
        <f aca="false">I220/J220*100</f>
        <v>100.325316614946</v>
      </c>
      <c r="L220" s="730" t="n">
        <v>277889</v>
      </c>
      <c r="M220" s="730" t="n">
        <v>365524</v>
      </c>
      <c r="N220" s="36" t="n">
        <f aca="false">L220/M220*100</f>
        <v>76.024830106915</v>
      </c>
      <c r="O220" s="496" t="n">
        <v>195733</v>
      </c>
      <c r="P220" s="496" t="n">
        <v>291388</v>
      </c>
      <c r="Q220" s="36" t="n">
        <f aca="false">O220/P220*100</f>
        <v>67.172635798317</v>
      </c>
      <c r="R220" s="496" t="n">
        <v>82156</v>
      </c>
      <c r="S220" s="496" t="n">
        <v>74136</v>
      </c>
      <c r="T220" s="496" t="n">
        <f aca="false">R220/S220*100</f>
        <v>110.817956188626</v>
      </c>
    </row>
    <row r="221" s="308" customFormat="true" ht="17.25" hidden="false" customHeight="false" outlineLevel="0" collapsed="false">
      <c r="A221" s="525" t="n">
        <v>3</v>
      </c>
      <c r="B221" s="75" t="s">
        <v>102</v>
      </c>
      <c r="C221" s="496" t="n">
        <v>0</v>
      </c>
      <c r="D221" s="496" t="n">
        <v>144610</v>
      </c>
      <c r="E221" s="370" t="n">
        <f aca="false">C221/D221*100</f>
        <v>0</v>
      </c>
      <c r="F221" s="496" t="n">
        <v>0</v>
      </c>
      <c r="G221" s="496" t="n">
        <v>1195</v>
      </c>
      <c r="H221" s="370" t="n">
        <f aca="false">F221/G221*100</f>
        <v>0</v>
      </c>
      <c r="I221" s="496" t="n">
        <v>0</v>
      </c>
      <c r="J221" s="496" t="n">
        <v>144610</v>
      </c>
      <c r="K221" s="370" t="n">
        <f aca="false">I221/J221*100</f>
        <v>0</v>
      </c>
      <c r="L221" s="730" t="n">
        <v>0</v>
      </c>
      <c r="M221" s="730" t="n">
        <v>76122</v>
      </c>
      <c r="N221" s="370" t="n">
        <f aca="false">L221/M221*100</f>
        <v>0</v>
      </c>
      <c r="O221" s="496" t="n">
        <v>0</v>
      </c>
      <c r="P221" s="496" t="n">
        <v>7795</v>
      </c>
      <c r="Q221" s="370" t="n">
        <f aca="false">O221/P221*100</f>
        <v>0</v>
      </c>
      <c r="R221" s="496" t="n">
        <v>0</v>
      </c>
      <c r="S221" s="496" t="n">
        <v>68327</v>
      </c>
      <c r="T221" s="496" t="n">
        <f aca="false">R221/S221*100</f>
        <v>0</v>
      </c>
    </row>
    <row r="222" s="308" customFormat="true" ht="17.25" hidden="false" customHeight="false" outlineLevel="0" collapsed="false">
      <c r="A222" s="526" t="n">
        <v>4</v>
      </c>
      <c r="B222" s="114" t="s">
        <v>103</v>
      </c>
      <c r="C222" s="496" t="n">
        <v>1201583</v>
      </c>
      <c r="D222" s="76" t="n">
        <v>433739</v>
      </c>
      <c r="E222" s="36" t="n">
        <f aca="false">C222/D222*100</f>
        <v>277.02904281146</v>
      </c>
      <c r="F222" s="496" t="n">
        <v>129003</v>
      </c>
      <c r="G222" s="76" t="n">
        <v>50301</v>
      </c>
      <c r="H222" s="370" t="n">
        <f aca="false">F222/G222*100</f>
        <v>256.462098169022</v>
      </c>
      <c r="I222" s="496" t="n">
        <v>1201583</v>
      </c>
      <c r="J222" s="76" t="n">
        <v>2267039</v>
      </c>
      <c r="K222" s="36" t="n">
        <f aca="false">I222/J222*100</f>
        <v>53.0023082972988</v>
      </c>
      <c r="L222" s="730" t="n">
        <v>475374</v>
      </c>
      <c r="M222" s="76" t="n">
        <v>30614</v>
      </c>
      <c r="N222" s="36" t="n">
        <f aca="false">L222/M222*100</f>
        <v>1552.79937283596</v>
      </c>
      <c r="O222" s="496" t="n">
        <v>0</v>
      </c>
      <c r="P222" s="496" t="n">
        <v>0</v>
      </c>
      <c r="Q222" s="36" t="e">
        <f aca="false">O222/P222*100</f>
        <v>#DIV/0!</v>
      </c>
      <c r="R222" s="496" t="n">
        <v>475374</v>
      </c>
      <c r="S222" s="76" t="n">
        <v>30614</v>
      </c>
      <c r="T222" s="743" t="n">
        <f aca="false">R222/S222*100</f>
        <v>1552.79937283596</v>
      </c>
    </row>
    <row r="223" s="308" customFormat="true" ht="17.25" hidden="false" customHeight="false" outlineLevel="0" collapsed="false">
      <c r="A223" s="525" t="n">
        <v>5</v>
      </c>
      <c r="B223" s="75" t="s">
        <v>104</v>
      </c>
      <c r="C223" s="496" t="n">
        <v>53284</v>
      </c>
      <c r="D223" s="496" t="n">
        <v>45446</v>
      </c>
      <c r="E223" s="36" t="n">
        <f aca="false">C223/D223*100</f>
        <v>117.246842406372</v>
      </c>
      <c r="F223" s="496" t="n">
        <v>200</v>
      </c>
      <c r="G223" s="496" t="n">
        <v>2302</v>
      </c>
      <c r="H223" s="36" t="n">
        <f aca="false">F223/G223*100</f>
        <v>8.68809730668984</v>
      </c>
      <c r="I223" s="496" t="n">
        <v>75128</v>
      </c>
      <c r="J223" s="496" t="n">
        <v>27943</v>
      </c>
      <c r="K223" s="36" t="n">
        <f aca="false">I223/J223*100</f>
        <v>268.861611136957</v>
      </c>
      <c r="L223" s="730" t="n">
        <v>40456</v>
      </c>
      <c r="M223" s="730" t="n">
        <v>15623</v>
      </c>
      <c r="N223" s="370" t="n">
        <f aca="false">L223/M223*100</f>
        <v>258.951545797862</v>
      </c>
      <c r="O223" s="496" t="n">
        <v>40456</v>
      </c>
      <c r="P223" s="496" t="n">
        <v>15623</v>
      </c>
      <c r="Q223" s="370" t="n">
        <f aca="false">O223/P223*100</f>
        <v>258.951545797862</v>
      </c>
      <c r="R223" s="496" t="n">
        <v>0</v>
      </c>
      <c r="S223" s="496" t="n">
        <v>0</v>
      </c>
      <c r="T223" s="490" t="e">
        <f aca="false">R223/S223*100</f>
        <v>#DIV/0!</v>
      </c>
    </row>
    <row r="224" s="308" customFormat="true" ht="17.25" hidden="false" customHeight="false" outlineLevel="0" collapsed="false">
      <c r="A224" s="526" t="n">
        <v>6</v>
      </c>
      <c r="B224" s="75" t="s">
        <v>105</v>
      </c>
      <c r="C224" s="496" t="n">
        <v>156049</v>
      </c>
      <c r="D224" s="496" t="n">
        <v>188207</v>
      </c>
      <c r="E224" s="370" t="n">
        <f aca="false">C224/D224*100</f>
        <v>82.9134941845946</v>
      </c>
      <c r="F224" s="496" t="n">
        <v>15045</v>
      </c>
      <c r="G224" s="496" t="n">
        <v>14695</v>
      </c>
      <c r="H224" s="370" t="n">
        <f aca="false">F224/G224*100</f>
        <v>102.381762504253</v>
      </c>
      <c r="I224" s="496" t="n">
        <v>264980</v>
      </c>
      <c r="J224" s="496" t="n">
        <v>193267</v>
      </c>
      <c r="K224" s="370" t="n">
        <f aca="false">I224/J224*100</f>
        <v>137.105662115105</v>
      </c>
      <c r="L224" s="730" t="n">
        <v>5345</v>
      </c>
      <c r="M224" s="730" t="n">
        <v>0</v>
      </c>
      <c r="N224" s="370" t="e">
        <f aca="false">L224/M224*100</f>
        <v>#DIV/0!</v>
      </c>
      <c r="O224" s="496" t="n">
        <v>5345</v>
      </c>
      <c r="P224" s="496" t="n">
        <v>0</v>
      </c>
      <c r="Q224" s="370" t="e">
        <f aca="false">O224/P224*100</f>
        <v>#DIV/0!</v>
      </c>
      <c r="R224" s="496" t="n">
        <v>0</v>
      </c>
      <c r="S224" s="496" t="n">
        <v>0</v>
      </c>
      <c r="T224" s="496" t="e">
        <f aca="false">R224/S224*100</f>
        <v>#DIV/0!</v>
      </c>
    </row>
    <row r="225" s="308" customFormat="true" ht="17.25" hidden="false" customHeight="false" outlineLevel="0" collapsed="false">
      <c r="A225" s="525" t="n">
        <v>7</v>
      </c>
      <c r="B225" s="75" t="s">
        <v>106</v>
      </c>
      <c r="C225" s="496" t="n">
        <v>1531989</v>
      </c>
      <c r="D225" s="496" t="n">
        <v>1226229</v>
      </c>
      <c r="E225" s="489" t="n">
        <f aca="false">C225/D225*100</f>
        <v>124.934983596049</v>
      </c>
      <c r="F225" s="496" t="n">
        <v>119649</v>
      </c>
      <c r="G225" s="496" t="n">
        <v>118867</v>
      </c>
      <c r="H225" s="489" t="n">
        <f aca="false">F225/G225*100</f>
        <v>100.657878132703</v>
      </c>
      <c r="I225" s="496" t="n">
        <v>1398721</v>
      </c>
      <c r="J225" s="496" t="n">
        <v>1200126</v>
      </c>
      <c r="K225" s="489" t="n">
        <f aca="false">I225/J225*100</f>
        <v>116.547845809523</v>
      </c>
      <c r="L225" s="730" t="n">
        <v>1036392</v>
      </c>
      <c r="M225" s="730" t="n">
        <v>927760</v>
      </c>
      <c r="N225" s="370" t="n">
        <f aca="false">L225/M225*100</f>
        <v>111.709062688626</v>
      </c>
      <c r="O225" s="496" t="n">
        <v>1036392</v>
      </c>
      <c r="P225" s="496" t="n">
        <v>927760</v>
      </c>
      <c r="Q225" s="370" t="n">
        <f aca="false">O225/P225*100</f>
        <v>111.709062688626</v>
      </c>
      <c r="R225" s="496" t="n">
        <v>0</v>
      </c>
      <c r="S225" s="496" t="n">
        <v>0</v>
      </c>
      <c r="T225" s="487" t="e">
        <f aca="false">R225/S225*100</f>
        <v>#DIV/0!</v>
      </c>
    </row>
    <row r="226" s="308" customFormat="true" ht="17.25" hidden="false" customHeight="true" outlineLevel="0" collapsed="false">
      <c r="A226" s="547"/>
      <c r="B226" s="547"/>
      <c r="C226" s="547"/>
      <c r="D226" s="547"/>
      <c r="E226" s="547"/>
      <c r="F226" s="547"/>
      <c r="G226" s="547"/>
      <c r="H226" s="547"/>
      <c r="I226" s="547"/>
      <c r="J226" s="547"/>
      <c r="K226" s="547"/>
      <c r="L226" s="547"/>
      <c r="M226" s="547"/>
      <c r="N226" s="547"/>
      <c r="O226" s="547"/>
      <c r="P226" s="547"/>
      <c r="Q226" s="547"/>
      <c r="R226" s="547"/>
      <c r="S226" s="547"/>
      <c r="T226" s="547"/>
    </row>
    <row r="227" s="308" customFormat="true" ht="54" hidden="false" customHeight="true" outlineLevel="0" collapsed="false">
      <c r="A227" s="67" t="s">
        <v>473</v>
      </c>
      <c r="B227" s="67"/>
      <c r="C227" s="483" t="n">
        <f aca="false">SUM(C228:C232)</f>
        <v>1251090</v>
      </c>
      <c r="D227" s="483" t="n">
        <f aca="false">SUM(D228:D232)</f>
        <v>1745330</v>
      </c>
      <c r="E227" s="509" t="n">
        <f aca="false">C227/D227*100</f>
        <v>71.6821460697977</v>
      </c>
      <c r="F227" s="483" t="n">
        <f aca="false">SUM(F228:F232)</f>
        <v>100102</v>
      </c>
      <c r="G227" s="483" t="n">
        <f aca="false">SUM(G228:G232)</f>
        <v>107821</v>
      </c>
      <c r="H227" s="509" t="n">
        <f aca="false">F227/G227*100</f>
        <v>92.8409122527151</v>
      </c>
      <c r="I227" s="483" t="n">
        <f aca="false">SUM(I228:I232)</f>
        <v>1533250</v>
      </c>
      <c r="J227" s="483" t="n">
        <f aca="false">SUM(J228:J232)</f>
        <v>1946083</v>
      </c>
      <c r="K227" s="509" t="n">
        <f aca="false">I227/J227*100</f>
        <v>78.7864649143947</v>
      </c>
      <c r="L227" s="483" t="n">
        <f aca="false">SUM(L228:L232)</f>
        <v>21716</v>
      </c>
      <c r="M227" s="483" t="n">
        <f aca="false">SUM(M228:M232)</f>
        <v>259188</v>
      </c>
      <c r="N227" s="84" t="n">
        <f aca="false">L227/M227*100</f>
        <v>8.37847431208235</v>
      </c>
      <c r="O227" s="483" t="n">
        <f aca="false">SUM(O228:O232)</f>
        <v>5476</v>
      </c>
      <c r="P227" s="483" t="n">
        <f aca="false">SUM(P228:P232)</f>
        <v>0</v>
      </c>
      <c r="Q227" s="83" t="e">
        <f aca="false">O227/P227*100</f>
        <v>#DIV/0!</v>
      </c>
      <c r="R227" s="483" t="n">
        <f aca="false">SUM(R228:R232)</f>
        <v>16240</v>
      </c>
      <c r="S227" s="483" t="n">
        <f aca="false">SUM(S228:S232)</f>
        <v>259188</v>
      </c>
      <c r="T227" s="84" t="n">
        <f aca="false">R227/S227*100</f>
        <v>6.26572217849592</v>
      </c>
    </row>
    <row r="228" s="308" customFormat="true" ht="17.25" hidden="false" customHeight="false" outlineLevel="0" collapsed="false">
      <c r="A228" s="533" t="n">
        <v>1</v>
      </c>
      <c r="B228" s="114" t="s">
        <v>130</v>
      </c>
      <c r="C228" s="490" t="n">
        <v>221019</v>
      </c>
      <c r="D228" s="490" t="n">
        <v>169737</v>
      </c>
      <c r="E228" s="36" t="n">
        <f aca="false">C228/D228*100</f>
        <v>130.212623058025</v>
      </c>
      <c r="F228" s="490" t="n">
        <v>22795</v>
      </c>
      <c r="G228" s="490" t="n">
        <v>15323</v>
      </c>
      <c r="H228" s="36" t="n">
        <f aca="false">F228/G228*100</f>
        <v>148.763297004503</v>
      </c>
      <c r="I228" s="490" t="n">
        <v>224962</v>
      </c>
      <c r="J228" s="490" t="n">
        <v>171330</v>
      </c>
      <c r="K228" s="36" t="n">
        <f aca="false">I228/J228*100</f>
        <v>131.303332749664</v>
      </c>
      <c r="L228" s="730" t="n">
        <v>5761</v>
      </c>
      <c r="M228" s="490" t="n">
        <v>315</v>
      </c>
      <c r="N228" s="36" t="n">
        <f aca="false">L228/M228*100</f>
        <v>1828.88888888889</v>
      </c>
      <c r="O228" s="490" t="n">
        <v>5476</v>
      </c>
      <c r="P228" s="490" t="n">
        <v>0</v>
      </c>
      <c r="Q228" s="36" t="e">
        <f aca="false">O228/P228*100</f>
        <v>#DIV/0!</v>
      </c>
      <c r="R228" s="490" t="n">
        <v>285</v>
      </c>
      <c r="S228" s="490" t="n">
        <v>315</v>
      </c>
      <c r="T228" s="36" t="n">
        <f aca="false">R228/S228*100</f>
        <v>90.4761904761905</v>
      </c>
    </row>
    <row r="229" s="308" customFormat="true" ht="17.25" hidden="false" customHeight="false" outlineLevel="0" collapsed="false">
      <c r="A229" s="547" t="n">
        <v>2</v>
      </c>
      <c r="B229" s="75" t="s">
        <v>95</v>
      </c>
      <c r="C229" s="496" t="n">
        <v>923480</v>
      </c>
      <c r="D229" s="76" t="n">
        <v>1529548</v>
      </c>
      <c r="E229" s="370" t="n">
        <f aca="false">C229/D229*100</f>
        <v>60.3760065064973</v>
      </c>
      <c r="F229" s="496" t="n">
        <v>51556</v>
      </c>
      <c r="G229" s="76" t="n">
        <v>90657</v>
      </c>
      <c r="H229" s="370" t="n">
        <f aca="false">F229/G229*100</f>
        <v>56.8692985649205</v>
      </c>
      <c r="I229" s="496" t="n">
        <v>1201697</v>
      </c>
      <c r="J229" s="76" t="n">
        <v>1728708</v>
      </c>
      <c r="K229" s="370" t="n">
        <f aca="false">I229/J229*100</f>
        <v>69.5141689631794</v>
      </c>
      <c r="L229" s="730" t="n">
        <v>15955</v>
      </c>
      <c r="M229" s="76" t="n">
        <v>258873</v>
      </c>
      <c r="N229" s="370" t="n">
        <f aca="false">L229/M229*100</f>
        <v>6.16325379626303</v>
      </c>
      <c r="O229" s="496" t="n">
        <v>0</v>
      </c>
      <c r="P229" s="496" t="n">
        <v>0</v>
      </c>
      <c r="Q229" s="370" t="e">
        <f aca="false">O229/P229*100</f>
        <v>#DIV/0!</v>
      </c>
      <c r="R229" s="496" t="n">
        <v>15955</v>
      </c>
      <c r="S229" s="76" t="n">
        <v>258873</v>
      </c>
      <c r="T229" s="496" t="n">
        <f aca="false">R229/S229*100</f>
        <v>6.16325379626303</v>
      </c>
    </row>
    <row r="230" s="308" customFormat="true" ht="17.25" hidden="false" customHeight="false" outlineLevel="0" collapsed="false">
      <c r="A230" s="547" t="n">
        <v>3</v>
      </c>
      <c r="B230" s="152" t="s">
        <v>553</v>
      </c>
      <c r="C230" s="490" t="n">
        <v>106591</v>
      </c>
      <c r="D230" s="490" t="n">
        <v>46045</v>
      </c>
      <c r="E230" s="370" t="n">
        <f aca="false">C230/D230*100</f>
        <v>231.493104571615</v>
      </c>
      <c r="F230" s="490" t="n">
        <v>25751</v>
      </c>
      <c r="G230" s="490" t="n">
        <v>1841</v>
      </c>
      <c r="H230" s="370" t="n">
        <f aca="false">F230/G230*100</f>
        <v>1398.75067897882</v>
      </c>
      <c r="I230" s="490" t="n">
        <v>106591</v>
      </c>
      <c r="J230" s="490" t="n">
        <v>46045</v>
      </c>
      <c r="K230" s="370" t="n">
        <f aca="false">I230/J230*100</f>
        <v>231.493104571615</v>
      </c>
      <c r="L230" s="490" t="n">
        <v>0</v>
      </c>
      <c r="M230" s="490" t="n">
        <v>0</v>
      </c>
      <c r="N230" s="370" t="e">
        <f aca="false">L230/M230*100</f>
        <v>#DIV/0!</v>
      </c>
      <c r="O230" s="490" t="n">
        <v>0</v>
      </c>
      <c r="P230" s="490" t="n">
        <v>0</v>
      </c>
      <c r="Q230" s="370" t="e">
        <f aca="false">O230/P230*100</f>
        <v>#DIV/0!</v>
      </c>
      <c r="R230" s="490" t="n">
        <v>0</v>
      </c>
      <c r="S230" s="490" t="n">
        <v>0</v>
      </c>
      <c r="T230" s="496" t="e">
        <f aca="false">R230/S230*100</f>
        <v>#DIV/0!</v>
      </c>
    </row>
    <row r="231" s="308" customFormat="true" ht="17.25" hidden="true" customHeight="false" outlineLevel="0" collapsed="false">
      <c r="A231" s="547"/>
      <c r="B231" s="152"/>
      <c r="C231" s="490"/>
      <c r="D231" s="490"/>
      <c r="E231" s="36"/>
      <c r="F231" s="490"/>
      <c r="G231" s="490"/>
      <c r="H231" s="36"/>
      <c r="I231" s="490"/>
      <c r="J231" s="490"/>
      <c r="K231" s="36"/>
      <c r="L231" s="490"/>
      <c r="M231" s="490"/>
      <c r="N231" s="36"/>
      <c r="O231" s="490"/>
      <c r="P231" s="490"/>
      <c r="Q231" s="36"/>
      <c r="R231" s="490"/>
      <c r="S231" s="490"/>
      <c r="T231" s="36"/>
    </row>
    <row r="232" s="308" customFormat="true" ht="17.25" hidden="true" customHeight="false" outlineLevel="0" collapsed="false">
      <c r="A232" s="547"/>
      <c r="B232" s="152"/>
      <c r="C232" s="490"/>
      <c r="D232" s="490"/>
      <c r="E232" s="36"/>
      <c r="F232" s="490"/>
      <c r="G232" s="490"/>
      <c r="H232" s="36"/>
      <c r="I232" s="490"/>
      <c r="J232" s="490"/>
      <c r="K232" s="36"/>
      <c r="L232" s="490"/>
      <c r="M232" s="490"/>
      <c r="N232" s="36"/>
      <c r="O232" s="490"/>
      <c r="P232" s="490"/>
      <c r="Q232" s="36"/>
      <c r="R232" s="490"/>
      <c r="S232" s="490"/>
      <c r="T232" s="36"/>
    </row>
    <row r="233" s="308" customFormat="true" ht="17.25" hidden="false" customHeight="true" outlineLevel="0" collapsed="false">
      <c r="A233" s="547"/>
      <c r="B233" s="547"/>
      <c r="C233" s="547"/>
      <c r="D233" s="547"/>
      <c r="E233" s="547"/>
      <c r="F233" s="547"/>
      <c r="G233" s="547"/>
      <c r="H233" s="547"/>
      <c r="I233" s="547"/>
      <c r="J233" s="547"/>
      <c r="K233" s="547"/>
      <c r="L233" s="547"/>
      <c r="M233" s="547"/>
      <c r="N233" s="547"/>
      <c r="O233" s="547"/>
      <c r="P233" s="547"/>
      <c r="Q233" s="547"/>
      <c r="R233" s="547"/>
      <c r="S233" s="547"/>
      <c r="T233" s="547"/>
    </row>
    <row r="234" s="308" customFormat="true" ht="71.25" hidden="false" customHeight="true" outlineLevel="0" collapsed="false">
      <c r="A234" s="67" t="s">
        <v>474</v>
      </c>
      <c r="B234" s="67"/>
      <c r="C234" s="483" t="n">
        <f aca="false">SUM(C235:C244)</f>
        <v>27329261</v>
      </c>
      <c r="D234" s="483" t="n">
        <f aca="false">SUM(D235:D244)</f>
        <v>30240268</v>
      </c>
      <c r="E234" s="509" t="n">
        <f aca="false">C234/D234*100</f>
        <v>90.3737394126269</v>
      </c>
      <c r="F234" s="483" t="n">
        <f aca="false">SUM(F235:F244)</f>
        <v>1080650</v>
      </c>
      <c r="G234" s="483" t="n">
        <f aca="false">SUM(G235:G244)</f>
        <v>2537183</v>
      </c>
      <c r="H234" s="509" t="n">
        <f aca="false">F234/G234*100</f>
        <v>42.592513035126</v>
      </c>
      <c r="I234" s="483" t="n">
        <f aca="false">SUM(I235:I244)</f>
        <v>26517783</v>
      </c>
      <c r="J234" s="483" t="n">
        <f aca="false">SUM(J235:J244)</f>
        <v>30140355</v>
      </c>
      <c r="K234" s="509" t="n">
        <f aca="false">I234/J234*100</f>
        <v>87.9809909339157</v>
      </c>
      <c r="L234" s="483" t="n">
        <f aca="false">SUM(L235:L244)</f>
        <v>3544044</v>
      </c>
      <c r="M234" s="483" t="n">
        <f aca="false">SUM(M235:M244)</f>
        <v>7693764</v>
      </c>
      <c r="N234" s="84" t="n">
        <f aca="false">L234/M234*100</f>
        <v>46.0638511916924</v>
      </c>
      <c r="O234" s="483" t="n">
        <f aca="false">SUM(O235:O244)</f>
        <v>3496453</v>
      </c>
      <c r="P234" s="483" t="n">
        <f aca="false">SUM(P235:P244)</f>
        <v>6183876</v>
      </c>
      <c r="Q234" s="83" t="n">
        <f aca="false">O234/P234*100</f>
        <v>56.5414474675754</v>
      </c>
      <c r="R234" s="483" t="n">
        <f aca="false">SUM(R235:R244)</f>
        <v>47591</v>
      </c>
      <c r="S234" s="483" t="n">
        <f aca="false">SUM(S235:S244)</f>
        <v>1509888</v>
      </c>
      <c r="T234" s="84" t="n">
        <f aca="false">R234/S234*100</f>
        <v>3.15195564174296</v>
      </c>
    </row>
    <row r="235" s="334" customFormat="true" ht="18.75" hidden="false" customHeight="true" outlineLevel="0" collapsed="false">
      <c r="A235" s="546" t="n">
        <v>1</v>
      </c>
      <c r="B235" s="75" t="s">
        <v>150</v>
      </c>
      <c r="C235" s="496" t="n">
        <v>2685598</v>
      </c>
      <c r="D235" s="496" t="n">
        <v>919783</v>
      </c>
      <c r="E235" s="370" t="n">
        <f aca="false">C235/D235*100</f>
        <v>291.981695682569</v>
      </c>
      <c r="F235" s="496" t="n">
        <v>0</v>
      </c>
      <c r="G235" s="496" t="n">
        <v>0</v>
      </c>
      <c r="H235" s="370" t="e">
        <f aca="false">F235/G235*100</f>
        <v>#DIV/0!</v>
      </c>
      <c r="I235" s="496" t="n">
        <v>3335711</v>
      </c>
      <c r="J235" s="496" t="n">
        <v>634984</v>
      </c>
      <c r="K235" s="370" t="n">
        <f aca="false">I235/J235*100</f>
        <v>525.322055358875</v>
      </c>
      <c r="L235" s="496" t="n">
        <v>0</v>
      </c>
      <c r="M235" s="496" t="n">
        <v>0</v>
      </c>
      <c r="N235" s="370" t="e">
        <f aca="false">L235/M235*100</f>
        <v>#DIV/0!</v>
      </c>
      <c r="O235" s="496" t="n">
        <v>0</v>
      </c>
      <c r="P235" s="496" t="n">
        <v>0</v>
      </c>
      <c r="Q235" s="370" t="e">
        <f aca="false">O235/P235*100</f>
        <v>#DIV/0!</v>
      </c>
      <c r="R235" s="496" t="n">
        <v>0</v>
      </c>
      <c r="S235" s="496" t="n">
        <v>0</v>
      </c>
      <c r="T235" s="370" t="e">
        <f aca="false">R235/S235*100</f>
        <v>#DIV/0!</v>
      </c>
    </row>
    <row r="236" s="334" customFormat="true" ht="18.75" hidden="false" customHeight="true" outlineLevel="0" collapsed="false">
      <c r="A236" s="546" t="n">
        <v>2</v>
      </c>
      <c r="B236" s="75" t="s">
        <v>502</v>
      </c>
      <c r="C236" s="496" t="n">
        <v>590376</v>
      </c>
      <c r="D236" s="496"/>
      <c r="E236" s="370" t="e">
        <f aca="false">C236/D236*100</f>
        <v>#DIV/0!</v>
      </c>
      <c r="F236" s="496" t="n">
        <v>52535</v>
      </c>
      <c r="G236" s="496"/>
      <c r="H236" s="370" t="e">
        <f aca="false">F236/G236*100</f>
        <v>#DIV/0!</v>
      </c>
      <c r="I236" s="496" t="n">
        <v>638233</v>
      </c>
      <c r="J236" s="496"/>
      <c r="K236" s="370" t="e">
        <f aca="false">I236/J236*100</f>
        <v>#DIV/0!</v>
      </c>
      <c r="L236" s="496" t="n">
        <v>318621</v>
      </c>
      <c r="M236" s="496"/>
      <c r="N236" s="370" t="e">
        <f aca="false">L236/M236*100</f>
        <v>#DIV/0!</v>
      </c>
      <c r="O236" s="496" t="n">
        <v>298665</v>
      </c>
      <c r="P236" s="496"/>
      <c r="Q236" s="370" t="e">
        <f aca="false">O236/P236*100</f>
        <v>#DIV/0!</v>
      </c>
      <c r="R236" s="496" t="n">
        <v>19956</v>
      </c>
      <c r="S236" s="496"/>
      <c r="T236" s="370" t="e">
        <f aca="false">R236/S236*100</f>
        <v>#DIV/0!</v>
      </c>
    </row>
    <row r="237" s="308" customFormat="true" ht="18.75" hidden="false" customHeight="true" outlineLevel="0" collapsed="false">
      <c r="A237" s="547" t="n">
        <v>3</v>
      </c>
      <c r="B237" s="114" t="s">
        <v>386</v>
      </c>
      <c r="C237" s="490" t="n">
        <v>13729639</v>
      </c>
      <c r="D237" s="490" t="n">
        <v>15084055</v>
      </c>
      <c r="E237" s="36" t="n">
        <f aca="false">C237/D237*100</f>
        <v>91.0208760177552</v>
      </c>
      <c r="F237" s="490" t="n">
        <v>692324</v>
      </c>
      <c r="G237" s="490" t="n">
        <v>1503405</v>
      </c>
      <c r="H237" s="36" t="n">
        <f aca="false">F237/G237*100</f>
        <v>46.0503989277673</v>
      </c>
      <c r="I237" s="490" t="n">
        <v>13439302</v>
      </c>
      <c r="J237" s="490" t="n">
        <v>15198871</v>
      </c>
      <c r="K237" s="36" t="n">
        <f aca="false">I237/J237*100</f>
        <v>88.4230282630861</v>
      </c>
      <c r="L237" s="490" t="n">
        <v>109644</v>
      </c>
      <c r="M237" s="490" t="n">
        <v>1921141</v>
      </c>
      <c r="N237" s="36" t="n">
        <f aca="false">L237/M237*100</f>
        <v>5.70723335767651</v>
      </c>
      <c r="O237" s="490" t="n">
        <v>109644</v>
      </c>
      <c r="P237" s="490" t="n">
        <v>1921141</v>
      </c>
      <c r="Q237" s="36" t="n">
        <f aca="false">O237/P237*100</f>
        <v>5.70723335767651</v>
      </c>
      <c r="R237" s="490" t="n">
        <v>0</v>
      </c>
      <c r="S237" s="490"/>
      <c r="T237" s="36" t="e">
        <f aca="false">R237/S237*100</f>
        <v>#DIV/0!</v>
      </c>
    </row>
    <row r="238" s="308" customFormat="true" ht="17.25" hidden="false" customHeight="false" outlineLevel="0" collapsed="false">
      <c r="A238" s="547" t="n">
        <v>4</v>
      </c>
      <c r="B238" s="123" t="s">
        <v>164</v>
      </c>
      <c r="C238" s="490" t="n">
        <v>7015212</v>
      </c>
      <c r="D238" s="72" t="n">
        <v>10471476</v>
      </c>
      <c r="E238" s="36" t="n">
        <f aca="false">C238/D238*100</f>
        <v>66.9935355818034</v>
      </c>
      <c r="F238" s="490" t="n">
        <v>168591</v>
      </c>
      <c r="G238" s="72" t="n">
        <v>875207</v>
      </c>
      <c r="H238" s="36" t="n">
        <f aca="false">F238/G238*100</f>
        <v>19.2629857850771</v>
      </c>
      <c r="I238" s="490" t="n">
        <v>6143928</v>
      </c>
      <c r="J238" s="72" t="n">
        <v>10443458</v>
      </c>
      <c r="K238" s="36" t="n">
        <f aca="false">I238/J238*100</f>
        <v>58.8303988966107</v>
      </c>
      <c r="L238" s="730" t="n">
        <v>2868050</v>
      </c>
      <c r="M238" s="72" t="n">
        <v>4262735</v>
      </c>
      <c r="N238" s="36" t="n">
        <f aca="false">L238/M238*100</f>
        <v>67.2819211140266</v>
      </c>
      <c r="O238" s="730" t="n">
        <v>2868050</v>
      </c>
      <c r="P238" s="72" t="n">
        <v>4262735</v>
      </c>
      <c r="Q238" s="36" t="n">
        <f aca="false">O238/P238*100</f>
        <v>67.2819211140266</v>
      </c>
      <c r="R238" s="490" t="n">
        <v>0</v>
      </c>
      <c r="S238" s="490" t="n">
        <v>0</v>
      </c>
      <c r="T238" s="36" t="e">
        <f aca="false">R238/S238*100</f>
        <v>#DIV/0!</v>
      </c>
    </row>
    <row r="239" s="308" customFormat="true" ht="17.25" hidden="false" customHeight="false" outlineLevel="0" collapsed="false">
      <c r="A239" s="547" t="n">
        <v>5</v>
      </c>
      <c r="B239" s="152" t="s">
        <v>165</v>
      </c>
      <c r="C239" s="490" t="n">
        <v>863577</v>
      </c>
      <c r="D239" s="76" t="n">
        <v>1338074</v>
      </c>
      <c r="E239" s="36" t="n">
        <f aca="false">C239/D239*100</f>
        <v>64.5388072707489</v>
      </c>
      <c r="F239" s="490" t="n">
        <v>0</v>
      </c>
      <c r="G239" s="490" t="n">
        <v>0</v>
      </c>
      <c r="H239" s="36" t="e">
        <f aca="false">F239/G239*100</f>
        <v>#DIV/0!</v>
      </c>
      <c r="I239" s="490" t="n">
        <v>485730</v>
      </c>
      <c r="J239" s="76" t="n">
        <v>1477946</v>
      </c>
      <c r="K239" s="36" t="n">
        <f aca="false">I239/J239*100</f>
        <v>32.8652061712674</v>
      </c>
      <c r="L239" s="730" t="n">
        <v>10597</v>
      </c>
      <c r="M239" s="76" t="n">
        <v>1477946</v>
      </c>
      <c r="N239" s="36" t="n">
        <f aca="false">L239/M239*100</f>
        <v>0.717008605185846</v>
      </c>
      <c r="O239" s="490" t="n">
        <v>0</v>
      </c>
      <c r="P239" s="490" t="n">
        <v>0</v>
      </c>
      <c r="Q239" s="36" t="e">
        <f aca="false">O239/P239*100</f>
        <v>#DIV/0!</v>
      </c>
      <c r="R239" s="490" t="n">
        <v>10597</v>
      </c>
      <c r="S239" s="76" t="n">
        <v>1477946</v>
      </c>
      <c r="T239" s="36" t="n">
        <f aca="false">R239/S239*100</f>
        <v>0.717008605185846</v>
      </c>
    </row>
    <row r="240" s="308" customFormat="true" ht="18.75" hidden="false" customHeight="true" outlineLevel="0" collapsed="false">
      <c r="A240" s="547" t="n">
        <v>6</v>
      </c>
      <c r="B240" s="744" t="s">
        <v>163</v>
      </c>
      <c r="C240" s="490" t="n">
        <v>2267157</v>
      </c>
      <c r="D240" s="72" t="n">
        <v>2419483</v>
      </c>
      <c r="E240" s="36" t="n">
        <f aca="false">C240/D240*100</f>
        <v>93.7041921765931</v>
      </c>
      <c r="F240" s="490" t="n">
        <v>151516</v>
      </c>
      <c r="G240" s="72" t="n">
        <v>154316</v>
      </c>
      <c r="H240" s="36" t="n">
        <f aca="false">F240/G240*100</f>
        <v>98.1855413566966</v>
      </c>
      <c r="I240" s="490" t="n">
        <v>2296216</v>
      </c>
      <c r="J240" s="72" t="n">
        <v>2377699</v>
      </c>
      <c r="K240" s="36" t="n">
        <f aca="false">I240/J240*100</f>
        <v>96.5730313214583</v>
      </c>
      <c r="L240" s="730" t="n">
        <v>85475</v>
      </c>
      <c r="M240" s="72" t="n">
        <v>31942</v>
      </c>
      <c r="N240" s="36" t="n">
        <f aca="false">L240/M240*100</f>
        <v>267.59438983157</v>
      </c>
      <c r="O240" s="490" t="n">
        <v>68437</v>
      </c>
      <c r="P240" s="490" t="n">
        <v>0</v>
      </c>
      <c r="Q240" s="36" t="e">
        <f aca="false">O240/P240*100</f>
        <v>#DIV/0!</v>
      </c>
      <c r="R240" s="490" t="n">
        <v>17038</v>
      </c>
      <c r="S240" s="72" t="n">
        <v>31942</v>
      </c>
      <c r="T240" s="36" t="n">
        <f aca="false">R240/S240*100</f>
        <v>53.3404295285204</v>
      </c>
    </row>
    <row r="241" s="308" customFormat="true" ht="17.25" hidden="false" customHeight="false" outlineLevel="0" collapsed="false">
      <c r="A241" s="547" t="n">
        <v>7</v>
      </c>
      <c r="B241" s="152" t="s">
        <v>503</v>
      </c>
      <c r="C241" s="490" t="n">
        <v>37195</v>
      </c>
      <c r="D241" s="490"/>
      <c r="E241" s="36" t="e">
        <f aca="false">C241/D241*100</f>
        <v>#DIV/0!</v>
      </c>
      <c r="F241" s="490" t="n">
        <v>0</v>
      </c>
      <c r="G241" s="490"/>
      <c r="H241" s="36" t="e">
        <f aca="false">F241/G241*100</f>
        <v>#DIV/0!</v>
      </c>
      <c r="I241" s="490" t="n">
        <v>38156</v>
      </c>
      <c r="J241" s="490"/>
      <c r="K241" s="36" t="e">
        <f aca="false">I241/J241*100</f>
        <v>#DIV/0!</v>
      </c>
      <c r="L241" s="490" t="n">
        <v>12120</v>
      </c>
      <c r="M241" s="490"/>
      <c r="N241" s="36" t="e">
        <f aca="false">L241/M241*100</f>
        <v>#DIV/0!</v>
      </c>
      <c r="O241" s="490" t="n">
        <v>12120</v>
      </c>
      <c r="P241" s="490"/>
      <c r="Q241" s="36" t="e">
        <f aca="false">O241/P241*100</f>
        <v>#DIV/0!</v>
      </c>
      <c r="R241" s="490" t="n">
        <v>0</v>
      </c>
      <c r="S241" s="490"/>
      <c r="T241" s="36" t="e">
        <f aca="false">R241/S241*100</f>
        <v>#DIV/0!</v>
      </c>
    </row>
    <row r="242" s="308" customFormat="true" ht="17.25" hidden="false" customHeight="false" outlineLevel="0" collapsed="false">
      <c r="A242" s="547" t="n">
        <v>8</v>
      </c>
      <c r="B242" s="152" t="s">
        <v>504</v>
      </c>
      <c r="C242" s="490"/>
      <c r="D242" s="490"/>
      <c r="E242" s="36" t="e">
        <f aca="false">C242/D242*100</f>
        <v>#DIV/0!</v>
      </c>
      <c r="F242" s="490"/>
      <c r="G242" s="490"/>
      <c r="H242" s="36" t="e">
        <f aca="false">F242/G242*100</f>
        <v>#DIV/0!</v>
      </c>
      <c r="I242" s="490"/>
      <c r="J242" s="490"/>
      <c r="K242" s="36" t="e">
        <f aca="false">I242/J242*100</f>
        <v>#DIV/0!</v>
      </c>
      <c r="L242" s="490"/>
      <c r="M242" s="490"/>
      <c r="N242" s="36" t="e">
        <f aca="false">L242/M242*100</f>
        <v>#DIV/0!</v>
      </c>
      <c r="O242" s="490"/>
      <c r="P242" s="490"/>
      <c r="Q242" s="36" t="e">
        <f aca="false">O242/P242*100</f>
        <v>#DIV/0!</v>
      </c>
      <c r="R242" s="490"/>
      <c r="S242" s="490"/>
      <c r="T242" s="36" t="e">
        <f aca="false">R242/S242*100</f>
        <v>#DIV/0!</v>
      </c>
    </row>
    <row r="243" s="308" customFormat="true" ht="17.25" hidden="false" customHeight="false" outlineLevel="0" collapsed="false">
      <c r="A243" s="547" t="n">
        <v>9</v>
      </c>
      <c r="B243" s="152" t="s">
        <v>577</v>
      </c>
      <c r="C243" s="490" t="n">
        <v>970</v>
      </c>
      <c r="D243" s="490" t="n">
        <v>7397</v>
      </c>
      <c r="E243" s="36" t="n">
        <f aca="false">C243/D243*100</f>
        <v>13.1134243612275</v>
      </c>
      <c r="F243" s="490" t="n">
        <v>84</v>
      </c>
      <c r="G243" s="490" t="n">
        <v>4255</v>
      </c>
      <c r="H243" s="36" t="n">
        <f aca="false">F243/G243*100</f>
        <v>1.97414806110458</v>
      </c>
      <c r="I243" s="490" t="n">
        <v>970</v>
      </c>
      <c r="J243" s="490" t="n">
        <v>7397</v>
      </c>
      <c r="K243" s="36" t="n">
        <f aca="false">I243/J243*100</f>
        <v>13.1134243612275</v>
      </c>
      <c r="L243" s="490" t="n">
        <v>0</v>
      </c>
      <c r="M243" s="490" t="n">
        <v>0</v>
      </c>
      <c r="N243" s="36" t="e">
        <f aca="false">L243/M243*100</f>
        <v>#DIV/0!</v>
      </c>
      <c r="O243" s="490" t="n">
        <v>0</v>
      </c>
      <c r="P243" s="490" t="n">
        <v>0</v>
      </c>
      <c r="Q243" s="36" t="e">
        <f aca="false">O243/P243*100</f>
        <v>#DIV/0!</v>
      </c>
      <c r="R243" s="490" t="n">
        <v>0</v>
      </c>
      <c r="S243" s="490" t="n">
        <v>0</v>
      </c>
      <c r="T243" s="36" t="e">
        <f aca="false">R243/S243*100</f>
        <v>#DIV/0!</v>
      </c>
    </row>
    <row r="244" s="308" customFormat="true" ht="17.25" hidden="false" customHeight="false" outlineLevel="0" collapsed="false">
      <c r="A244" s="547" t="n">
        <v>10</v>
      </c>
      <c r="B244" s="152" t="s">
        <v>529</v>
      </c>
      <c r="C244" s="490" t="n">
        <v>139537</v>
      </c>
      <c r="D244" s="490" t="n">
        <v>0</v>
      </c>
      <c r="E244" s="36" t="e">
        <f aca="false">C244/D244*100</f>
        <v>#DIV/0!</v>
      </c>
      <c r="F244" s="490" t="n">
        <v>15600</v>
      </c>
      <c r="G244" s="490" t="n">
        <v>0</v>
      </c>
      <c r="H244" s="36" t="e">
        <f aca="false">F244/G244*100</f>
        <v>#DIV/0!</v>
      </c>
      <c r="I244" s="490" t="n">
        <v>139537</v>
      </c>
      <c r="J244" s="490" t="n">
        <v>0</v>
      </c>
      <c r="K244" s="36" t="e">
        <f aca="false">I244/J244*100</f>
        <v>#DIV/0!</v>
      </c>
      <c r="L244" s="490" t="n">
        <v>139537</v>
      </c>
      <c r="M244" s="490" t="n">
        <v>0</v>
      </c>
      <c r="N244" s="36" t="e">
        <f aca="false">L244/M244*100</f>
        <v>#DIV/0!</v>
      </c>
      <c r="O244" s="490" t="n">
        <v>139537</v>
      </c>
      <c r="P244" s="490" t="n">
        <v>0</v>
      </c>
      <c r="Q244" s="36" t="e">
        <f aca="false">O244/P244*100</f>
        <v>#DIV/0!</v>
      </c>
      <c r="R244" s="490" t="n">
        <v>0</v>
      </c>
      <c r="S244" s="490" t="n">
        <v>0</v>
      </c>
      <c r="T244" s="36" t="e">
        <f aca="false">R244/S244*100</f>
        <v>#DIV/0!</v>
      </c>
    </row>
    <row r="245" s="308" customFormat="true" ht="17.25" hidden="false" customHeight="true" outlineLevel="0" collapsed="false">
      <c r="A245" s="547"/>
      <c r="B245" s="547"/>
      <c r="C245" s="547"/>
      <c r="D245" s="547"/>
      <c r="E245" s="547"/>
      <c r="F245" s="547"/>
      <c r="G245" s="547"/>
      <c r="H245" s="547"/>
      <c r="I245" s="547"/>
      <c r="J245" s="547"/>
      <c r="K245" s="547"/>
      <c r="L245" s="547"/>
      <c r="M245" s="547"/>
      <c r="N245" s="547"/>
      <c r="O245" s="547"/>
      <c r="P245" s="547"/>
      <c r="Q245" s="547"/>
      <c r="R245" s="547"/>
      <c r="S245" s="547"/>
      <c r="T245" s="547"/>
    </row>
    <row r="246" s="308" customFormat="true" ht="52.5" hidden="false" customHeight="true" outlineLevel="0" collapsed="false">
      <c r="A246" s="67" t="s">
        <v>475</v>
      </c>
      <c r="B246" s="67"/>
      <c r="C246" s="483" t="n">
        <f aca="false">SUM(C247:C253)</f>
        <v>152632662</v>
      </c>
      <c r="D246" s="483" t="n">
        <f aca="false">SUM(D247:D253)</f>
        <v>163416564</v>
      </c>
      <c r="E246" s="509" t="n">
        <f aca="false">C246/D246*100</f>
        <v>93.4009737225903</v>
      </c>
      <c r="F246" s="483" t="n">
        <f aca="false">SUM(F247:F253)</f>
        <v>11519020</v>
      </c>
      <c r="G246" s="483" t="n">
        <f aca="false">SUM(G247:G253)</f>
        <v>14272487</v>
      </c>
      <c r="H246" s="509" t="n">
        <f aca="false">F246/G246*100</f>
        <v>80.7078682222657</v>
      </c>
      <c r="I246" s="483" t="n">
        <f aca="false">SUM(I247:I253)</f>
        <v>145423056</v>
      </c>
      <c r="J246" s="483" t="n">
        <f aca="false">SUM(J247:J253)</f>
        <v>163454255</v>
      </c>
      <c r="K246" s="509" t="n">
        <f aca="false">I246/J246*100</f>
        <v>88.968657316385</v>
      </c>
      <c r="L246" s="530" t="n">
        <f aca="false">SUM(L247:L253)</f>
        <v>129350862</v>
      </c>
      <c r="M246" s="530" t="n">
        <f aca="false">SUM(M247:M253)</f>
        <v>153525345</v>
      </c>
      <c r="N246" s="84" t="n">
        <f aca="false">L246/M246*100</f>
        <v>84.2537510663142</v>
      </c>
      <c r="O246" s="83" t="n">
        <f aca="false">SUM(O247:O253)</f>
        <v>318250</v>
      </c>
      <c r="P246" s="83" t="n">
        <f aca="false">SUM(P247:P253)</f>
        <v>37833</v>
      </c>
      <c r="Q246" s="83" t="n">
        <f aca="false">O246/P246*100</f>
        <v>841.196838738667</v>
      </c>
      <c r="R246" s="83" t="n">
        <f aca="false">SUM(R247:R253)</f>
        <v>129032612</v>
      </c>
      <c r="S246" s="83" t="n">
        <f aca="false">SUM(S247:S253)</f>
        <v>153487512</v>
      </c>
      <c r="T246" s="84" t="n">
        <f aca="false">R246/S246*100</f>
        <v>84.0671728394425</v>
      </c>
    </row>
    <row r="247" s="308" customFormat="true" ht="19.5" hidden="false" customHeight="true" outlineLevel="0" collapsed="false">
      <c r="A247" s="547" t="n">
        <v>1</v>
      </c>
      <c r="B247" s="71" t="s">
        <v>154</v>
      </c>
      <c r="C247" s="487" t="n">
        <v>8802619</v>
      </c>
      <c r="D247" s="487" t="n">
        <v>21595845</v>
      </c>
      <c r="E247" s="489" t="n">
        <f aca="false">C247/D247*100</f>
        <v>40.7607065155357</v>
      </c>
      <c r="F247" s="487" t="n">
        <v>346298</v>
      </c>
      <c r="G247" s="487" t="n">
        <v>1674582</v>
      </c>
      <c r="H247" s="489" t="n">
        <f aca="false">F247/G247*100</f>
        <v>20.6796681201637</v>
      </c>
      <c r="I247" s="487" t="n">
        <v>7803975</v>
      </c>
      <c r="J247" s="487" t="n">
        <v>21563998</v>
      </c>
      <c r="K247" s="489" t="n">
        <f aca="false">I247/J247*100</f>
        <v>36.1898336291814</v>
      </c>
      <c r="L247" s="730" t="n">
        <v>4978741</v>
      </c>
      <c r="M247" s="730" t="n">
        <v>21563998</v>
      </c>
      <c r="N247" s="370" t="n">
        <f aca="false">L247/M247*100</f>
        <v>23.0882093385466</v>
      </c>
      <c r="O247" s="487" t="n">
        <v>0</v>
      </c>
      <c r="P247" s="487" t="n">
        <v>0</v>
      </c>
      <c r="Q247" s="370" t="n">
        <f aca="false">O247/S247*100</f>
        <v>0</v>
      </c>
      <c r="R247" s="558" t="n">
        <v>4978741</v>
      </c>
      <c r="S247" s="558" t="n">
        <v>21563998</v>
      </c>
      <c r="T247" s="489" t="n">
        <f aca="false">R247/S247*100</f>
        <v>23.0882093385466</v>
      </c>
    </row>
    <row r="248" s="308" customFormat="true" ht="34.5" hidden="false" customHeight="false" outlineLevel="0" collapsed="false">
      <c r="A248" s="546" t="n">
        <v>2</v>
      </c>
      <c r="B248" s="75" t="s">
        <v>155</v>
      </c>
      <c r="C248" s="487" t="n">
        <v>30691536</v>
      </c>
      <c r="D248" s="487" t="n">
        <v>29656670</v>
      </c>
      <c r="E248" s="489" t="n">
        <f aca="false">C248/D248*100</f>
        <v>103.489488199451</v>
      </c>
      <c r="F248" s="487" t="n">
        <v>2648253</v>
      </c>
      <c r="G248" s="487" t="n">
        <v>2574560</v>
      </c>
      <c r="H248" s="489" t="n">
        <f aca="false">F248/G248*100</f>
        <v>102.862353178796</v>
      </c>
      <c r="I248" s="487" t="n">
        <v>30047273</v>
      </c>
      <c r="J248" s="487" t="n">
        <v>29957182</v>
      </c>
      <c r="K248" s="489" t="n">
        <f aca="false">I248/J248*100</f>
        <v>100.30073255889</v>
      </c>
      <c r="L248" s="730" t="n">
        <v>29947259</v>
      </c>
      <c r="M248" s="730" t="n">
        <v>29866209</v>
      </c>
      <c r="N248" s="370" t="n">
        <f aca="false">L248/M248*100</f>
        <v>100.271376926345</v>
      </c>
      <c r="O248" s="487" t="n">
        <v>0</v>
      </c>
      <c r="P248" s="487" t="n">
        <v>0</v>
      </c>
      <c r="Q248" s="370" t="e">
        <f aca="false">O248/P248*100</f>
        <v>#DIV/0!</v>
      </c>
      <c r="R248" s="558" t="n">
        <v>29947259</v>
      </c>
      <c r="S248" s="558" t="n">
        <v>29866209</v>
      </c>
      <c r="T248" s="489" t="n">
        <f aca="false">R248/S248*100</f>
        <v>100.271376926345</v>
      </c>
    </row>
    <row r="249" s="308" customFormat="true" ht="18" hidden="false" customHeight="true" outlineLevel="0" collapsed="false">
      <c r="A249" s="547" t="n">
        <v>3</v>
      </c>
      <c r="B249" s="71" t="s">
        <v>156</v>
      </c>
      <c r="C249" s="487" t="n">
        <v>14970453</v>
      </c>
      <c r="D249" s="487" t="n">
        <v>31951451</v>
      </c>
      <c r="E249" s="489" t="n">
        <f aca="false">C249/D249*100</f>
        <v>46.8537500847771</v>
      </c>
      <c r="F249" s="487" t="n">
        <v>588415</v>
      </c>
      <c r="G249" s="487" t="n">
        <v>2644527</v>
      </c>
      <c r="H249" s="489" t="n">
        <f aca="false">F249/G249*100</f>
        <v>22.2502927744735</v>
      </c>
      <c r="I249" s="487" t="n">
        <v>13011022</v>
      </c>
      <c r="J249" s="487" t="n">
        <v>31413525</v>
      </c>
      <c r="K249" s="489" t="n">
        <f aca="false">I249/J249*100</f>
        <v>41.418535487501</v>
      </c>
      <c r="L249" s="730" t="n">
        <v>9029105</v>
      </c>
      <c r="M249" s="730" t="n">
        <v>31413525</v>
      </c>
      <c r="N249" s="370" t="n">
        <f aca="false">L249/M249*100</f>
        <v>28.7427310370294</v>
      </c>
      <c r="O249" s="487" t="n">
        <v>0</v>
      </c>
      <c r="P249" s="487" t="n">
        <v>0</v>
      </c>
      <c r="Q249" s="370" t="e">
        <f aca="false">O249/P249*100</f>
        <v>#DIV/0!</v>
      </c>
      <c r="R249" s="558" t="n">
        <v>9029105</v>
      </c>
      <c r="S249" s="558" t="n">
        <v>31413525</v>
      </c>
      <c r="T249" s="489" t="n">
        <f aca="false">R249/S249*100</f>
        <v>28.7427310370294</v>
      </c>
    </row>
    <row r="250" s="308" customFormat="true" ht="17.25" hidden="false" customHeight="true" outlineLevel="0" collapsed="false">
      <c r="A250" s="546" t="n">
        <v>4</v>
      </c>
      <c r="B250" s="75" t="s">
        <v>157</v>
      </c>
      <c r="C250" s="487" t="n">
        <v>4692038</v>
      </c>
      <c r="D250" s="487" t="n">
        <v>6066866</v>
      </c>
      <c r="E250" s="370" t="n">
        <f aca="false">C250/D250*100</f>
        <v>77.3387445841065</v>
      </c>
      <c r="F250" s="487" t="n">
        <v>454295</v>
      </c>
      <c r="G250" s="487" t="n">
        <v>516335</v>
      </c>
      <c r="H250" s="370" t="n">
        <f aca="false">F250/G250*100</f>
        <v>87.9845449175438</v>
      </c>
      <c r="I250" s="487" t="n">
        <v>5592852</v>
      </c>
      <c r="J250" s="487" t="n">
        <v>6153447</v>
      </c>
      <c r="K250" s="370" t="n">
        <f aca="false">I250/J250*100</f>
        <v>90.8897403357825</v>
      </c>
      <c r="L250" s="730" t="n">
        <v>0</v>
      </c>
      <c r="M250" s="730" t="n">
        <v>0</v>
      </c>
      <c r="N250" s="370" t="e">
        <f aca="false">L250/M250*100</f>
        <v>#DIV/0!</v>
      </c>
      <c r="O250" s="487" t="n">
        <v>0</v>
      </c>
      <c r="P250" s="487" t="n">
        <v>0</v>
      </c>
      <c r="Q250" s="370" t="e">
        <f aca="false">O250/P250*100</f>
        <v>#DIV/0!</v>
      </c>
      <c r="R250" s="558" t="n">
        <v>0</v>
      </c>
      <c r="S250" s="558" t="n">
        <v>0</v>
      </c>
      <c r="T250" s="370" t="e">
        <f aca="false">R250/S250*100</f>
        <v>#DIV/0!</v>
      </c>
    </row>
    <row r="251" s="308" customFormat="true" ht="17.25" hidden="false" customHeight="true" outlineLevel="0" collapsed="false">
      <c r="A251" s="546" t="n">
        <v>5</v>
      </c>
      <c r="B251" s="75" t="s">
        <v>158</v>
      </c>
      <c r="C251" s="487" t="n">
        <v>49861450</v>
      </c>
      <c r="D251" s="487" t="n">
        <v>34627420</v>
      </c>
      <c r="E251" s="489" t="n">
        <f aca="false">C251/D251*100</f>
        <v>143.994123732002</v>
      </c>
      <c r="F251" s="487" t="n">
        <v>4109507</v>
      </c>
      <c r="G251" s="487" t="n">
        <v>2711211</v>
      </c>
      <c r="H251" s="489" t="n">
        <f aca="false">F251/G251*100</f>
        <v>151.574591575499</v>
      </c>
      <c r="I251" s="487" t="n">
        <v>46291888</v>
      </c>
      <c r="J251" s="487" t="n">
        <v>33740272</v>
      </c>
      <c r="K251" s="489" t="n">
        <f aca="false">I251/J251*100</f>
        <v>137.20069595171</v>
      </c>
      <c r="L251" s="730" t="n">
        <v>46291888</v>
      </c>
      <c r="M251" s="730" t="n">
        <v>33740272</v>
      </c>
      <c r="N251" s="370" t="n">
        <f aca="false">L251/M251*100</f>
        <v>137.20069595171</v>
      </c>
      <c r="O251" s="487" t="n">
        <v>0</v>
      </c>
      <c r="P251" s="487" t="n">
        <v>0</v>
      </c>
      <c r="Q251" s="370" t="e">
        <f aca="false">O251/P251*100</f>
        <v>#DIV/0!</v>
      </c>
      <c r="R251" s="730" t="n">
        <v>46291888</v>
      </c>
      <c r="S251" s="730" t="n">
        <v>33740272</v>
      </c>
      <c r="T251" s="489" t="n">
        <f aca="false">R251/S251*100</f>
        <v>137.20069595171</v>
      </c>
    </row>
    <row r="252" s="308" customFormat="true" ht="15" hidden="false" customHeight="true" outlineLevel="0" collapsed="false">
      <c r="A252" s="547" t="n">
        <v>6</v>
      </c>
      <c r="B252" s="114" t="s">
        <v>159</v>
      </c>
      <c r="C252" s="487" t="n">
        <v>39929924</v>
      </c>
      <c r="D252" s="487" t="n">
        <v>35968155</v>
      </c>
      <c r="E252" s="36" t="n">
        <f aca="false">C252/D252*100</f>
        <v>111.014657271133</v>
      </c>
      <c r="F252" s="487" t="n">
        <v>3116655</v>
      </c>
      <c r="G252" s="487" t="n">
        <v>3761799</v>
      </c>
      <c r="H252" s="36" t="n">
        <f aca="false">F252/G252*100</f>
        <v>82.8501203812325</v>
      </c>
      <c r="I252" s="487" t="n">
        <v>39135989</v>
      </c>
      <c r="J252" s="487" t="n">
        <v>36991258</v>
      </c>
      <c r="K252" s="36" t="n">
        <f aca="false">I252/J252*100</f>
        <v>105.797940151157</v>
      </c>
      <c r="L252" s="730" t="n">
        <v>39103869</v>
      </c>
      <c r="M252" s="730" t="n">
        <v>36941341</v>
      </c>
      <c r="N252" s="36" t="n">
        <f aca="false">L252/M252*100</f>
        <v>105.85395099761</v>
      </c>
      <c r="O252" s="487" t="n">
        <v>318250</v>
      </c>
      <c r="P252" s="487" t="n">
        <v>37833</v>
      </c>
      <c r="Q252" s="36" t="n">
        <f aca="false">O252/P252*100</f>
        <v>841.196838738667</v>
      </c>
      <c r="R252" s="558" t="n">
        <v>38785619</v>
      </c>
      <c r="S252" s="558" t="n">
        <v>36903508</v>
      </c>
      <c r="T252" s="36" t="n">
        <f aca="false">R252/S252*100</f>
        <v>105.100086961922</v>
      </c>
    </row>
    <row r="253" s="308" customFormat="true" ht="19.5" hidden="false" customHeight="true" outlineLevel="0" collapsed="false">
      <c r="A253" s="547" t="n">
        <v>7</v>
      </c>
      <c r="B253" s="71" t="s">
        <v>160</v>
      </c>
      <c r="C253" s="487" t="n">
        <v>3684642</v>
      </c>
      <c r="D253" s="487" t="n">
        <v>3550157</v>
      </c>
      <c r="E253" s="489" t="n">
        <f aca="false">C253/D253*100</f>
        <v>103.788142327227</v>
      </c>
      <c r="F253" s="487" t="n">
        <v>255597</v>
      </c>
      <c r="G253" s="487" t="n">
        <v>389473</v>
      </c>
      <c r="H253" s="489" t="n">
        <f aca="false">F253/G253*100</f>
        <v>65.6263720463293</v>
      </c>
      <c r="I253" s="487" t="n">
        <v>3540057</v>
      </c>
      <c r="J253" s="487" t="n">
        <v>3634573</v>
      </c>
      <c r="K253" s="489" t="n">
        <f aca="false">I253/J253*100</f>
        <v>97.399529463296</v>
      </c>
      <c r="L253" s="730" t="n">
        <v>0</v>
      </c>
      <c r="M253" s="730" t="n">
        <v>0</v>
      </c>
      <c r="N253" s="370" t="e">
        <f aca="false">L253/M253*100</f>
        <v>#DIV/0!</v>
      </c>
      <c r="O253" s="487" t="n">
        <v>0</v>
      </c>
      <c r="P253" s="487" t="n">
        <v>0</v>
      </c>
      <c r="Q253" s="370" t="e">
        <f aca="false">O253/P253*100</f>
        <v>#DIV/0!</v>
      </c>
      <c r="R253" s="558" t="n">
        <v>0</v>
      </c>
      <c r="S253" s="558" t="n">
        <v>0</v>
      </c>
      <c r="T253" s="489" t="e">
        <f aca="false">R253/S253*100</f>
        <v>#DIV/0!</v>
      </c>
    </row>
    <row r="254" s="308" customFormat="true" ht="17.25" hidden="false" customHeight="true" outlineLevel="0" collapsed="false">
      <c r="A254" s="547"/>
      <c r="B254" s="547"/>
      <c r="C254" s="547"/>
      <c r="D254" s="547"/>
      <c r="E254" s="547"/>
      <c r="F254" s="547"/>
      <c r="G254" s="547"/>
      <c r="H254" s="547"/>
      <c r="I254" s="547"/>
      <c r="J254" s="547"/>
      <c r="K254" s="547"/>
      <c r="L254" s="547"/>
      <c r="M254" s="547"/>
      <c r="N254" s="547"/>
      <c r="O254" s="547"/>
      <c r="P254" s="547"/>
      <c r="Q254" s="547"/>
      <c r="R254" s="547"/>
      <c r="S254" s="547"/>
      <c r="T254" s="547"/>
    </row>
    <row r="255" s="308" customFormat="true" ht="91.5" hidden="false" customHeight="true" outlineLevel="0" collapsed="false">
      <c r="A255" s="67" t="s">
        <v>476</v>
      </c>
      <c r="B255" s="67"/>
      <c r="C255" s="483" t="n">
        <f aca="false">SUM(C256:C259)</f>
        <v>5744580</v>
      </c>
      <c r="D255" s="483" t="n">
        <f aca="false">SUM(D256:D259)</f>
        <v>5516112</v>
      </c>
      <c r="E255" s="509" t="n">
        <f aca="false">C255/D255*100</f>
        <v>104.141830332669</v>
      </c>
      <c r="F255" s="483" t="n">
        <f aca="false">SUM(F256:F259)</f>
        <v>698639</v>
      </c>
      <c r="G255" s="483" t="n">
        <f aca="false">SUM(G256:G259)</f>
        <v>838208</v>
      </c>
      <c r="H255" s="509" t="n">
        <f aca="false">F255/G255*100</f>
        <v>83.3491209819043</v>
      </c>
      <c r="I255" s="483" t="n">
        <f aca="false">SUM(I256:I259)</f>
        <v>5792543</v>
      </c>
      <c r="J255" s="483" t="n">
        <f aca="false">SUM(J256:J259)</f>
        <v>5457508</v>
      </c>
      <c r="K255" s="509" t="n">
        <f aca="false">I255/J255*100</f>
        <v>106.138974051893</v>
      </c>
      <c r="L255" s="483" t="n">
        <f aca="false">SUM(L256:L259)</f>
        <v>0</v>
      </c>
      <c r="M255" s="483" t="n">
        <f aca="false">SUM(M256:M259)</f>
        <v>0</v>
      </c>
      <c r="N255" s="84" t="e">
        <f aca="false">L255/M255*100</f>
        <v>#DIV/0!</v>
      </c>
      <c r="O255" s="483" t="n">
        <f aca="false">SUM(O256:O259)</f>
        <v>0</v>
      </c>
      <c r="P255" s="483" t="n">
        <f aca="false">SUM(P256:P259)</f>
        <v>0</v>
      </c>
      <c r="Q255" s="83" t="e">
        <f aca="false">O255/P255*100</f>
        <v>#DIV/0!</v>
      </c>
      <c r="R255" s="483" t="n">
        <f aca="false">SUM(R256:R259)</f>
        <v>0</v>
      </c>
      <c r="S255" s="483" t="n">
        <f aca="false">SUM(S256:S259)</f>
        <v>0</v>
      </c>
      <c r="T255" s="84" t="e">
        <f aca="false">R255/S255*100</f>
        <v>#DIV/0!</v>
      </c>
    </row>
    <row r="256" s="308" customFormat="true" ht="20.25" hidden="false" customHeight="true" outlineLevel="0" collapsed="false">
      <c r="A256" s="533" t="n">
        <v>1</v>
      </c>
      <c r="B256" s="114" t="s">
        <v>132</v>
      </c>
      <c r="C256" s="490" t="n">
        <v>42485</v>
      </c>
      <c r="D256" s="72" t="n">
        <v>67160</v>
      </c>
      <c r="E256" s="36" t="n">
        <f aca="false">C256/D256*100</f>
        <v>63.2593805836808</v>
      </c>
      <c r="F256" s="490" t="n">
        <v>1178</v>
      </c>
      <c r="G256" s="72" t="n">
        <v>23140</v>
      </c>
      <c r="H256" s="36" t="n">
        <f aca="false">F256/G256*100</f>
        <v>5.09075194468453</v>
      </c>
      <c r="I256" s="490" t="n">
        <v>43000</v>
      </c>
      <c r="J256" s="72" t="n">
        <v>67043</v>
      </c>
      <c r="K256" s="36" t="n">
        <f aca="false">I256/J256*100</f>
        <v>64.1379413212416</v>
      </c>
      <c r="L256" s="730" t="n">
        <v>0</v>
      </c>
      <c r="M256" s="490" t="n">
        <v>0</v>
      </c>
      <c r="N256" s="36" t="e">
        <f aca="false">L256/M256*100</f>
        <v>#DIV/0!</v>
      </c>
      <c r="O256" s="490" t="n">
        <v>0</v>
      </c>
      <c r="P256" s="490" t="n">
        <v>0</v>
      </c>
      <c r="Q256" s="36" t="e">
        <f aca="false">O256/P256*100</f>
        <v>#DIV/0!</v>
      </c>
      <c r="R256" s="490" t="n">
        <v>0</v>
      </c>
      <c r="S256" s="490" t="n">
        <v>0</v>
      </c>
      <c r="T256" s="36" t="e">
        <f aca="false">R256/S256*100</f>
        <v>#DIV/0!</v>
      </c>
    </row>
    <row r="257" s="308" customFormat="true" ht="17.25" hidden="false" customHeight="false" outlineLevel="0" collapsed="false">
      <c r="A257" s="547" t="n">
        <v>2</v>
      </c>
      <c r="B257" s="114" t="s">
        <v>161</v>
      </c>
      <c r="C257" s="487" t="n">
        <v>5702095</v>
      </c>
      <c r="D257" s="72" t="n">
        <v>5448952</v>
      </c>
      <c r="E257" s="370" t="n">
        <f aca="false">C257/D257*100</f>
        <v>104.645719030008</v>
      </c>
      <c r="F257" s="487" t="n">
        <v>697461</v>
      </c>
      <c r="G257" s="72" t="n">
        <v>815068</v>
      </c>
      <c r="H257" s="370" t="n">
        <f aca="false">F257/G257*100</f>
        <v>85.5708971521394</v>
      </c>
      <c r="I257" s="487" t="n">
        <v>5749543</v>
      </c>
      <c r="J257" s="72" t="n">
        <v>5390465</v>
      </c>
      <c r="K257" s="370" t="n">
        <f aca="false">I257/J257*100</f>
        <v>106.661354818184</v>
      </c>
      <c r="L257" s="730" t="n">
        <v>0</v>
      </c>
      <c r="M257" s="730" t="n">
        <v>0</v>
      </c>
      <c r="N257" s="370" t="e">
        <f aca="false">L257/M257*100</f>
        <v>#DIV/0!</v>
      </c>
      <c r="O257" s="496" t="n">
        <v>0</v>
      </c>
      <c r="P257" s="496" t="n">
        <v>0</v>
      </c>
      <c r="Q257" s="370" t="e">
        <f aca="false">O257/P257*100</f>
        <v>#DIV/0!</v>
      </c>
      <c r="R257" s="496" t="n">
        <v>0</v>
      </c>
      <c r="S257" s="496" t="n">
        <v>0</v>
      </c>
      <c r="T257" s="370" t="e">
        <f aca="false">R257/S257*100</f>
        <v>#DIV/0!</v>
      </c>
    </row>
    <row r="258" s="308" customFormat="true" ht="17.25" hidden="true" customHeight="false" outlineLevel="0" collapsed="false">
      <c r="A258" s="546"/>
      <c r="B258" s="75"/>
      <c r="C258" s="496"/>
      <c r="D258" s="496"/>
      <c r="E258" s="370"/>
      <c r="F258" s="496"/>
      <c r="G258" s="496"/>
      <c r="H258" s="370"/>
      <c r="I258" s="496"/>
      <c r="J258" s="496"/>
      <c r="K258" s="370"/>
      <c r="L258" s="730"/>
      <c r="M258" s="490"/>
      <c r="N258" s="370"/>
      <c r="O258" s="496"/>
      <c r="P258" s="496"/>
      <c r="Q258" s="370"/>
      <c r="R258" s="496"/>
      <c r="S258" s="496"/>
      <c r="T258" s="370"/>
    </row>
    <row r="259" s="308" customFormat="true" ht="17.25" hidden="true" customHeight="false" outlineLevel="0" collapsed="false">
      <c r="A259" s="547"/>
      <c r="B259" s="152"/>
      <c r="C259" s="490"/>
      <c r="D259" s="490"/>
      <c r="E259" s="36"/>
      <c r="F259" s="490"/>
      <c r="G259" s="490"/>
      <c r="H259" s="36"/>
      <c r="I259" s="490"/>
      <c r="J259" s="490"/>
      <c r="K259" s="36"/>
      <c r="L259" s="490"/>
      <c r="M259" s="490"/>
      <c r="N259" s="36"/>
      <c r="O259" s="490"/>
      <c r="P259" s="490"/>
      <c r="Q259" s="36"/>
      <c r="R259" s="490"/>
      <c r="S259" s="490"/>
      <c r="T259" s="36"/>
    </row>
    <row r="260" s="308" customFormat="true" ht="17.25" hidden="false" customHeight="true" outlineLevel="0" collapsed="false">
      <c r="A260" s="547"/>
      <c r="B260" s="547"/>
      <c r="C260" s="547"/>
      <c r="D260" s="547"/>
      <c r="E260" s="547"/>
      <c r="F260" s="547"/>
      <c r="G260" s="547"/>
      <c r="H260" s="547"/>
      <c r="I260" s="547"/>
      <c r="J260" s="547"/>
      <c r="K260" s="547"/>
      <c r="L260" s="547"/>
      <c r="M260" s="547"/>
      <c r="N260" s="547"/>
      <c r="O260" s="547"/>
      <c r="P260" s="547"/>
      <c r="Q260" s="547"/>
      <c r="R260" s="547"/>
      <c r="S260" s="547"/>
      <c r="T260" s="547"/>
    </row>
    <row r="261" s="308" customFormat="true" ht="72.75" hidden="false" customHeight="true" outlineLevel="0" collapsed="false">
      <c r="A261" s="67" t="s">
        <v>477</v>
      </c>
      <c r="B261" s="67"/>
      <c r="C261" s="483" t="n">
        <f aca="false">SUM(C262:C273)</f>
        <v>2874168</v>
      </c>
      <c r="D261" s="483" t="n">
        <f aca="false">SUM(D262:D273)</f>
        <v>2197333</v>
      </c>
      <c r="E261" s="509" t="n">
        <f aca="false">C261/D261*100</f>
        <v>130.802568386312</v>
      </c>
      <c r="F261" s="483" t="n">
        <f aca="false">SUM(F262:F273)</f>
        <v>286150</v>
      </c>
      <c r="G261" s="483" t="n">
        <f aca="false">SUM(G262:G273)</f>
        <v>234651</v>
      </c>
      <c r="H261" s="509" t="n">
        <f aca="false">F261/G261*100</f>
        <v>121.947061806683</v>
      </c>
      <c r="I261" s="483" t="n">
        <f aca="false">SUM(I262:I273)</f>
        <v>2986008</v>
      </c>
      <c r="J261" s="483" t="n">
        <f aca="false">SUM(J262:J273)</f>
        <v>2318255</v>
      </c>
      <c r="K261" s="509" t="n">
        <f aca="false">I261/J261*100</f>
        <v>128.80412206595</v>
      </c>
      <c r="L261" s="483" t="n">
        <f aca="false">SUM(L262:L273)</f>
        <v>848218</v>
      </c>
      <c r="M261" s="483" t="n">
        <f aca="false">SUM(M262:M273)</f>
        <v>1282231</v>
      </c>
      <c r="N261" s="84" t="n">
        <f aca="false">L261/M261*100</f>
        <v>66.1517308503694</v>
      </c>
      <c r="O261" s="483" t="n">
        <f aca="false">SUM(O262:O273)</f>
        <v>637737</v>
      </c>
      <c r="P261" s="483" t="n">
        <f aca="false">SUM(P262:P273)</f>
        <v>985708</v>
      </c>
      <c r="Q261" s="83" t="n">
        <f aca="false">O261/P261*100</f>
        <v>64.6983690910493</v>
      </c>
      <c r="R261" s="483" t="n">
        <f aca="false">SUM(R262:R273)</f>
        <v>210481</v>
      </c>
      <c r="S261" s="483" t="n">
        <f aca="false">SUM(S262:S273)</f>
        <v>296523</v>
      </c>
      <c r="T261" s="84" t="n">
        <f aca="false">R261/S261*100</f>
        <v>70.9830266117637</v>
      </c>
    </row>
    <row r="262" s="308" customFormat="true" ht="17.25" hidden="false" customHeight="false" outlineLevel="0" collapsed="false">
      <c r="A262" s="486" t="n">
        <v>1</v>
      </c>
      <c r="B262" s="71" t="s">
        <v>72</v>
      </c>
      <c r="C262" s="487" t="n">
        <v>166905</v>
      </c>
      <c r="D262" s="487" t="n">
        <v>332140</v>
      </c>
      <c r="E262" s="489" t="n">
        <f aca="false">C262/D262*100</f>
        <v>50.2514000120431</v>
      </c>
      <c r="F262" s="487" t="n">
        <v>9965</v>
      </c>
      <c r="G262" s="487" t="n">
        <v>9970</v>
      </c>
      <c r="H262" s="489" t="n">
        <f aca="false">F262/G262*100</f>
        <v>99.949849548646</v>
      </c>
      <c r="I262" s="487" t="n">
        <v>207541</v>
      </c>
      <c r="J262" s="487" t="n">
        <v>402459</v>
      </c>
      <c r="K262" s="489" t="n">
        <f aca="false">I262/J262*100</f>
        <v>51.5682342797651</v>
      </c>
      <c r="L262" s="730" t="n">
        <v>16117</v>
      </c>
      <c r="M262" s="730" t="n">
        <v>402459</v>
      </c>
      <c r="N262" s="370" t="n">
        <f aca="false">L262/M262*100</f>
        <v>4.00463152768357</v>
      </c>
      <c r="O262" s="487" t="n">
        <v>16117</v>
      </c>
      <c r="P262" s="487" t="n">
        <v>402459</v>
      </c>
      <c r="Q262" s="370" t="n">
        <f aca="false">O262/P262*100</f>
        <v>4.00463152768357</v>
      </c>
      <c r="R262" s="487" t="n">
        <v>0</v>
      </c>
      <c r="S262" s="487" t="n">
        <v>0</v>
      </c>
      <c r="T262" s="487" t="e">
        <f aca="false">R262/S262*100</f>
        <v>#DIV/0!</v>
      </c>
    </row>
    <row r="263" s="308" customFormat="true" ht="17.25" hidden="false" customHeight="false" outlineLevel="0" collapsed="false">
      <c r="A263" s="511" t="n">
        <v>2</v>
      </c>
      <c r="B263" s="114" t="s">
        <v>73</v>
      </c>
      <c r="C263" s="487" t="n">
        <v>56277</v>
      </c>
      <c r="D263" s="72" t="n">
        <v>78782</v>
      </c>
      <c r="E263" s="36" t="n">
        <f aca="false">C263/D263*100</f>
        <v>71.4338300627047</v>
      </c>
      <c r="F263" s="487" t="n">
        <v>3624</v>
      </c>
      <c r="G263" s="72" t="n">
        <v>6601</v>
      </c>
      <c r="H263" s="36" t="n">
        <f aca="false">F263/G263*100</f>
        <v>54.9007726102106</v>
      </c>
      <c r="I263" s="487" t="n">
        <v>69742</v>
      </c>
      <c r="J263" s="72" t="n">
        <v>76795</v>
      </c>
      <c r="K263" s="36" t="n">
        <f aca="false">I263/J263*100</f>
        <v>90.8158083208542</v>
      </c>
      <c r="L263" s="730" t="n">
        <v>0</v>
      </c>
      <c r="M263" s="72" t="n">
        <v>10625</v>
      </c>
      <c r="N263" s="370" t="n">
        <f aca="false">L263/M263*100</f>
        <v>0</v>
      </c>
      <c r="O263" s="487" t="n">
        <v>0</v>
      </c>
      <c r="P263" s="487" t="n">
        <v>10625</v>
      </c>
      <c r="Q263" s="370" t="n">
        <f aca="false">O263/P263*100</f>
        <v>0</v>
      </c>
      <c r="R263" s="490" t="n">
        <v>0</v>
      </c>
      <c r="S263" s="490" t="n">
        <v>0</v>
      </c>
      <c r="T263" s="490" t="e">
        <f aca="false">R263/S263*100</f>
        <v>#DIV/0!</v>
      </c>
    </row>
    <row r="264" s="308" customFormat="true" ht="17.25" hidden="false" customHeight="false" outlineLevel="0" collapsed="false">
      <c r="A264" s="486" t="n">
        <v>3</v>
      </c>
      <c r="B264" s="71" t="s">
        <v>74</v>
      </c>
      <c r="C264" s="487" t="n">
        <v>403504</v>
      </c>
      <c r="D264" s="72" t="n">
        <v>232285</v>
      </c>
      <c r="E264" s="489" t="n">
        <f aca="false">C264/D264*100</f>
        <v>173.710743267968</v>
      </c>
      <c r="F264" s="487" t="n">
        <v>7255</v>
      </c>
      <c r="G264" s="72" t="n">
        <v>21480</v>
      </c>
      <c r="H264" s="489" t="n">
        <f aca="false">F264/G264*100</f>
        <v>33.7756052141527</v>
      </c>
      <c r="I264" s="487" t="n">
        <v>403504</v>
      </c>
      <c r="J264" s="72" t="n">
        <v>232285</v>
      </c>
      <c r="K264" s="489" t="n">
        <f aca="false">I264/J264*100</f>
        <v>173.710743267968</v>
      </c>
      <c r="L264" s="730" t="n">
        <v>0</v>
      </c>
      <c r="M264" s="730" t="n">
        <v>0</v>
      </c>
      <c r="N264" s="370" t="e">
        <f aca="false">L264/M264*100</f>
        <v>#DIV/0!</v>
      </c>
      <c r="O264" s="487" t="n">
        <v>0</v>
      </c>
      <c r="P264" s="487" t="n">
        <v>0</v>
      </c>
      <c r="Q264" s="370" t="e">
        <f aca="false">O264/P264*100</f>
        <v>#DIV/0!</v>
      </c>
      <c r="R264" s="487" t="n">
        <v>0</v>
      </c>
      <c r="S264" s="487" t="n">
        <v>0</v>
      </c>
      <c r="T264" s="487" t="e">
        <f aca="false">R264/S264*100</f>
        <v>#DIV/0!</v>
      </c>
    </row>
    <row r="265" s="308" customFormat="true" ht="17.25" hidden="false" customHeight="false" outlineLevel="0" collapsed="false">
      <c r="A265" s="486" t="n">
        <v>4</v>
      </c>
      <c r="B265" s="71" t="s">
        <v>75</v>
      </c>
      <c r="C265" s="487" t="n">
        <v>278263</v>
      </c>
      <c r="D265" s="72" t="n">
        <v>399102</v>
      </c>
      <c r="E265" s="489" t="n">
        <f aca="false">C265/D265*100</f>
        <v>69.7222765107667</v>
      </c>
      <c r="F265" s="487" t="n">
        <v>10549</v>
      </c>
      <c r="G265" s="72" t="n">
        <v>42341</v>
      </c>
      <c r="H265" s="489" t="n">
        <f aca="false">F265/G265*100</f>
        <v>24.9143855837132</v>
      </c>
      <c r="I265" s="487" t="n">
        <v>279307</v>
      </c>
      <c r="J265" s="72" t="n">
        <v>397681</v>
      </c>
      <c r="K265" s="489" t="n">
        <f aca="false">I265/J265*100</f>
        <v>70.2339312162261</v>
      </c>
      <c r="L265" s="730" t="n">
        <v>54687</v>
      </c>
      <c r="M265" s="72" t="n">
        <v>135759</v>
      </c>
      <c r="N265" s="370" t="n">
        <f aca="false">L265/M265*100</f>
        <v>40.2824122157647</v>
      </c>
      <c r="O265" s="487" t="n">
        <v>54048</v>
      </c>
      <c r="P265" s="487" t="n">
        <v>130901</v>
      </c>
      <c r="Q265" s="370" t="n">
        <f aca="false">O265/P265*100</f>
        <v>41.2892185697588</v>
      </c>
      <c r="R265" s="487" t="n">
        <v>639</v>
      </c>
      <c r="S265" s="487" t="n">
        <v>4858</v>
      </c>
      <c r="T265" s="487" t="n">
        <f aca="false">R265/S265*100</f>
        <v>13.1535611362701</v>
      </c>
    </row>
    <row r="266" s="308" customFormat="true" ht="17.25" hidden="false" customHeight="false" outlineLevel="0" collapsed="false">
      <c r="A266" s="486" t="n">
        <v>5</v>
      </c>
      <c r="B266" s="71" t="s">
        <v>76</v>
      </c>
      <c r="C266" s="487" t="n">
        <v>0</v>
      </c>
      <c r="D266" s="487" t="n">
        <v>0</v>
      </c>
      <c r="E266" s="489" t="e">
        <f aca="false">C269/D266*100</f>
        <v>#DIV/0!</v>
      </c>
      <c r="F266" s="487" t="n">
        <v>0</v>
      </c>
      <c r="G266" s="487" t="n">
        <v>0</v>
      </c>
      <c r="H266" s="489" t="e">
        <f aca="false">F269/G266*100</f>
        <v>#DIV/0!</v>
      </c>
      <c r="I266" s="487" t="n">
        <v>0</v>
      </c>
      <c r="J266" s="487" t="n">
        <v>0</v>
      </c>
      <c r="K266" s="489" t="e">
        <f aca="false">I269/J266*100</f>
        <v>#DIV/0!</v>
      </c>
      <c r="L266" s="730" t="n">
        <v>0</v>
      </c>
      <c r="M266" s="730" t="n">
        <v>0</v>
      </c>
      <c r="N266" s="370" t="e">
        <f aca="false">L269/M266*100</f>
        <v>#DIV/0!</v>
      </c>
      <c r="O266" s="487" t="n">
        <v>0</v>
      </c>
      <c r="P266" s="487" t="n">
        <v>0</v>
      </c>
      <c r="Q266" s="370" t="e">
        <f aca="false">O269/P266*100</f>
        <v>#DIV/0!</v>
      </c>
      <c r="R266" s="487" t="n">
        <v>0</v>
      </c>
      <c r="S266" s="487" t="n">
        <v>0</v>
      </c>
      <c r="T266" s="487" t="e">
        <f aca="false">R266/S266*100</f>
        <v>#DIV/0!</v>
      </c>
    </row>
    <row r="267" s="308" customFormat="true" ht="17.25" hidden="false" customHeight="false" outlineLevel="0" collapsed="false">
      <c r="A267" s="501" t="n">
        <v>6</v>
      </c>
      <c r="B267" s="75" t="s">
        <v>77</v>
      </c>
      <c r="C267" s="487" t="n">
        <v>59353</v>
      </c>
      <c r="D267" s="487" t="n">
        <v>71492</v>
      </c>
      <c r="E267" s="489" t="n">
        <f aca="false">C267/D267*100</f>
        <v>83.0204778156996</v>
      </c>
      <c r="F267" s="487" t="n">
        <v>3401</v>
      </c>
      <c r="G267" s="487" t="n">
        <v>3541</v>
      </c>
      <c r="H267" s="489" t="n">
        <f aca="false">F267/G267*100</f>
        <v>96.0463146003954</v>
      </c>
      <c r="I267" s="487" t="n">
        <v>66277</v>
      </c>
      <c r="J267" s="487" t="n">
        <v>63999</v>
      </c>
      <c r="K267" s="489" t="n">
        <f aca="false">I267/J267*100</f>
        <v>103.559430616103</v>
      </c>
      <c r="L267" s="730" t="n">
        <v>66277</v>
      </c>
      <c r="M267" s="730" t="n">
        <v>63999</v>
      </c>
      <c r="N267" s="370" t="n">
        <f aca="false">L267/M267*100</f>
        <v>103.559430616103</v>
      </c>
      <c r="O267" s="487" t="n">
        <v>66277</v>
      </c>
      <c r="P267" s="487" t="n">
        <v>63999</v>
      </c>
      <c r="Q267" s="370" t="n">
        <f aca="false">O267/P267*100</f>
        <v>103.559430616103</v>
      </c>
      <c r="R267" s="487" t="n">
        <v>0</v>
      </c>
      <c r="S267" s="487" t="n">
        <v>0</v>
      </c>
      <c r="T267" s="487" t="e">
        <f aca="false">R267/S267*100</f>
        <v>#DIV/0!</v>
      </c>
    </row>
    <row r="268" s="308" customFormat="true" ht="17.25" hidden="false" customHeight="false" outlineLevel="0" collapsed="false">
      <c r="A268" s="486" t="n">
        <v>7</v>
      </c>
      <c r="B268" s="71" t="s">
        <v>78</v>
      </c>
      <c r="C268" s="487" t="n">
        <v>127274</v>
      </c>
      <c r="D268" s="72" t="n">
        <v>87767</v>
      </c>
      <c r="E268" s="489" t="n">
        <f aca="false">C268/D268*100</f>
        <v>145.013501657799</v>
      </c>
      <c r="F268" s="487" t="n">
        <v>4544</v>
      </c>
      <c r="G268" s="72" t="n">
        <v>4427</v>
      </c>
      <c r="H268" s="489" t="n">
        <f aca="false">F268/G268*100</f>
        <v>102.642873277615</v>
      </c>
      <c r="I268" s="487" t="n">
        <v>127071</v>
      </c>
      <c r="J268" s="72" t="n">
        <v>91527</v>
      </c>
      <c r="K268" s="489" t="n">
        <f aca="false">I268/J268*100</f>
        <v>138.834442295716</v>
      </c>
      <c r="L268" s="730" t="n">
        <v>127071</v>
      </c>
      <c r="M268" s="72" t="n">
        <v>90989</v>
      </c>
      <c r="N268" s="370" t="n">
        <f aca="false">L268/M268*100</f>
        <v>139.655342953544</v>
      </c>
      <c r="O268" s="487" t="n">
        <v>127071</v>
      </c>
      <c r="P268" s="72" t="n">
        <v>90989</v>
      </c>
      <c r="Q268" s="370" t="n">
        <f aca="false">O268/P268*100</f>
        <v>139.655342953544</v>
      </c>
      <c r="R268" s="487" t="n">
        <v>0</v>
      </c>
      <c r="S268" s="487" t="n">
        <v>0</v>
      </c>
      <c r="T268" s="487" t="e">
        <f aca="false">R268/S268*100</f>
        <v>#DIV/0!</v>
      </c>
    </row>
    <row r="269" s="308" customFormat="true" ht="17.25" hidden="false" customHeight="false" outlineLevel="0" collapsed="false">
      <c r="A269" s="486" t="n">
        <v>8</v>
      </c>
      <c r="B269" s="71" t="s">
        <v>79</v>
      </c>
      <c r="C269" s="487" t="n">
        <v>310700</v>
      </c>
      <c r="D269" s="487" t="n">
        <v>211600</v>
      </c>
      <c r="E269" s="489" t="n">
        <f aca="false">C269/D269*100</f>
        <v>146.833648393195</v>
      </c>
      <c r="F269" s="487" t="n">
        <v>39000</v>
      </c>
      <c r="G269" s="487" t="n">
        <v>0</v>
      </c>
      <c r="H269" s="489" t="e">
        <f aca="false">F269/G269*100</f>
        <v>#DIV/0!</v>
      </c>
      <c r="I269" s="487" t="n">
        <v>360143</v>
      </c>
      <c r="J269" s="487" t="n">
        <v>253016</v>
      </c>
      <c r="K269" s="489" t="n">
        <f aca="false">I269/J269*100</f>
        <v>142.340010117937</v>
      </c>
      <c r="L269" s="730" t="n">
        <v>360143</v>
      </c>
      <c r="M269" s="730" t="n">
        <v>253016</v>
      </c>
      <c r="N269" s="370" t="n">
        <f aca="false">L269/M269*100</f>
        <v>142.340010117937</v>
      </c>
      <c r="O269" s="487" t="n">
        <v>360143</v>
      </c>
      <c r="P269" s="730" t="n">
        <v>253016</v>
      </c>
      <c r="Q269" s="370" t="n">
        <f aca="false">O269/P269*100</f>
        <v>142.340010117937</v>
      </c>
      <c r="R269" s="487" t="n">
        <v>0</v>
      </c>
      <c r="S269" s="487" t="n">
        <v>0</v>
      </c>
      <c r="T269" s="487" t="e">
        <f aca="false">R269/S269*100</f>
        <v>#DIV/0!</v>
      </c>
    </row>
    <row r="270" s="308" customFormat="true" ht="17.25" hidden="false" customHeight="false" outlineLevel="0" collapsed="false">
      <c r="A270" s="486" t="n">
        <v>9</v>
      </c>
      <c r="B270" s="71" t="s">
        <v>80</v>
      </c>
      <c r="C270" s="487" t="n">
        <v>0</v>
      </c>
      <c r="D270" s="487" t="n">
        <v>0</v>
      </c>
      <c r="E270" s="489" t="e">
        <f aca="false">C270/D270*100</f>
        <v>#DIV/0!</v>
      </c>
      <c r="F270" s="487" t="n">
        <v>0</v>
      </c>
      <c r="G270" s="487" t="n">
        <v>0</v>
      </c>
      <c r="H270" s="489" t="e">
        <f aca="false">F270/G270*100</f>
        <v>#DIV/0!</v>
      </c>
      <c r="I270" s="487" t="n">
        <v>0</v>
      </c>
      <c r="J270" s="487" t="n">
        <v>0</v>
      </c>
      <c r="K270" s="489" t="e">
        <f aca="false">I270/J270*100</f>
        <v>#DIV/0!</v>
      </c>
      <c r="L270" s="730" t="n">
        <v>0</v>
      </c>
      <c r="M270" s="730" t="n">
        <v>0</v>
      </c>
      <c r="N270" s="370" t="e">
        <f aca="false">L270/M270*100</f>
        <v>#DIV/0!</v>
      </c>
      <c r="O270" s="487" t="n">
        <v>0</v>
      </c>
      <c r="P270" s="487" t="n">
        <v>0</v>
      </c>
      <c r="Q270" s="370" t="e">
        <f aca="false">O270/P270*100</f>
        <v>#DIV/0!</v>
      </c>
      <c r="R270" s="487" t="n">
        <v>0</v>
      </c>
      <c r="S270" s="487" t="n">
        <v>0</v>
      </c>
      <c r="T270" s="487" t="e">
        <f aca="false">R270/S270*100</f>
        <v>#DIV/0!</v>
      </c>
    </row>
    <row r="271" s="308" customFormat="true" ht="17.25" hidden="false" customHeight="false" outlineLevel="0" collapsed="false">
      <c r="A271" s="486" t="n">
        <v>10</v>
      </c>
      <c r="B271" s="71" t="s">
        <v>81</v>
      </c>
      <c r="C271" s="487" t="n">
        <v>1090943</v>
      </c>
      <c r="D271" s="72" t="n">
        <v>447990</v>
      </c>
      <c r="E271" s="489" t="n">
        <f aca="false">C271/D271*100</f>
        <v>243.519498203085</v>
      </c>
      <c r="F271" s="487" t="n">
        <v>72950</v>
      </c>
      <c r="G271" s="72" t="n">
        <v>138033</v>
      </c>
      <c r="H271" s="489" t="n">
        <f aca="false">F271/G271*100</f>
        <v>52.8496808734143</v>
      </c>
      <c r="I271" s="487" t="n">
        <v>1091474</v>
      </c>
      <c r="J271" s="72" t="n">
        <v>466357</v>
      </c>
      <c r="K271" s="489" t="n">
        <f aca="false">I271/J271*100</f>
        <v>234.042589689873</v>
      </c>
      <c r="L271" s="730" t="n">
        <v>3207</v>
      </c>
      <c r="M271" s="72" t="n">
        <v>28090</v>
      </c>
      <c r="N271" s="370" t="n">
        <f aca="false">L271/M271*100</f>
        <v>11.4168743325027</v>
      </c>
      <c r="O271" s="487" t="n">
        <v>3207</v>
      </c>
      <c r="P271" s="72" t="n">
        <v>28090</v>
      </c>
      <c r="Q271" s="370" t="n">
        <f aca="false">O271/P271*100</f>
        <v>11.4168743325027</v>
      </c>
      <c r="R271" s="487" t="n">
        <v>0</v>
      </c>
      <c r="S271" s="487" t="n">
        <v>0</v>
      </c>
      <c r="T271" s="487" t="e">
        <f aca="false">R271/S271*100</f>
        <v>#DIV/0!</v>
      </c>
    </row>
    <row r="272" s="308" customFormat="true" ht="17.25" hidden="false" customHeight="false" outlineLevel="0" collapsed="false">
      <c r="A272" s="511" t="n">
        <v>11</v>
      </c>
      <c r="B272" s="114" t="s">
        <v>82</v>
      </c>
      <c r="C272" s="487" t="n">
        <v>82272</v>
      </c>
      <c r="D272" s="72" t="n">
        <v>93475</v>
      </c>
      <c r="E272" s="370" t="n">
        <f aca="false">C272/D272*100</f>
        <v>88.0149772666488</v>
      </c>
      <c r="F272" s="487" t="n">
        <v>10252</v>
      </c>
      <c r="G272" s="72" t="n">
        <v>6485</v>
      </c>
      <c r="H272" s="370" t="n">
        <f aca="false">F272/G272*100</f>
        <v>158.087895142637</v>
      </c>
      <c r="I272" s="487" t="n">
        <v>82272</v>
      </c>
      <c r="J272" s="72" t="n">
        <v>91436</v>
      </c>
      <c r="K272" s="370" t="n">
        <f aca="false">I272/J272*100</f>
        <v>89.9776893127433</v>
      </c>
      <c r="L272" s="730" t="n">
        <v>82272</v>
      </c>
      <c r="M272" s="72" t="n">
        <v>91346</v>
      </c>
      <c r="N272" s="370" t="n">
        <f aca="false">L272/M272*100</f>
        <v>90.0663411643641</v>
      </c>
      <c r="O272" s="487" t="n">
        <v>10874</v>
      </c>
      <c r="P272" s="487" t="n">
        <v>5629</v>
      </c>
      <c r="Q272" s="370" t="n">
        <f aca="false">O272/P272*100</f>
        <v>193.178184402203</v>
      </c>
      <c r="R272" s="496" t="n">
        <v>71398</v>
      </c>
      <c r="S272" s="496" t="n">
        <v>85717</v>
      </c>
      <c r="T272" s="496" t="n">
        <f aca="false">R272/S272*100</f>
        <v>83.2950289907486</v>
      </c>
    </row>
    <row r="273" s="308" customFormat="true" ht="34.5" hidden="false" customHeight="false" outlineLevel="0" collapsed="false">
      <c r="A273" s="511" t="n">
        <v>12</v>
      </c>
      <c r="B273" s="114" t="s">
        <v>83</v>
      </c>
      <c r="C273" s="487" t="n">
        <v>298677</v>
      </c>
      <c r="D273" s="487" t="n">
        <v>242700</v>
      </c>
      <c r="E273" s="36" t="n">
        <f aca="false">C273/D273*100</f>
        <v>123.064276885043</v>
      </c>
      <c r="F273" s="487" t="n">
        <v>124610</v>
      </c>
      <c r="G273" s="487" t="n">
        <v>1773</v>
      </c>
      <c r="H273" s="36" t="n">
        <f aca="false">F273/G273*100</f>
        <v>7028.20078962211</v>
      </c>
      <c r="I273" s="487" t="n">
        <v>298677</v>
      </c>
      <c r="J273" s="487" t="n">
        <v>242700</v>
      </c>
      <c r="K273" s="36" t="n">
        <f aca="false">I273/J273*100</f>
        <v>123.064276885043</v>
      </c>
      <c r="L273" s="730" t="n">
        <v>138444</v>
      </c>
      <c r="M273" s="730" t="n">
        <v>205948</v>
      </c>
      <c r="N273" s="36" t="n">
        <f aca="false">L273/M273*100</f>
        <v>67.2227941033659</v>
      </c>
      <c r="O273" s="487" t="n">
        <v>0</v>
      </c>
      <c r="P273" s="487" t="n">
        <v>0</v>
      </c>
      <c r="Q273" s="36" t="e">
        <f aca="false">O273/P273*100</f>
        <v>#DIV/0!</v>
      </c>
      <c r="R273" s="490" t="n">
        <v>138444</v>
      </c>
      <c r="S273" s="490" t="n">
        <v>205948</v>
      </c>
      <c r="T273" s="490" t="n">
        <f aca="false">R273/S273*100</f>
        <v>67.2227941033659</v>
      </c>
    </row>
    <row r="274" s="308" customFormat="true" ht="17.25" hidden="false" customHeight="true" outlineLevel="0" collapsed="false">
      <c r="A274" s="547"/>
      <c r="B274" s="547"/>
      <c r="C274" s="547"/>
      <c r="D274" s="547"/>
      <c r="E274" s="547"/>
      <c r="F274" s="547"/>
      <c r="G274" s="547"/>
      <c r="H274" s="547"/>
      <c r="I274" s="547"/>
      <c r="J274" s="547"/>
      <c r="K274" s="547"/>
      <c r="L274" s="547"/>
      <c r="M274" s="547"/>
      <c r="N274" s="547"/>
      <c r="O274" s="547"/>
      <c r="P274" s="547"/>
      <c r="Q274" s="547"/>
      <c r="R274" s="547"/>
      <c r="S274" s="547"/>
      <c r="T274" s="547"/>
    </row>
    <row r="275" s="308" customFormat="true" ht="58.5" hidden="false" customHeight="true" outlineLevel="0" collapsed="false">
      <c r="A275" s="67" t="s">
        <v>478</v>
      </c>
      <c r="B275" s="67"/>
      <c r="C275" s="483" t="n">
        <f aca="false">SUM(C276:C283)</f>
        <v>1100461</v>
      </c>
      <c r="D275" s="483" t="n">
        <f aca="false">SUM(D276:D283)</f>
        <v>1354505</v>
      </c>
      <c r="E275" s="509" t="n">
        <f aca="false">C275/D275*100</f>
        <v>81.2445136784287</v>
      </c>
      <c r="F275" s="483" t="n">
        <f aca="false">SUM(F276:F283)</f>
        <v>64890</v>
      </c>
      <c r="G275" s="483" t="n">
        <f aca="false">SUM(G276:G283)</f>
        <v>90187</v>
      </c>
      <c r="H275" s="509" t="n">
        <f aca="false">F275/G275*100</f>
        <v>71.9505028440906</v>
      </c>
      <c r="I275" s="483" t="n">
        <f aca="false">SUM(I276:I283)</f>
        <v>1059306</v>
      </c>
      <c r="J275" s="483" t="n">
        <f aca="false">SUM(J276:J283)</f>
        <v>1425304</v>
      </c>
      <c r="K275" s="509" t="n">
        <f aca="false">I275/J275*100</f>
        <v>74.3214079242042</v>
      </c>
      <c r="L275" s="510" t="n">
        <f aca="false">SUM(L276:L283)</f>
        <v>361961</v>
      </c>
      <c r="M275" s="510" t="n">
        <f aca="false">SUM(M276:M283)</f>
        <v>687214</v>
      </c>
      <c r="N275" s="84" t="n">
        <f aca="false">L275/M275*100</f>
        <v>52.6707837733224</v>
      </c>
      <c r="O275" s="83" t="n">
        <f aca="false">SUM(O276:O283)</f>
        <v>178942</v>
      </c>
      <c r="P275" s="83" t="n">
        <f aca="false">SUM(P276:P283)</f>
        <v>315079</v>
      </c>
      <c r="Q275" s="83" t="n">
        <f aca="false">O275/P275*100</f>
        <v>56.7927408681632</v>
      </c>
      <c r="R275" s="83" t="n">
        <f aca="false">SUM(R276:R283)</f>
        <v>183019</v>
      </c>
      <c r="S275" s="83" t="n">
        <f aca="false">SUM(S276:S283)</f>
        <v>372135</v>
      </c>
      <c r="T275" s="84" t="n">
        <f aca="false">R275/S275*100</f>
        <v>49.180808040093</v>
      </c>
    </row>
    <row r="276" s="308" customFormat="true" ht="17.25" hidden="false" customHeight="false" outlineLevel="0" collapsed="false">
      <c r="A276" s="486" t="n">
        <v>1</v>
      </c>
      <c r="B276" s="71" t="s">
        <v>84</v>
      </c>
      <c r="C276" s="487" t="n">
        <v>7355</v>
      </c>
      <c r="D276" s="72" t="n">
        <v>13971</v>
      </c>
      <c r="E276" s="489" t="n">
        <f aca="false">C276/D276*100</f>
        <v>52.6447641543197</v>
      </c>
      <c r="F276" s="487" t="n">
        <v>1276</v>
      </c>
      <c r="G276" s="72" t="n">
        <v>3236</v>
      </c>
      <c r="H276" s="489" t="n">
        <f aca="false">F276/G276*100</f>
        <v>39.4313967861557</v>
      </c>
      <c r="I276" s="487" t="n">
        <v>15355</v>
      </c>
      <c r="J276" s="72" t="n">
        <v>80283</v>
      </c>
      <c r="K276" s="489" t="n">
        <f aca="false">I276/J276*100</f>
        <v>19.1260914514904</v>
      </c>
      <c r="L276" s="487" t="n">
        <v>0</v>
      </c>
      <c r="M276" s="72" t="n">
        <v>1653</v>
      </c>
      <c r="N276" s="370" t="n">
        <f aca="false">L276/M276*100</f>
        <v>0</v>
      </c>
      <c r="O276" s="487" t="n">
        <v>0</v>
      </c>
      <c r="P276" s="72" t="n">
        <v>1653</v>
      </c>
      <c r="Q276" s="370" t="n">
        <f aca="false">O276/P276*100</f>
        <v>0</v>
      </c>
      <c r="R276" s="487" t="n">
        <v>0</v>
      </c>
      <c r="S276" s="487" t="n">
        <v>0</v>
      </c>
      <c r="T276" s="487" t="e">
        <f aca="false">R276/S276*100</f>
        <v>#DIV/0!</v>
      </c>
    </row>
    <row r="277" s="308" customFormat="true" ht="17.25" hidden="false" customHeight="false" outlineLevel="0" collapsed="false">
      <c r="A277" s="501" t="n">
        <v>2</v>
      </c>
      <c r="B277" s="75" t="s">
        <v>85</v>
      </c>
      <c r="C277" s="487" t="n">
        <v>2168</v>
      </c>
      <c r="D277" s="76" t="n">
        <v>44488</v>
      </c>
      <c r="E277" s="370" t="n">
        <f aca="false">C277/D277*100</f>
        <v>4.87322424024456</v>
      </c>
      <c r="F277" s="487" t="n">
        <v>0</v>
      </c>
      <c r="G277" s="487" t="n">
        <v>0</v>
      </c>
      <c r="H277" s="370" t="e">
        <f aca="false">F277/G277*100</f>
        <v>#DIV/0!</v>
      </c>
      <c r="I277" s="487" t="n">
        <v>1707</v>
      </c>
      <c r="J277" s="76" t="n">
        <v>44670</v>
      </c>
      <c r="K277" s="370" t="n">
        <f aca="false">I277/J277*100</f>
        <v>3.82135661517797</v>
      </c>
      <c r="L277" s="487" t="n">
        <v>0</v>
      </c>
      <c r="M277" s="76" t="n">
        <v>44670</v>
      </c>
      <c r="N277" s="370" t="n">
        <f aca="false">L277/M277*100</f>
        <v>0</v>
      </c>
      <c r="O277" s="487" t="n">
        <v>0</v>
      </c>
      <c r="P277" s="76" t="n">
        <v>0</v>
      </c>
      <c r="Q277" s="370" t="e">
        <f aca="false">O277/P277*100</f>
        <v>#DIV/0!</v>
      </c>
      <c r="R277" s="487" t="n">
        <v>0</v>
      </c>
      <c r="S277" s="487" t="n">
        <v>44670</v>
      </c>
      <c r="T277" s="496" t="n">
        <f aca="false">R277/S277*100</f>
        <v>0</v>
      </c>
    </row>
    <row r="278" s="308" customFormat="true" ht="17.25" hidden="false" customHeight="false" outlineLevel="0" collapsed="false">
      <c r="A278" s="501" t="n">
        <v>3</v>
      </c>
      <c r="B278" s="75" t="s">
        <v>86</v>
      </c>
      <c r="C278" s="487" t="n">
        <v>719</v>
      </c>
      <c r="D278" s="76" t="n">
        <v>1323</v>
      </c>
      <c r="E278" s="370" t="n">
        <f aca="false">C278/D278*100</f>
        <v>54.3461829176115</v>
      </c>
      <c r="F278" s="487" t="n">
        <v>0</v>
      </c>
      <c r="G278" s="487" t="n">
        <v>0</v>
      </c>
      <c r="H278" s="370" t="e">
        <f aca="false">F278/G278*100</f>
        <v>#DIV/0!</v>
      </c>
      <c r="I278" s="487" t="n">
        <v>924</v>
      </c>
      <c r="J278" s="76" t="n">
        <v>10273</v>
      </c>
      <c r="K278" s="370" t="n">
        <f aca="false">I278/J278*100</f>
        <v>8.99445147473961</v>
      </c>
      <c r="L278" s="487" t="n">
        <v>0</v>
      </c>
      <c r="M278" s="487" t="n">
        <v>0</v>
      </c>
      <c r="N278" s="370" t="e">
        <f aca="false">L278/M278*100</f>
        <v>#DIV/0!</v>
      </c>
      <c r="O278" s="487" t="n">
        <v>0</v>
      </c>
      <c r="P278" s="487" t="n">
        <v>0</v>
      </c>
      <c r="Q278" s="370" t="e">
        <f aca="false">O278/P278*100</f>
        <v>#DIV/0!</v>
      </c>
      <c r="R278" s="487" t="n">
        <v>0</v>
      </c>
      <c r="S278" s="487" t="n">
        <v>0</v>
      </c>
      <c r="T278" s="496" t="e">
        <f aca="false">R278/S278*100</f>
        <v>#DIV/0!</v>
      </c>
    </row>
    <row r="279" s="308" customFormat="true" ht="17.25" hidden="false" customHeight="false" outlineLevel="0" collapsed="false">
      <c r="A279" s="501" t="n">
        <v>4</v>
      </c>
      <c r="B279" s="75" t="s">
        <v>87</v>
      </c>
      <c r="C279" s="487" t="n">
        <v>3691</v>
      </c>
      <c r="D279" s="76" t="n">
        <v>10105</v>
      </c>
      <c r="E279" s="370" t="n">
        <f aca="false">C279/D279*100</f>
        <v>36.5264720435428</v>
      </c>
      <c r="F279" s="487" t="n">
        <v>276</v>
      </c>
      <c r="G279" s="487" t="n">
        <v>0</v>
      </c>
      <c r="H279" s="370" t="e">
        <f aca="false">F279/G279*100</f>
        <v>#DIV/0!</v>
      </c>
      <c r="I279" s="487" t="n">
        <v>4442</v>
      </c>
      <c r="J279" s="76" t="n">
        <v>2073</v>
      </c>
      <c r="K279" s="370" t="n">
        <f aca="false">I279/J279*100</f>
        <v>214.278822961891</v>
      </c>
      <c r="L279" s="487" t="n">
        <v>0</v>
      </c>
      <c r="M279" s="487" t="n">
        <v>0</v>
      </c>
      <c r="N279" s="370" t="e">
        <f aca="false">L279/M279*100</f>
        <v>#DIV/0!</v>
      </c>
      <c r="O279" s="487" t="n">
        <v>0</v>
      </c>
      <c r="P279" s="487" t="n">
        <v>0</v>
      </c>
      <c r="Q279" s="370" t="e">
        <f aca="false">O279/P279*100</f>
        <v>#DIV/0!</v>
      </c>
      <c r="R279" s="487" t="n">
        <v>0</v>
      </c>
      <c r="S279" s="487" t="n">
        <v>0</v>
      </c>
      <c r="T279" s="496" t="e">
        <f aca="false">R279/S279*100</f>
        <v>#DIV/0!</v>
      </c>
    </row>
    <row r="280" s="308" customFormat="true" ht="17.25" hidden="false" customHeight="false" outlineLevel="0" collapsed="false">
      <c r="A280" s="501" t="n">
        <v>5</v>
      </c>
      <c r="B280" s="75" t="s">
        <v>88</v>
      </c>
      <c r="C280" s="487" t="n">
        <v>188750</v>
      </c>
      <c r="D280" s="76" t="n">
        <v>76139</v>
      </c>
      <c r="E280" s="370" t="n">
        <f aca="false">C280/D280*100</f>
        <v>247.90186369666</v>
      </c>
      <c r="F280" s="487" t="n">
        <v>244</v>
      </c>
      <c r="G280" s="76" t="n">
        <v>219</v>
      </c>
      <c r="H280" s="370" t="n">
        <f aca="false">F280/G280*100</f>
        <v>111.415525114155</v>
      </c>
      <c r="I280" s="487" t="n">
        <v>188750</v>
      </c>
      <c r="J280" s="76" t="n">
        <v>76139</v>
      </c>
      <c r="K280" s="370" t="n">
        <f aca="false">I280/J280*100</f>
        <v>247.90186369666</v>
      </c>
      <c r="L280" s="487" t="n">
        <v>178942</v>
      </c>
      <c r="M280" s="76" t="n">
        <v>56925</v>
      </c>
      <c r="N280" s="370" t="n">
        <f aca="false">L280/M280*100</f>
        <v>314.346947738252</v>
      </c>
      <c r="O280" s="487" t="n">
        <v>178942</v>
      </c>
      <c r="P280" s="76" t="n">
        <v>56925</v>
      </c>
      <c r="Q280" s="370" t="n">
        <f aca="false">O280/P280*100</f>
        <v>314.346947738252</v>
      </c>
      <c r="R280" s="487" t="n">
        <v>0</v>
      </c>
      <c r="S280" s="487" t="n">
        <v>0</v>
      </c>
      <c r="T280" s="496" t="e">
        <f aca="false">R280/S280*100</f>
        <v>#DIV/0!</v>
      </c>
    </row>
    <row r="281" s="308" customFormat="true" ht="17.25" hidden="false" customHeight="false" outlineLevel="0" collapsed="false">
      <c r="A281" s="495" t="n">
        <v>6</v>
      </c>
      <c r="B281" s="75" t="s">
        <v>89</v>
      </c>
      <c r="C281" s="487" t="n">
        <v>36</v>
      </c>
      <c r="D281" s="72" t="n">
        <v>209</v>
      </c>
      <c r="E281" s="370" t="n">
        <f aca="false">C281/D281*100</f>
        <v>17.2248803827751</v>
      </c>
      <c r="F281" s="487" t="n">
        <v>0</v>
      </c>
      <c r="G281" s="487" t="n">
        <v>0</v>
      </c>
      <c r="H281" s="370" t="e">
        <f aca="false">F281/G281*100</f>
        <v>#DIV/0!</v>
      </c>
      <c r="I281" s="487" t="n">
        <v>801</v>
      </c>
      <c r="J281" s="76" t="n">
        <v>944</v>
      </c>
      <c r="K281" s="370" t="n">
        <f aca="false">I281/J281*100</f>
        <v>84.8516949152542</v>
      </c>
      <c r="L281" s="487" t="n">
        <v>0</v>
      </c>
      <c r="M281" s="487" t="n">
        <v>53</v>
      </c>
      <c r="N281" s="370" t="n">
        <f aca="false">L281/M281*100</f>
        <v>0</v>
      </c>
      <c r="O281" s="487" t="n">
        <v>0</v>
      </c>
      <c r="P281" s="487" t="n">
        <v>53</v>
      </c>
      <c r="Q281" s="370" t="n">
        <f aca="false">O281/P281*100</f>
        <v>0</v>
      </c>
      <c r="R281" s="487" t="n">
        <v>0</v>
      </c>
      <c r="S281" s="487" t="n">
        <v>0</v>
      </c>
      <c r="T281" s="496" t="e">
        <f aca="false">R281/S281*100</f>
        <v>#DIV/0!</v>
      </c>
    </row>
    <row r="282" s="308" customFormat="true" ht="17.25" hidden="false" customHeight="false" outlineLevel="0" collapsed="false">
      <c r="A282" s="511" t="n">
        <v>7</v>
      </c>
      <c r="B282" s="114" t="s">
        <v>90</v>
      </c>
      <c r="C282" s="490" t="n">
        <v>765971</v>
      </c>
      <c r="D282" s="76" t="n">
        <v>1076954</v>
      </c>
      <c r="E282" s="36" t="n">
        <f aca="false">C282/D282*100</f>
        <v>71.1238363012719</v>
      </c>
      <c r="F282" s="490" t="n">
        <v>60233</v>
      </c>
      <c r="G282" s="76" t="n">
        <v>73811</v>
      </c>
      <c r="H282" s="36" t="n">
        <f aca="false">F282/G282*100</f>
        <v>81.6043679126418</v>
      </c>
      <c r="I282" s="490" t="n">
        <v>715556</v>
      </c>
      <c r="J282" s="76" t="n">
        <v>1079606</v>
      </c>
      <c r="K282" s="36" t="n">
        <f aca="false">I282/J282*100</f>
        <v>66.2793648794097</v>
      </c>
      <c r="L282" s="490" t="n">
        <v>183019</v>
      </c>
      <c r="M282" s="76" t="n">
        <v>583913</v>
      </c>
      <c r="N282" s="36" t="n">
        <f aca="false">L282/M282*100</f>
        <v>31.3435391916262</v>
      </c>
      <c r="O282" s="490" t="n">
        <v>0</v>
      </c>
      <c r="P282" s="490" t="n">
        <v>256448</v>
      </c>
      <c r="Q282" s="36" t="n">
        <f aca="false">O282/P282*100</f>
        <v>0</v>
      </c>
      <c r="R282" s="490" t="n">
        <v>183019</v>
      </c>
      <c r="S282" s="76" t="n">
        <v>327465</v>
      </c>
      <c r="T282" s="490" t="n">
        <f aca="false">R282/S282*100</f>
        <v>55.8896370604492</v>
      </c>
    </row>
    <row r="283" s="308" customFormat="true" ht="17.25" hidden="false" customHeight="false" outlineLevel="0" collapsed="false">
      <c r="A283" s="486" t="n">
        <v>8</v>
      </c>
      <c r="B283" s="71" t="s">
        <v>91</v>
      </c>
      <c r="C283" s="487" t="n">
        <v>131771</v>
      </c>
      <c r="D283" s="72" t="n">
        <v>131316</v>
      </c>
      <c r="E283" s="489" t="n">
        <f aca="false">C283/D283*100</f>
        <v>100.346492430473</v>
      </c>
      <c r="F283" s="487" t="n">
        <v>2861</v>
      </c>
      <c r="G283" s="72" t="n">
        <v>12921</v>
      </c>
      <c r="H283" s="489" t="n">
        <f aca="false">F283/G283*100</f>
        <v>22.142249051931</v>
      </c>
      <c r="I283" s="487" t="n">
        <v>131771</v>
      </c>
      <c r="J283" s="72" t="n">
        <v>131316</v>
      </c>
      <c r="K283" s="489" t="n">
        <f aca="false">I283/J283*100</f>
        <v>100.346492430473</v>
      </c>
      <c r="L283" s="487" t="n">
        <v>0</v>
      </c>
      <c r="M283" s="487" t="n">
        <v>0</v>
      </c>
      <c r="N283" s="370" t="e">
        <f aca="false">L283/M283*100</f>
        <v>#DIV/0!</v>
      </c>
      <c r="O283" s="487" t="n">
        <v>0</v>
      </c>
      <c r="P283" s="487" t="n">
        <v>0</v>
      </c>
      <c r="Q283" s="370" t="e">
        <f aca="false">O283/P283*100</f>
        <v>#DIV/0!</v>
      </c>
      <c r="R283" s="487" t="n">
        <v>0</v>
      </c>
      <c r="S283" s="487" t="n">
        <v>0</v>
      </c>
      <c r="T283" s="487" t="e">
        <f aca="false">R283/S283*100</f>
        <v>#DIV/0!</v>
      </c>
    </row>
    <row r="284" s="308" customFormat="true" ht="17.25" hidden="false" customHeight="false" outlineLevel="0" collapsed="false">
      <c r="A284" s="734"/>
      <c r="B284" s="745"/>
      <c r="C284" s="745"/>
      <c r="D284" s="745"/>
      <c r="E284" s="745"/>
      <c r="F284" s="745"/>
      <c r="G284" s="745"/>
      <c r="H284" s="745"/>
      <c r="I284" s="745"/>
      <c r="J284" s="745"/>
      <c r="K284" s="745"/>
      <c r="L284" s="745"/>
      <c r="M284" s="745"/>
      <c r="N284" s="745"/>
      <c r="O284" s="745"/>
      <c r="P284" s="745"/>
      <c r="Q284" s="745"/>
      <c r="R284" s="745"/>
      <c r="S284" s="745"/>
      <c r="T284" s="745"/>
    </row>
    <row r="285" s="308" customFormat="true" ht="70.5" hidden="false" customHeight="true" outlineLevel="0" collapsed="false">
      <c r="A285" s="67" t="s">
        <v>479</v>
      </c>
      <c r="B285" s="67"/>
      <c r="C285" s="483" t="n">
        <f aca="false">SUM(C286:C303)</f>
        <v>1381927</v>
      </c>
      <c r="D285" s="483" t="n">
        <f aca="false">SUM(D286:D303)</f>
        <v>1925181</v>
      </c>
      <c r="E285" s="484" t="n">
        <f aca="false">C285/D285*100</f>
        <v>71.7816662433299</v>
      </c>
      <c r="F285" s="483" t="n">
        <f aca="false">SUM(F286:F303)</f>
        <v>95679</v>
      </c>
      <c r="G285" s="483" t="n">
        <f aca="false">SUM(G286:G303)</f>
        <v>216835</v>
      </c>
      <c r="H285" s="483" t="n">
        <f aca="false">F285/G285*100</f>
        <v>44.125256531464</v>
      </c>
      <c r="I285" s="483" t="n">
        <f aca="false">SUM(I286:I303)</f>
        <v>1450748</v>
      </c>
      <c r="J285" s="483" t="n">
        <f aca="false">SUM(J286:J303)</f>
        <v>1874569</v>
      </c>
      <c r="K285" s="483" t="n">
        <f aca="false">I285/J285*100</f>
        <v>77.3910162816093</v>
      </c>
      <c r="L285" s="485" t="n">
        <f aca="false">SUM(L286:L303)</f>
        <v>132978</v>
      </c>
      <c r="M285" s="485" t="n">
        <f aca="false">SUM(M286:M303)</f>
        <v>813300</v>
      </c>
      <c r="N285" s="83" t="n">
        <f aca="false">L285/M285*100</f>
        <v>16.350424197713</v>
      </c>
      <c r="O285" s="83" t="n">
        <f aca="false">SUM(O286:O303)</f>
        <v>84543</v>
      </c>
      <c r="P285" s="83" t="n">
        <f aca="false">SUM(P286:P303)</f>
        <v>760849</v>
      </c>
      <c r="Q285" s="84" t="e">
        <f aca="false">a291o291/P285*100</f>
        <v>#NAME?</v>
      </c>
      <c r="R285" s="83" t="n">
        <f aca="false">SUM(R286:R303)</f>
        <v>51435</v>
      </c>
      <c r="S285" s="83" t="n">
        <f aca="false">SUM(S286:S303)</f>
        <v>52451</v>
      </c>
      <c r="T285" s="83" t="n">
        <f aca="false">R285/S285*100</f>
        <v>98.0629539951574</v>
      </c>
    </row>
    <row r="286" s="308" customFormat="true" ht="19.5" hidden="false" customHeight="true" outlineLevel="0" collapsed="false">
      <c r="A286" s="486" t="n">
        <v>1</v>
      </c>
      <c r="B286" s="75" t="s">
        <v>53</v>
      </c>
      <c r="C286" s="490" t="n">
        <v>126800</v>
      </c>
      <c r="D286" s="490" t="n">
        <v>90389</v>
      </c>
      <c r="E286" s="489" t="n">
        <f aca="false">C286/D286*100</f>
        <v>140.28255650577</v>
      </c>
      <c r="F286" s="490" t="n">
        <v>4521</v>
      </c>
      <c r="G286" s="490" t="n">
        <v>7177</v>
      </c>
      <c r="H286" s="489" t="n">
        <f aca="false">F286/G286*100</f>
        <v>62.9928939668385</v>
      </c>
      <c r="I286" s="490" t="n">
        <v>122448</v>
      </c>
      <c r="J286" s="490" t="n">
        <v>88806</v>
      </c>
      <c r="K286" s="489" t="n">
        <f aca="false">I286/J286*100</f>
        <v>137.882575501655</v>
      </c>
      <c r="L286" s="490" t="n">
        <v>0</v>
      </c>
      <c r="M286" s="490" t="n">
        <v>825</v>
      </c>
      <c r="N286" s="370" t="n">
        <f aca="false">L286/M286*100</f>
        <v>0</v>
      </c>
      <c r="O286" s="490" t="n">
        <v>0</v>
      </c>
      <c r="P286" s="490" t="n">
        <v>825</v>
      </c>
      <c r="Q286" s="370" t="n">
        <f aca="false">O286/P286*100</f>
        <v>0</v>
      </c>
      <c r="R286" s="490" t="n">
        <v>0</v>
      </c>
      <c r="S286" s="490" t="n">
        <v>0</v>
      </c>
      <c r="T286" s="489" t="e">
        <f aca="false">R286/S286*100</f>
        <v>#DIV/0!</v>
      </c>
    </row>
    <row r="287" s="308" customFormat="true" ht="17.25" hidden="false" customHeight="false" outlineLevel="0" collapsed="false">
      <c r="A287" s="495" t="n">
        <v>2</v>
      </c>
      <c r="B287" s="75" t="s">
        <v>54</v>
      </c>
      <c r="C287" s="490" t="n">
        <v>133864</v>
      </c>
      <c r="D287" s="490" t="n">
        <v>287650</v>
      </c>
      <c r="E287" s="370" t="n">
        <f aca="false">C287/D287*100</f>
        <v>46.5371110724839</v>
      </c>
      <c r="F287" s="490" t="n">
        <v>30100</v>
      </c>
      <c r="G287" s="490" t="n">
        <v>38768</v>
      </c>
      <c r="H287" s="370" t="n">
        <f aca="false">F287/G287*100</f>
        <v>77.6413536937681</v>
      </c>
      <c r="I287" s="490" t="n">
        <v>133864</v>
      </c>
      <c r="J287" s="490" t="n">
        <v>287650</v>
      </c>
      <c r="K287" s="370" t="n">
        <f aca="false">I287/J287*100</f>
        <v>46.5371110724839</v>
      </c>
      <c r="L287" s="490" t="n">
        <v>38558</v>
      </c>
      <c r="M287" s="490" t="n">
        <v>81813</v>
      </c>
      <c r="N287" s="370" t="n">
        <f aca="false">L287/M287*100</f>
        <v>47.1294293083006</v>
      </c>
      <c r="O287" s="490" t="n">
        <v>38558</v>
      </c>
      <c r="P287" s="490" t="n">
        <v>81813</v>
      </c>
      <c r="Q287" s="370" t="n">
        <f aca="false">O287/P287*100</f>
        <v>47.1294293083006</v>
      </c>
      <c r="R287" s="490" t="n">
        <v>0</v>
      </c>
      <c r="S287" s="490" t="n">
        <v>0</v>
      </c>
      <c r="T287" s="370" t="e">
        <f aca="false">R287/S287*100</f>
        <v>#DIV/0!</v>
      </c>
    </row>
    <row r="288" s="308" customFormat="true" ht="17.25" hidden="false" customHeight="false" outlineLevel="0" collapsed="false">
      <c r="A288" s="486" t="n">
        <v>3</v>
      </c>
      <c r="B288" s="71" t="s">
        <v>55</v>
      </c>
      <c r="C288" s="490" t="n">
        <v>62626</v>
      </c>
      <c r="D288" s="490" t="n">
        <v>42664</v>
      </c>
      <c r="E288" s="489" t="n">
        <f aca="false">C288/D288*100</f>
        <v>146.788861803863</v>
      </c>
      <c r="F288" s="490" t="n">
        <v>7900</v>
      </c>
      <c r="G288" s="490" t="n">
        <v>0</v>
      </c>
      <c r="H288" s="489" t="e">
        <f aca="false">F288/G288*100</f>
        <v>#DIV/0!</v>
      </c>
      <c r="I288" s="490" t="n">
        <v>45354</v>
      </c>
      <c r="J288" s="490" t="n">
        <v>55079</v>
      </c>
      <c r="K288" s="489" t="n">
        <f aca="false">I288/J288*100</f>
        <v>82.3435429110913</v>
      </c>
      <c r="L288" s="490" t="n">
        <v>0</v>
      </c>
      <c r="M288" s="490" t="n">
        <v>1907</v>
      </c>
      <c r="N288" s="370" t="n">
        <f aca="false">L288/M288*100</f>
        <v>0</v>
      </c>
      <c r="O288" s="490" t="n">
        <v>0</v>
      </c>
      <c r="P288" s="490" t="n">
        <v>1907</v>
      </c>
      <c r="Q288" s="370" t="n">
        <f aca="false">O288/P288*100</f>
        <v>0</v>
      </c>
      <c r="R288" s="490" t="n">
        <v>0</v>
      </c>
      <c r="S288" s="490" t="n">
        <v>0</v>
      </c>
      <c r="T288" s="489" t="e">
        <f aca="false">R288/S288*100</f>
        <v>#DIV/0!</v>
      </c>
    </row>
    <row r="289" s="308" customFormat="true" ht="34.5" hidden="false" customHeight="false" outlineLevel="0" collapsed="false">
      <c r="A289" s="495" t="n">
        <v>4</v>
      </c>
      <c r="B289" s="71" t="s">
        <v>56</v>
      </c>
      <c r="C289" s="490" t="n">
        <v>16435</v>
      </c>
      <c r="D289" s="490" t="n">
        <v>30000</v>
      </c>
      <c r="E289" s="489" t="n">
        <f aca="false">C289/D289*100</f>
        <v>54.7833333333333</v>
      </c>
      <c r="F289" s="490" t="n">
        <v>0</v>
      </c>
      <c r="G289" s="490" t="n">
        <v>2520</v>
      </c>
      <c r="H289" s="489" t="n">
        <f aca="false">F289/G289*100</f>
        <v>0</v>
      </c>
      <c r="I289" s="490" t="n">
        <v>18835</v>
      </c>
      <c r="J289" s="490" t="n">
        <v>24231</v>
      </c>
      <c r="K289" s="489" t="n">
        <f aca="false">I289/J289*100</f>
        <v>77.7310057364533</v>
      </c>
      <c r="L289" s="490" t="n">
        <v>18835</v>
      </c>
      <c r="M289" s="490" t="n">
        <v>24231</v>
      </c>
      <c r="N289" s="370" t="n">
        <f aca="false">L289/M289*100</f>
        <v>77.7310057364533</v>
      </c>
      <c r="O289" s="490" t="n">
        <v>18835</v>
      </c>
      <c r="P289" s="490" t="n">
        <v>24231</v>
      </c>
      <c r="Q289" s="370" t="n">
        <f aca="false">O289/P289*100</f>
        <v>77.7310057364533</v>
      </c>
      <c r="R289" s="490" t="n">
        <v>0</v>
      </c>
      <c r="S289" s="490" t="n">
        <v>0</v>
      </c>
      <c r="T289" s="489" t="e">
        <f aca="false">R289/S289*100</f>
        <v>#DIV/0!</v>
      </c>
    </row>
    <row r="290" s="490" customFormat="true" ht="33" hidden="false" customHeight="true" outlineLevel="0" collapsed="false">
      <c r="A290" s="490" t="n">
        <v>5</v>
      </c>
      <c r="B290" s="71" t="s">
        <v>57</v>
      </c>
      <c r="C290" s="490" t="n">
        <v>48248</v>
      </c>
      <c r="D290" s="490" t="n">
        <v>53916</v>
      </c>
      <c r="E290" s="490" t="n">
        <f aca="false">C290/D290*100</f>
        <v>89.4873506936716</v>
      </c>
      <c r="F290" s="490" t="n">
        <v>6535</v>
      </c>
      <c r="G290" s="490" t="n">
        <v>8833</v>
      </c>
      <c r="H290" s="490" t="n">
        <f aca="false">F290/G290*100</f>
        <v>73.9839239216574</v>
      </c>
      <c r="I290" s="490" t="n">
        <v>53207</v>
      </c>
      <c r="J290" s="490" t="n">
        <v>54072</v>
      </c>
      <c r="K290" s="490" t="n">
        <f aca="false">I290/J290*100</f>
        <v>98.4002811066726</v>
      </c>
      <c r="L290" s="490" t="n">
        <v>6598</v>
      </c>
      <c r="M290" s="490" t="n">
        <v>5380</v>
      </c>
      <c r="N290" s="490" t="n">
        <f aca="false">L290/M290*100</f>
        <v>122.639405204461</v>
      </c>
      <c r="O290" s="490" t="n">
        <v>3123</v>
      </c>
      <c r="P290" s="490" t="n">
        <v>0</v>
      </c>
      <c r="Q290" s="490" t="e">
        <f aca="false">O290/P290*100</f>
        <v>#DIV/0!</v>
      </c>
      <c r="R290" s="490" t="n">
        <v>6475</v>
      </c>
      <c r="S290" s="490" t="n">
        <v>5380</v>
      </c>
      <c r="T290" s="490" t="n">
        <f aca="false">R290/S290*100</f>
        <v>120.353159851301</v>
      </c>
    </row>
    <row r="291" s="308" customFormat="true" ht="17.25" hidden="false" customHeight="false" outlineLevel="0" collapsed="false">
      <c r="A291" s="495" t="n">
        <v>6</v>
      </c>
      <c r="B291" s="71" t="s">
        <v>58</v>
      </c>
      <c r="C291" s="490" t="n">
        <v>97597</v>
      </c>
      <c r="D291" s="490" t="n">
        <v>145381</v>
      </c>
      <c r="E291" s="489" t="n">
        <f aca="false">C291/D291*100</f>
        <v>67.1318810573596</v>
      </c>
      <c r="F291" s="490" t="n">
        <v>7293</v>
      </c>
      <c r="G291" s="490" t="n">
        <v>17565</v>
      </c>
      <c r="H291" s="489" t="n">
        <f aca="false">F291/G291*100</f>
        <v>41.5200683176772</v>
      </c>
      <c r="I291" s="490" t="n">
        <v>99353</v>
      </c>
      <c r="J291" s="490" t="n">
        <v>159729</v>
      </c>
      <c r="K291" s="489" t="n">
        <f aca="false">I291/J291*100</f>
        <v>62.2009779063288</v>
      </c>
      <c r="L291" s="490" t="n">
        <v>42195</v>
      </c>
      <c r="M291" s="490" t="n">
        <v>46310</v>
      </c>
      <c r="N291" s="370" t="n">
        <f aca="false">L291/M291*100</f>
        <v>91.1142301878644</v>
      </c>
      <c r="O291" s="490" t="n">
        <v>135</v>
      </c>
      <c r="P291" s="490" t="n">
        <v>0</v>
      </c>
      <c r="Q291" s="370" t="e">
        <f aca="false">O291/P291*100</f>
        <v>#DIV/0!</v>
      </c>
      <c r="R291" s="490" t="n">
        <v>42060</v>
      </c>
      <c r="S291" s="490" t="n">
        <v>46310</v>
      </c>
      <c r="T291" s="489" t="n">
        <f aca="false">R291/S291*100</f>
        <v>90.8227164759231</v>
      </c>
    </row>
    <row r="292" s="308" customFormat="true" ht="22.5" hidden="false" customHeight="true" outlineLevel="0" collapsed="false">
      <c r="A292" s="486" t="n">
        <v>7</v>
      </c>
      <c r="B292" s="71" t="s">
        <v>59</v>
      </c>
      <c r="C292" s="490" t="n">
        <v>0</v>
      </c>
      <c r="D292" s="490" t="n">
        <v>0</v>
      </c>
      <c r="E292" s="489" t="e">
        <f aca="false">C292/D292*100</f>
        <v>#DIV/0!</v>
      </c>
      <c r="F292" s="490" t="n">
        <v>0</v>
      </c>
      <c r="G292" s="490" t="n">
        <v>0</v>
      </c>
      <c r="H292" s="489" t="e">
        <f aca="false">F292/G292*100</f>
        <v>#DIV/0!</v>
      </c>
      <c r="I292" s="490" t="n">
        <v>0</v>
      </c>
      <c r="J292" s="490" t="n">
        <v>0</v>
      </c>
      <c r="K292" s="489" t="e">
        <f aca="false">I292/J292*100</f>
        <v>#DIV/0!</v>
      </c>
      <c r="L292" s="490" t="n">
        <v>0</v>
      </c>
      <c r="M292" s="490" t="n">
        <v>0</v>
      </c>
      <c r="N292" s="370" t="e">
        <f aca="false">L292/M292*100</f>
        <v>#DIV/0!</v>
      </c>
      <c r="O292" s="490" t="n">
        <v>0</v>
      </c>
      <c r="P292" s="490" t="n">
        <v>0</v>
      </c>
      <c r="Q292" s="370" t="e">
        <f aca="false">O292/P292*100</f>
        <v>#DIV/0!</v>
      </c>
      <c r="R292" s="490" t="n">
        <v>0</v>
      </c>
      <c r="S292" s="490" t="n">
        <v>0</v>
      </c>
      <c r="T292" s="489" t="e">
        <f aca="false">R292/S292*100</f>
        <v>#DIV/0!</v>
      </c>
    </row>
    <row r="293" s="308" customFormat="true" ht="34.5" hidden="false" customHeight="false" outlineLevel="0" collapsed="false">
      <c r="A293" s="495" t="n">
        <v>8</v>
      </c>
      <c r="B293" s="71" t="s">
        <v>60</v>
      </c>
      <c r="C293" s="490" t="n">
        <v>133097</v>
      </c>
      <c r="D293" s="490" t="n">
        <v>112465</v>
      </c>
      <c r="E293" s="489" t="n">
        <f aca="false">C293/D293*100</f>
        <v>118.345262970702</v>
      </c>
      <c r="F293" s="490" t="n">
        <v>13901</v>
      </c>
      <c r="G293" s="490" t="n">
        <v>21512</v>
      </c>
      <c r="H293" s="489" t="n">
        <f aca="false">F293/G293*100</f>
        <v>64.6197471178877</v>
      </c>
      <c r="I293" s="490" t="n">
        <v>133097</v>
      </c>
      <c r="J293" s="490" t="n">
        <v>112701</v>
      </c>
      <c r="K293" s="489" t="n">
        <f aca="false">I293/J293*100</f>
        <v>118.097443678406</v>
      </c>
      <c r="L293" s="490" t="n">
        <v>0</v>
      </c>
      <c r="M293" s="490" t="n">
        <v>0</v>
      </c>
      <c r="N293" s="370" t="e">
        <f aca="false">L293/M293*100</f>
        <v>#DIV/0!</v>
      </c>
      <c r="O293" s="490" t="n">
        <v>0</v>
      </c>
      <c r="P293" s="490" t="n">
        <v>0</v>
      </c>
      <c r="Q293" s="370" t="e">
        <f aca="false">O293/P293*100</f>
        <v>#DIV/0!</v>
      </c>
      <c r="R293" s="490" t="n">
        <v>0</v>
      </c>
      <c r="S293" s="490" t="n">
        <v>0</v>
      </c>
      <c r="T293" s="489" t="e">
        <f aca="false">R293/S293*100</f>
        <v>#DIV/0!</v>
      </c>
    </row>
    <row r="294" s="308" customFormat="true" ht="17.25" hidden="false" customHeight="false" outlineLevel="0" collapsed="false">
      <c r="A294" s="486" t="n">
        <v>9</v>
      </c>
      <c r="B294" s="71" t="s">
        <v>61</v>
      </c>
      <c r="C294" s="490" t="n">
        <v>166991</v>
      </c>
      <c r="D294" s="490" t="n">
        <v>133454</v>
      </c>
      <c r="E294" s="489" t="n">
        <f aca="false">C294/D294*100</f>
        <v>125.130007343354</v>
      </c>
      <c r="F294" s="490" t="n">
        <v>12586</v>
      </c>
      <c r="G294" s="490" t="n">
        <v>9940</v>
      </c>
      <c r="H294" s="489" t="n">
        <f aca="false">F294/G294*100</f>
        <v>126.619718309859</v>
      </c>
      <c r="I294" s="490" t="n">
        <v>160562</v>
      </c>
      <c r="J294" s="490" t="n">
        <v>142093</v>
      </c>
      <c r="K294" s="489" t="n">
        <f aca="false">I294/J294*100</f>
        <v>112.997825367893</v>
      </c>
      <c r="L294" s="490" t="n">
        <v>0</v>
      </c>
      <c r="M294" s="490" t="n">
        <v>0</v>
      </c>
      <c r="N294" s="370" t="e">
        <f aca="false">L294/M294*100</f>
        <v>#DIV/0!</v>
      </c>
      <c r="O294" s="490" t="n">
        <v>0</v>
      </c>
      <c r="P294" s="490" t="n">
        <v>0</v>
      </c>
      <c r="Q294" s="370" t="e">
        <f aca="false">O294/P294*100</f>
        <v>#DIV/0!</v>
      </c>
      <c r="R294" s="490" t="n">
        <v>0</v>
      </c>
      <c r="S294" s="490" t="n">
        <v>0</v>
      </c>
      <c r="T294" s="489" t="e">
        <f aca="false">R294/S294*100</f>
        <v>#DIV/0!</v>
      </c>
    </row>
    <row r="295" s="308" customFormat="true" ht="17.25" hidden="false" customHeight="false" outlineLevel="0" collapsed="false">
      <c r="A295" s="495" t="n">
        <v>10</v>
      </c>
      <c r="B295" s="71" t="s">
        <v>62</v>
      </c>
      <c r="C295" s="490" t="n">
        <v>349399</v>
      </c>
      <c r="D295" s="490" t="n">
        <v>715882</v>
      </c>
      <c r="E295" s="489" t="n">
        <f aca="false">C295/D295*100</f>
        <v>48.8067865933212</v>
      </c>
      <c r="F295" s="490" t="n">
        <v>0</v>
      </c>
      <c r="G295" s="490" t="n">
        <v>79344</v>
      </c>
      <c r="H295" s="489" t="n">
        <f aca="false">F295/G295*100</f>
        <v>0</v>
      </c>
      <c r="I295" s="490" t="n">
        <v>434117</v>
      </c>
      <c r="J295" s="490" t="n">
        <v>632745</v>
      </c>
      <c r="K295" s="489" t="n">
        <f aca="false">I295/J295*100</f>
        <v>68.6085231807442</v>
      </c>
      <c r="L295" s="490" t="n">
        <v>0</v>
      </c>
      <c r="M295" s="490" t="n">
        <v>630766</v>
      </c>
      <c r="N295" s="370" t="n">
        <f aca="false">L295/M295*100</f>
        <v>0</v>
      </c>
      <c r="O295" s="490" t="n">
        <v>0</v>
      </c>
      <c r="P295" s="490" t="n">
        <v>630766</v>
      </c>
      <c r="Q295" s="370" t="n">
        <f aca="false">O295/P295*100</f>
        <v>0</v>
      </c>
      <c r="R295" s="490" t="n">
        <v>0</v>
      </c>
      <c r="S295" s="490" t="n">
        <v>0</v>
      </c>
      <c r="T295" s="489" t="e">
        <f aca="false">R295/S295*100</f>
        <v>#DIV/0!</v>
      </c>
    </row>
    <row r="296" s="308" customFormat="true" ht="17.25" hidden="false" customHeight="false" outlineLevel="0" collapsed="false">
      <c r="A296" s="486" t="n">
        <v>11</v>
      </c>
      <c r="B296" s="71" t="s">
        <v>63</v>
      </c>
      <c r="C296" s="490"/>
      <c r="D296" s="490"/>
      <c r="E296" s="489" t="e">
        <f aca="false">C296/D296*100</f>
        <v>#DIV/0!</v>
      </c>
      <c r="F296" s="490"/>
      <c r="G296" s="490"/>
      <c r="H296" s="489" t="e">
        <f aca="false">F296/G296*100</f>
        <v>#DIV/0!</v>
      </c>
      <c r="I296" s="490"/>
      <c r="J296" s="490"/>
      <c r="K296" s="489" t="e">
        <f aca="false">I296/J296*100</f>
        <v>#DIV/0!</v>
      </c>
      <c r="L296" s="490"/>
      <c r="M296" s="490"/>
      <c r="N296" s="370" t="e">
        <f aca="false">L296/M296*100</f>
        <v>#DIV/0!</v>
      </c>
      <c r="O296" s="490"/>
      <c r="P296" s="490"/>
      <c r="Q296" s="370" t="e">
        <f aca="false">O296/P296*100</f>
        <v>#DIV/0!</v>
      </c>
      <c r="R296" s="490"/>
      <c r="S296" s="490"/>
      <c r="T296" s="489" t="e">
        <f aca="false">R296/S296*100</f>
        <v>#DIV/0!</v>
      </c>
    </row>
    <row r="297" s="308" customFormat="true" ht="17.25" hidden="false" customHeight="false" outlineLevel="0" collapsed="false">
      <c r="A297" s="495" t="n">
        <v>12</v>
      </c>
      <c r="B297" s="75" t="s">
        <v>64</v>
      </c>
      <c r="C297" s="490" t="n">
        <v>32969</v>
      </c>
      <c r="D297" s="490" t="n">
        <v>42143</v>
      </c>
      <c r="E297" s="489" t="n">
        <f aca="false">C297/D297*100</f>
        <v>78.2312602330162</v>
      </c>
      <c r="F297" s="490" t="n">
        <v>0</v>
      </c>
      <c r="G297" s="490" t="n">
        <v>106</v>
      </c>
      <c r="H297" s="489" t="n">
        <f aca="false">F297/G297*100</f>
        <v>0</v>
      </c>
      <c r="I297" s="490" t="n">
        <v>32969</v>
      </c>
      <c r="J297" s="490" t="n">
        <v>42392</v>
      </c>
      <c r="K297" s="489" t="n">
        <f aca="false">I297/J297*100</f>
        <v>77.7717493866767</v>
      </c>
      <c r="L297" s="490" t="n">
        <v>23892</v>
      </c>
      <c r="M297" s="490" t="n">
        <v>21307</v>
      </c>
      <c r="N297" s="370" t="n">
        <f aca="false">L297/M297*100</f>
        <v>112.132163138875</v>
      </c>
      <c r="O297" s="490" t="n">
        <v>23892</v>
      </c>
      <c r="P297" s="490" t="n">
        <v>21307</v>
      </c>
      <c r="Q297" s="370" t="n">
        <f aca="false">O297/P297*100</f>
        <v>112.132163138875</v>
      </c>
      <c r="R297" s="490" t="n">
        <v>0</v>
      </c>
      <c r="S297" s="490" t="n">
        <v>0</v>
      </c>
      <c r="T297" s="489" t="e">
        <f aca="false">R297/S297*100</f>
        <v>#DIV/0!</v>
      </c>
    </row>
    <row r="298" s="308" customFormat="true" ht="19.5" hidden="false" customHeight="true" outlineLevel="0" collapsed="false">
      <c r="A298" s="486" t="n">
        <v>13</v>
      </c>
      <c r="B298" s="75" t="s">
        <v>65</v>
      </c>
      <c r="C298" s="490" t="n">
        <v>189673</v>
      </c>
      <c r="D298" s="490" t="n">
        <v>235643</v>
      </c>
      <c r="E298" s="370" t="n">
        <f aca="false">C298/D298*100</f>
        <v>80.4916759674593</v>
      </c>
      <c r="F298" s="490" t="n">
        <v>12843</v>
      </c>
      <c r="G298" s="490" t="n">
        <v>28623</v>
      </c>
      <c r="H298" s="370" t="n">
        <f aca="false">F298/G298*100</f>
        <v>44.8695105334871</v>
      </c>
      <c r="I298" s="490" t="n">
        <v>193015</v>
      </c>
      <c r="J298" s="490" t="n">
        <v>242604</v>
      </c>
      <c r="K298" s="370" t="n">
        <f aca="false">I298/J298*100</f>
        <v>79.5596939869087</v>
      </c>
      <c r="L298" s="490" t="n">
        <v>0</v>
      </c>
      <c r="M298" s="490" t="n">
        <v>0</v>
      </c>
      <c r="N298" s="370" t="e">
        <f aca="false">L298/M298*100</f>
        <v>#DIV/0!</v>
      </c>
      <c r="O298" s="490" t="n">
        <v>0</v>
      </c>
      <c r="P298" s="490" t="n">
        <v>0</v>
      </c>
      <c r="Q298" s="370" t="e">
        <f aca="false">O298/P298*100</f>
        <v>#DIV/0!</v>
      </c>
      <c r="R298" s="490" t="n">
        <v>0</v>
      </c>
      <c r="S298" s="490" t="n">
        <v>0</v>
      </c>
      <c r="T298" s="370" t="e">
        <f aca="false">R298/S298*100</f>
        <v>#DIV/0!</v>
      </c>
    </row>
    <row r="299" s="308" customFormat="true" ht="17.25" hidden="false" customHeight="false" outlineLevel="0" collapsed="false">
      <c r="A299" s="495" t="n">
        <v>14</v>
      </c>
      <c r="B299" s="114" t="s">
        <v>66</v>
      </c>
      <c r="C299" s="490" t="n">
        <v>13835</v>
      </c>
      <c r="D299" s="490" t="n">
        <v>19728</v>
      </c>
      <c r="E299" s="36" t="n">
        <f aca="false">C299/D299*100</f>
        <v>70.1287510137875</v>
      </c>
      <c r="F299" s="490" t="n">
        <v>0</v>
      </c>
      <c r="G299" s="490" t="n">
        <v>1696</v>
      </c>
      <c r="H299" s="36" t="n">
        <f aca="false">F299/G299*100</f>
        <v>0</v>
      </c>
      <c r="I299" s="490" t="n">
        <v>13534</v>
      </c>
      <c r="J299" s="490" t="n">
        <v>16601</v>
      </c>
      <c r="K299" s="36" t="n">
        <f aca="false">I299/J299*100</f>
        <v>81.5252093247395</v>
      </c>
      <c r="L299" s="490" t="n">
        <v>2900</v>
      </c>
      <c r="M299" s="490" t="n">
        <v>761</v>
      </c>
      <c r="N299" s="36" t="n">
        <f aca="false">L299/M299*100</f>
        <v>381.07752956636</v>
      </c>
      <c r="O299" s="490" t="n">
        <v>0</v>
      </c>
      <c r="P299" s="490" t="n">
        <v>0</v>
      </c>
      <c r="Q299" s="36" t="e">
        <f aca="false">O299/P299*100</f>
        <v>#DIV/0!</v>
      </c>
      <c r="R299" s="490" t="n">
        <v>2900</v>
      </c>
      <c r="S299" s="490" t="n">
        <v>761</v>
      </c>
      <c r="T299" s="36" t="n">
        <f aca="false">R299/S299*100</f>
        <v>381.07752956636</v>
      </c>
    </row>
    <row r="300" s="308" customFormat="true" ht="17.25" hidden="false" customHeight="false" outlineLevel="0" collapsed="false">
      <c r="A300" s="486" t="n">
        <v>15</v>
      </c>
      <c r="B300" s="75" t="s">
        <v>67</v>
      </c>
      <c r="C300" s="490" t="n">
        <v>0</v>
      </c>
      <c r="D300" s="490" t="n">
        <v>0</v>
      </c>
      <c r="E300" s="489" t="e">
        <f aca="false">C300/D300*100</f>
        <v>#DIV/0!</v>
      </c>
      <c r="F300" s="490" t="n">
        <v>0</v>
      </c>
      <c r="G300" s="490" t="n">
        <v>0</v>
      </c>
      <c r="H300" s="489" t="e">
        <f aca="false">F300/G300*100</f>
        <v>#DIV/0!</v>
      </c>
      <c r="I300" s="490" t="n">
        <v>0</v>
      </c>
      <c r="J300" s="490" t="n">
        <v>0</v>
      </c>
      <c r="K300" s="489" t="e">
        <f aca="false">I300/J300*100</f>
        <v>#DIV/0!</v>
      </c>
      <c r="L300" s="490" t="n">
        <v>0</v>
      </c>
      <c r="M300" s="490" t="n">
        <v>0</v>
      </c>
      <c r="N300" s="370" t="e">
        <f aca="false">L300/M300*100</f>
        <v>#DIV/0!</v>
      </c>
      <c r="O300" s="490" t="n">
        <v>0</v>
      </c>
      <c r="P300" s="490" t="n">
        <v>0</v>
      </c>
      <c r="Q300" s="370" t="e">
        <f aca="false">O300/P300*100</f>
        <v>#DIV/0!</v>
      </c>
      <c r="R300" s="490" t="n">
        <v>0</v>
      </c>
      <c r="S300" s="490" t="n">
        <v>0</v>
      </c>
      <c r="T300" s="489" t="e">
        <f aca="false">R300/S300*100</f>
        <v>#DIV/0!</v>
      </c>
    </row>
    <row r="301" s="308" customFormat="true" ht="17.25" hidden="false" customHeight="false" outlineLevel="0" collapsed="false">
      <c r="A301" s="495" t="n">
        <v>16</v>
      </c>
      <c r="B301" s="71" t="s">
        <v>68</v>
      </c>
      <c r="C301" s="490" t="n">
        <v>0</v>
      </c>
      <c r="D301" s="490" t="n">
        <v>0</v>
      </c>
      <c r="E301" s="489" t="e">
        <f aca="false">C301/D301*100</f>
        <v>#DIV/0!</v>
      </c>
      <c r="F301" s="490" t="n">
        <v>0</v>
      </c>
      <c r="G301" s="490" t="n">
        <v>0</v>
      </c>
      <c r="H301" s="489" t="e">
        <f aca="false">F301/G301*100</f>
        <v>#DIV/0!</v>
      </c>
      <c r="I301" s="490" t="n">
        <v>0</v>
      </c>
      <c r="J301" s="490" t="n">
        <v>0</v>
      </c>
      <c r="K301" s="489" t="e">
        <f aca="false">I301/J301*100</f>
        <v>#DIV/0!</v>
      </c>
      <c r="L301" s="490" t="n">
        <v>0</v>
      </c>
      <c r="M301" s="490" t="n">
        <v>0</v>
      </c>
      <c r="N301" s="370" t="e">
        <f aca="false">L301/M301*100</f>
        <v>#DIV/0!</v>
      </c>
      <c r="O301" s="490" t="n">
        <v>0</v>
      </c>
      <c r="P301" s="490" t="n">
        <v>0</v>
      </c>
      <c r="Q301" s="370" t="e">
        <f aca="false">O301/P301*100</f>
        <v>#DIV/0!</v>
      </c>
      <c r="R301" s="490" t="n">
        <v>0</v>
      </c>
      <c r="S301" s="490" t="n">
        <v>0</v>
      </c>
      <c r="T301" s="489" t="e">
        <f aca="false">R301/S301*100</f>
        <v>#DIV/0!</v>
      </c>
    </row>
    <row r="302" s="308" customFormat="true" ht="17.25" hidden="false" customHeight="false" outlineLevel="0" collapsed="false">
      <c r="A302" s="486" t="n">
        <v>17</v>
      </c>
      <c r="B302" s="71" t="s">
        <v>69</v>
      </c>
      <c r="C302" s="490" t="n">
        <v>10393</v>
      </c>
      <c r="D302" s="490" t="n">
        <v>15866</v>
      </c>
      <c r="E302" s="489" t="n">
        <f aca="false">C302/D302*100</f>
        <v>65.5048531450901</v>
      </c>
      <c r="F302" s="490" t="n">
        <v>0</v>
      </c>
      <c r="G302" s="490" t="n">
        <v>751</v>
      </c>
      <c r="H302" s="489" t="n">
        <f aca="false">F302/G302*100</f>
        <v>0</v>
      </c>
      <c r="I302" s="490" t="n">
        <v>10393</v>
      </c>
      <c r="J302" s="490" t="n">
        <v>15866</v>
      </c>
      <c r="K302" s="489" t="n">
        <f aca="false">I302/J302*100</f>
        <v>65.5048531450901</v>
      </c>
      <c r="L302" s="490" t="n">
        <v>0</v>
      </c>
      <c r="M302" s="490" t="n">
        <v>0</v>
      </c>
      <c r="N302" s="370" t="e">
        <f aca="false">L302/M302*100</f>
        <v>#DIV/0!</v>
      </c>
      <c r="O302" s="490" t="n">
        <v>0</v>
      </c>
      <c r="P302" s="490" t="n">
        <v>0</v>
      </c>
      <c r="Q302" s="370" t="e">
        <f aca="false">O302/P302*100</f>
        <v>#DIV/0!</v>
      </c>
      <c r="R302" s="490" t="n">
        <v>0</v>
      </c>
      <c r="S302" s="490" t="n">
        <v>0</v>
      </c>
      <c r="T302" s="489" t="e">
        <f aca="false">R302/S302*100</f>
        <v>#DIV/0!</v>
      </c>
    </row>
    <row r="303" s="308" customFormat="true" ht="17.25" hidden="false" customHeight="false" outlineLevel="0" collapsed="false">
      <c r="A303" s="495" t="n">
        <v>18</v>
      </c>
      <c r="B303" s="75" t="s">
        <v>70</v>
      </c>
      <c r="C303" s="490" t="n">
        <v>0</v>
      </c>
      <c r="D303" s="490" t="n">
        <v>0</v>
      </c>
      <c r="E303" s="370" t="e">
        <f aca="false">C303/D303*100</f>
        <v>#DIV/0!</v>
      </c>
      <c r="F303" s="490" t="n">
        <v>0</v>
      </c>
      <c r="G303" s="490" t="n">
        <v>0</v>
      </c>
      <c r="H303" s="370" t="e">
        <f aca="false">F303/G303*100</f>
        <v>#DIV/0!</v>
      </c>
      <c r="I303" s="490" t="n">
        <v>0</v>
      </c>
      <c r="J303" s="490" t="n">
        <v>0</v>
      </c>
      <c r="K303" s="370" t="e">
        <f aca="false">I303/J303*100</f>
        <v>#DIV/0!</v>
      </c>
      <c r="L303" s="490" t="n">
        <v>0</v>
      </c>
      <c r="M303" s="490" t="n">
        <v>0</v>
      </c>
      <c r="N303" s="370" t="e">
        <f aca="false">L303/M303*100</f>
        <v>#DIV/0!</v>
      </c>
      <c r="O303" s="490" t="n">
        <v>0</v>
      </c>
      <c r="P303" s="490" t="n">
        <v>0</v>
      </c>
      <c r="Q303" s="370" t="e">
        <f aca="false">O303/P303*100</f>
        <v>#DIV/0!</v>
      </c>
      <c r="R303" s="490" t="n">
        <v>0</v>
      </c>
      <c r="S303" s="490" t="n">
        <v>0</v>
      </c>
      <c r="T303" s="370" t="e">
        <f aca="false">R303/S303*100</f>
        <v>#DIV/0!</v>
      </c>
    </row>
    <row r="304" s="308" customFormat="true" ht="15.75" hidden="false" customHeight="true" outlineLevel="0" collapsed="false">
      <c r="A304" s="547"/>
      <c r="B304" s="547"/>
      <c r="C304" s="547"/>
      <c r="D304" s="547"/>
      <c r="E304" s="547"/>
      <c r="F304" s="547"/>
      <c r="G304" s="547"/>
      <c r="H304" s="547"/>
      <c r="I304" s="547"/>
      <c r="J304" s="547"/>
      <c r="K304" s="547"/>
      <c r="L304" s="547"/>
      <c r="M304" s="547"/>
      <c r="N304" s="547"/>
      <c r="O304" s="547"/>
      <c r="P304" s="547"/>
      <c r="Q304" s="547"/>
      <c r="R304" s="547"/>
      <c r="S304" s="547"/>
      <c r="T304" s="547"/>
    </row>
    <row r="305" s="308" customFormat="true" ht="57.75" hidden="true" customHeight="true" outlineLevel="0" collapsed="false">
      <c r="A305" s="67" t="s">
        <v>480</v>
      </c>
      <c r="B305" s="67"/>
      <c r="C305" s="483" t="n">
        <f aca="false">SUM(C306:C311)</f>
        <v>0</v>
      </c>
      <c r="D305" s="483" t="n">
        <f aca="false">SUM(D306:D311)</f>
        <v>0</v>
      </c>
      <c r="E305" s="484" t="e">
        <f aca="false">C305/D305*100</f>
        <v>#DIV/0!</v>
      </c>
      <c r="F305" s="483" t="n">
        <f aca="false">SUM(F306:F311)</f>
        <v>0</v>
      </c>
      <c r="G305" s="483" t="n">
        <f aca="false">SUM(G306:G311)</f>
        <v>0</v>
      </c>
      <c r="H305" s="483" t="e">
        <f aca="false">F305/G305*100</f>
        <v>#DIV/0!</v>
      </c>
      <c r="I305" s="483" t="n">
        <f aca="false">SUM(I306:I311)</f>
        <v>0</v>
      </c>
      <c r="J305" s="483" t="n">
        <f aca="false">SUM(J306:J311)</f>
        <v>0</v>
      </c>
      <c r="K305" s="483" t="e">
        <f aca="false">I305/J305*100</f>
        <v>#DIV/0!</v>
      </c>
      <c r="L305" s="483" t="n">
        <f aca="false">SUM(L306:L311)</f>
        <v>0</v>
      </c>
      <c r="M305" s="483" t="n">
        <f aca="false">SUM(M306:M311)</f>
        <v>0</v>
      </c>
      <c r="N305" s="83" t="e">
        <f aca="false">L305/M305*100</f>
        <v>#DIV/0!</v>
      </c>
      <c r="O305" s="483" t="n">
        <f aca="false">SUM(O306:O311)</f>
        <v>0</v>
      </c>
      <c r="P305" s="483" t="n">
        <f aca="false">SUM(P306:P311)</f>
        <v>0</v>
      </c>
      <c r="Q305" s="84" t="e">
        <f aca="false">a291o291/P305*100</f>
        <v>#NAME?</v>
      </c>
      <c r="R305" s="483" t="n">
        <f aca="false">SUM(R306:R311)</f>
        <v>0</v>
      </c>
      <c r="S305" s="483" t="n">
        <f aca="false">SUM(S306:S311)</f>
        <v>0</v>
      </c>
      <c r="T305" s="83" t="e">
        <f aca="false">R305/S305*100</f>
        <v>#DIV/0!</v>
      </c>
    </row>
    <row r="306" s="308" customFormat="true" ht="17.25" hidden="true" customHeight="false" outlineLevel="0" collapsed="false">
      <c r="A306" s="547" t="n">
        <v>1</v>
      </c>
      <c r="B306" s="75"/>
      <c r="C306" s="490"/>
      <c r="D306" s="490"/>
      <c r="E306" s="370"/>
      <c r="F306" s="490"/>
      <c r="G306" s="490"/>
      <c r="H306" s="370"/>
      <c r="I306" s="490"/>
      <c r="J306" s="490"/>
      <c r="K306" s="370"/>
      <c r="L306" s="490"/>
      <c r="M306" s="490"/>
      <c r="N306" s="370"/>
      <c r="O306" s="490"/>
      <c r="P306" s="490"/>
      <c r="Q306" s="370"/>
      <c r="R306" s="490"/>
      <c r="S306" s="490"/>
      <c r="T306" s="370"/>
    </row>
    <row r="307" s="308" customFormat="true" ht="17.25" hidden="true" customHeight="false" outlineLevel="0" collapsed="false">
      <c r="A307" s="547" t="n">
        <v>2</v>
      </c>
      <c r="B307" s="75"/>
      <c r="C307" s="490"/>
      <c r="D307" s="490"/>
      <c r="E307" s="370"/>
      <c r="F307" s="490"/>
      <c r="G307" s="490"/>
      <c r="H307" s="370"/>
      <c r="I307" s="490"/>
      <c r="J307" s="490"/>
      <c r="K307" s="370"/>
      <c r="L307" s="490"/>
      <c r="M307" s="490"/>
      <c r="N307" s="370"/>
      <c r="O307" s="490"/>
      <c r="P307" s="490"/>
      <c r="Q307" s="370"/>
      <c r="R307" s="490"/>
      <c r="S307" s="490"/>
      <c r="T307" s="370"/>
    </row>
    <row r="308" s="308" customFormat="true" ht="17.25" hidden="true" customHeight="false" outlineLevel="0" collapsed="false">
      <c r="A308" s="547" t="n">
        <v>3</v>
      </c>
      <c r="B308" s="75"/>
      <c r="C308" s="490"/>
      <c r="D308" s="490"/>
      <c r="E308" s="370"/>
      <c r="F308" s="490"/>
      <c r="G308" s="490"/>
      <c r="H308" s="370"/>
      <c r="I308" s="490"/>
      <c r="J308" s="490"/>
      <c r="K308" s="370"/>
      <c r="L308" s="490"/>
      <c r="M308" s="490"/>
      <c r="N308" s="370"/>
      <c r="O308" s="490"/>
      <c r="P308" s="490"/>
      <c r="Q308" s="370"/>
      <c r="R308" s="490"/>
      <c r="S308" s="490"/>
      <c r="T308" s="370"/>
    </row>
    <row r="309" s="308" customFormat="true" ht="17.25" hidden="true" customHeight="false" outlineLevel="0" collapsed="false">
      <c r="A309" s="547" t="n">
        <v>4</v>
      </c>
      <c r="B309" s="75"/>
      <c r="C309" s="490"/>
      <c r="D309" s="490"/>
      <c r="E309" s="370"/>
      <c r="F309" s="490"/>
      <c r="G309" s="490"/>
      <c r="H309" s="370"/>
      <c r="I309" s="490"/>
      <c r="J309" s="490"/>
      <c r="K309" s="370"/>
      <c r="L309" s="490"/>
      <c r="M309" s="490"/>
      <c r="N309" s="370"/>
      <c r="O309" s="490"/>
      <c r="P309" s="490"/>
      <c r="Q309" s="370"/>
      <c r="R309" s="490"/>
      <c r="S309" s="490"/>
      <c r="T309" s="370"/>
    </row>
    <row r="310" s="308" customFormat="true" ht="17.25" hidden="true" customHeight="false" outlineLevel="0" collapsed="false">
      <c r="A310" s="547"/>
      <c r="B310" s="152"/>
      <c r="C310" s="490"/>
      <c r="D310" s="490"/>
      <c r="E310" s="370"/>
      <c r="F310" s="490"/>
      <c r="G310" s="490"/>
      <c r="H310" s="36"/>
      <c r="I310" s="490"/>
      <c r="J310" s="490"/>
      <c r="K310" s="36"/>
      <c r="L310" s="490"/>
      <c r="M310" s="490"/>
      <c r="N310" s="36"/>
      <c r="O310" s="490"/>
      <c r="P310" s="490"/>
      <c r="Q310" s="36"/>
      <c r="R310" s="490"/>
      <c r="S310" s="490"/>
      <c r="T310" s="36"/>
    </row>
    <row r="311" s="308" customFormat="true" ht="17.25" hidden="true" customHeight="false" outlineLevel="0" collapsed="false">
      <c r="A311" s="547"/>
      <c r="B311" s="152"/>
      <c r="C311" s="490"/>
      <c r="D311" s="490"/>
      <c r="E311" s="370"/>
      <c r="F311" s="490"/>
      <c r="G311" s="490"/>
      <c r="H311" s="36"/>
      <c r="I311" s="490"/>
      <c r="J311" s="490"/>
      <c r="K311" s="36"/>
      <c r="L311" s="490"/>
      <c r="M311" s="490"/>
      <c r="N311" s="36"/>
      <c r="O311" s="490"/>
      <c r="P311" s="490"/>
      <c r="Q311" s="36"/>
      <c r="R311" s="490"/>
      <c r="S311" s="490"/>
      <c r="T311" s="36"/>
    </row>
    <row r="312" s="308" customFormat="true" ht="15" hidden="true" customHeight="false" outlineLevel="0" collapsed="false">
      <c r="A312" s="547"/>
      <c r="B312" s="547"/>
      <c r="C312" s="547"/>
      <c r="D312" s="547"/>
      <c r="E312" s="547"/>
      <c r="F312" s="547"/>
      <c r="G312" s="547"/>
      <c r="H312" s="547"/>
      <c r="I312" s="547"/>
      <c r="J312" s="547"/>
      <c r="K312" s="547"/>
      <c r="L312" s="547"/>
      <c r="M312" s="547"/>
      <c r="N312" s="547"/>
      <c r="O312" s="547"/>
      <c r="P312" s="547"/>
      <c r="Q312" s="547"/>
      <c r="R312" s="547"/>
      <c r="S312" s="547"/>
      <c r="T312" s="547"/>
    </row>
    <row r="313" s="308" customFormat="true" ht="17.25" hidden="false" customHeight="true" outlineLevel="0" collapsed="false">
      <c r="A313" s="67" t="s">
        <v>505</v>
      </c>
      <c r="B313" s="67"/>
      <c r="C313" s="67" t="n">
        <f aca="false">SUM(C314:C319)</f>
        <v>184595</v>
      </c>
      <c r="D313" s="536" t="n">
        <f aca="false">SUM(D314:D319)</f>
        <v>169725</v>
      </c>
      <c r="E313" s="509" t="n">
        <f aca="false">C313/D313*100</f>
        <v>108.761231403741</v>
      </c>
      <c r="F313" s="536" t="n">
        <f aca="false">SUM(F314:F319)</f>
        <v>3877</v>
      </c>
      <c r="G313" s="536" t="n">
        <f aca="false">SUM(G314:G319)</f>
        <v>23348</v>
      </c>
      <c r="H313" s="509" t="n">
        <f aca="false">F313/G313*100</f>
        <v>16.6052766832277</v>
      </c>
      <c r="I313" s="536" t="n">
        <f aca="false">SUM(I314:I319)</f>
        <v>184316</v>
      </c>
      <c r="J313" s="536" t="n">
        <f aca="false">SUM(J314:J319)</f>
        <v>175410</v>
      </c>
      <c r="K313" s="509" t="n">
        <f aca="false">I313/J313*100</f>
        <v>105.077247591357</v>
      </c>
      <c r="L313" s="530" t="n">
        <f aca="false">SUM(L314:L319)</f>
        <v>38666</v>
      </c>
      <c r="M313" s="530" t="n">
        <f aca="false">SUM(M314:M319)</f>
        <v>55146</v>
      </c>
      <c r="N313" s="84" t="n">
        <f aca="false">L313/M313*100</f>
        <v>70.1156928879701</v>
      </c>
      <c r="O313" s="102" t="n">
        <f aca="false">SUM(O314:O319)</f>
        <v>38666</v>
      </c>
      <c r="P313" s="102" t="n">
        <f aca="false">SUM(P314:P319)</f>
        <v>55146</v>
      </c>
      <c r="Q313" s="102" t="n">
        <f aca="false">O313/P313*100</f>
        <v>70.1156928879701</v>
      </c>
      <c r="R313" s="102" t="n">
        <f aca="false">SUM(R314:R319)</f>
        <v>0</v>
      </c>
      <c r="S313" s="102" t="n">
        <f aca="false">SUM(S314:S319)</f>
        <v>0</v>
      </c>
      <c r="T313" s="84" t="e">
        <f aca="false">R313/S313*100</f>
        <v>#DIV/0!</v>
      </c>
    </row>
    <row r="314" s="308" customFormat="true" ht="17.25" hidden="false" customHeight="false" outlineLevel="0" collapsed="false">
      <c r="A314" s="537" t="n">
        <v>1</v>
      </c>
      <c r="B314" s="114" t="s">
        <v>136</v>
      </c>
      <c r="C314" s="490" t="n">
        <v>155789</v>
      </c>
      <c r="D314" s="72" t="n">
        <v>118729</v>
      </c>
      <c r="E314" s="36" t="n">
        <f aca="false">C314/D314*100</f>
        <v>131.21394099167</v>
      </c>
      <c r="F314" s="490" t="n">
        <v>2</v>
      </c>
      <c r="G314" s="72" t="n">
        <v>12865</v>
      </c>
      <c r="H314" s="36" t="n">
        <f aca="false">F314/G314*100</f>
        <v>0.0155460551884959</v>
      </c>
      <c r="I314" s="487" t="n">
        <v>151887</v>
      </c>
      <c r="J314" s="72" t="n">
        <v>118808</v>
      </c>
      <c r="K314" s="36" t="n">
        <f aca="false">I314/J314*100</f>
        <v>127.842401185105</v>
      </c>
      <c r="L314" s="496" t="n">
        <v>38666</v>
      </c>
      <c r="M314" s="72" t="n">
        <v>44880</v>
      </c>
      <c r="N314" s="36" t="n">
        <f aca="false">L314/M314*100</f>
        <v>86.1541889483066</v>
      </c>
      <c r="O314" s="496" t="n">
        <v>38666</v>
      </c>
      <c r="P314" s="72" t="n">
        <v>44880</v>
      </c>
      <c r="Q314" s="36" t="n">
        <f aca="false">O314/P314*100</f>
        <v>86.1541889483066</v>
      </c>
      <c r="R314" s="496" t="n">
        <v>0</v>
      </c>
      <c r="S314" s="496" t="n">
        <v>0</v>
      </c>
      <c r="T314" s="36" t="e">
        <f aca="false">R314/S314*100</f>
        <v>#DIV/0!</v>
      </c>
    </row>
    <row r="315" s="308" customFormat="true" ht="17.25" hidden="false" customHeight="false" outlineLevel="0" collapsed="false">
      <c r="A315" s="538" t="n">
        <v>2</v>
      </c>
      <c r="B315" s="71" t="s">
        <v>137</v>
      </c>
      <c r="C315" s="490" t="n">
        <v>0</v>
      </c>
      <c r="D315" s="490" t="n">
        <v>0</v>
      </c>
      <c r="E315" s="489" t="e">
        <f aca="false">C315/D315*100</f>
        <v>#DIV/0!</v>
      </c>
      <c r="F315" s="490" t="n">
        <v>0</v>
      </c>
      <c r="G315" s="490" t="n">
        <v>0</v>
      </c>
      <c r="H315" s="489" t="e">
        <f aca="false">F315/G315*100</f>
        <v>#DIV/0!</v>
      </c>
      <c r="I315" s="487" t="n">
        <v>0</v>
      </c>
      <c r="J315" s="487" t="n">
        <v>0</v>
      </c>
      <c r="K315" s="489" t="e">
        <f aca="false">I315/J315*100</f>
        <v>#DIV/0!</v>
      </c>
      <c r="L315" s="496" t="n">
        <v>0</v>
      </c>
      <c r="M315" s="496" t="n">
        <v>0</v>
      </c>
      <c r="N315" s="370" t="e">
        <f aca="false">L315/M315*100</f>
        <v>#DIV/0!</v>
      </c>
      <c r="O315" s="496" t="n">
        <v>0</v>
      </c>
      <c r="P315" s="496" t="n">
        <v>0</v>
      </c>
      <c r="Q315" s="370" t="e">
        <f aca="false">O315/P315*100</f>
        <v>#DIV/0!</v>
      </c>
      <c r="R315" s="496" t="n">
        <v>0</v>
      </c>
      <c r="S315" s="496" t="n">
        <v>0</v>
      </c>
      <c r="T315" s="36" t="e">
        <f aca="false">R315/S315*100</f>
        <v>#DIV/0!</v>
      </c>
    </row>
    <row r="316" s="308" customFormat="true" ht="17.25" hidden="false" customHeight="false" outlineLevel="0" collapsed="false">
      <c r="A316" s="538" t="n">
        <v>3</v>
      </c>
      <c r="B316" s="71" t="s">
        <v>138</v>
      </c>
      <c r="C316" s="490" t="n">
        <v>0</v>
      </c>
      <c r="D316" s="490" t="n">
        <v>0</v>
      </c>
      <c r="E316" s="489" t="e">
        <f aca="false">C316/D316*100</f>
        <v>#DIV/0!</v>
      </c>
      <c r="F316" s="490" t="n">
        <v>0</v>
      </c>
      <c r="G316" s="490" t="n">
        <v>0</v>
      </c>
      <c r="H316" s="489" t="e">
        <f aca="false">F316/G316*100</f>
        <v>#DIV/0!</v>
      </c>
      <c r="I316" s="487" t="n">
        <v>0</v>
      </c>
      <c r="J316" s="487" t="n">
        <v>0</v>
      </c>
      <c r="K316" s="489" t="e">
        <f aca="false">I316/J316*100</f>
        <v>#DIV/0!</v>
      </c>
      <c r="L316" s="496" t="n">
        <v>0</v>
      </c>
      <c r="M316" s="496" t="n">
        <v>0</v>
      </c>
      <c r="N316" s="370" t="e">
        <f aca="false">L316/M316*100</f>
        <v>#DIV/0!</v>
      </c>
      <c r="O316" s="496" t="n">
        <v>0</v>
      </c>
      <c r="P316" s="496" t="n">
        <v>0</v>
      </c>
      <c r="Q316" s="370" t="e">
        <f aca="false">O316/P316*100</f>
        <v>#DIV/0!</v>
      </c>
      <c r="R316" s="496" t="n">
        <v>0</v>
      </c>
      <c r="S316" s="496" t="n">
        <v>0</v>
      </c>
      <c r="T316" s="36" t="e">
        <f aca="false">R316/S316*100</f>
        <v>#DIV/0!</v>
      </c>
    </row>
    <row r="317" s="308" customFormat="true" ht="17.25" hidden="false" customHeight="false" outlineLevel="0" collapsed="false">
      <c r="A317" s="495" t="n">
        <v>4</v>
      </c>
      <c r="B317" s="75" t="s">
        <v>139</v>
      </c>
      <c r="C317" s="490" t="n">
        <v>4987</v>
      </c>
      <c r="D317" s="76" t="n">
        <v>6424</v>
      </c>
      <c r="E317" s="370" t="n">
        <f aca="false">C317/D317*100</f>
        <v>77.6307596513076</v>
      </c>
      <c r="F317" s="490" t="n">
        <v>0</v>
      </c>
      <c r="G317" s="490" t="n">
        <v>0</v>
      </c>
      <c r="H317" s="370" t="e">
        <f aca="false">F317/G317*100</f>
        <v>#DIV/0!</v>
      </c>
      <c r="I317" s="487" t="n">
        <v>8610</v>
      </c>
      <c r="J317" s="76" t="n">
        <v>12030</v>
      </c>
      <c r="K317" s="370" t="n">
        <f aca="false">I317/J317*100</f>
        <v>71.571072319202</v>
      </c>
      <c r="L317" s="496" t="n">
        <v>0</v>
      </c>
      <c r="M317" s="496" t="n">
        <v>0</v>
      </c>
      <c r="N317" s="370" t="e">
        <f aca="false">L317/M317*100</f>
        <v>#DIV/0!</v>
      </c>
      <c r="O317" s="496" t="n">
        <v>0</v>
      </c>
      <c r="P317" s="496" t="n">
        <v>0</v>
      </c>
      <c r="Q317" s="370" t="e">
        <f aca="false">O317/P317*100</f>
        <v>#DIV/0!</v>
      </c>
      <c r="R317" s="496" t="n">
        <v>0</v>
      </c>
      <c r="S317" s="496" t="n">
        <v>0</v>
      </c>
      <c r="T317" s="36" t="e">
        <f aca="false">R317/S317*100</f>
        <v>#DIV/0!</v>
      </c>
    </row>
    <row r="318" s="308" customFormat="true" ht="17.25" hidden="false" customHeight="false" outlineLevel="0" collapsed="false">
      <c r="A318" s="538" t="n">
        <v>5</v>
      </c>
      <c r="B318" s="71" t="s">
        <v>140</v>
      </c>
      <c r="C318" s="490" t="n">
        <v>0</v>
      </c>
      <c r="D318" s="490" t="n">
        <v>0</v>
      </c>
      <c r="E318" s="489" t="e">
        <f aca="false">C318/D318*100</f>
        <v>#DIV/0!</v>
      </c>
      <c r="F318" s="490" t="n">
        <v>0</v>
      </c>
      <c r="G318" s="490" t="n">
        <v>0</v>
      </c>
      <c r="H318" s="489" t="e">
        <f aca="false">F318/G318*100</f>
        <v>#DIV/0!</v>
      </c>
      <c r="I318" s="487" t="n">
        <v>0</v>
      </c>
      <c r="J318" s="487" t="n">
        <v>0</v>
      </c>
      <c r="K318" s="489" t="e">
        <f aca="false">I318/J318*100</f>
        <v>#DIV/0!</v>
      </c>
      <c r="L318" s="496" t="n">
        <v>0</v>
      </c>
      <c r="M318" s="496" t="n">
        <v>0</v>
      </c>
      <c r="N318" s="370" t="e">
        <f aca="false">L318/M318*100</f>
        <v>#DIV/0!</v>
      </c>
      <c r="O318" s="496" t="n">
        <v>0</v>
      </c>
      <c r="P318" s="496" t="n">
        <v>0</v>
      </c>
      <c r="Q318" s="370" t="e">
        <f aca="false">O318/P318*100</f>
        <v>#DIV/0!</v>
      </c>
      <c r="R318" s="496" t="n">
        <v>0</v>
      </c>
      <c r="S318" s="496" t="n">
        <v>0</v>
      </c>
      <c r="T318" s="36" t="e">
        <f aca="false">R318/S318*100</f>
        <v>#DIV/0!</v>
      </c>
    </row>
    <row r="319" s="308" customFormat="true" ht="17.25" hidden="false" customHeight="false" outlineLevel="0" collapsed="false">
      <c r="A319" s="495" t="n">
        <v>6</v>
      </c>
      <c r="B319" s="75" t="s">
        <v>141</v>
      </c>
      <c r="C319" s="490" t="n">
        <v>23819</v>
      </c>
      <c r="D319" s="72" t="n">
        <v>44572</v>
      </c>
      <c r="E319" s="370" t="n">
        <f aca="false">C319/D319*100</f>
        <v>53.4393789823207</v>
      </c>
      <c r="F319" s="490" t="n">
        <v>3875</v>
      </c>
      <c r="G319" s="72" t="n">
        <v>10483</v>
      </c>
      <c r="H319" s="370" t="n">
        <f aca="false">F319/G319*100</f>
        <v>36.9646093675475</v>
      </c>
      <c r="I319" s="487" t="n">
        <v>23819</v>
      </c>
      <c r="J319" s="72" t="n">
        <v>44572</v>
      </c>
      <c r="K319" s="370" t="n">
        <f aca="false">I319/J319*100</f>
        <v>53.4393789823207</v>
      </c>
      <c r="L319" s="496" t="n">
        <v>0</v>
      </c>
      <c r="M319" s="72" t="n">
        <v>10266</v>
      </c>
      <c r="N319" s="370" t="n">
        <f aca="false">L319/M319*100</f>
        <v>0</v>
      </c>
      <c r="O319" s="496" t="n">
        <v>0</v>
      </c>
      <c r="P319" s="72" t="n">
        <v>10266</v>
      </c>
      <c r="Q319" s="370" t="n">
        <f aca="false">O319/P319*100</f>
        <v>0</v>
      </c>
      <c r="R319" s="496" t="n">
        <v>0</v>
      </c>
      <c r="S319" s="496" t="n">
        <v>0</v>
      </c>
      <c r="T319" s="370" t="e">
        <f aca="false">R319/S319*100</f>
        <v>#DIV/0!</v>
      </c>
    </row>
    <row r="320" s="308" customFormat="true" ht="17.25" hidden="false" customHeight="true" outlineLevel="0" collapsed="false">
      <c r="A320" s="547"/>
      <c r="B320" s="547"/>
      <c r="C320" s="547"/>
      <c r="D320" s="547"/>
      <c r="E320" s="547"/>
      <c r="F320" s="547"/>
      <c r="G320" s="547"/>
      <c r="H320" s="547"/>
      <c r="I320" s="547"/>
      <c r="J320" s="547"/>
      <c r="K320" s="547"/>
      <c r="L320" s="547"/>
      <c r="M320" s="547"/>
      <c r="N320" s="547"/>
      <c r="O320" s="547"/>
      <c r="P320" s="547"/>
      <c r="Q320" s="547"/>
      <c r="R320" s="547"/>
      <c r="S320" s="547"/>
      <c r="T320" s="547"/>
    </row>
    <row r="321" s="308" customFormat="true" ht="67.5" hidden="false" customHeight="true" outlineLevel="0" collapsed="false">
      <c r="A321" s="67" t="s">
        <v>481</v>
      </c>
      <c r="B321" s="67"/>
      <c r="C321" s="746" t="n">
        <f aca="false">C322+C330+C341</f>
        <v>10812145.7</v>
      </c>
      <c r="D321" s="746" t="n">
        <f aca="false">D322+D330+D341</f>
        <v>10777820</v>
      </c>
      <c r="E321" s="509" t="n">
        <f aca="false">C321/D321*100</f>
        <v>100.318484628617</v>
      </c>
      <c r="F321" s="746" t="n">
        <f aca="false">F322+F330+F341</f>
        <v>1385222</v>
      </c>
      <c r="G321" s="746" t="n">
        <f aca="false">G322+G330+G341</f>
        <v>1497841</v>
      </c>
      <c r="H321" s="509" t="n">
        <f aca="false">F321/G321*100</f>
        <v>92.4812446714972</v>
      </c>
      <c r="I321" s="746" t="n">
        <f aca="false">I322+I330+I341</f>
        <v>11102970</v>
      </c>
      <c r="J321" s="746" t="n">
        <f aca="false">J322+J330+J341</f>
        <v>10281822</v>
      </c>
      <c r="K321" s="509" t="n">
        <f aca="false">I321/J321*100</f>
        <v>107.98640552229</v>
      </c>
      <c r="L321" s="746" t="n">
        <f aca="false">L322+L330+L341</f>
        <v>8161830</v>
      </c>
      <c r="M321" s="746" t="n">
        <f aca="false">M322+M330+M341</f>
        <v>8839315</v>
      </c>
      <c r="N321" s="84" t="n">
        <f aca="false">L321/M321*100</f>
        <v>92.3355486256571</v>
      </c>
      <c r="O321" s="746" t="n">
        <f aca="false">O322+O330+O341</f>
        <v>3147348</v>
      </c>
      <c r="P321" s="746" t="n">
        <f aca="false">P322+P330+P341</f>
        <v>2010213</v>
      </c>
      <c r="Q321" s="102" t="n">
        <f aca="false">O321/P321*100</f>
        <v>156.567886089683</v>
      </c>
      <c r="R321" s="746" t="n">
        <f aca="false">R322+R330+R341</f>
        <v>5010231</v>
      </c>
      <c r="S321" s="746" t="n">
        <f aca="false">S322+S330+S341</f>
        <v>6809451</v>
      </c>
      <c r="T321" s="84" t="n">
        <f aca="false">R321/S321*100</f>
        <v>73.5776055955172</v>
      </c>
    </row>
    <row r="322" s="308" customFormat="true" ht="66.75" hidden="false" customHeight="true" outlineLevel="0" collapsed="false">
      <c r="A322" s="747" t="s">
        <v>482</v>
      </c>
      <c r="B322" s="747" t="s">
        <v>197</v>
      </c>
      <c r="C322" s="748" t="n">
        <f aca="false">SUM(C323:C328)</f>
        <v>2453645</v>
      </c>
      <c r="D322" s="748" t="n">
        <f aca="false">SUM(D323:D328)</f>
        <v>3338678</v>
      </c>
      <c r="E322" s="749" t="n">
        <f aca="false">C322/D322*100</f>
        <v>73.4915137069223</v>
      </c>
      <c r="F322" s="748" t="n">
        <f aca="false">SUM(F323:F328)</f>
        <v>341496</v>
      </c>
      <c r="G322" s="748" t="n">
        <f aca="false">SUM(G323:G328)</f>
        <v>305708</v>
      </c>
      <c r="H322" s="749" t="n">
        <f aca="false">F322/G322*100</f>
        <v>111.70659583655</v>
      </c>
      <c r="I322" s="748" t="n">
        <f aca="false">SUM(I323:I328)</f>
        <v>2839726</v>
      </c>
      <c r="J322" s="748" t="n">
        <f aca="false">SUM(J323:J328)</f>
        <v>3491172</v>
      </c>
      <c r="K322" s="749" t="n">
        <f aca="false">I322/J322*100</f>
        <v>81.3401917751403</v>
      </c>
      <c r="L322" s="750" t="n">
        <f aca="false">SUM(L323:L328)</f>
        <v>2313211</v>
      </c>
      <c r="M322" s="750" t="n">
        <f aca="false">SUM(M323:M328)</f>
        <v>3016870</v>
      </c>
      <c r="N322" s="751" t="n">
        <f aca="false">L322/M322*100</f>
        <v>76.6758594172106</v>
      </c>
      <c r="O322" s="752" t="n">
        <f aca="false">SUM(O323:O328)</f>
        <v>1793190</v>
      </c>
      <c r="P322" s="752" t="n">
        <f aca="false">SUM(P323:P328)</f>
        <v>1696118</v>
      </c>
      <c r="Q322" s="753" t="n">
        <f aca="false">O322/P322*100</f>
        <v>105.723186712245</v>
      </c>
      <c r="R322" s="752" t="n">
        <f aca="false">SUM(R323:R328)</f>
        <v>520021</v>
      </c>
      <c r="S322" s="752" t="n">
        <f aca="false">SUM(S323:S328)</f>
        <v>1320752</v>
      </c>
      <c r="T322" s="753" t="n">
        <f aca="false">R322/S322*100</f>
        <v>39.3730995675191</v>
      </c>
    </row>
    <row r="323" s="308" customFormat="true" ht="17.25" hidden="false" customHeight="false" outlineLevel="0" collapsed="false">
      <c r="A323" s="588" t="n">
        <v>1</v>
      </c>
      <c r="B323" s="152" t="s">
        <v>253</v>
      </c>
      <c r="C323" s="487" t="n">
        <v>1373536</v>
      </c>
      <c r="D323" s="487" t="n">
        <v>2046171</v>
      </c>
      <c r="E323" s="489" t="n">
        <f aca="false">C323/D323*100</f>
        <v>67.1271364905475</v>
      </c>
      <c r="F323" s="487" t="n">
        <v>106521</v>
      </c>
      <c r="G323" s="487" t="n">
        <v>201242</v>
      </c>
      <c r="H323" s="489" t="n">
        <f aca="false">F323/G323*100</f>
        <v>52.9317935619801</v>
      </c>
      <c r="I323" s="487" t="n">
        <v>1714938</v>
      </c>
      <c r="J323" s="487" t="n">
        <v>2200537</v>
      </c>
      <c r="K323" s="489" t="n">
        <f aca="false">I323/J323*100</f>
        <v>77.9327046080116</v>
      </c>
      <c r="L323" s="730" t="n">
        <v>1233102</v>
      </c>
      <c r="M323" s="730" t="n">
        <v>1726235</v>
      </c>
      <c r="N323" s="370" t="n">
        <f aca="false">L323/M323*100</f>
        <v>71.4330320031745</v>
      </c>
      <c r="O323" s="487" t="n">
        <v>1143569</v>
      </c>
      <c r="P323" s="487" t="n">
        <v>870881</v>
      </c>
      <c r="Q323" s="370" t="n">
        <f aca="false">O323/P323*100</f>
        <v>131.311740639651</v>
      </c>
      <c r="R323" s="487" t="n">
        <v>89533</v>
      </c>
      <c r="S323" s="487" t="n">
        <v>855354</v>
      </c>
      <c r="T323" s="489" t="n">
        <f aca="false">R323/S323*100</f>
        <v>10.4673620512677</v>
      </c>
    </row>
    <row r="324" s="308" customFormat="true" ht="17.25" hidden="false" customHeight="false" outlineLevel="0" collapsed="false">
      <c r="A324" s="588" t="n">
        <v>2</v>
      </c>
      <c r="B324" s="134" t="s">
        <v>254</v>
      </c>
      <c r="C324" s="487" t="n">
        <v>0</v>
      </c>
      <c r="D324" s="72" t="n">
        <v>1872</v>
      </c>
      <c r="E324" s="489" t="n">
        <f aca="false">C324/D324*100</f>
        <v>0</v>
      </c>
      <c r="F324" s="487" t="n">
        <v>0</v>
      </c>
      <c r="G324" s="487" t="n">
        <v>0</v>
      </c>
      <c r="H324" s="489" t="e">
        <f aca="false">F324/G324*100</f>
        <v>#DIV/0!</v>
      </c>
      <c r="I324" s="487" t="n">
        <v>44679</v>
      </c>
      <c r="J324" s="487" t="n">
        <v>0</v>
      </c>
      <c r="K324" s="489" t="e">
        <f aca="false">I324/J324*100</f>
        <v>#DIV/0!</v>
      </c>
      <c r="L324" s="730" t="n">
        <v>0</v>
      </c>
      <c r="M324" s="490" t="n">
        <v>0</v>
      </c>
      <c r="N324" s="370" t="e">
        <f aca="false">L324/M324*100</f>
        <v>#DIV/0!</v>
      </c>
      <c r="O324" s="487" t="n">
        <v>0</v>
      </c>
      <c r="P324" s="487" t="n">
        <v>0</v>
      </c>
      <c r="Q324" s="370" t="e">
        <f aca="false">O324/P324*100</f>
        <v>#DIV/0!</v>
      </c>
      <c r="R324" s="487" t="n">
        <v>0</v>
      </c>
      <c r="S324" s="487" t="n">
        <v>0</v>
      </c>
      <c r="T324" s="489" t="e">
        <f aca="false">R324/S324*100</f>
        <v>#DIV/0!</v>
      </c>
    </row>
    <row r="325" s="308" customFormat="true" ht="17.25" hidden="false" customHeight="false" outlineLevel="0" collapsed="false">
      <c r="A325" s="589" t="n">
        <v>3</v>
      </c>
      <c r="B325" s="124" t="s">
        <v>255</v>
      </c>
      <c r="C325" s="487" t="n">
        <v>0</v>
      </c>
      <c r="D325" s="487" t="n">
        <v>0</v>
      </c>
      <c r="E325" s="489" t="e">
        <f aca="false">C325/D325*100</f>
        <v>#DIV/0!</v>
      </c>
      <c r="F325" s="487" t="n">
        <v>0</v>
      </c>
      <c r="G325" s="487" t="n">
        <v>0</v>
      </c>
      <c r="H325" s="489" t="e">
        <f aca="false">F325/G325*100</f>
        <v>#DIV/0!</v>
      </c>
      <c r="I325" s="487" t="n">
        <v>0</v>
      </c>
      <c r="J325" s="487" t="n">
        <v>0</v>
      </c>
      <c r="K325" s="489" t="e">
        <f aca="false">I325/J325*100</f>
        <v>#DIV/0!</v>
      </c>
      <c r="L325" s="730" t="n">
        <v>0</v>
      </c>
      <c r="M325" s="490" t="n">
        <v>0</v>
      </c>
      <c r="N325" s="370" t="e">
        <f aca="false">L325/M325*100</f>
        <v>#DIV/0!</v>
      </c>
      <c r="O325" s="487" t="n">
        <v>0</v>
      </c>
      <c r="P325" s="487" t="n">
        <v>0</v>
      </c>
      <c r="Q325" s="370" t="e">
        <f aca="false">O325/P325*100</f>
        <v>#DIV/0!</v>
      </c>
      <c r="R325" s="487" t="n">
        <v>0</v>
      </c>
      <c r="S325" s="487" t="n">
        <v>0</v>
      </c>
      <c r="T325" s="489" t="e">
        <f aca="false">R325/S325*100</f>
        <v>#DIV/0!</v>
      </c>
    </row>
    <row r="326" s="308" customFormat="true" ht="17.25" hidden="false" customHeight="false" outlineLevel="0" collapsed="false">
      <c r="A326" s="588" t="n">
        <v>4</v>
      </c>
      <c r="B326" s="152" t="s">
        <v>256</v>
      </c>
      <c r="C326" s="490" t="n">
        <v>903515</v>
      </c>
      <c r="D326" s="490" t="n">
        <v>1011893</v>
      </c>
      <c r="E326" s="36" t="n">
        <f aca="false">C326/D326*100</f>
        <v>89.2895790365187</v>
      </c>
      <c r="F326" s="490" t="n">
        <v>179481</v>
      </c>
      <c r="G326" s="490" t="n">
        <v>93269</v>
      </c>
      <c r="H326" s="36" t="n">
        <f aca="false">F326/G326*100</f>
        <v>192.433713238053</v>
      </c>
      <c r="I326" s="490" t="n">
        <v>903515</v>
      </c>
      <c r="J326" s="490" t="n">
        <v>1011893</v>
      </c>
      <c r="K326" s="36" t="n">
        <f aca="false">I326/J326*100</f>
        <v>89.2895790365187</v>
      </c>
      <c r="L326" s="730" t="n">
        <v>903515</v>
      </c>
      <c r="M326" s="490" t="n">
        <v>1011893</v>
      </c>
      <c r="N326" s="36" t="n">
        <f aca="false">L326/M326*100</f>
        <v>89.2895790365187</v>
      </c>
      <c r="O326" s="490" t="n">
        <v>637955</v>
      </c>
      <c r="P326" s="490" t="n">
        <v>817126</v>
      </c>
      <c r="Q326" s="36" t="n">
        <f aca="false">O326/P326*100</f>
        <v>78.0730266813197</v>
      </c>
      <c r="R326" s="490" t="n">
        <v>265560</v>
      </c>
      <c r="S326" s="490" t="n">
        <v>194767</v>
      </c>
      <c r="T326" s="36" t="n">
        <f aca="false">R326/S326*100</f>
        <v>136.347533206344</v>
      </c>
    </row>
    <row r="327" s="308" customFormat="true" ht="34.5" hidden="false" customHeight="false" outlineLevel="0" collapsed="false">
      <c r="A327" s="588" t="n">
        <v>5</v>
      </c>
      <c r="B327" s="152" t="s">
        <v>506</v>
      </c>
      <c r="C327" s="490"/>
      <c r="D327" s="490"/>
      <c r="E327" s="36" t="e">
        <f aca="false">C327/D327*100</f>
        <v>#DIV/0!</v>
      </c>
      <c r="F327" s="490"/>
      <c r="G327" s="490"/>
      <c r="H327" s="36" t="e">
        <f aca="false">F327/G327*100</f>
        <v>#DIV/0!</v>
      </c>
      <c r="I327" s="490"/>
      <c r="J327" s="490"/>
      <c r="K327" s="36" t="e">
        <f aca="false">I327/J327*100</f>
        <v>#DIV/0!</v>
      </c>
      <c r="L327" s="730"/>
      <c r="M327" s="490"/>
      <c r="N327" s="36" t="e">
        <f aca="false">L327/M327*100</f>
        <v>#DIV/0!</v>
      </c>
      <c r="O327" s="490"/>
      <c r="P327" s="490"/>
      <c r="Q327" s="36" t="e">
        <f aca="false">O327/P327*100</f>
        <v>#DIV/0!</v>
      </c>
      <c r="R327" s="730"/>
      <c r="S327" s="490"/>
      <c r="T327" s="36" t="e">
        <f aca="false">R327/S327*100</f>
        <v>#DIV/0!</v>
      </c>
    </row>
    <row r="328" s="308" customFormat="true" ht="17.25" hidden="false" customHeight="false" outlineLevel="0" collapsed="false">
      <c r="A328" s="588" t="n">
        <v>6</v>
      </c>
      <c r="B328" s="590" t="s">
        <v>257</v>
      </c>
      <c r="C328" s="591" t="n">
        <v>176594</v>
      </c>
      <c r="D328" s="175" t="n">
        <v>278742</v>
      </c>
      <c r="E328" s="36" t="n">
        <f aca="false">C328/D328*100</f>
        <v>63.3539258525805</v>
      </c>
      <c r="F328" s="591" t="n">
        <v>55494</v>
      </c>
      <c r="G328" s="175" t="n">
        <v>11197</v>
      </c>
      <c r="H328" s="36" t="n">
        <f aca="false">F328/G328*100</f>
        <v>495.61489684737</v>
      </c>
      <c r="I328" s="591" t="n">
        <v>176594</v>
      </c>
      <c r="J328" s="175" t="n">
        <v>278742</v>
      </c>
      <c r="K328" s="36" t="n">
        <f aca="false">I328/J328*100</f>
        <v>63.3539258525805</v>
      </c>
      <c r="L328" s="730" t="n">
        <v>176594</v>
      </c>
      <c r="M328" s="799" t="n">
        <v>278742</v>
      </c>
      <c r="N328" s="36" t="n">
        <f aca="false">L328/M328*100</f>
        <v>63.3539258525805</v>
      </c>
      <c r="O328" s="490" t="n">
        <v>11666</v>
      </c>
      <c r="P328" s="490" t="n">
        <v>8111</v>
      </c>
      <c r="Q328" s="36" t="n">
        <f aca="false">O328/P328*100</f>
        <v>143.829367525583</v>
      </c>
      <c r="R328" s="730" t="n">
        <v>164928</v>
      </c>
      <c r="S328" s="490" t="n">
        <v>270631</v>
      </c>
      <c r="T328" s="36" t="n">
        <f aca="false">R328/S328*100</f>
        <v>60.9420206849917</v>
      </c>
    </row>
    <row r="329" s="308" customFormat="true" ht="17.25" hidden="false" customHeight="true" outlineLevel="0" collapsed="false">
      <c r="A329" s="547"/>
      <c r="B329" s="547"/>
      <c r="C329" s="547"/>
      <c r="D329" s="547"/>
      <c r="E329" s="547"/>
      <c r="F329" s="547"/>
      <c r="G329" s="547"/>
      <c r="H329" s="547"/>
      <c r="I329" s="547"/>
      <c r="J329" s="547"/>
      <c r="K329" s="547"/>
      <c r="L329" s="547"/>
      <c r="M329" s="547"/>
      <c r="N329" s="547"/>
      <c r="O329" s="547"/>
      <c r="P329" s="547"/>
      <c r="Q329" s="547"/>
      <c r="R329" s="547"/>
      <c r="S329" s="547"/>
      <c r="T329" s="547"/>
    </row>
    <row r="330" s="308" customFormat="true" ht="17.25" hidden="false" customHeight="false" outlineLevel="0" collapsed="false">
      <c r="A330" s="754" t="s">
        <v>483</v>
      </c>
      <c r="B330" s="754" t="s">
        <v>197</v>
      </c>
      <c r="C330" s="748" t="n">
        <f aca="false">SUM(C331:C339)</f>
        <v>7244796</v>
      </c>
      <c r="D330" s="748" t="n">
        <f aca="false">SUM(D331:D339)</f>
        <v>6307560</v>
      </c>
      <c r="E330" s="748" t="n">
        <f aca="false">C330/D330*100</f>
        <v>114.858931187337</v>
      </c>
      <c r="F330" s="748" t="n">
        <f aca="false">SUM(F331:F339)</f>
        <v>944605</v>
      </c>
      <c r="G330" s="748" t="n">
        <f aca="false">SUM(G331:G339)</f>
        <v>1090820</v>
      </c>
      <c r="H330" s="748" t="n">
        <f aca="false">F330/G330*100</f>
        <v>86.5958636621991</v>
      </c>
      <c r="I330" s="748" t="n">
        <f aca="false">SUM(I331:I339)</f>
        <v>7180280</v>
      </c>
      <c r="J330" s="748" t="n">
        <f aca="false">SUM(J331:J339)</f>
        <v>5867732</v>
      </c>
      <c r="K330" s="748" t="n">
        <f aca="false">I330/J330*100</f>
        <v>122.368915281066</v>
      </c>
      <c r="L330" s="750" t="n">
        <f aca="false">SUM(L331:L339)</f>
        <v>5844368</v>
      </c>
      <c r="M330" s="750" t="n">
        <f aca="false">SUM(M331:M339)</f>
        <v>5802794</v>
      </c>
      <c r="N330" s="752" t="n">
        <f aca="false">L330/M330*100</f>
        <v>100.716447973166</v>
      </c>
      <c r="O330" s="752" t="n">
        <f aca="false">SUM(O331:O339)</f>
        <v>1354158</v>
      </c>
      <c r="P330" s="752" t="n">
        <f aca="false">SUM(P331:P339)</f>
        <v>314095</v>
      </c>
      <c r="Q330" s="752" t="n">
        <f aca="false">O330/P330*100</f>
        <v>431.130072111941</v>
      </c>
      <c r="R330" s="752" t="n">
        <f aca="false">SUM(R331:R339)</f>
        <v>4490210</v>
      </c>
      <c r="S330" s="752" t="n">
        <f aca="false">SUM(S331:S339)</f>
        <v>5488699</v>
      </c>
      <c r="T330" s="752" t="n">
        <f aca="false">R330/S330*100</f>
        <v>81.8082755130132</v>
      </c>
    </row>
    <row r="331" s="308" customFormat="true" ht="17.25" hidden="false" customHeight="false" outlineLevel="0" collapsed="false">
      <c r="A331" s="585" t="n">
        <v>1</v>
      </c>
      <c r="B331" s="124" t="s">
        <v>244</v>
      </c>
      <c r="C331" s="496" t="n">
        <v>625750</v>
      </c>
      <c r="D331" s="72" t="n">
        <v>798962</v>
      </c>
      <c r="E331" s="370" t="n">
        <f aca="false">C331/D331*100</f>
        <v>78.3203706809586</v>
      </c>
      <c r="F331" s="496" t="n">
        <v>28008</v>
      </c>
      <c r="G331" s="72" t="n">
        <v>60029</v>
      </c>
      <c r="H331" s="370" t="n">
        <f aca="false">F331/G331*100</f>
        <v>46.6574488996985</v>
      </c>
      <c r="I331" s="496" t="n">
        <v>625750</v>
      </c>
      <c r="J331" s="72" t="n">
        <v>798962</v>
      </c>
      <c r="K331" s="370" t="n">
        <f aca="false">I331/J331*100</f>
        <v>78.3203706809586</v>
      </c>
      <c r="L331" s="730" t="n">
        <v>625750</v>
      </c>
      <c r="M331" s="72" t="n">
        <v>798962</v>
      </c>
      <c r="N331" s="370" t="n">
        <f aca="false">L331/M331*100</f>
        <v>78.3203706809586</v>
      </c>
      <c r="O331" s="496" t="n">
        <v>3679</v>
      </c>
      <c r="P331" s="496" t="n">
        <v>314095</v>
      </c>
      <c r="Q331" s="370" t="n">
        <f aca="false">O331/P331*100</f>
        <v>1.17130167624445</v>
      </c>
      <c r="R331" s="496" t="n">
        <v>622071</v>
      </c>
      <c r="S331" s="487" t="n">
        <v>484867</v>
      </c>
      <c r="T331" s="370" t="n">
        <f aca="false">R331/S331*100</f>
        <v>128.29724439898</v>
      </c>
    </row>
    <row r="332" s="308" customFormat="true" ht="17.25" hidden="false" customHeight="false" outlineLevel="0" collapsed="false">
      <c r="A332" s="585" t="n">
        <v>2</v>
      </c>
      <c r="B332" s="124" t="s">
        <v>245</v>
      </c>
      <c r="C332" s="496" t="n">
        <v>0</v>
      </c>
      <c r="D332" s="496" t="n">
        <v>0</v>
      </c>
      <c r="E332" s="370" t="e">
        <f aca="false">C332/D332*100</f>
        <v>#DIV/0!</v>
      </c>
      <c r="F332" s="496" t="n">
        <v>0</v>
      </c>
      <c r="G332" s="496" t="n">
        <v>0</v>
      </c>
      <c r="H332" s="370" t="e">
        <f aca="false">F332/G332*100</f>
        <v>#DIV/0!</v>
      </c>
      <c r="I332" s="496" t="n">
        <v>0</v>
      </c>
      <c r="J332" s="496" t="n">
        <v>0</v>
      </c>
      <c r="K332" s="370" t="e">
        <f aca="false">I332/J332*100</f>
        <v>#DIV/0!</v>
      </c>
      <c r="L332" s="730" t="n">
        <v>0</v>
      </c>
      <c r="M332" s="490" t="n">
        <v>0</v>
      </c>
      <c r="N332" s="370" t="e">
        <f aca="false">L332/M332*100</f>
        <v>#DIV/0!</v>
      </c>
      <c r="O332" s="496" t="n">
        <v>0</v>
      </c>
      <c r="P332" s="496" t="n">
        <v>0</v>
      </c>
      <c r="Q332" s="370" t="e">
        <f aca="false">O332/P332*100</f>
        <v>#DIV/0!</v>
      </c>
      <c r="R332" s="496" t="n">
        <v>0</v>
      </c>
      <c r="S332" s="496" t="n">
        <v>0</v>
      </c>
      <c r="T332" s="370" t="e">
        <f aca="false">R332/S332*100</f>
        <v>#DIV/0!</v>
      </c>
    </row>
    <row r="333" s="308" customFormat="true" ht="17.25" hidden="false" customHeight="false" outlineLevel="0" collapsed="false">
      <c r="A333" s="556" t="n">
        <v>3</v>
      </c>
      <c r="B333" s="152" t="s">
        <v>246</v>
      </c>
      <c r="C333" s="490" t="n">
        <v>337961</v>
      </c>
      <c r="D333" s="490" t="n">
        <v>329468</v>
      </c>
      <c r="E333" s="36" t="n">
        <f aca="false">C333/D333*100</f>
        <v>102.577792076924</v>
      </c>
      <c r="F333" s="490" t="n">
        <v>53444</v>
      </c>
      <c r="G333" s="490" t="n">
        <v>50562</v>
      </c>
      <c r="H333" s="36" t="n">
        <f aca="false">F333/G333*100</f>
        <v>105.699932755825</v>
      </c>
      <c r="I333" s="490" t="n">
        <v>337961</v>
      </c>
      <c r="J333" s="490" t="n">
        <v>329468</v>
      </c>
      <c r="K333" s="36" t="n">
        <f aca="false">I333/J333*100</f>
        <v>102.577792076924</v>
      </c>
      <c r="L333" s="490" t="n">
        <v>337961</v>
      </c>
      <c r="M333" s="490" t="n">
        <v>329468</v>
      </c>
      <c r="N333" s="36" t="n">
        <f aca="false">L333/M333*100</f>
        <v>102.577792076924</v>
      </c>
      <c r="O333" s="490" t="n">
        <v>0</v>
      </c>
      <c r="P333" s="490" t="n">
        <v>0</v>
      </c>
      <c r="Q333" s="36" t="e">
        <f aca="false">O333/P333*100</f>
        <v>#DIV/0!</v>
      </c>
      <c r="R333" s="490" t="n">
        <v>337961</v>
      </c>
      <c r="S333" s="490" t="n">
        <v>329468</v>
      </c>
      <c r="T333" s="36" t="n">
        <f aca="false">R333/S333*100</f>
        <v>102.577792076924</v>
      </c>
    </row>
    <row r="334" s="308" customFormat="true" ht="17.25" hidden="false" customHeight="false" outlineLevel="0" collapsed="false">
      <c r="A334" s="556" t="n">
        <v>4</v>
      </c>
      <c r="B334" s="152" t="s">
        <v>247</v>
      </c>
      <c r="C334" s="490" t="n">
        <v>133334</v>
      </c>
      <c r="D334" s="490" t="n">
        <v>145156</v>
      </c>
      <c r="E334" s="36" t="n">
        <f aca="false">C334/D334*100</f>
        <v>91.855658739563</v>
      </c>
      <c r="F334" s="490" t="n">
        <v>13287</v>
      </c>
      <c r="G334" s="490" t="n">
        <v>78684</v>
      </c>
      <c r="H334" s="36" t="n">
        <f aca="false">F334/G334*100</f>
        <v>16.8865334756749</v>
      </c>
      <c r="I334" s="490" t="n">
        <v>133754</v>
      </c>
      <c r="J334" s="490" t="n">
        <v>147534</v>
      </c>
      <c r="K334" s="36" t="n">
        <f aca="false">I334/J334*100</f>
        <v>90.6597801184812</v>
      </c>
      <c r="L334" s="730" t="n">
        <v>133754</v>
      </c>
      <c r="M334" s="490" t="n">
        <v>147534</v>
      </c>
      <c r="N334" s="36" t="n">
        <f aca="false">L334/M334*100</f>
        <v>90.6597801184812</v>
      </c>
      <c r="O334" s="490" t="n">
        <v>0</v>
      </c>
      <c r="P334" s="490" t="n">
        <v>0</v>
      </c>
      <c r="Q334" s="36" t="e">
        <f aca="false">O334/P334*100</f>
        <v>#DIV/0!</v>
      </c>
      <c r="R334" s="490" t="n">
        <v>133754</v>
      </c>
      <c r="S334" s="490" t="n">
        <v>147534</v>
      </c>
      <c r="T334" s="36" t="n">
        <f aca="false">R334/S334*100</f>
        <v>90.6597801184812</v>
      </c>
    </row>
    <row r="335" s="308" customFormat="true" ht="17.25" hidden="false" customHeight="false" outlineLevel="0" collapsed="false">
      <c r="A335" s="556" t="n">
        <v>5</v>
      </c>
      <c r="B335" s="134" t="s">
        <v>248</v>
      </c>
      <c r="C335" s="487" t="n">
        <v>4553942</v>
      </c>
      <c r="D335" s="487" t="n">
        <v>4717237</v>
      </c>
      <c r="E335" s="489" t="n">
        <f aca="false">C335/D335*100</f>
        <v>96.5383337746227</v>
      </c>
      <c r="F335" s="487" t="n">
        <v>601404</v>
      </c>
      <c r="G335" s="487" t="n">
        <v>901545</v>
      </c>
      <c r="H335" s="489" t="n">
        <f aca="false">F335/G335*100</f>
        <v>66.7081510074372</v>
      </c>
      <c r="I335" s="487" t="n">
        <v>4517789</v>
      </c>
      <c r="J335" s="487" t="n">
        <v>4432896</v>
      </c>
      <c r="K335" s="489" t="n">
        <f aca="false">I335/J335*100</f>
        <v>101.915068614287</v>
      </c>
      <c r="L335" s="730" t="n">
        <v>3209881</v>
      </c>
      <c r="M335" s="490" t="n">
        <v>4432896</v>
      </c>
      <c r="N335" s="370" t="n">
        <f aca="false">L335/M335*100</f>
        <v>72.4104738753176</v>
      </c>
      <c r="O335" s="487" t="n">
        <v>0</v>
      </c>
      <c r="P335" s="487" t="n">
        <v>0</v>
      </c>
      <c r="Q335" s="370" t="e">
        <f aca="false">O335/P335*100</f>
        <v>#DIV/0!</v>
      </c>
      <c r="R335" s="730" t="n">
        <v>3209881</v>
      </c>
      <c r="S335" s="490" t="n">
        <v>4432896</v>
      </c>
      <c r="T335" s="489" t="n">
        <f aca="false">R335/S335*100</f>
        <v>72.4104738753176</v>
      </c>
    </row>
    <row r="336" s="308" customFormat="true" ht="17.25" hidden="false" customHeight="false" outlineLevel="0" collapsed="false">
      <c r="A336" s="556" t="n">
        <v>6</v>
      </c>
      <c r="B336" s="134" t="s">
        <v>249</v>
      </c>
      <c r="C336" s="487" t="n">
        <v>0</v>
      </c>
      <c r="D336" s="487" t="n">
        <v>0</v>
      </c>
      <c r="E336" s="489" t="e">
        <f aca="false">C336/D336*100</f>
        <v>#DIV/0!</v>
      </c>
      <c r="F336" s="487" t="n">
        <v>0</v>
      </c>
      <c r="G336" s="487" t="n">
        <v>0</v>
      </c>
      <c r="H336" s="489" t="e">
        <f aca="false">F336/G336*100</f>
        <v>#DIV/0!</v>
      </c>
      <c r="I336" s="487" t="n">
        <v>0</v>
      </c>
      <c r="J336" s="487" t="n">
        <v>0</v>
      </c>
      <c r="K336" s="489" t="e">
        <f aca="false">I336/J336*100</f>
        <v>#DIV/0!</v>
      </c>
      <c r="L336" s="730" t="n">
        <v>0</v>
      </c>
      <c r="M336" s="490" t="n">
        <v>0</v>
      </c>
      <c r="N336" s="370" t="e">
        <f aca="false">L336/M336*100</f>
        <v>#DIV/0!</v>
      </c>
      <c r="O336" s="487" t="n">
        <v>0</v>
      </c>
      <c r="P336" s="487" t="n">
        <v>0</v>
      </c>
      <c r="Q336" s="370" t="e">
        <f aca="false">O336/P336*100</f>
        <v>#DIV/0!</v>
      </c>
      <c r="R336" s="487" t="n">
        <v>0</v>
      </c>
      <c r="S336" s="487" t="n">
        <v>0</v>
      </c>
      <c r="T336" s="489" t="e">
        <f aca="false">R336/S336*100</f>
        <v>#DIV/0!</v>
      </c>
    </row>
    <row r="337" s="308" customFormat="true" ht="17.25" hidden="false" customHeight="false" outlineLevel="0" collapsed="false">
      <c r="A337" s="556" t="n">
        <v>7</v>
      </c>
      <c r="B337" s="152" t="s">
        <v>578</v>
      </c>
      <c r="C337" s="490" t="n">
        <v>759457</v>
      </c>
      <c r="D337" s="490" t="n">
        <v>316737</v>
      </c>
      <c r="E337" s="36" t="n">
        <f aca="false">C337/D337*100</f>
        <v>239.775270966133</v>
      </c>
      <c r="F337" s="490" t="n">
        <v>248462</v>
      </c>
      <c r="G337" s="490" t="n">
        <v>0</v>
      </c>
      <c r="H337" s="36" t="e">
        <f aca="false">F337/G337*100</f>
        <v>#DIV/0!</v>
      </c>
      <c r="I337" s="490" t="n">
        <v>730674</v>
      </c>
      <c r="J337" s="490" t="n">
        <v>158872</v>
      </c>
      <c r="K337" s="36" t="n">
        <f aca="false">I337/J337*100</f>
        <v>459.91364117025</v>
      </c>
      <c r="L337" s="730" t="n">
        <v>702670</v>
      </c>
      <c r="M337" s="490" t="n">
        <v>93934</v>
      </c>
      <c r="N337" s="36" t="n">
        <f aca="false">L337/M337*100</f>
        <v>748.046500734558</v>
      </c>
      <c r="O337" s="490" t="n">
        <v>516127</v>
      </c>
      <c r="P337" s="490" t="n">
        <v>0</v>
      </c>
      <c r="Q337" s="36" t="e">
        <f aca="false">O337/P337*100</f>
        <v>#DIV/0!</v>
      </c>
      <c r="R337" s="490" t="n">
        <v>186543</v>
      </c>
      <c r="S337" s="490" t="n">
        <v>93934</v>
      </c>
      <c r="T337" s="36" t="n">
        <f aca="false">R337/S337*100</f>
        <v>198.589435135308</v>
      </c>
    </row>
    <row r="338" s="308" customFormat="true" ht="17.25" hidden="false" customHeight="false" outlineLevel="0" collapsed="false">
      <c r="A338" s="556" t="n">
        <v>8</v>
      </c>
      <c r="B338" s="152" t="s">
        <v>579</v>
      </c>
      <c r="C338" s="490" t="n">
        <v>834352</v>
      </c>
      <c r="D338" s="490" t="n">
        <v>0</v>
      </c>
      <c r="E338" s="36" t="e">
        <f aca="false">C338/D338*100</f>
        <v>#DIV/0!</v>
      </c>
      <c r="F338" s="490" t="n">
        <v>0</v>
      </c>
      <c r="G338" s="490" t="n">
        <v>0</v>
      </c>
      <c r="H338" s="36" t="e">
        <f aca="false">F338/G338*100</f>
        <v>#DIV/0!</v>
      </c>
      <c r="I338" s="490" t="n">
        <v>834352</v>
      </c>
      <c r="J338" s="490" t="n">
        <v>0</v>
      </c>
      <c r="K338" s="36" t="e">
        <f aca="false">I338/J338*100</f>
        <v>#DIV/0!</v>
      </c>
      <c r="L338" s="730" t="n">
        <v>834352</v>
      </c>
      <c r="M338" s="490" t="n">
        <v>0</v>
      </c>
      <c r="N338" s="36" t="e">
        <f aca="false">L338/M338*100</f>
        <v>#DIV/0!</v>
      </c>
      <c r="O338" s="490" t="n">
        <v>834352</v>
      </c>
      <c r="P338" s="490" t="n">
        <v>0</v>
      </c>
      <c r="Q338" s="36" t="e">
        <f aca="false">O338/P338*100</f>
        <v>#DIV/0!</v>
      </c>
      <c r="R338" s="490" t="n">
        <v>0</v>
      </c>
      <c r="S338" s="490" t="n">
        <v>0</v>
      </c>
      <c r="T338" s="36" t="e">
        <f aca="false">R338/S338*100</f>
        <v>#DIV/0!</v>
      </c>
    </row>
    <row r="339" s="308" customFormat="true" ht="17.25" hidden="false" customHeight="false" outlineLevel="0" collapsed="false">
      <c r="A339" s="585" t="n">
        <v>9</v>
      </c>
      <c r="B339" s="124" t="s">
        <v>251</v>
      </c>
      <c r="C339" s="496" t="n">
        <v>0</v>
      </c>
      <c r="D339" s="496" t="n">
        <v>0</v>
      </c>
      <c r="E339" s="370" t="e">
        <f aca="false">C339/D339*100</f>
        <v>#DIV/0!</v>
      </c>
      <c r="F339" s="496" t="n">
        <v>0</v>
      </c>
      <c r="G339" s="496" t="n">
        <v>0</v>
      </c>
      <c r="H339" s="370" t="e">
        <f aca="false">F339/G339*100</f>
        <v>#DIV/0!</v>
      </c>
      <c r="I339" s="496" t="n">
        <v>0</v>
      </c>
      <c r="J339" s="496" t="n">
        <v>0</v>
      </c>
      <c r="K339" s="370" t="e">
        <f aca="false">I339/J339*100</f>
        <v>#DIV/0!</v>
      </c>
      <c r="L339" s="730" t="n">
        <v>0</v>
      </c>
      <c r="M339" s="490" t="n">
        <v>0</v>
      </c>
      <c r="N339" s="370" t="e">
        <f aca="false">L339/M339*100</f>
        <v>#DIV/0!</v>
      </c>
      <c r="O339" s="496" t="n">
        <v>0</v>
      </c>
      <c r="P339" s="496" t="n">
        <v>0</v>
      </c>
      <c r="Q339" s="370" t="e">
        <f aca="false">O339/P339*100</f>
        <v>#DIV/0!</v>
      </c>
      <c r="R339" s="496" t="n">
        <v>0</v>
      </c>
      <c r="S339" s="496" t="n">
        <v>0</v>
      </c>
      <c r="T339" s="370" t="e">
        <f aca="false">R339/S339*100</f>
        <v>#DIV/0!</v>
      </c>
    </row>
    <row r="340" s="308" customFormat="true" ht="17.25" hidden="false" customHeight="false" outlineLevel="0" collapsed="false">
      <c r="A340" s="734"/>
      <c r="B340" s="738"/>
      <c r="C340" s="739"/>
      <c r="D340" s="739"/>
      <c r="E340" s="740"/>
      <c r="F340" s="739"/>
      <c r="G340" s="739"/>
      <c r="H340" s="740"/>
      <c r="I340" s="739"/>
      <c r="J340" s="739"/>
      <c r="K340" s="740"/>
      <c r="L340" s="741"/>
      <c r="M340" s="741"/>
      <c r="N340" s="740"/>
      <c r="O340" s="739"/>
      <c r="P340" s="739"/>
      <c r="Q340" s="740"/>
      <c r="R340" s="739"/>
      <c r="S340" s="739"/>
      <c r="T340" s="740"/>
    </row>
    <row r="341" s="308" customFormat="true" ht="17.25" hidden="false" customHeight="false" outlineLevel="0" collapsed="false">
      <c r="A341" s="754" t="s">
        <v>507</v>
      </c>
      <c r="B341" s="754"/>
      <c r="C341" s="748" t="n">
        <f aca="false">SUM(C342:C350)</f>
        <v>1113704.7</v>
      </c>
      <c r="D341" s="748" t="n">
        <f aca="false">SUM(D342:D350)</f>
        <v>1131582</v>
      </c>
      <c r="E341" s="748" t="n">
        <f aca="false">C341/D341*100</f>
        <v>98.4201498433167</v>
      </c>
      <c r="F341" s="748" t="n">
        <f aca="false">SUM(F342:F350)</f>
        <v>99121</v>
      </c>
      <c r="G341" s="748" t="n">
        <f aca="false">SUM(G342:G350)</f>
        <v>101313</v>
      </c>
      <c r="H341" s="748" t="n">
        <f aca="false">F341/G341*100</f>
        <v>97.83640796344</v>
      </c>
      <c r="I341" s="748" t="n">
        <f aca="false">SUM(I342:I350)</f>
        <v>1082964</v>
      </c>
      <c r="J341" s="748" t="n">
        <f aca="false">SUM(J342:J350)</f>
        <v>922918</v>
      </c>
      <c r="K341" s="748" t="n">
        <f aca="false">I341/J341*100</f>
        <v>117.341302260873</v>
      </c>
      <c r="L341" s="748" t="n">
        <f aca="false">SUM(L342:L350)</f>
        <v>4251</v>
      </c>
      <c r="M341" s="748" t="n">
        <f aca="false">SUM(M342:M350)</f>
        <v>19651</v>
      </c>
      <c r="N341" s="752" t="n">
        <f aca="false">L341/M341*100</f>
        <v>21.6324868963412</v>
      </c>
      <c r="O341" s="748" t="n">
        <f aca="false">SUM(O342:O350)</f>
        <v>0</v>
      </c>
      <c r="P341" s="748" t="n">
        <f aca="false">SUM(P342:P350)</f>
        <v>0</v>
      </c>
      <c r="Q341" s="752" t="e">
        <f aca="false">O341/P341*100</f>
        <v>#DIV/0!</v>
      </c>
      <c r="R341" s="748" t="n">
        <f aca="false">SUM(R342:R350)</f>
        <v>0</v>
      </c>
      <c r="S341" s="748" t="n">
        <f aca="false">SUM(S342:S350)</f>
        <v>0</v>
      </c>
      <c r="T341" s="752" t="e">
        <f aca="false">R341/S341*100</f>
        <v>#DIV/0!</v>
      </c>
    </row>
    <row r="342" s="308" customFormat="true" ht="17.25" hidden="false" customHeight="false" outlineLevel="0" collapsed="false">
      <c r="A342" s="37" t="n">
        <v>1</v>
      </c>
      <c r="B342" s="134" t="s">
        <v>259</v>
      </c>
      <c r="C342" s="487" t="n">
        <v>861396.7</v>
      </c>
      <c r="D342" s="487" t="n">
        <v>802967</v>
      </c>
      <c r="E342" s="487" t="n">
        <f aca="false">C342/D342*100</f>
        <v>107.276724946355</v>
      </c>
      <c r="F342" s="487" t="n">
        <v>70570</v>
      </c>
      <c r="G342" s="487" t="n">
        <v>53195</v>
      </c>
      <c r="H342" s="487" t="n">
        <f aca="false">F342/G342*100</f>
        <v>132.662844252279</v>
      </c>
      <c r="I342" s="487" t="n">
        <v>1035168</v>
      </c>
      <c r="J342" s="487" t="n">
        <v>784100</v>
      </c>
      <c r="K342" s="487" t="n">
        <f aca="false">I342/J342*100</f>
        <v>132.019895421502</v>
      </c>
      <c r="L342" s="487" t="n">
        <v>0</v>
      </c>
      <c r="M342" s="487" t="n">
        <v>0</v>
      </c>
      <c r="N342" s="487" t="e">
        <f aca="false">L342/M342*100</f>
        <v>#DIV/0!</v>
      </c>
      <c r="O342" s="487" t="n">
        <v>0</v>
      </c>
      <c r="P342" s="487" t="n">
        <v>0</v>
      </c>
      <c r="Q342" s="487" t="e">
        <f aca="false">O342/P342*100</f>
        <v>#DIV/0!</v>
      </c>
      <c r="R342" s="487" t="n">
        <v>0</v>
      </c>
      <c r="S342" s="487" t="n">
        <v>0</v>
      </c>
      <c r="T342" s="489" t="e">
        <f aca="false">R342/S342*100</f>
        <v>#DIV/0!</v>
      </c>
    </row>
    <row r="343" s="308" customFormat="true" ht="34.5" hidden="false" customHeight="false" outlineLevel="0" collapsed="false">
      <c r="A343" s="594" t="n">
        <v>2</v>
      </c>
      <c r="B343" s="134" t="s">
        <v>260</v>
      </c>
      <c r="C343" s="487" t="n">
        <v>155333</v>
      </c>
      <c r="D343" s="487" t="n">
        <v>145558</v>
      </c>
      <c r="E343" s="487" t="n">
        <f aca="false">C343/D343*100</f>
        <v>106.715536074967</v>
      </c>
      <c r="F343" s="487" t="n">
        <v>16878</v>
      </c>
      <c r="G343" s="487" t="n">
        <v>16583</v>
      </c>
      <c r="H343" s="487" t="n">
        <f aca="false">F343/G343*100</f>
        <v>101.778930229753</v>
      </c>
      <c r="I343" s="487" t="n">
        <v>0</v>
      </c>
      <c r="J343" s="487" t="n">
        <v>0</v>
      </c>
      <c r="K343" s="487" t="e">
        <f aca="false">I343/J343*100</f>
        <v>#DIV/0!</v>
      </c>
      <c r="L343" s="487" t="n">
        <v>0</v>
      </c>
      <c r="M343" s="487" t="n">
        <v>0</v>
      </c>
      <c r="N343" s="487" t="e">
        <f aca="false">L343/M343*100</f>
        <v>#DIV/0!</v>
      </c>
      <c r="O343" s="487" t="n">
        <v>0</v>
      </c>
      <c r="P343" s="487" t="n">
        <v>0</v>
      </c>
      <c r="Q343" s="487" t="e">
        <f aca="false">O343/P343*100</f>
        <v>#DIV/0!</v>
      </c>
      <c r="R343" s="487" t="n">
        <v>0</v>
      </c>
      <c r="S343" s="487" t="n">
        <v>0</v>
      </c>
      <c r="T343" s="489" t="e">
        <f aca="false">R343/S343*100</f>
        <v>#DIV/0!</v>
      </c>
    </row>
    <row r="344" s="308" customFormat="true" ht="34.5" hidden="false" customHeight="false" outlineLevel="0" collapsed="false">
      <c r="A344" s="37" t="n">
        <v>3</v>
      </c>
      <c r="B344" s="134" t="s">
        <v>261</v>
      </c>
      <c r="C344" s="487"/>
      <c r="D344" s="487"/>
      <c r="E344" s="487" t="e">
        <f aca="false">C344/D344*100</f>
        <v>#DIV/0!</v>
      </c>
      <c r="F344" s="487"/>
      <c r="G344" s="487"/>
      <c r="H344" s="487" t="e">
        <f aca="false">F344/G344*100</f>
        <v>#DIV/0!</v>
      </c>
      <c r="I344" s="487"/>
      <c r="J344" s="487"/>
      <c r="K344" s="487" t="e">
        <f aca="false">I344/J344*100</f>
        <v>#DIV/0!</v>
      </c>
      <c r="L344" s="487"/>
      <c r="M344" s="487"/>
      <c r="N344" s="487" t="e">
        <f aca="false">L344/M344*100</f>
        <v>#DIV/0!</v>
      </c>
      <c r="O344" s="487" t="n">
        <v>0</v>
      </c>
      <c r="P344" s="487" t="n">
        <v>0</v>
      </c>
      <c r="Q344" s="487" t="e">
        <f aca="false">O344/P344*100</f>
        <v>#DIV/0!</v>
      </c>
      <c r="R344" s="487" t="n">
        <v>0</v>
      </c>
      <c r="S344" s="487" t="n">
        <v>0</v>
      </c>
      <c r="T344" s="489" t="e">
        <f aca="false">R344/S344*100</f>
        <v>#DIV/0!</v>
      </c>
    </row>
    <row r="345" s="308" customFormat="true" ht="17.25" hidden="false" customHeight="false" outlineLevel="0" collapsed="false">
      <c r="A345" s="594" t="n">
        <v>4</v>
      </c>
      <c r="B345" s="134" t="s">
        <v>262</v>
      </c>
      <c r="C345" s="487" t="n">
        <v>26088</v>
      </c>
      <c r="D345" s="487" t="n">
        <v>44354</v>
      </c>
      <c r="E345" s="487" t="n">
        <f aca="false">C345/D345*100</f>
        <v>58.8176940073049</v>
      </c>
      <c r="F345" s="487" t="n">
        <v>5273</v>
      </c>
      <c r="G345" s="487" t="n">
        <v>14362</v>
      </c>
      <c r="H345" s="487" t="n">
        <f aca="false">F345/G345*100</f>
        <v>36.714942208606</v>
      </c>
      <c r="I345" s="487" t="n">
        <v>0</v>
      </c>
      <c r="J345" s="487" t="n">
        <v>0</v>
      </c>
      <c r="K345" s="487" t="e">
        <f aca="false">I345/J345*100</f>
        <v>#DIV/0!</v>
      </c>
      <c r="L345" s="487" t="n">
        <v>0</v>
      </c>
      <c r="M345" s="487" t="n">
        <v>0</v>
      </c>
      <c r="N345" s="487" t="e">
        <f aca="false">L345/M345*100</f>
        <v>#DIV/0!</v>
      </c>
      <c r="O345" s="487" t="n">
        <v>0</v>
      </c>
      <c r="P345" s="487" t="n">
        <v>0</v>
      </c>
      <c r="Q345" s="487" t="e">
        <f aca="false">O345/P345*100</f>
        <v>#DIV/0!</v>
      </c>
      <c r="R345" s="487" t="n">
        <v>0</v>
      </c>
      <c r="S345" s="487" t="n">
        <v>0</v>
      </c>
      <c r="T345" s="489" t="e">
        <f aca="false">R345/S345*100</f>
        <v>#DIV/0!</v>
      </c>
    </row>
    <row r="346" s="308" customFormat="true" ht="17.25" hidden="false" customHeight="false" outlineLevel="0" collapsed="false">
      <c r="A346" s="37" t="n">
        <v>5</v>
      </c>
      <c r="B346" s="134" t="s">
        <v>263</v>
      </c>
      <c r="C346" s="487"/>
      <c r="D346" s="487"/>
      <c r="E346" s="487" t="e">
        <f aca="false">C346/D346*100</f>
        <v>#DIV/0!</v>
      </c>
      <c r="F346" s="487"/>
      <c r="G346" s="487"/>
      <c r="H346" s="487" t="e">
        <f aca="false">F346/G346*100</f>
        <v>#DIV/0!</v>
      </c>
      <c r="I346" s="487"/>
      <c r="J346" s="487"/>
      <c r="K346" s="487" t="e">
        <f aca="false">I346/J346*100</f>
        <v>#DIV/0!</v>
      </c>
      <c r="L346" s="487"/>
      <c r="M346" s="487"/>
      <c r="N346" s="487" t="e">
        <f aca="false">L346/M346*100</f>
        <v>#DIV/0!</v>
      </c>
      <c r="O346" s="487" t="n">
        <v>0</v>
      </c>
      <c r="P346" s="487" t="n">
        <v>0</v>
      </c>
      <c r="Q346" s="487" t="e">
        <f aca="false">O346/P346*100</f>
        <v>#DIV/0!</v>
      </c>
      <c r="R346" s="487" t="n">
        <v>0</v>
      </c>
      <c r="S346" s="487" t="n">
        <v>0</v>
      </c>
      <c r="T346" s="489" t="e">
        <f aca="false">R346/S346*100</f>
        <v>#DIV/0!</v>
      </c>
    </row>
    <row r="347" s="308" customFormat="true" ht="17.25" hidden="false" customHeight="true" outlineLevel="0" collapsed="false">
      <c r="A347" s="594" t="n">
        <v>6</v>
      </c>
      <c r="B347" s="134" t="s">
        <v>264</v>
      </c>
      <c r="C347" s="487" t="n">
        <v>47730</v>
      </c>
      <c r="D347" s="487" t="n">
        <v>96830</v>
      </c>
      <c r="E347" s="487" t="n">
        <f aca="false">C347/D347*100</f>
        <v>49.2925746153052</v>
      </c>
      <c r="F347" s="487" t="n">
        <v>5370</v>
      </c>
      <c r="G347" s="487" t="n">
        <v>15300</v>
      </c>
      <c r="H347" s="487" t="n">
        <f aca="false">F347/G347*100</f>
        <v>35.0980392156863</v>
      </c>
      <c r="I347" s="487" t="n">
        <v>23079</v>
      </c>
      <c r="J347" s="487" t="n">
        <v>96134</v>
      </c>
      <c r="K347" s="487" t="n">
        <f aca="false">I347/J347*100</f>
        <v>24.0071150685501</v>
      </c>
      <c r="L347" s="487" t="n">
        <v>0</v>
      </c>
      <c r="M347" s="487" t="n">
        <v>0</v>
      </c>
      <c r="N347" s="487" t="e">
        <f aca="false">L347/M347*100</f>
        <v>#DIV/0!</v>
      </c>
      <c r="O347" s="487" t="n">
        <v>0</v>
      </c>
      <c r="P347" s="487" t="n">
        <v>0</v>
      </c>
      <c r="Q347" s="487" t="e">
        <f aca="false">O347/P347*100</f>
        <v>#DIV/0!</v>
      </c>
      <c r="R347" s="487" t="n">
        <v>0</v>
      </c>
      <c r="S347" s="487" t="n">
        <v>0</v>
      </c>
      <c r="T347" s="489" t="e">
        <f aca="false">R347/S347*100</f>
        <v>#DIV/0!</v>
      </c>
    </row>
    <row r="348" s="308" customFormat="true" ht="52.5" hidden="false" customHeight="true" outlineLevel="0" collapsed="false">
      <c r="A348" s="37" t="n">
        <v>7</v>
      </c>
      <c r="B348" s="134" t="s">
        <v>508</v>
      </c>
      <c r="C348" s="487" t="n">
        <v>4251</v>
      </c>
      <c r="D348" s="487" t="n">
        <v>19651</v>
      </c>
      <c r="E348" s="487" t="n">
        <f aca="false">C348/D348*100</f>
        <v>21.6324868963412</v>
      </c>
      <c r="F348" s="487" t="n">
        <v>0</v>
      </c>
      <c r="G348" s="487" t="n">
        <v>0</v>
      </c>
      <c r="H348" s="487" t="e">
        <f aca="false">F348/G348*100</f>
        <v>#DIV/0!</v>
      </c>
      <c r="I348" s="487" t="n">
        <v>4251</v>
      </c>
      <c r="J348" s="487" t="n">
        <v>19651</v>
      </c>
      <c r="K348" s="487" t="n">
        <f aca="false">I348/J348*100</f>
        <v>21.6324868963412</v>
      </c>
      <c r="L348" s="487" t="n">
        <v>4251</v>
      </c>
      <c r="M348" s="487" t="n">
        <v>19651</v>
      </c>
      <c r="N348" s="487" t="n">
        <f aca="false">L348/M348*100</f>
        <v>21.6324868963412</v>
      </c>
      <c r="O348" s="487" t="n">
        <v>0</v>
      </c>
      <c r="P348" s="487" t="n">
        <v>0</v>
      </c>
      <c r="Q348" s="487" t="e">
        <f aca="false">O348/P348*100</f>
        <v>#DIV/0!</v>
      </c>
      <c r="R348" s="487" t="n">
        <v>0</v>
      </c>
      <c r="S348" s="487" t="n">
        <v>0</v>
      </c>
      <c r="T348" s="489" t="e">
        <f aca="false">R348/S348*100</f>
        <v>#DIV/0!</v>
      </c>
    </row>
    <row r="349" s="308" customFormat="true" ht="17.25" hidden="false" customHeight="false" outlineLevel="0" collapsed="false">
      <c r="A349" s="594" t="n">
        <v>8</v>
      </c>
      <c r="B349" s="134" t="s">
        <v>266</v>
      </c>
      <c r="C349" s="487" t="n">
        <v>4160</v>
      </c>
      <c r="D349" s="487" t="n">
        <v>4087</v>
      </c>
      <c r="E349" s="487" t="n">
        <f aca="false">C349/D349*100</f>
        <v>101.786151211157</v>
      </c>
      <c r="F349" s="487" t="n">
        <v>0</v>
      </c>
      <c r="G349" s="487" t="n">
        <v>500</v>
      </c>
      <c r="H349" s="487" t="n">
        <f aca="false">F349/G349*100</f>
        <v>0</v>
      </c>
      <c r="I349" s="487" t="n">
        <v>5702</v>
      </c>
      <c r="J349" s="487" t="n">
        <v>4898</v>
      </c>
      <c r="K349" s="487" t="n">
        <f aca="false">I349/J349*100</f>
        <v>116.414863209473</v>
      </c>
      <c r="L349" s="487" t="n">
        <v>0</v>
      </c>
      <c r="M349" s="487" t="n">
        <v>0</v>
      </c>
      <c r="N349" s="487" t="e">
        <f aca="false">L349/M349*100</f>
        <v>#DIV/0!</v>
      </c>
      <c r="O349" s="487" t="n">
        <v>0</v>
      </c>
      <c r="P349" s="487" t="n">
        <v>0</v>
      </c>
      <c r="Q349" s="487" t="e">
        <f aca="false">O349/P349*100</f>
        <v>#DIV/0!</v>
      </c>
      <c r="R349" s="487" t="n">
        <v>0</v>
      </c>
      <c r="S349" s="487" t="n">
        <v>0</v>
      </c>
      <c r="T349" s="489" t="e">
        <f aca="false">R349/S349*100</f>
        <v>#DIV/0!</v>
      </c>
    </row>
    <row r="350" s="308" customFormat="true" ht="17.25" hidden="false" customHeight="false" outlineLevel="0" collapsed="false">
      <c r="A350" s="37" t="n">
        <v>9</v>
      </c>
      <c r="B350" s="134" t="s">
        <v>267</v>
      </c>
      <c r="C350" s="487" t="n">
        <v>14746</v>
      </c>
      <c r="D350" s="487" t="n">
        <v>18135</v>
      </c>
      <c r="E350" s="487" t="n">
        <f aca="false">C350/D350*100</f>
        <v>81.3123793768955</v>
      </c>
      <c r="F350" s="487" t="n">
        <v>1030</v>
      </c>
      <c r="G350" s="487" t="n">
        <v>1373</v>
      </c>
      <c r="H350" s="487" t="n">
        <f aca="false">F350/G350*100</f>
        <v>75.0182083029862</v>
      </c>
      <c r="I350" s="487" t="n">
        <v>14764</v>
      </c>
      <c r="J350" s="487" t="n">
        <v>18135</v>
      </c>
      <c r="K350" s="487" t="n">
        <f aca="false">I350/J350*100</f>
        <v>81.4116349600221</v>
      </c>
      <c r="L350" s="487" t="n">
        <v>0</v>
      </c>
      <c r="M350" s="487" t="n">
        <v>0</v>
      </c>
      <c r="N350" s="487" t="e">
        <f aca="false">L350/M350*100</f>
        <v>#DIV/0!</v>
      </c>
      <c r="O350" s="487" t="n">
        <v>0</v>
      </c>
      <c r="P350" s="487" t="n">
        <v>0</v>
      </c>
      <c r="Q350" s="487" t="e">
        <f aca="false">O350/P350*100</f>
        <v>#DIV/0!</v>
      </c>
      <c r="R350" s="487" t="n">
        <v>0</v>
      </c>
      <c r="S350" s="487" t="n">
        <v>0</v>
      </c>
      <c r="T350" s="489" t="e">
        <f aca="false">R350/S350*100</f>
        <v>#DIV/0!</v>
      </c>
    </row>
    <row r="351" s="308" customFormat="true" ht="17.25" hidden="false" customHeight="true" outlineLevel="0" collapsed="false">
      <c r="A351" s="547"/>
      <c r="B351" s="547"/>
      <c r="C351" s="547"/>
      <c r="D351" s="547"/>
      <c r="E351" s="547"/>
      <c r="F351" s="547"/>
      <c r="G351" s="547"/>
      <c r="H351" s="547"/>
      <c r="I351" s="547"/>
      <c r="J351" s="547"/>
      <c r="K351" s="547"/>
      <c r="L351" s="547"/>
      <c r="M351" s="547"/>
      <c r="N351" s="547"/>
      <c r="O351" s="547"/>
      <c r="P351" s="547"/>
      <c r="Q351" s="547"/>
      <c r="R351" s="547"/>
      <c r="S351" s="547"/>
      <c r="T351" s="547"/>
    </row>
    <row r="352" customFormat="false" ht="57.75" hidden="false" customHeight="true" outlineLevel="0" collapsed="false">
      <c r="A352" s="714" t="s">
        <v>485</v>
      </c>
      <c r="B352" s="714"/>
      <c r="C352" s="724" t="n">
        <f aca="false">C353+C370+C378</f>
        <v>265053310</v>
      </c>
      <c r="D352" s="724" t="n">
        <f aca="false">D353+D370+D378</f>
        <v>226646101.2</v>
      </c>
      <c r="E352" s="755" t="n">
        <f aca="false">C352/D352*100</f>
        <v>116.945894324521</v>
      </c>
      <c r="F352" s="724" t="n">
        <f aca="false">F353+F370+F378</f>
        <v>30590277</v>
      </c>
      <c r="G352" s="724" t="n">
        <f aca="false">G353+G370+G378</f>
        <v>24913265.2</v>
      </c>
      <c r="H352" s="755" t="n">
        <f aca="false">F352/G352*100</f>
        <v>122.787104598397</v>
      </c>
      <c r="I352" s="724" t="n">
        <f aca="false">I353+I370+I378</f>
        <v>265053310</v>
      </c>
      <c r="J352" s="724" t="n">
        <f aca="false">J353+J370+J378</f>
        <v>226646101.2</v>
      </c>
      <c r="K352" s="755" t="n">
        <f aca="false">I352/J352*100</f>
        <v>116.945894324521</v>
      </c>
      <c r="L352" s="724" t="n">
        <f aca="false">L353+L370+L378</f>
        <v>30338213</v>
      </c>
      <c r="M352" s="724" t="n">
        <f aca="false">M353+M370+M378</f>
        <v>28471840</v>
      </c>
      <c r="N352" s="756" t="n">
        <f aca="false">L352/M352*100</f>
        <v>106.555154145289</v>
      </c>
      <c r="O352" s="724" t="n">
        <f aca="false">O353+O370+O378</f>
        <v>0</v>
      </c>
      <c r="P352" s="724" t="n">
        <f aca="false">P353+P370+P378</f>
        <v>0</v>
      </c>
      <c r="Q352" s="756" t="e">
        <f aca="false">O352/P352*100</f>
        <v>#DIV/0!</v>
      </c>
      <c r="R352" s="724" t="n">
        <f aca="false">R353+R370+R378</f>
        <v>0</v>
      </c>
      <c r="S352" s="724" t="n">
        <f aca="false">S353+S370+S378</f>
        <v>0</v>
      </c>
      <c r="T352" s="756" t="e">
        <f aca="false">R352/S352*100</f>
        <v>#DIV/0!</v>
      </c>
    </row>
    <row r="353" customFormat="false" ht="75" hidden="false" customHeight="true" outlineLevel="0" collapsed="false">
      <c r="A353" s="67" t="s">
        <v>486</v>
      </c>
      <c r="B353" s="67"/>
      <c r="C353" s="483" t="n">
        <f aca="false">SUM(C354:C368)</f>
        <v>212504949</v>
      </c>
      <c r="D353" s="483" t="n">
        <f aca="false">SUM(D354:D368)</f>
        <v>189375446.2</v>
      </c>
      <c r="E353" s="483" t="n">
        <f aca="false">C353/D353*100</f>
        <v>112.213570061017</v>
      </c>
      <c r="F353" s="483" t="n">
        <f aca="false">SUM(F354:F368)</f>
        <v>22188934</v>
      </c>
      <c r="G353" s="483" t="n">
        <f aca="false">SUM(G354:G368)</f>
        <v>21785688.2</v>
      </c>
      <c r="H353" s="483" t="n">
        <f aca="false">F353/G353*100</f>
        <v>101.850966544174</v>
      </c>
      <c r="I353" s="483" t="n">
        <f aca="false">SUM(I354:I368)</f>
        <v>212504949</v>
      </c>
      <c r="J353" s="483" t="n">
        <f aca="false">SUM(J354:J368)</f>
        <v>189375446.2</v>
      </c>
      <c r="K353" s="483" t="n">
        <f aca="false">I353/J353*100</f>
        <v>112.213570061017</v>
      </c>
      <c r="L353" s="483" t="n">
        <f aca="false">SUM(L354:L368)</f>
        <v>30338213</v>
      </c>
      <c r="M353" s="483" t="n">
        <f aca="false">SUM(M354:M368)</f>
        <v>28471840</v>
      </c>
      <c r="N353" s="592" t="n">
        <f aca="false">L353/M353*100</f>
        <v>106.555154145289</v>
      </c>
      <c r="O353" s="483" t="n">
        <f aca="false">SUM(O354:O368)</f>
        <v>0</v>
      </c>
      <c r="P353" s="483" t="n">
        <f aca="false">SUM(P354:P368)</f>
        <v>0</v>
      </c>
      <c r="Q353" s="83" t="e">
        <f aca="false">O353/P353*100</f>
        <v>#DIV/0!</v>
      </c>
      <c r="R353" s="483" t="n">
        <f aca="false">SUM(R354:R368)</f>
        <v>0</v>
      </c>
      <c r="S353" s="483" t="n">
        <f aca="false">SUM(S354:S368)</f>
        <v>0</v>
      </c>
      <c r="T353" s="83" t="e">
        <f aca="false">R353/S353*100</f>
        <v>#DIV/0!</v>
      </c>
    </row>
    <row r="354" customFormat="false" ht="17.25" hidden="false" customHeight="false" outlineLevel="0" collapsed="false">
      <c r="A354" s="546" t="n">
        <v>1</v>
      </c>
      <c r="B354" s="137" t="s">
        <v>270</v>
      </c>
      <c r="C354" s="490" t="n">
        <v>27345200</v>
      </c>
      <c r="D354" s="490" t="n">
        <v>24606827</v>
      </c>
      <c r="E354" s="797" t="n">
        <f aca="false">C354/D354*100</f>
        <v>111.128509173491</v>
      </c>
      <c r="F354" s="490" t="n">
        <v>2599565</v>
      </c>
      <c r="G354" s="490" t="n">
        <v>2853744</v>
      </c>
      <c r="H354" s="591" t="n">
        <f aca="false">F354/G354*100</f>
        <v>91.0931393986286</v>
      </c>
      <c r="I354" s="490" t="n">
        <v>27345200</v>
      </c>
      <c r="J354" s="490" t="n">
        <v>24606827</v>
      </c>
      <c r="K354" s="797" t="n">
        <f aca="false">I354/J354*100</f>
        <v>111.128509173491</v>
      </c>
      <c r="L354" s="490" t="n">
        <v>0</v>
      </c>
      <c r="M354" s="490" t="n">
        <v>0</v>
      </c>
      <c r="N354" s="591" t="e">
        <f aca="false">L354/M354*100</f>
        <v>#DIV/0!</v>
      </c>
      <c r="O354" s="795"/>
      <c r="P354" s="795"/>
      <c r="Q354" s="591" t="e">
        <f aca="false">O354/P354*100</f>
        <v>#DIV/0!</v>
      </c>
      <c r="R354" s="591"/>
      <c r="S354" s="591"/>
      <c r="T354" s="591" t="e">
        <f aca="false">R354/S354*100</f>
        <v>#DIV/0!</v>
      </c>
    </row>
    <row r="355" s="308" customFormat="true" ht="17.25" hidden="false" customHeight="false" outlineLevel="0" collapsed="false">
      <c r="A355" s="547" t="n">
        <v>2</v>
      </c>
      <c r="B355" s="123" t="s">
        <v>271</v>
      </c>
      <c r="C355" s="490" t="n">
        <v>45385078</v>
      </c>
      <c r="D355" s="490" t="n">
        <v>36554745</v>
      </c>
      <c r="E355" s="797" t="n">
        <f aca="false">C355/D355*100</f>
        <v>124.156461767139</v>
      </c>
      <c r="F355" s="490" t="n">
        <v>3745258</v>
      </c>
      <c r="G355" s="490" t="n">
        <v>4211317</v>
      </c>
      <c r="H355" s="591" t="n">
        <f aca="false">F355/G355*100</f>
        <v>88.9331769610314</v>
      </c>
      <c r="I355" s="490" t="n">
        <v>45385078</v>
      </c>
      <c r="J355" s="490" t="n">
        <v>36554745</v>
      </c>
      <c r="K355" s="797" t="n">
        <f aca="false">I355/J355*100</f>
        <v>124.156461767139</v>
      </c>
      <c r="L355" s="490" t="n">
        <v>20244146</v>
      </c>
      <c r="M355" s="490" t="n">
        <v>17679936</v>
      </c>
      <c r="N355" s="591" t="n">
        <f aca="false">L355/M355*100</f>
        <v>114.503502727612</v>
      </c>
      <c r="O355" s="795"/>
      <c r="P355" s="795"/>
      <c r="Q355" s="591" t="e">
        <f aca="false">O355/P355*100</f>
        <v>#DIV/0!</v>
      </c>
      <c r="R355" s="591"/>
      <c r="S355" s="591"/>
      <c r="T355" s="591" t="e">
        <f aca="false">R355/S355*100</f>
        <v>#DIV/0!</v>
      </c>
    </row>
    <row r="356" customFormat="false" ht="17.25" hidden="false" customHeight="false" outlineLevel="0" collapsed="false">
      <c r="A356" s="546" t="n">
        <v>3</v>
      </c>
      <c r="B356" s="137" t="s">
        <v>509</v>
      </c>
      <c r="C356" s="490" t="n">
        <v>21365476</v>
      </c>
      <c r="D356" s="490" t="n">
        <v>31942455</v>
      </c>
      <c r="E356" s="797" t="n">
        <f aca="false">C356/D356*100</f>
        <v>66.8873948480165</v>
      </c>
      <c r="F356" s="490" t="n">
        <v>2572839</v>
      </c>
      <c r="G356" s="490" t="n">
        <v>4003528</v>
      </c>
      <c r="H356" s="591" t="n">
        <f aca="false">F356/G356*100</f>
        <v>64.2642938927866</v>
      </c>
      <c r="I356" s="490" t="n">
        <v>21365476</v>
      </c>
      <c r="J356" s="490" t="n">
        <v>31942455</v>
      </c>
      <c r="K356" s="797" t="n">
        <f aca="false">I356/J356*100</f>
        <v>66.8873948480165</v>
      </c>
      <c r="L356" s="490"/>
      <c r="M356" s="490"/>
      <c r="N356" s="591" t="e">
        <f aca="false">L356/M356*100</f>
        <v>#DIV/0!</v>
      </c>
      <c r="O356" s="795"/>
      <c r="P356" s="795"/>
      <c r="Q356" s="591" t="e">
        <f aca="false">O356/P356*100</f>
        <v>#DIV/0!</v>
      </c>
      <c r="R356" s="591"/>
      <c r="S356" s="591"/>
      <c r="T356" s="591" t="e">
        <f aca="false">R356/S356*100</f>
        <v>#DIV/0!</v>
      </c>
    </row>
    <row r="357" customFormat="false" ht="74.25" hidden="false" customHeight="true" outlineLevel="0" collapsed="false">
      <c r="A357" s="546" t="n">
        <v>4</v>
      </c>
      <c r="B357" s="124" t="s">
        <v>580</v>
      </c>
      <c r="C357" s="490" t="n">
        <v>8243979</v>
      </c>
      <c r="D357" s="490" t="n">
        <v>6887430</v>
      </c>
      <c r="E357" s="797" t="n">
        <f aca="false">C357/D357*100</f>
        <v>119.696011429517</v>
      </c>
      <c r="F357" s="490" t="n">
        <v>900676</v>
      </c>
      <c r="G357" s="490" t="n">
        <v>616440</v>
      </c>
      <c r="H357" s="591" t="n">
        <f aca="false">F357/G357*100</f>
        <v>146.109272597495</v>
      </c>
      <c r="I357" s="490" t="n">
        <v>8243979</v>
      </c>
      <c r="J357" s="490" t="n">
        <v>6887430</v>
      </c>
      <c r="K357" s="797" t="n">
        <f aca="false">I357/J357*100</f>
        <v>119.696011429517</v>
      </c>
      <c r="L357" s="795"/>
      <c r="M357" s="795"/>
      <c r="N357" s="591" t="e">
        <f aca="false">L357/M357*100</f>
        <v>#DIV/0!</v>
      </c>
      <c r="O357" s="795"/>
      <c r="P357" s="795"/>
      <c r="Q357" s="591" t="e">
        <f aca="false">O357/P357*100</f>
        <v>#DIV/0!</v>
      </c>
      <c r="R357" s="591"/>
      <c r="S357" s="591"/>
      <c r="T357" s="591"/>
    </row>
    <row r="358" customFormat="false" ht="34.5" hidden="false" customHeight="false" outlineLevel="0" collapsed="false">
      <c r="A358" s="546" t="n">
        <v>5</v>
      </c>
      <c r="B358" s="124" t="s">
        <v>274</v>
      </c>
      <c r="C358" s="490" t="n">
        <v>4025966</v>
      </c>
      <c r="D358" s="490" t="n">
        <v>3481209</v>
      </c>
      <c r="E358" s="797" t="n">
        <f aca="false">C358/D358*100</f>
        <v>115.648500276772</v>
      </c>
      <c r="F358" s="490" t="n">
        <v>294447</v>
      </c>
      <c r="G358" s="490" t="n">
        <v>239494</v>
      </c>
      <c r="H358" s="591" t="n">
        <f aca="false">F358/G358*100</f>
        <v>122.945460011524</v>
      </c>
      <c r="I358" s="490" t="n">
        <v>4025966</v>
      </c>
      <c r="J358" s="490" t="n">
        <v>3481209</v>
      </c>
      <c r="K358" s="797" t="n">
        <f aca="false">I358/J358*100</f>
        <v>115.648500276772</v>
      </c>
      <c r="L358" s="490"/>
      <c r="M358" s="490"/>
      <c r="N358" s="591" t="e">
        <f aca="false">L358/M358*100</f>
        <v>#DIV/0!</v>
      </c>
      <c r="O358" s="795"/>
      <c r="P358" s="795"/>
      <c r="Q358" s="591" t="e">
        <f aca="false">O358/P358*100</f>
        <v>#DIV/0!</v>
      </c>
      <c r="R358" s="591"/>
      <c r="S358" s="591"/>
      <c r="T358" s="591" t="e">
        <f aca="false">R358/S358*100</f>
        <v>#DIV/0!</v>
      </c>
    </row>
    <row r="359" s="308" customFormat="true" ht="34.5" hidden="false" customHeight="false" outlineLevel="0" collapsed="false">
      <c r="A359" s="547" t="n">
        <v>6</v>
      </c>
      <c r="B359" s="152" t="s">
        <v>275</v>
      </c>
      <c r="C359" s="490" t="n">
        <v>17627289</v>
      </c>
      <c r="D359" s="490" t="n">
        <v>25547540</v>
      </c>
      <c r="E359" s="797" t="n">
        <f aca="false">C359/D359*100</f>
        <v>68.9979896303128</v>
      </c>
      <c r="F359" s="490" t="n">
        <v>1891220</v>
      </c>
      <c r="G359" s="490" t="n">
        <v>3269415</v>
      </c>
      <c r="H359" s="591" t="n">
        <f aca="false">F359/G359*100</f>
        <v>57.8458225707045</v>
      </c>
      <c r="I359" s="490" t="n">
        <v>17627289</v>
      </c>
      <c r="J359" s="490" t="n">
        <v>25547540</v>
      </c>
      <c r="K359" s="797" t="n">
        <f aca="false">I359/J359*100</f>
        <v>68.9979896303128</v>
      </c>
      <c r="L359" s="490" t="n">
        <v>10094067</v>
      </c>
      <c r="M359" s="490" t="n">
        <v>10791904</v>
      </c>
      <c r="N359" s="591" t="n">
        <f aca="false">L359/M359*100</f>
        <v>93.5336989654467</v>
      </c>
      <c r="O359" s="795"/>
      <c r="P359" s="795"/>
      <c r="Q359" s="591" t="e">
        <f aca="false">O359/P359*100</f>
        <v>#DIV/0!</v>
      </c>
      <c r="R359" s="591"/>
      <c r="S359" s="591"/>
      <c r="T359" s="591" t="e">
        <f aca="false">R359/S359*100</f>
        <v>#DIV/0!</v>
      </c>
    </row>
    <row r="360" customFormat="false" ht="17.25" hidden="false" customHeight="false" outlineLevel="0" collapsed="false">
      <c r="A360" s="546" t="n">
        <v>7</v>
      </c>
      <c r="B360" s="137" t="s">
        <v>276</v>
      </c>
      <c r="C360" s="490" t="n">
        <v>16677584</v>
      </c>
      <c r="D360" s="490" t="n">
        <v>13557538</v>
      </c>
      <c r="E360" s="797" t="n">
        <f aca="false">C360/D360*100</f>
        <v>123.013367176253</v>
      </c>
      <c r="F360" s="490" t="n">
        <v>1019833</v>
      </c>
      <c r="G360" s="490" t="n">
        <v>959725</v>
      </c>
      <c r="H360" s="591" t="n">
        <f aca="false">F360/G360*100</f>
        <v>106.263044101175</v>
      </c>
      <c r="I360" s="490" t="n">
        <v>16677584</v>
      </c>
      <c r="J360" s="490" t="n">
        <v>13557538</v>
      </c>
      <c r="K360" s="797" t="n">
        <f aca="false">I360/J360*100</f>
        <v>123.013367176253</v>
      </c>
      <c r="L360" s="490" t="n">
        <v>0</v>
      </c>
      <c r="M360" s="490" t="n">
        <v>0</v>
      </c>
      <c r="N360" s="591" t="e">
        <f aca="false">L360/M360*100</f>
        <v>#DIV/0!</v>
      </c>
      <c r="O360" s="795"/>
      <c r="P360" s="795"/>
      <c r="Q360" s="591" t="e">
        <f aca="false">O360/P360*100</f>
        <v>#DIV/0!</v>
      </c>
      <c r="R360" s="591"/>
      <c r="S360" s="591"/>
      <c r="T360" s="591" t="e">
        <f aca="false">R360/S360*100</f>
        <v>#DIV/0!</v>
      </c>
    </row>
    <row r="361" customFormat="false" ht="17.25" hidden="false" customHeight="false" outlineLevel="0" collapsed="false">
      <c r="A361" s="546" t="n">
        <v>8</v>
      </c>
      <c r="B361" s="137" t="s">
        <v>277</v>
      </c>
      <c r="C361" s="490" t="n">
        <v>7660626</v>
      </c>
      <c r="D361" s="490" t="n">
        <v>8297437</v>
      </c>
      <c r="E361" s="797" t="n">
        <f aca="false">C361/D361*100</f>
        <v>92.325208374586</v>
      </c>
      <c r="F361" s="490" t="n">
        <v>569720</v>
      </c>
      <c r="G361" s="490" t="n">
        <v>947819</v>
      </c>
      <c r="H361" s="591" t="n">
        <f aca="false">F361/G361*100</f>
        <v>60.1085228297808</v>
      </c>
      <c r="I361" s="490" t="n">
        <v>7660626</v>
      </c>
      <c r="J361" s="490" t="n">
        <v>8297437</v>
      </c>
      <c r="K361" s="797" t="n">
        <f aca="false">I361/J361*100</f>
        <v>92.325208374586</v>
      </c>
      <c r="L361" s="490" t="n">
        <v>0</v>
      </c>
      <c r="M361" s="490" t="n">
        <v>0</v>
      </c>
      <c r="N361" s="591" t="e">
        <f aca="false">L361/M361*100</f>
        <v>#DIV/0!</v>
      </c>
      <c r="O361" s="795"/>
      <c r="P361" s="795"/>
      <c r="Q361" s="591" t="e">
        <f aca="false">O361/P361*100</f>
        <v>#DIV/0!</v>
      </c>
      <c r="R361" s="591"/>
      <c r="S361" s="591"/>
      <c r="T361" s="591" t="e">
        <f aca="false">R361/S361*100</f>
        <v>#DIV/0!</v>
      </c>
    </row>
    <row r="362" s="308" customFormat="true" ht="21.75" hidden="false" customHeight="true" outlineLevel="0" collapsed="false">
      <c r="A362" s="547" t="n">
        <v>9</v>
      </c>
      <c r="B362" s="152" t="s">
        <v>278</v>
      </c>
      <c r="C362" s="490" t="n">
        <v>62405442</v>
      </c>
      <c r="D362" s="490" t="n">
        <v>36859612.2</v>
      </c>
      <c r="E362" s="797" t="n">
        <f aca="false">C362/D362*100</f>
        <v>169.305747606319</v>
      </c>
      <c r="F362" s="490" t="n">
        <v>8440089</v>
      </c>
      <c r="G362" s="490" t="n">
        <v>4535582.2</v>
      </c>
      <c r="H362" s="591" t="n">
        <f aca="false">F362/G362*100</f>
        <v>186.0861214245</v>
      </c>
      <c r="I362" s="490" t="n">
        <v>62405442</v>
      </c>
      <c r="J362" s="490" t="n">
        <v>36859612.2</v>
      </c>
      <c r="K362" s="797" t="n">
        <f aca="false">I362/J362*100</f>
        <v>169.305747606319</v>
      </c>
      <c r="L362" s="490" t="n">
        <v>0</v>
      </c>
      <c r="M362" s="490" t="n">
        <v>0</v>
      </c>
      <c r="N362" s="591" t="e">
        <f aca="false">L362/M362*100</f>
        <v>#DIV/0!</v>
      </c>
      <c r="O362" s="795"/>
      <c r="P362" s="795"/>
      <c r="Q362" s="591" t="e">
        <f aca="false">O362/P362*100</f>
        <v>#DIV/0!</v>
      </c>
      <c r="R362" s="591"/>
      <c r="S362" s="591"/>
      <c r="T362" s="591" t="e">
        <f aca="false">R362/S362*100</f>
        <v>#DIV/0!</v>
      </c>
    </row>
    <row r="363" customFormat="false" ht="33" hidden="false" customHeight="true" outlineLevel="0" collapsed="false">
      <c r="A363" s="546" t="n">
        <v>10</v>
      </c>
      <c r="B363" s="124" t="s">
        <v>280</v>
      </c>
      <c r="C363" s="490" t="n">
        <v>283659</v>
      </c>
      <c r="D363" s="490" t="n">
        <v>188836</v>
      </c>
      <c r="E363" s="797" t="n">
        <f aca="false">C363/D363*100</f>
        <v>150.214471816815</v>
      </c>
      <c r="F363" s="490" t="n">
        <v>34267</v>
      </c>
      <c r="G363" s="490" t="n">
        <v>16604</v>
      </c>
      <c r="H363" s="591" t="n">
        <f aca="false">F363/G363*100</f>
        <v>206.377981209347</v>
      </c>
      <c r="I363" s="490" t="n">
        <v>283659</v>
      </c>
      <c r="J363" s="490" t="n">
        <v>188836</v>
      </c>
      <c r="K363" s="797" t="n">
        <f aca="false">I363/J363*100</f>
        <v>150.214471816815</v>
      </c>
      <c r="L363" s="490" t="n">
        <v>0</v>
      </c>
      <c r="M363" s="490" t="n">
        <v>0</v>
      </c>
      <c r="N363" s="591" t="e">
        <f aca="false">L363/M363*100</f>
        <v>#DIV/0!</v>
      </c>
      <c r="O363" s="795"/>
      <c r="P363" s="795"/>
      <c r="Q363" s="591" t="e">
        <f aca="false">O363/P363*100</f>
        <v>#DIV/0!</v>
      </c>
      <c r="R363" s="591" t="n">
        <v>0</v>
      </c>
      <c r="S363" s="591" t="n">
        <v>0</v>
      </c>
      <c r="T363" s="591" t="e">
        <f aca="false">R363/S363*100</f>
        <v>#DIV/0!</v>
      </c>
    </row>
    <row r="364" customFormat="false" ht="34.5" hidden="false" customHeight="false" outlineLevel="0" collapsed="false">
      <c r="A364" s="774" t="n">
        <v>11</v>
      </c>
      <c r="B364" s="775" t="s">
        <v>281</v>
      </c>
      <c r="C364" s="490" t="n">
        <v>1484650</v>
      </c>
      <c r="D364" s="490" t="n">
        <v>1451817</v>
      </c>
      <c r="E364" s="797" t="n">
        <f aca="false">C364/D364*100</f>
        <v>102.261510920453</v>
      </c>
      <c r="F364" s="490" t="n">
        <v>121020</v>
      </c>
      <c r="G364" s="490" t="n">
        <v>132020</v>
      </c>
      <c r="H364" s="591" t="n">
        <f aca="false">F364/G364*100</f>
        <v>91.6679291016513</v>
      </c>
      <c r="I364" s="490" t="n">
        <v>1484650</v>
      </c>
      <c r="J364" s="490" t="n">
        <v>1451817</v>
      </c>
      <c r="K364" s="797" t="n">
        <f aca="false">I364/J364*100</f>
        <v>102.261510920453</v>
      </c>
      <c r="L364" s="490" t="n">
        <v>0</v>
      </c>
      <c r="M364" s="490" t="n">
        <v>0</v>
      </c>
      <c r="N364" s="591" t="e">
        <f aca="false">L364/M364*100</f>
        <v>#DIV/0!</v>
      </c>
      <c r="O364" s="795"/>
      <c r="P364" s="795"/>
      <c r="Q364" s="591" t="e">
        <f aca="false">O364/P364*100</f>
        <v>#DIV/0!</v>
      </c>
      <c r="R364" s="591" t="n">
        <v>0</v>
      </c>
      <c r="S364" s="591" t="n">
        <v>0</v>
      </c>
      <c r="T364" s="591" t="e">
        <f aca="false">R364/S364*100</f>
        <v>#DIV/0!</v>
      </c>
    </row>
    <row r="365" s="791" customFormat="true" ht="33.75" hidden="true" customHeight="true" outlineLevel="0" collapsed="false">
      <c r="A365" s="546" t="n">
        <v>12</v>
      </c>
      <c r="B365" s="124" t="s">
        <v>282</v>
      </c>
      <c r="C365" s="591"/>
      <c r="D365" s="796"/>
      <c r="E365" s="797" t="e">
        <f aca="false">C365/D365*100</f>
        <v>#DIV/0!</v>
      </c>
      <c r="F365" s="591"/>
      <c r="G365" s="591"/>
      <c r="H365" s="591" t="e">
        <f aca="false">F365/G365*100</f>
        <v>#DIV/0!</v>
      </c>
      <c r="I365" s="591"/>
      <c r="J365" s="591"/>
      <c r="K365" s="797" t="e">
        <f aca="false">I365/J365*100</f>
        <v>#DIV/0!</v>
      </c>
      <c r="L365" s="796"/>
      <c r="M365" s="796"/>
      <c r="N365" s="591" t="e">
        <f aca="false">L365/M365*100</f>
        <v>#DIV/0!</v>
      </c>
      <c r="O365" s="591"/>
      <c r="P365" s="591"/>
      <c r="Q365" s="591" t="e">
        <f aca="false">O365/P365*100</f>
        <v>#DIV/0!</v>
      </c>
      <c r="R365" s="591"/>
      <c r="S365" s="591"/>
      <c r="T365" s="591"/>
    </row>
    <row r="366" s="791" customFormat="true" ht="17.25" hidden="true" customHeight="false" outlineLevel="0" collapsed="false">
      <c r="A366" s="546" t="n">
        <v>13</v>
      </c>
      <c r="B366" s="137" t="s">
        <v>283</v>
      </c>
      <c r="C366" s="591"/>
      <c r="D366" s="796"/>
      <c r="E366" s="797" t="e">
        <f aca="false">C366/D366*100</f>
        <v>#DIV/0!</v>
      </c>
      <c r="F366" s="591"/>
      <c r="G366" s="591"/>
      <c r="H366" s="591" t="e">
        <f aca="false">F366/G366*100</f>
        <v>#DIV/0!</v>
      </c>
      <c r="I366" s="591"/>
      <c r="J366" s="591"/>
      <c r="K366" s="797" t="e">
        <f aca="false">I366/J366*100</f>
        <v>#DIV/0!</v>
      </c>
      <c r="L366" s="796"/>
      <c r="M366" s="796"/>
      <c r="N366" s="591" t="e">
        <f aca="false">L366/M366*100</f>
        <v>#DIV/0!</v>
      </c>
      <c r="O366" s="591"/>
      <c r="P366" s="591"/>
      <c r="Q366" s="591" t="e">
        <f aca="false">O366/P366*100</f>
        <v>#DIV/0!</v>
      </c>
      <c r="R366" s="591"/>
      <c r="S366" s="591"/>
      <c r="T366" s="591" t="e">
        <f aca="false">R366/S366*100</f>
        <v>#DIV/0!</v>
      </c>
    </row>
    <row r="367" s="791" customFormat="true" ht="17.25" hidden="true" customHeight="false" outlineLevel="0" collapsed="false">
      <c r="A367" s="546" t="n">
        <v>14</v>
      </c>
      <c r="B367" s="137" t="s">
        <v>284</v>
      </c>
      <c r="C367" s="591"/>
      <c r="D367" s="796"/>
      <c r="E367" s="797" t="e">
        <f aca="false">C367/D367*100</f>
        <v>#DIV/0!</v>
      </c>
      <c r="F367" s="591"/>
      <c r="G367" s="591"/>
      <c r="H367" s="591" t="e">
        <f aca="false">F367/G367*100</f>
        <v>#DIV/0!</v>
      </c>
      <c r="I367" s="591"/>
      <c r="J367" s="591"/>
      <c r="K367" s="797" t="e">
        <f aca="false">I367/J367*100</f>
        <v>#DIV/0!</v>
      </c>
      <c r="L367" s="796"/>
      <c r="M367" s="796"/>
      <c r="N367" s="591" t="e">
        <f aca="false">L367/M367*100</f>
        <v>#DIV/0!</v>
      </c>
      <c r="O367" s="591"/>
      <c r="P367" s="591"/>
      <c r="Q367" s="591" t="e">
        <f aca="false">O367/P367*100</f>
        <v>#DIV/0!</v>
      </c>
      <c r="R367" s="591"/>
      <c r="S367" s="591"/>
      <c r="T367" s="591" t="e">
        <f aca="false">R367/S367*100</f>
        <v>#DIV/0!</v>
      </c>
    </row>
    <row r="368" s="791" customFormat="true" ht="51.75" hidden="true" customHeight="false" outlineLevel="0" collapsed="false">
      <c r="A368" s="546" t="n">
        <v>15</v>
      </c>
      <c r="B368" s="124" t="s">
        <v>285</v>
      </c>
      <c r="C368" s="591"/>
      <c r="D368" s="591"/>
      <c r="E368" s="797" t="e">
        <f aca="false">C368/D368*100</f>
        <v>#DIV/0!</v>
      </c>
      <c r="F368" s="591"/>
      <c r="G368" s="591"/>
      <c r="H368" s="591" t="e">
        <f aca="false">F368/G368*100</f>
        <v>#DIV/0!</v>
      </c>
      <c r="I368" s="591"/>
      <c r="J368" s="591"/>
      <c r="K368" s="797" t="e">
        <f aca="false">I368/J368*100</f>
        <v>#DIV/0!</v>
      </c>
      <c r="L368" s="591"/>
      <c r="M368" s="591"/>
      <c r="N368" s="591" t="e">
        <f aca="false">L368/M368*100</f>
        <v>#DIV/0!</v>
      </c>
      <c r="O368" s="591"/>
      <c r="P368" s="591"/>
      <c r="Q368" s="591" t="e">
        <f aca="false">O368/P368*100</f>
        <v>#DIV/0!</v>
      </c>
      <c r="R368" s="591"/>
      <c r="S368" s="591"/>
      <c r="T368" s="591" t="e">
        <f aca="false">R368/S368*100</f>
        <v>#DIV/0!</v>
      </c>
    </row>
    <row r="369" s="801" customFormat="true" ht="17.25" hidden="false" customHeight="true" outlineLevel="0" collapsed="false">
      <c r="A369" s="546"/>
      <c r="B369" s="546"/>
      <c r="C369" s="546"/>
      <c r="D369" s="546"/>
      <c r="E369" s="546"/>
      <c r="F369" s="546"/>
      <c r="G369" s="546"/>
      <c r="H369" s="546"/>
      <c r="I369" s="546"/>
      <c r="J369" s="546"/>
      <c r="K369" s="546"/>
      <c r="L369" s="800"/>
      <c r="M369" s="800"/>
      <c r="N369" s="800"/>
      <c r="O369" s="800"/>
      <c r="P369" s="800"/>
      <c r="Q369" s="800"/>
      <c r="R369" s="800"/>
      <c r="S369" s="800"/>
      <c r="T369" s="800"/>
    </row>
    <row r="370" customFormat="false" ht="84.75" hidden="false" customHeight="true" outlineLevel="0" collapsed="false">
      <c r="A370" s="792" t="s">
        <v>487</v>
      </c>
      <c r="B370" s="792"/>
      <c r="C370" s="793" t="n">
        <f aca="false">SUM(C371:C372)</f>
        <v>52548361</v>
      </c>
      <c r="D370" s="793" t="n">
        <f aca="false">SUM(D371:D372)</f>
        <v>37270655</v>
      </c>
      <c r="E370" s="793" t="n">
        <f aca="false">C370/D370*100</f>
        <v>140.991246330391</v>
      </c>
      <c r="F370" s="793" t="n">
        <f aca="false">SUM(F371:F372)</f>
        <v>8401343</v>
      </c>
      <c r="G370" s="793" t="n">
        <f aca="false">SUM(G371:G372)</f>
        <v>3127577</v>
      </c>
      <c r="H370" s="793" t="n">
        <f aca="false">F370/G370*100</f>
        <v>268.621459999226</v>
      </c>
      <c r="I370" s="793" t="n">
        <f aca="false">SUM(I371:I372)</f>
        <v>52548361</v>
      </c>
      <c r="J370" s="793" t="n">
        <f aca="false">SUM(J371:J372)</f>
        <v>37270655</v>
      </c>
      <c r="K370" s="793" t="n">
        <f aca="false">I370/J370*100</f>
        <v>140.991246330391</v>
      </c>
      <c r="L370" s="793" t="n">
        <f aca="false">SUM(L371:L372)</f>
        <v>0</v>
      </c>
      <c r="M370" s="793" t="n">
        <f aca="false">SUM(M371:M372)</f>
        <v>0</v>
      </c>
      <c r="N370" s="794" t="e">
        <f aca="false">L370/M370*100</f>
        <v>#DIV/0!</v>
      </c>
      <c r="O370" s="793" t="n">
        <f aca="false">SUM(O371:O372)</f>
        <v>0</v>
      </c>
      <c r="P370" s="793" t="n">
        <f aca="false">SUM(P371:P372)</f>
        <v>0</v>
      </c>
      <c r="Q370" s="794" t="e">
        <f aca="false">O370/P370*100</f>
        <v>#DIV/0!</v>
      </c>
      <c r="R370" s="793" t="n">
        <f aca="false">SUM(R371:R372)</f>
        <v>0</v>
      </c>
      <c r="S370" s="793" t="n">
        <f aca="false">SUM(S371:S372)</f>
        <v>0</v>
      </c>
      <c r="T370" s="794" t="e">
        <f aca="false">R370/S370*100</f>
        <v>#DIV/0!</v>
      </c>
    </row>
    <row r="371" customFormat="false" ht="75" hidden="false" customHeight="true" outlineLevel="0" collapsed="false">
      <c r="A371" s="546" t="n">
        <v>1</v>
      </c>
      <c r="B371" s="124" t="s">
        <v>279</v>
      </c>
      <c r="C371" s="490" t="n">
        <v>52548361</v>
      </c>
      <c r="D371" s="490" t="n">
        <v>37270655</v>
      </c>
      <c r="E371" s="370" t="n">
        <f aca="false">C371/D371*100</f>
        <v>140.991246330391</v>
      </c>
      <c r="F371" s="490" t="n">
        <v>8401343</v>
      </c>
      <c r="G371" s="490" t="n">
        <v>3127577</v>
      </c>
      <c r="H371" s="189" t="n">
        <f aca="false">F371/G371*100</f>
        <v>268.621459999226</v>
      </c>
      <c r="I371" s="490" t="n">
        <v>52548361</v>
      </c>
      <c r="J371" s="490" t="n">
        <v>37270655</v>
      </c>
      <c r="K371" s="370" t="n">
        <f aca="false">I371/J371*100</f>
        <v>140.991246330391</v>
      </c>
      <c r="L371" s="795" t="n">
        <v>0</v>
      </c>
      <c r="M371" s="795" t="n">
        <v>0</v>
      </c>
      <c r="N371" s="493" t="e">
        <f aca="false">L371/M371*100</f>
        <v>#DIV/0!</v>
      </c>
      <c r="O371" s="795" t="n">
        <v>0</v>
      </c>
      <c r="P371" s="795" t="n">
        <v>0</v>
      </c>
      <c r="Q371" s="370" t="e">
        <f aca="false">O371/P371*100</f>
        <v>#DIV/0!</v>
      </c>
      <c r="R371" s="591" t="n">
        <v>0</v>
      </c>
      <c r="S371" s="591" t="n">
        <v>0</v>
      </c>
      <c r="T371" s="189" t="e">
        <f aca="false">R371/S371*100</f>
        <v>#DIV/0!</v>
      </c>
    </row>
    <row r="372" customFormat="false" ht="17.25" hidden="false" customHeight="false" outlineLevel="0" collapsed="false">
      <c r="A372" s="546" t="n">
        <v>2</v>
      </c>
      <c r="B372" s="137" t="s">
        <v>286</v>
      </c>
      <c r="C372" s="189"/>
      <c r="D372" s="189"/>
      <c r="E372" s="370" t="e">
        <f aca="false">C372/D372*100</f>
        <v>#DIV/0!</v>
      </c>
      <c r="F372" s="189"/>
      <c r="G372" s="189"/>
      <c r="H372" s="189" t="e">
        <f aca="false">F372/G372*100</f>
        <v>#DIV/0!</v>
      </c>
      <c r="I372" s="189"/>
      <c r="J372" s="189"/>
      <c r="K372" s="370" t="e">
        <f aca="false">I372/J372*100</f>
        <v>#DIV/0!</v>
      </c>
      <c r="L372" s="512"/>
      <c r="M372" s="512"/>
      <c r="N372" s="493" t="e">
        <f aca="false">L372/M372*100</f>
        <v>#DIV/0!</v>
      </c>
      <c r="O372" s="189"/>
      <c r="P372" s="189"/>
      <c r="Q372" s="493" t="e">
        <f aca="false">O372/P372*100</f>
        <v>#DIV/0!</v>
      </c>
      <c r="R372" s="189"/>
      <c r="S372" s="189"/>
      <c r="T372" s="189" t="e">
        <f aca="false">R372/S372*100</f>
        <v>#DIV/0!</v>
      </c>
    </row>
    <row r="373" s="308" customFormat="true" ht="17.25" hidden="false" customHeight="false" outlineLevel="0" collapsed="false">
      <c r="A373" s="547"/>
      <c r="B373" s="152"/>
      <c r="C373" s="490"/>
      <c r="D373" s="490"/>
      <c r="E373" s="36"/>
      <c r="F373" s="490"/>
      <c r="G373" s="490"/>
      <c r="H373" s="36"/>
      <c r="I373" s="490"/>
      <c r="J373" s="490"/>
      <c r="K373" s="36"/>
      <c r="L373" s="490"/>
      <c r="M373" s="490"/>
      <c r="N373" s="36"/>
      <c r="O373" s="490"/>
      <c r="P373" s="490"/>
      <c r="Q373" s="36"/>
      <c r="R373" s="490"/>
      <c r="S373" s="490"/>
      <c r="T373" s="36"/>
    </row>
    <row r="374" s="308" customFormat="true" ht="17.25" hidden="false" customHeight="false" outlineLevel="0" collapsed="false">
      <c r="A374" s="547"/>
      <c r="B374" s="152"/>
      <c r="C374" s="490"/>
      <c r="D374" s="490"/>
      <c r="E374" s="36"/>
      <c r="F374" s="490"/>
      <c r="G374" s="490"/>
      <c r="H374" s="36"/>
      <c r="I374" s="490"/>
      <c r="J374" s="490"/>
      <c r="K374" s="36"/>
      <c r="L374" s="490"/>
      <c r="M374" s="490"/>
      <c r="N374" s="36"/>
      <c r="O374" s="490"/>
      <c r="P374" s="490"/>
      <c r="Q374" s="36"/>
      <c r="R374" s="490"/>
      <c r="S374" s="490"/>
      <c r="T374" s="36"/>
    </row>
    <row r="375" s="308" customFormat="true" ht="17.25" hidden="false" customHeight="false" outlineLevel="0" collapsed="false">
      <c r="A375" s="547"/>
      <c r="B375" s="152"/>
      <c r="C375" s="490"/>
      <c r="D375" s="490"/>
      <c r="E375" s="36"/>
      <c r="F375" s="490"/>
      <c r="G375" s="490"/>
      <c r="H375" s="36"/>
      <c r="I375" s="490"/>
      <c r="J375" s="490"/>
      <c r="K375" s="36"/>
      <c r="L375" s="490"/>
      <c r="M375" s="490"/>
      <c r="N375" s="36"/>
      <c r="O375" s="490"/>
      <c r="P375" s="490"/>
      <c r="Q375" s="36"/>
      <c r="R375" s="490"/>
      <c r="S375" s="490"/>
      <c r="T375" s="36"/>
    </row>
    <row r="376" s="308" customFormat="true" ht="17.25" hidden="false" customHeight="false" outlineLevel="0" collapsed="false">
      <c r="A376" s="547"/>
      <c r="B376" s="152"/>
      <c r="C376" s="490"/>
      <c r="D376" s="490"/>
      <c r="E376" s="36"/>
      <c r="F376" s="490"/>
      <c r="G376" s="490"/>
      <c r="H376" s="36"/>
      <c r="I376" s="490"/>
      <c r="J376" s="490"/>
      <c r="K376" s="36"/>
      <c r="L376" s="490"/>
      <c r="M376" s="490"/>
      <c r="N376" s="36"/>
      <c r="O376" s="490"/>
      <c r="P376" s="490"/>
      <c r="Q376" s="36"/>
      <c r="R376" s="490"/>
      <c r="S376" s="490"/>
      <c r="T376" s="36"/>
    </row>
    <row r="377" s="308" customFormat="true" ht="15" hidden="false" customHeight="false" outlineLevel="0" collapsed="false">
      <c r="A377" s="547"/>
      <c r="B377" s="547"/>
      <c r="C377" s="547"/>
      <c r="D377" s="547"/>
      <c r="E377" s="547"/>
      <c r="F377" s="547"/>
      <c r="G377" s="547"/>
      <c r="H377" s="547"/>
      <c r="I377" s="547"/>
      <c r="J377" s="547"/>
      <c r="K377" s="547"/>
      <c r="L377" s="547"/>
      <c r="M377" s="547"/>
      <c r="N377" s="547"/>
      <c r="O377" s="547"/>
      <c r="P377" s="547"/>
      <c r="Q377" s="547"/>
      <c r="R377" s="547"/>
      <c r="S377" s="547"/>
      <c r="T377" s="547"/>
    </row>
    <row r="378" s="308" customFormat="true" ht="17.25" hidden="false" customHeight="true" outlineLevel="0" collapsed="false">
      <c r="A378" s="67" t="s">
        <v>511</v>
      </c>
      <c r="B378" s="67"/>
      <c r="C378" s="483" t="n">
        <f aca="false">SUM(C379:C386)</f>
        <v>0</v>
      </c>
      <c r="D378" s="483" t="n">
        <f aca="false">SUM(D379:D386)</f>
        <v>0</v>
      </c>
      <c r="E378" s="483" t="e">
        <f aca="false">C378/D378*100</f>
        <v>#DIV/0!</v>
      </c>
      <c r="F378" s="483" t="n">
        <f aca="false">SUM(F379:F386)</f>
        <v>0</v>
      </c>
      <c r="G378" s="483" t="n">
        <f aca="false">SUM(G379:G386)</f>
        <v>0</v>
      </c>
      <c r="H378" s="483" t="e">
        <f aca="false">F378/G378*100</f>
        <v>#DIV/0!</v>
      </c>
      <c r="I378" s="483" t="n">
        <f aca="false">SUM(I379:I386)</f>
        <v>0</v>
      </c>
      <c r="J378" s="483" t="n">
        <f aca="false">SUM(J379:J386)</f>
        <v>0</v>
      </c>
      <c r="K378" s="483" t="e">
        <f aca="false">I378/J378*100</f>
        <v>#DIV/0!</v>
      </c>
      <c r="L378" s="530" t="n">
        <f aca="false">SUM(L379:L386)</f>
        <v>0</v>
      </c>
      <c r="M378" s="530" t="n">
        <f aca="false">SUM(M379:M386)</f>
        <v>0</v>
      </c>
      <c r="N378" s="83" t="e">
        <f aca="false">L378/M378*100</f>
        <v>#DIV/0!</v>
      </c>
      <c r="O378" s="83" t="n">
        <f aca="false">SUM(O379:O386)</f>
        <v>0</v>
      </c>
      <c r="P378" s="83" t="n">
        <f aca="false">SUM(P379:P386)</f>
        <v>0</v>
      </c>
      <c r="Q378" s="83" t="e">
        <f aca="false">O378/P378*100</f>
        <v>#DIV/0!</v>
      </c>
      <c r="R378" s="83" t="n">
        <f aca="false">SUM(R379:R386)</f>
        <v>0</v>
      </c>
      <c r="S378" s="83" t="n">
        <f aca="false">SUM(S379:S386)</f>
        <v>0</v>
      </c>
      <c r="T378" s="83" t="e">
        <f aca="false">R378/S378*100</f>
        <v>#DIV/0!</v>
      </c>
    </row>
    <row r="379" s="308" customFormat="true" ht="18" hidden="false" customHeight="true" outlineLevel="0" collapsed="false">
      <c r="A379" s="468"/>
      <c r="B379" s="468"/>
      <c r="C379" s="468"/>
      <c r="D379" s="468"/>
      <c r="E379" s="468"/>
      <c r="F379" s="468"/>
      <c r="G379" s="468"/>
      <c r="H379" s="468"/>
      <c r="I379" s="468"/>
      <c r="J379" s="468"/>
      <c r="K379" s="468"/>
      <c r="L379" s="729"/>
      <c r="M379" s="729"/>
      <c r="N379" s="729"/>
      <c r="O379" s="729"/>
      <c r="P379" s="729"/>
      <c r="Q379" s="729"/>
      <c r="R379" s="729"/>
      <c r="S379" s="729"/>
      <c r="T379" s="729"/>
    </row>
    <row r="380" customFormat="false" ht="18" hidden="false" customHeight="true" outlineLevel="0" collapsed="false">
      <c r="A380" s="468"/>
      <c r="B380" s="468"/>
      <c r="C380" s="468"/>
      <c r="D380" s="468"/>
      <c r="E380" s="468"/>
      <c r="F380" s="468"/>
      <c r="G380" s="468"/>
      <c r="H380" s="468"/>
      <c r="I380" s="468"/>
      <c r="J380" s="468"/>
      <c r="K380" s="468"/>
      <c r="L380" s="729"/>
      <c r="M380" s="729"/>
      <c r="N380" s="729"/>
      <c r="O380" s="729"/>
      <c r="P380" s="729"/>
      <c r="Q380" s="729"/>
      <c r="R380" s="729"/>
      <c r="S380" s="729"/>
      <c r="T380" s="729"/>
    </row>
    <row r="381" customFormat="false" ht="15" hidden="false" customHeight="false" outlineLevel="0" collapsed="false">
      <c r="A381" s="468"/>
      <c r="B381" s="468"/>
      <c r="C381" s="468"/>
      <c r="D381" s="468"/>
      <c r="E381" s="468"/>
      <c r="F381" s="468"/>
      <c r="G381" s="468"/>
      <c r="H381" s="468"/>
      <c r="I381" s="468"/>
      <c r="J381" s="468"/>
      <c r="K381" s="468"/>
      <c r="L381" s="729"/>
      <c r="M381" s="729"/>
      <c r="N381" s="729"/>
      <c r="O381" s="729"/>
      <c r="P381" s="729"/>
      <c r="Q381" s="729"/>
      <c r="R381" s="729"/>
      <c r="S381" s="729"/>
      <c r="T381" s="729"/>
    </row>
    <row r="382" customFormat="false" ht="15" hidden="false" customHeight="false" outlineLevel="0" collapsed="false">
      <c r="A382" s="468"/>
      <c r="B382" s="468"/>
      <c r="C382" s="468"/>
      <c r="D382" s="468"/>
      <c r="E382" s="468"/>
      <c r="F382" s="468"/>
      <c r="G382" s="468"/>
      <c r="H382" s="468"/>
      <c r="I382" s="468"/>
      <c r="J382" s="468"/>
      <c r="K382" s="468"/>
      <c r="L382" s="729"/>
      <c r="M382" s="729"/>
      <c r="N382" s="729"/>
      <c r="O382" s="729"/>
      <c r="P382" s="729"/>
      <c r="Q382" s="729"/>
      <c r="R382" s="729"/>
      <c r="S382" s="729"/>
      <c r="T382" s="729"/>
    </row>
    <row r="383" customFormat="false" ht="15" hidden="false" customHeight="false" outlineLevel="0" collapsed="false">
      <c r="A383" s="468"/>
      <c r="B383" s="468"/>
      <c r="C383" s="468"/>
      <c r="D383" s="468"/>
      <c r="E383" s="468"/>
      <c r="F383" s="468"/>
      <c r="G383" s="468"/>
      <c r="H383" s="468"/>
      <c r="I383" s="468"/>
      <c r="J383" s="468"/>
      <c r="K383" s="468"/>
      <c r="L383" s="729"/>
      <c r="M383" s="729"/>
      <c r="N383" s="729"/>
      <c r="O383" s="729"/>
      <c r="P383" s="729"/>
      <c r="Q383" s="729"/>
      <c r="R383" s="729"/>
      <c r="S383" s="729"/>
      <c r="T383" s="729"/>
    </row>
    <row r="384" customFormat="false" ht="15" hidden="false" customHeight="false" outlineLevel="0" collapsed="false">
      <c r="A384" s="468"/>
      <c r="B384" s="468"/>
      <c r="C384" s="468"/>
      <c r="D384" s="468"/>
      <c r="E384" s="468"/>
      <c r="F384" s="468"/>
      <c r="G384" s="468"/>
      <c r="H384" s="468"/>
      <c r="I384" s="468"/>
      <c r="J384" s="468"/>
      <c r="K384" s="468"/>
      <c r="L384" s="729"/>
      <c r="M384" s="729"/>
      <c r="N384" s="729"/>
      <c r="O384" s="729"/>
      <c r="P384" s="729"/>
      <c r="Q384" s="729"/>
      <c r="R384" s="729"/>
      <c r="S384" s="729"/>
      <c r="T384" s="729"/>
    </row>
    <row r="385" customFormat="false" ht="15" hidden="false" customHeight="false" outlineLevel="0" collapsed="false">
      <c r="A385" s="468"/>
      <c r="B385" s="468"/>
      <c r="C385" s="468"/>
      <c r="D385" s="468"/>
      <c r="E385" s="468"/>
      <c r="F385" s="468"/>
      <c r="G385" s="468"/>
      <c r="H385" s="468"/>
      <c r="I385" s="468"/>
      <c r="J385" s="468"/>
      <c r="K385" s="468"/>
      <c r="L385" s="729"/>
      <c r="M385" s="729"/>
      <c r="N385" s="729"/>
      <c r="O385" s="729"/>
      <c r="P385" s="729"/>
      <c r="Q385" s="729"/>
      <c r="R385" s="729"/>
      <c r="S385" s="729"/>
      <c r="T385" s="729"/>
    </row>
    <row r="386" customFormat="false" ht="15" hidden="false" customHeight="false" outlineLevel="0" collapsed="false">
      <c r="A386" s="468"/>
      <c r="B386" s="468"/>
      <c r="C386" s="468"/>
      <c r="D386" s="468"/>
      <c r="E386" s="468"/>
      <c r="F386" s="468"/>
      <c r="G386" s="468"/>
      <c r="H386" s="468"/>
      <c r="I386" s="468"/>
      <c r="J386" s="468"/>
      <c r="K386" s="468"/>
      <c r="L386" s="729"/>
      <c r="M386" s="729"/>
      <c r="N386" s="729"/>
      <c r="O386" s="729"/>
      <c r="P386" s="729"/>
      <c r="Q386" s="729"/>
      <c r="R386" s="729"/>
      <c r="S386" s="729"/>
      <c r="T386" s="729"/>
    </row>
    <row r="387" customFormat="false" ht="15" hidden="false" customHeight="false" outlineLevel="0" collapsed="false">
      <c r="A387" s="468"/>
      <c r="B387" s="468"/>
      <c r="C387" s="468"/>
      <c r="D387" s="468"/>
      <c r="E387" s="468"/>
      <c r="F387" s="468"/>
      <c r="G387" s="468"/>
      <c r="H387" s="468"/>
      <c r="I387" s="468"/>
      <c r="J387" s="468"/>
      <c r="K387" s="468"/>
      <c r="L387" s="729"/>
      <c r="M387" s="729"/>
      <c r="N387" s="729"/>
      <c r="O387" s="729"/>
      <c r="P387" s="729"/>
      <c r="Q387" s="729"/>
      <c r="R387" s="729"/>
      <c r="S387" s="729"/>
      <c r="T387" s="729"/>
    </row>
    <row r="388" customFormat="false" ht="15" hidden="false" customHeight="false" outlineLevel="0" collapsed="false">
      <c r="A388" s="468"/>
      <c r="B388" s="468"/>
      <c r="C388" s="468"/>
      <c r="D388" s="468"/>
      <c r="E388" s="468"/>
      <c r="F388" s="468"/>
      <c r="G388" s="468"/>
      <c r="H388" s="468"/>
      <c r="I388" s="468"/>
      <c r="J388" s="468"/>
      <c r="K388" s="468"/>
      <c r="L388" s="729"/>
      <c r="M388" s="729"/>
      <c r="N388" s="729"/>
      <c r="O388" s="729"/>
      <c r="P388" s="729"/>
      <c r="Q388" s="729"/>
      <c r="R388" s="729"/>
      <c r="S388" s="729"/>
      <c r="T388" s="729"/>
    </row>
    <row r="389" customFormat="false" ht="15" hidden="false" customHeight="false" outlineLevel="0" collapsed="false">
      <c r="A389" s="468"/>
      <c r="B389" s="468"/>
      <c r="C389" s="468"/>
      <c r="D389" s="468"/>
      <c r="E389" s="468"/>
      <c r="F389" s="468"/>
      <c r="G389" s="468"/>
      <c r="H389" s="468"/>
      <c r="I389" s="468"/>
      <c r="J389" s="468"/>
      <c r="K389" s="468"/>
      <c r="L389" s="729"/>
      <c r="M389" s="729"/>
      <c r="N389" s="729"/>
      <c r="O389" s="729"/>
      <c r="P389" s="729"/>
      <c r="Q389" s="729"/>
      <c r="R389" s="729"/>
      <c r="S389" s="729"/>
      <c r="T389" s="729"/>
    </row>
    <row r="390" customFormat="false" ht="15" hidden="false" customHeight="false" outlineLevel="0" collapsed="false">
      <c r="A390" s="468"/>
      <c r="B390" s="468"/>
      <c r="C390" s="468"/>
      <c r="D390" s="468"/>
      <c r="E390" s="468"/>
      <c r="F390" s="468"/>
      <c r="G390" s="468"/>
      <c r="H390" s="468"/>
      <c r="I390" s="468"/>
      <c r="J390" s="468"/>
      <c r="K390" s="468"/>
      <c r="L390" s="729"/>
      <c r="M390" s="729"/>
      <c r="N390" s="729"/>
      <c r="O390" s="729"/>
      <c r="P390" s="729"/>
      <c r="Q390" s="729"/>
      <c r="R390" s="729"/>
      <c r="S390" s="729"/>
      <c r="T390" s="729"/>
    </row>
  </sheetData>
  <mergeCells count="116">
    <mergeCell ref="A1:T2"/>
    <mergeCell ref="A3:A8"/>
    <mergeCell ref="B3:B8"/>
    <mergeCell ref="C3:H3"/>
    <mergeCell ref="I3:K3"/>
    <mergeCell ref="L3:T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3:A44"/>
    <mergeCell ref="B43:B44"/>
    <mergeCell ref="C43:H43"/>
    <mergeCell ref="I43:K43"/>
    <mergeCell ref="L43:T43"/>
    <mergeCell ref="A46:B46"/>
    <mergeCell ref="A47:B47"/>
    <mergeCell ref="A55:B55"/>
    <mergeCell ref="A67:T67"/>
    <mergeCell ref="A68:B68"/>
    <mergeCell ref="A69:B69"/>
    <mergeCell ref="A113:T113"/>
    <mergeCell ref="A114:B114"/>
    <mergeCell ref="A143:T143"/>
    <mergeCell ref="A144:B144"/>
    <mergeCell ref="A149:T149"/>
    <mergeCell ref="A150:B150"/>
    <mergeCell ref="A162:T162"/>
    <mergeCell ref="A163:B163"/>
    <mergeCell ref="A177:T177"/>
    <mergeCell ref="A178:B178"/>
    <mergeCell ref="A187:B187"/>
    <mergeCell ref="A195:T195"/>
    <mergeCell ref="A196:B196"/>
    <mergeCell ref="A201:T201"/>
    <mergeCell ref="A202:B202"/>
    <mergeCell ref="A209:T209"/>
    <mergeCell ref="A210:B210"/>
    <mergeCell ref="A217:T217"/>
    <mergeCell ref="A218:B218"/>
    <mergeCell ref="A226:T226"/>
    <mergeCell ref="A227:B227"/>
    <mergeCell ref="A233:T233"/>
    <mergeCell ref="A234:B234"/>
    <mergeCell ref="A245:T245"/>
    <mergeCell ref="A246:B246"/>
    <mergeCell ref="A254:T254"/>
    <mergeCell ref="A255:B255"/>
    <mergeCell ref="A260:T260"/>
    <mergeCell ref="A261:B261"/>
    <mergeCell ref="A274:T274"/>
    <mergeCell ref="A275:B275"/>
    <mergeCell ref="B284:T284"/>
    <mergeCell ref="A285:B285"/>
    <mergeCell ref="A304:T304"/>
    <mergeCell ref="A305:B305"/>
    <mergeCell ref="A312:T312"/>
    <mergeCell ref="A313:B313"/>
    <mergeCell ref="A320:T320"/>
    <mergeCell ref="A321:B321"/>
    <mergeCell ref="A322:B322"/>
    <mergeCell ref="A329:T329"/>
    <mergeCell ref="A330:B330"/>
    <mergeCell ref="A341:B341"/>
    <mergeCell ref="A351:T351"/>
    <mergeCell ref="A352:B352"/>
    <mergeCell ref="A353:B353"/>
    <mergeCell ref="A369:K369"/>
    <mergeCell ref="A370:B370"/>
    <mergeCell ref="A377:T377"/>
    <mergeCell ref="A378:B3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37.71"/>
    <col collapsed="false" customWidth="true" hidden="true" outlineLevel="0" max="3" min="3" style="0" width="14.43"/>
    <col collapsed="false" customWidth="true" hidden="true" outlineLevel="0" max="4" min="4" style="0" width="16.57"/>
    <col collapsed="false" customWidth="true" hidden="true" outlineLevel="0" max="5" min="5" style="0" width="14.28"/>
    <col collapsed="false" customWidth="true" hidden="true" outlineLevel="0" max="6" min="6" style="0" width="14"/>
    <col collapsed="false" customWidth="true" hidden="true" outlineLevel="0" max="8" min="7" style="0" width="14.28"/>
    <col collapsed="false" customWidth="true" hidden="true" outlineLevel="0" max="9" min="9" style="0" width="17.43"/>
    <col collapsed="false" customWidth="true" hidden="false" outlineLevel="0" max="10" min="10" style="0" width="15"/>
    <col collapsed="false" customWidth="true" hidden="false" outlineLevel="0" max="11" min="11" style="0" width="17.28"/>
    <col collapsed="false" customWidth="true" hidden="false" outlineLevel="0" max="12" min="12" style="0" width="15.57"/>
    <col collapsed="false" customWidth="true" hidden="false" outlineLevel="0" max="13" min="13" style="0" width="14.14"/>
    <col collapsed="false" customWidth="true" hidden="false" outlineLevel="0" max="15" min="14" style="0" width="16.71"/>
    <col collapsed="false" customWidth="true" hidden="false" outlineLevel="0" max="16" min="16" style="0" width="19.57"/>
    <col collapsed="false" customWidth="true" hidden="false" outlineLevel="0" max="19" min="17" style="0" width="9.14"/>
    <col collapsed="false" customWidth="true" hidden="false" outlineLevel="0" max="1025" min="20" style="0" width="8.53"/>
  </cols>
  <sheetData>
    <row r="1" customFormat="false" ht="20.25" hidden="false" customHeight="true" outlineLevel="0" collapsed="false">
      <c r="A1" s="232" t="s">
        <v>295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3"/>
      <c r="R1" s="233"/>
      <c r="S1" s="233"/>
      <c r="T1" s="233"/>
      <c r="U1" s="233"/>
      <c r="V1" s="233"/>
      <c r="W1" s="193"/>
      <c r="X1" s="193"/>
      <c r="Y1" s="193"/>
      <c r="Z1" s="193"/>
      <c r="AA1" s="193"/>
      <c r="AB1" s="193"/>
      <c r="AC1" s="193"/>
      <c r="AD1" s="193"/>
    </row>
    <row r="2" customFormat="false" ht="21" hidden="false" customHeight="false" outlineLevel="0" collapsed="false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3"/>
      <c r="R2" s="233"/>
      <c r="S2" s="233"/>
      <c r="T2" s="233"/>
      <c r="U2" s="233"/>
      <c r="V2" s="233"/>
    </row>
    <row r="3" customFormat="false" ht="22.5" hidden="false" customHeight="true" outlineLevel="0" collapsed="false">
      <c r="A3" s="234" t="s">
        <v>1</v>
      </c>
      <c r="B3" s="235" t="s">
        <v>2</v>
      </c>
      <c r="C3" s="236" t="s">
        <v>296</v>
      </c>
      <c r="D3" s="236"/>
      <c r="E3" s="236"/>
      <c r="F3" s="236"/>
      <c r="G3" s="236"/>
      <c r="H3" s="237"/>
      <c r="I3" s="238"/>
      <c r="J3" s="239" t="s">
        <v>297</v>
      </c>
      <c r="K3" s="239"/>
      <c r="L3" s="239"/>
      <c r="M3" s="239"/>
      <c r="N3" s="239"/>
      <c r="O3" s="239"/>
      <c r="P3" s="239"/>
    </row>
    <row r="4" customFormat="false" ht="84" hidden="false" customHeight="true" outlineLevel="0" collapsed="false">
      <c r="A4" s="234"/>
      <c r="B4" s="235"/>
      <c r="C4" s="240" t="s">
        <v>298</v>
      </c>
      <c r="D4" s="240" t="s">
        <v>299</v>
      </c>
      <c r="E4" s="240" t="s">
        <v>300</v>
      </c>
      <c r="F4" s="241" t="s">
        <v>301</v>
      </c>
      <c r="G4" s="242" t="s">
        <v>302</v>
      </c>
      <c r="H4" s="243" t="s">
        <v>303</v>
      </c>
      <c r="I4" s="243" t="s">
        <v>304</v>
      </c>
      <c r="J4" s="240" t="s">
        <v>298</v>
      </c>
      <c r="K4" s="240" t="s">
        <v>299</v>
      </c>
      <c r="L4" s="240" t="s">
        <v>300</v>
      </c>
      <c r="M4" s="243" t="s">
        <v>301</v>
      </c>
      <c r="N4" s="243" t="s">
        <v>305</v>
      </c>
      <c r="O4" s="243" t="s">
        <v>303</v>
      </c>
      <c r="P4" s="243" t="s">
        <v>304</v>
      </c>
    </row>
    <row r="5" customFormat="false" ht="23.25" hidden="false" customHeight="false" outlineLevel="0" collapsed="false">
      <c r="A5" s="244" t="n">
        <v>1</v>
      </c>
      <c r="B5" s="244" t="n">
        <v>2</v>
      </c>
      <c r="C5" s="245" t="n">
        <v>3</v>
      </c>
      <c r="D5" s="246" t="n">
        <v>4</v>
      </c>
      <c r="E5" s="247" t="n">
        <v>5</v>
      </c>
      <c r="F5" s="247" t="n">
        <v>6</v>
      </c>
      <c r="G5" s="248" t="n">
        <v>7</v>
      </c>
      <c r="H5" s="249" t="n">
        <v>8</v>
      </c>
      <c r="I5" s="249" t="n">
        <v>9</v>
      </c>
      <c r="J5" s="245" t="n">
        <v>10</v>
      </c>
      <c r="K5" s="246" t="n">
        <v>11</v>
      </c>
      <c r="L5" s="247" t="n">
        <v>12</v>
      </c>
      <c r="M5" s="250" t="n">
        <v>13</v>
      </c>
      <c r="N5" s="250" t="n">
        <v>14</v>
      </c>
      <c r="O5" s="250" t="n">
        <v>15</v>
      </c>
      <c r="P5" s="250" t="n">
        <v>16</v>
      </c>
    </row>
    <row r="6" customFormat="false" ht="45" hidden="false" customHeight="false" outlineLevel="0" collapsed="false">
      <c r="A6" s="251"/>
      <c r="B6" s="252" t="s">
        <v>11</v>
      </c>
      <c r="C6" s="253" t="n">
        <v>99</v>
      </c>
      <c r="D6" s="254" t="n">
        <v>99.3</v>
      </c>
      <c r="E6" s="254" t="n">
        <v>104.5</v>
      </c>
      <c r="F6" s="255" t="n">
        <v>107.1</v>
      </c>
      <c r="G6" s="254" t="n">
        <v>108.7</v>
      </c>
      <c r="H6" s="256" t="n">
        <v>108.8</v>
      </c>
      <c r="I6" s="257" t="n">
        <v>107</v>
      </c>
      <c r="J6" s="258" t="n">
        <v>85.8</v>
      </c>
      <c r="K6" s="259" t="n">
        <v>94.1</v>
      </c>
      <c r="L6" s="260" t="n">
        <v>98.5</v>
      </c>
      <c r="M6" s="261" t="n">
        <v>106.1</v>
      </c>
      <c r="N6" s="261" t="n">
        <v>111.1</v>
      </c>
      <c r="O6" s="261" t="n">
        <v>110.2</v>
      </c>
      <c r="P6" s="261" t="n">
        <v>109.5</v>
      </c>
      <c r="R6" s="262" t="n">
        <v>108.6</v>
      </c>
    </row>
    <row r="7" customFormat="false" ht="45" hidden="false" customHeight="false" outlineLevel="0" collapsed="false">
      <c r="A7" s="263" t="n">
        <v>1</v>
      </c>
      <c r="B7" s="264" t="s">
        <v>12</v>
      </c>
      <c r="C7" s="265" t="n">
        <v>106</v>
      </c>
      <c r="D7" s="266" t="n">
        <v>106.1</v>
      </c>
      <c r="E7" s="266" t="n">
        <v>110.4</v>
      </c>
      <c r="F7" s="267" t="n">
        <v>111.2</v>
      </c>
      <c r="G7" s="266" t="n">
        <v>110.5</v>
      </c>
      <c r="H7" s="268" t="n">
        <v>108.7</v>
      </c>
      <c r="I7" s="269" t="n">
        <v>106.6</v>
      </c>
      <c r="J7" s="265" t="n">
        <v>90.6</v>
      </c>
      <c r="K7" s="266" t="n">
        <v>100.1</v>
      </c>
      <c r="L7" s="267" t="n">
        <v>103.6</v>
      </c>
      <c r="M7" s="270" t="n">
        <v>109.4</v>
      </c>
      <c r="N7" s="270" t="n">
        <v>111.1</v>
      </c>
      <c r="O7" s="270" t="n">
        <v>108</v>
      </c>
      <c r="P7" s="270" t="n">
        <v>107.8</v>
      </c>
      <c r="R7" s="262" t="n">
        <v>110.3</v>
      </c>
    </row>
    <row r="8" customFormat="false" ht="67.5" hidden="false" customHeight="false" outlineLevel="0" collapsed="false">
      <c r="A8" s="263" t="n">
        <v>1.1</v>
      </c>
      <c r="B8" s="264" t="s">
        <v>13</v>
      </c>
      <c r="C8" s="265" t="n">
        <v>102.2</v>
      </c>
      <c r="D8" s="266" t="n">
        <v>104.5</v>
      </c>
      <c r="E8" s="266" t="n">
        <v>126.7</v>
      </c>
      <c r="F8" s="267" t="n">
        <v>127</v>
      </c>
      <c r="G8" s="266" t="n">
        <v>123.4</v>
      </c>
      <c r="H8" s="268" t="n">
        <v>122.1</v>
      </c>
      <c r="I8" s="269" t="n">
        <v>117.7</v>
      </c>
      <c r="J8" s="265" t="n">
        <v>94.7</v>
      </c>
      <c r="K8" s="266" t="n">
        <v>99.6</v>
      </c>
      <c r="L8" s="267" t="n">
        <v>118</v>
      </c>
      <c r="M8" s="270" t="n">
        <v>125.9</v>
      </c>
      <c r="N8" s="270" t="n">
        <v>134.5</v>
      </c>
      <c r="O8" s="270" t="n">
        <v>144.2</v>
      </c>
      <c r="P8" s="270" t="n">
        <v>143</v>
      </c>
    </row>
    <row r="9" customFormat="false" ht="45" hidden="false" customHeight="false" outlineLevel="0" collapsed="false">
      <c r="A9" s="263" t="n">
        <v>1.2</v>
      </c>
      <c r="B9" s="264" t="s">
        <v>306</v>
      </c>
      <c r="C9" s="265" t="n">
        <v>107.7</v>
      </c>
      <c r="D9" s="266" t="n">
        <v>106.6</v>
      </c>
      <c r="E9" s="266" t="n">
        <v>104</v>
      </c>
      <c r="F9" s="267" t="n">
        <v>105</v>
      </c>
      <c r="G9" s="266" t="n">
        <v>105</v>
      </c>
      <c r="H9" s="268" t="n">
        <v>103.4</v>
      </c>
      <c r="I9" s="269" t="n">
        <v>102.3</v>
      </c>
      <c r="J9" s="265" t="n">
        <v>88.9</v>
      </c>
      <c r="K9" s="266" t="n">
        <v>100.3</v>
      </c>
      <c r="L9" s="267" t="n">
        <v>97.6</v>
      </c>
      <c r="M9" s="270" t="n">
        <v>102.4</v>
      </c>
      <c r="N9" s="270" t="n">
        <v>101.5</v>
      </c>
      <c r="O9" s="270" t="n">
        <v>93.1</v>
      </c>
      <c r="P9" s="270" t="n">
        <v>94.2</v>
      </c>
      <c r="R9" s="262" t="n">
        <v>105.7</v>
      </c>
    </row>
    <row r="10" customFormat="false" ht="23.25" hidden="false" customHeight="false" outlineLevel="0" collapsed="false">
      <c r="A10" s="271" t="n">
        <v>2</v>
      </c>
      <c r="B10" s="272" t="s">
        <v>37</v>
      </c>
      <c r="C10" s="273" t="n">
        <v>85.5</v>
      </c>
      <c r="D10" s="274" t="n">
        <v>85.6</v>
      </c>
      <c r="E10" s="274" t="n">
        <v>91</v>
      </c>
      <c r="F10" s="275" t="n">
        <v>96.9</v>
      </c>
      <c r="G10" s="274" t="n">
        <v>104.2</v>
      </c>
      <c r="H10" s="276" t="n">
        <v>108.9</v>
      </c>
      <c r="I10" s="277" t="n">
        <v>107.9</v>
      </c>
      <c r="J10" s="273" t="n">
        <v>31</v>
      </c>
      <c r="K10" s="274" t="n">
        <v>27.5</v>
      </c>
      <c r="L10" s="275" t="n">
        <v>30.2</v>
      </c>
      <c r="M10" s="278" t="n">
        <v>66.3</v>
      </c>
      <c r="N10" s="278" t="n">
        <v>106.2</v>
      </c>
      <c r="O10" s="278" t="n">
        <v>142.9</v>
      </c>
      <c r="P10" s="278" t="n">
        <v>139.8</v>
      </c>
      <c r="R10" s="279"/>
      <c r="S10" s="0" t="s">
        <v>307</v>
      </c>
    </row>
    <row r="11" customFormat="false" ht="15.75" hidden="false" customHeight="false" outlineLevel="0" collapsed="false">
      <c r="A11" s="280"/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2"/>
      <c r="P11" s="282"/>
    </row>
    <row r="12" customFormat="false" ht="54.75" hidden="false" customHeight="true" outlineLevel="0" collapsed="false">
      <c r="B12" s="283" t="s">
        <v>308</v>
      </c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</row>
  </sheetData>
  <mergeCells count="6">
    <mergeCell ref="A1:P2"/>
    <mergeCell ref="A3:A4"/>
    <mergeCell ref="B3:B4"/>
    <mergeCell ref="C3:G3"/>
    <mergeCell ref="J3:P3"/>
    <mergeCell ref="B12:P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37.71"/>
    <col collapsed="false" customWidth="true" hidden="false" outlineLevel="0" max="3" min="3" style="0" width="14.43"/>
    <col collapsed="false" customWidth="true" hidden="false" outlineLevel="0" max="4" min="4" style="0" width="14.14"/>
    <col collapsed="false" customWidth="true" hidden="false" outlineLevel="0" max="5" min="5" style="0" width="10.85"/>
    <col collapsed="false" customWidth="true" hidden="false" outlineLevel="0" max="6" min="6" style="0" width="14.28"/>
    <col collapsed="false" customWidth="true" hidden="false" outlineLevel="0" max="7" min="7" style="0" width="14"/>
    <col collapsed="false" customWidth="true" hidden="false" outlineLevel="0" max="8" min="8" style="0" width="10"/>
    <col collapsed="false" customWidth="true" hidden="false" outlineLevel="0" max="1025" min="9" style="0" width="8.53"/>
  </cols>
  <sheetData>
    <row r="1" customFormat="false" ht="22.5" hidden="false" customHeight="true" outlineLevel="0" collapsed="false">
      <c r="A1" s="284" t="s">
        <v>309</v>
      </c>
      <c r="B1" s="284"/>
      <c r="C1" s="284"/>
      <c r="D1" s="284"/>
      <c r="E1" s="284"/>
      <c r="F1" s="284"/>
      <c r="G1" s="284"/>
      <c r="H1" s="284"/>
      <c r="I1" s="285"/>
      <c r="J1" s="233"/>
      <c r="K1" s="233"/>
      <c r="L1" s="233"/>
      <c r="M1" s="233"/>
      <c r="N1" s="233"/>
      <c r="O1" s="193"/>
      <c r="P1" s="193"/>
      <c r="Q1" s="193"/>
      <c r="R1" s="193"/>
      <c r="S1" s="193"/>
      <c r="T1" s="193"/>
      <c r="U1" s="193"/>
      <c r="V1" s="193"/>
    </row>
    <row r="2" customFormat="false" ht="61.5" hidden="false" customHeight="true" outlineLevel="0" collapsed="false">
      <c r="A2" s="284"/>
      <c r="B2" s="284"/>
      <c r="C2" s="284"/>
      <c r="D2" s="284"/>
      <c r="E2" s="284"/>
      <c r="F2" s="284"/>
      <c r="G2" s="284"/>
      <c r="H2" s="284"/>
      <c r="I2" s="285"/>
      <c r="J2" s="233"/>
      <c r="K2" s="233"/>
      <c r="L2" s="233"/>
      <c r="M2" s="233"/>
      <c r="N2" s="233"/>
    </row>
    <row r="3" customFormat="false" ht="50.25" hidden="false" customHeight="true" outlineLevel="0" collapsed="false">
      <c r="A3" s="286" t="s">
        <v>1</v>
      </c>
      <c r="B3" s="239" t="s">
        <v>2</v>
      </c>
      <c r="C3" s="239" t="s">
        <v>3</v>
      </c>
      <c r="D3" s="239"/>
      <c r="E3" s="239"/>
      <c r="F3" s="238" t="s">
        <v>310</v>
      </c>
      <c r="G3" s="238"/>
      <c r="H3" s="238"/>
      <c r="I3" s="287"/>
    </row>
    <row r="4" customFormat="false" ht="81.75" hidden="false" customHeight="true" outlineLevel="0" collapsed="false">
      <c r="A4" s="288"/>
      <c r="B4" s="289"/>
      <c r="C4" s="240" t="s">
        <v>304</v>
      </c>
      <c r="D4" s="240" t="s">
        <v>311</v>
      </c>
      <c r="E4" s="290" t="s">
        <v>8</v>
      </c>
      <c r="F4" s="240" t="s">
        <v>304</v>
      </c>
      <c r="G4" s="240" t="s">
        <v>311</v>
      </c>
      <c r="H4" s="290" t="s">
        <v>8</v>
      </c>
      <c r="I4" s="287"/>
    </row>
    <row r="5" customFormat="false" ht="23.25" hidden="false" customHeight="false" outlineLevel="0" collapsed="false">
      <c r="A5" s="291" t="n">
        <v>1</v>
      </c>
      <c r="B5" s="292" t="n">
        <v>2</v>
      </c>
      <c r="C5" s="245" t="n">
        <v>3</v>
      </c>
      <c r="D5" s="246" t="n">
        <v>4</v>
      </c>
      <c r="E5" s="293" t="n">
        <v>5</v>
      </c>
      <c r="F5" s="294" t="n">
        <v>6</v>
      </c>
      <c r="G5" s="246" t="n">
        <v>7</v>
      </c>
      <c r="H5" s="250" t="n">
        <v>8</v>
      </c>
      <c r="I5" s="287"/>
    </row>
    <row r="6" customFormat="false" ht="45" hidden="false" customHeight="false" outlineLevel="0" collapsed="false">
      <c r="A6" s="295"/>
      <c r="B6" s="296" t="s">
        <v>11</v>
      </c>
      <c r="C6" s="297" t="n">
        <v>516.7</v>
      </c>
      <c r="D6" s="297" t="n">
        <v>483</v>
      </c>
      <c r="E6" s="259" t="n">
        <f aca="false">C6/D6*100</f>
        <v>106.977225672878</v>
      </c>
      <c r="F6" s="259" t="n">
        <f aca="false">C6*100/102.3</f>
        <v>505.083088954057</v>
      </c>
      <c r="G6" s="297" t="n">
        <f aca="false">D6</f>
        <v>483</v>
      </c>
      <c r="H6" s="261" t="n">
        <f aca="false">F6/G6*100</f>
        <v>104.57206810643</v>
      </c>
      <c r="I6" s="287"/>
    </row>
    <row r="7" customFormat="false" ht="45" hidden="false" customHeight="false" outlineLevel="0" collapsed="false">
      <c r="A7" s="263" t="n">
        <v>1</v>
      </c>
      <c r="B7" s="264" t="s">
        <v>12</v>
      </c>
      <c r="C7" s="298" t="n">
        <v>384</v>
      </c>
      <c r="D7" s="298" t="n">
        <v>360.1</v>
      </c>
      <c r="E7" s="266" t="n">
        <f aca="false">C7/D7*100</f>
        <v>106.637045265204</v>
      </c>
      <c r="F7" s="266" t="n">
        <f aca="false">F8+F9</f>
        <v>385.854263222465</v>
      </c>
      <c r="G7" s="298" t="n">
        <f aca="false">G8+G9</f>
        <v>360.08</v>
      </c>
      <c r="H7" s="270" t="n">
        <f aca="false">F7/G7*100</f>
        <v>107.157926911371</v>
      </c>
      <c r="I7" s="287"/>
    </row>
    <row r="8" customFormat="false" ht="67.5" hidden="false" customHeight="false" outlineLevel="0" collapsed="false">
      <c r="A8" s="263" t="n">
        <v>1.1</v>
      </c>
      <c r="B8" s="264" t="s">
        <v>13</v>
      </c>
      <c r="C8" s="298" t="n">
        <v>119.93</v>
      </c>
      <c r="D8" s="298" t="n">
        <v>101.88</v>
      </c>
      <c r="E8" s="266" t="n">
        <f aca="false">C8/D8*100</f>
        <v>117.716921868865</v>
      </c>
      <c r="F8" s="266" t="n">
        <f aca="false">C8*100/89.6</f>
        <v>133.850446428571</v>
      </c>
      <c r="G8" s="298" t="n">
        <f aca="false">D8</f>
        <v>101.88</v>
      </c>
      <c r="H8" s="270" t="n">
        <f aca="false">F8/G8*100</f>
        <v>131.380493157216</v>
      </c>
      <c r="I8" s="287"/>
    </row>
    <row r="9" customFormat="false" ht="45" hidden="false" customHeight="false" outlineLevel="0" collapsed="false">
      <c r="A9" s="263" t="n">
        <v>1.2</v>
      </c>
      <c r="B9" s="264" t="s">
        <v>306</v>
      </c>
      <c r="C9" s="298" t="n">
        <v>264.1</v>
      </c>
      <c r="D9" s="298" t="n">
        <v>258.2</v>
      </c>
      <c r="E9" s="266" t="n">
        <f aca="false">C9/D9*100</f>
        <v>102.285050348567</v>
      </c>
      <c r="F9" s="266" t="n">
        <f aca="false">C9*100/104.8</f>
        <v>252.003816793893</v>
      </c>
      <c r="G9" s="298" t="n">
        <f aca="false">D9</f>
        <v>258.2</v>
      </c>
      <c r="H9" s="270" t="n">
        <f aca="false">F9/G9*100</f>
        <v>97.6002388822205</v>
      </c>
      <c r="I9" s="287"/>
    </row>
    <row r="10" customFormat="false" ht="23.25" hidden="false" customHeight="false" outlineLevel="0" collapsed="false">
      <c r="A10" s="271" t="n">
        <v>2</v>
      </c>
      <c r="B10" s="272" t="s">
        <v>37</v>
      </c>
      <c r="C10" s="299" t="n">
        <v>132.71</v>
      </c>
      <c r="D10" s="299" t="n">
        <v>122.94</v>
      </c>
      <c r="E10" s="274" t="n">
        <f aca="false">C10/D10*100</f>
        <v>107.946965999675</v>
      </c>
      <c r="F10" s="274" t="n">
        <f aca="false">C10*100/106</f>
        <v>125.198113207547</v>
      </c>
      <c r="G10" s="299" t="n">
        <f aca="false">D10</f>
        <v>122.94</v>
      </c>
      <c r="H10" s="278" t="n">
        <f aca="false">F10/G10*100</f>
        <v>101.836760377052</v>
      </c>
      <c r="I10" s="287"/>
    </row>
    <row r="11" customFormat="false" ht="21" hidden="false" customHeight="false" outlineLevel="0" collapsed="false"/>
    <row r="12" customFormat="false" ht="21" hidden="false" customHeight="false" outlineLevel="0" collapsed="false"/>
  </sheetData>
  <mergeCells count="3">
    <mergeCell ref="A1:H2"/>
    <mergeCell ref="C3:E3"/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96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137" activeCellId="0" sqref="E137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4.57"/>
    <col collapsed="false" customWidth="true" hidden="false" outlineLevel="0" max="3" min="3" style="0" width="11.85"/>
    <col collapsed="false" customWidth="true" hidden="false" outlineLevel="0" max="4" min="4" style="0" width="11.71"/>
    <col collapsed="false" customWidth="true" hidden="false" outlineLevel="0" max="5" min="5" style="0" width="9.57"/>
    <col collapsed="false" customWidth="true" hidden="false" outlineLevel="0" max="6" min="6" style="0" width="12"/>
    <col collapsed="false" customWidth="true" hidden="false" outlineLevel="0" max="7" min="7" style="0" width="12.14"/>
    <col collapsed="false" customWidth="true" hidden="false" outlineLevel="0" max="8" min="8" style="0" width="9.71"/>
    <col collapsed="false" customWidth="true" hidden="false" outlineLevel="0" max="9" min="9" style="0" width="11.71"/>
    <col collapsed="false" customWidth="true" hidden="false" outlineLevel="0" max="10" min="10" style="0" width="12.71"/>
    <col collapsed="false" customWidth="true" hidden="false" outlineLevel="0" max="11" min="11" style="0" width="9.28"/>
    <col collapsed="false" customWidth="true" hidden="false" outlineLevel="0" max="12" min="12" style="0" width="11.28"/>
    <col collapsed="false" customWidth="true" hidden="false" outlineLevel="0" max="13" min="13" style="0" width="11.57"/>
    <col collapsed="false" customWidth="true" hidden="false" outlineLevel="0" max="14" min="14" style="0" width="9.71"/>
    <col collapsed="false" customWidth="true" hidden="false" outlineLevel="0" max="1025" min="15" style="0" width="15.14"/>
  </cols>
  <sheetData>
    <row r="1" customFormat="false" ht="16.5" hidden="false" customHeight="true" outlineLevel="0" collapsed="false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</row>
    <row r="2" customFormat="false" ht="4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</row>
    <row r="3" customFormat="false" ht="17.25" hidden="false" customHeight="true" outlineLevel="0" collapsed="false">
      <c r="A3" s="4" t="s">
        <v>1</v>
      </c>
      <c r="B3" s="5" t="s">
        <v>2</v>
      </c>
      <c r="C3" s="6" t="s">
        <v>3</v>
      </c>
      <c r="D3" s="6"/>
      <c r="E3" s="6"/>
      <c r="F3" s="6"/>
      <c r="G3" s="6"/>
      <c r="H3" s="6"/>
      <c r="I3" s="7" t="s">
        <v>4</v>
      </c>
      <c r="J3" s="7"/>
      <c r="K3" s="7"/>
      <c r="L3" s="6" t="s">
        <v>5</v>
      </c>
      <c r="M3" s="6"/>
      <c r="N3" s="6"/>
      <c r="O3" s="3"/>
      <c r="P3" s="3"/>
    </row>
    <row r="4" customFormat="false" ht="16.5" hidden="false" customHeight="true" outlineLevel="0" collapsed="false">
      <c r="A4" s="4"/>
      <c r="B4" s="5"/>
      <c r="C4" s="11" t="s">
        <v>313</v>
      </c>
      <c r="D4" s="11" t="s">
        <v>314</v>
      </c>
      <c r="E4" s="9" t="s">
        <v>8</v>
      </c>
      <c r="F4" s="8" t="s">
        <v>315</v>
      </c>
      <c r="G4" s="11" t="s">
        <v>316</v>
      </c>
      <c r="H4" s="9" t="s">
        <v>8</v>
      </c>
      <c r="I4" s="11" t="s">
        <v>313</v>
      </c>
      <c r="J4" s="11" t="s">
        <v>314</v>
      </c>
      <c r="K4" s="9" t="s">
        <v>8</v>
      </c>
      <c r="L4" s="11" t="s">
        <v>313</v>
      </c>
      <c r="M4" s="11" t="s">
        <v>314</v>
      </c>
      <c r="N4" s="9" t="s">
        <v>8</v>
      </c>
      <c r="O4" s="3"/>
      <c r="P4" s="3"/>
    </row>
    <row r="5" customFormat="false" ht="16.5" hidden="false" customHeight="false" outlineLevel="0" collapsed="false">
      <c r="A5" s="4"/>
      <c r="B5" s="5"/>
      <c r="C5" s="11"/>
      <c r="D5" s="11"/>
      <c r="E5" s="9"/>
      <c r="F5" s="8"/>
      <c r="G5" s="8"/>
      <c r="H5" s="9"/>
      <c r="I5" s="11"/>
      <c r="J5" s="11"/>
      <c r="K5" s="9"/>
      <c r="L5" s="11"/>
      <c r="M5" s="11"/>
      <c r="N5" s="9"/>
      <c r="O5" s="3"/>
      <c r="P5" s="3"/>
    </row>
    <row r="6" customFormat="false" ht="16.5" hidden="false" customHeight="false" outlineLevel="0" collapsed="false">
      <c r="A6" s="4"/>
      <c r="B6" s="5"/>
      <c r="C6" s="11"/>
      <c r="D6" s="11"/>
      <c r="E6" s="9"/>
      <c r="F6" s="8"/>
      <c r="G6" s="8"/>
      <c r="H6" s="9"/>
      <c r="I6" s="11"/>
      <c r="J6" s="11"/>
      <c r="K6" s="9"/>
      <c r="L6" s="11"/>
      <c r="M6" s="11"/>
      <c r="N6" s="9"/>
      <c r="O6" s="3"/>
      <c r="P6" s="3"/>
    </row>
    <row r="7" customFormat="false" ht="16.5" hidden="false" customHeight="false" outlineLevel="0" collapsed="false">
      <c r="A7" s="4"/>
      <c r="B7" s="5"/>
      <c r="C7" s="11"/>
      <c r="D7" s="11"/>
      <c r="E7" s="9"/>
      <c r="F7" s="8"/>
      <c r="G7" s="8"/>
      <c r="H7" s="9"/>
      <c r="I7" s="11"/>
      <c r="J7" s="11"/>
      <c r="K7" s="9"/>
      <c r="L7" s="11"/>
      <c r="M7" s="11"/>
      <c r="N7" s="9"/>
      <c r="O7" s="3"/>
      <c r="P7" s="3"/>
    </row>
    <row r="8" customFormat="false" ht="17.25" hidden="false" customHeight="false" outlineLevel="0" collapsed="false">
      <c r="A8" s="4"/>
      <c r="B8" s="5"/>
      <c r="C8" s="11"/>
      <c r="D8" s="11"/>
      <c r="E8" s="9"/>
      <c r="F8" s="8"/>
      <c r="G8" s="11"/>
      <c r="H8" s="9"/>
      <c r="I8" s="11"/>
      <c r="J8" s="11"/>
      <c r="K8" s="9"/>
      <c r="L8" s="11"/>
      <c r="M8" s="11"/>
      <c r="N8" s="9"/>
      <c r="O8" s="3"/>
      <c r="P8" s="3"/>
    </row>
    <row r="9" customFormat="false" ht="18" hidden="false" customHeight="false" outlineLevel="0" collapsed="false">
      <c r="A9" s="12" t="n">
        <v>1</v>
      </c>
      <c r="B9" s="13" t="n">
        <v>2</v>
      </c>
      <c r="C9" s="14" t="n">
        <v>3</v>
      </c>
      <c r="D9" s="14" t="n">
        <v>4</v>
      </c>
      <c r="E9" s="15" t="n">
        <v>5</v>
      </c>
      <c r="F9" s="14" t="n">
        <v>6</v>
      </c>
      <c r="G9" s="14" t="n">
        <v>7</v>
      </c>
      <c r="H9" s="14" t="n">
        <v>8</v>
      </c>
      <c r="I9" s="14" t="n">
        <v>9</v>
      </c>
      <c r="J9" s="14" t="n">
        <v>10</v>
      </c>
      <c r="K9" s="14" t="n">
        <v>11</v>
      </c>
      <c r="L9" s="14" t="n">
        <v>12</v>
      </c>
      <c r="M9" s="14" t="n">
        <v>13</v>
      </c>
      <c r="N9" s="14" t="n">
        <v>14</v>
      </c>
      <c r="O9" s="3"/>
      <c r="P9" s="3"/>
    </row>
    <row r="10" customFormat="false" ht="53.25" hidden="false" customHeight="true" outlineLevel="0" collapsed="false">
      <c r="A10" s="16"/>
      <c r="B10" s="17" t="s">
        <v>11</v>
      </c>
      <c r="C10" s="18" t="n">
        <f aca="false">C11+C25</f>
        <v>136.946792219</v>
      </c>
      <c r="D10" s="18" t="n">
        <f aca="false">D11+D25</f>
        <v>137.944620306</v>
      </c>
      <c r="E10" s="19" t="n">
        <f aca="false">C10/D10*100</f>
        <v>99.2766458852933</v>
      </c>
      <c r="F10" s="18" t="n">
        <f aca="false">F11+F25</f>
        <v>68.53517966</v>
      </c>
      <c r="G10" s="18" t="n">
        <f aca="false">G11+G25</f>
        <v>67.724822081</v>
      </c>
      <c r="H10" s="19" t="n">
        <f aca="false">F10/G10*100</f>
        <v>101.196544419166</v>
      </c>
      <c r="I10" s="18" t="n">
        <f aca="false">I11+I25</f>
        <v>129.457792919</v>
      </c>
      <c r="J10" s="18" t="n">
        <f aca="false">J11+J25</f>
        <v>131.328113606</v>
      </c>
      <c r="K10" s="19" t="n">
        <f aca="false">I10/J10*100</f>
        <v>98.5758413521333</v>
      </c>
      <c r="L10" s="18" t="n">
        <f aca="false">L11+L25</f>
        <v>59.5308445</v>
      </c>
      <c r="M10" s="18" t="n">
        <f aca="false">M11+M25</f>
        <v>62.8558547</v>
      </c>
      <c r="N10" s="19" t="n">
        <f aca="false">L10/M10*100</f>
        <v>94.7101026374239</v>
      </c>
      <c r="O10" s="20"/>
      <c r="P10" s="20"/>
    </row>
    <row r="11" customFormat="false" ht="38.25" hidden="false" customHeight="true" outlineLevel="0" collapsed="false">
      <c r="A11" s="21" t="n">
        <v>1</v>
      </c>
      <c r="B11" s="22" t="s">
        <v>12</v>
      </c>
      <c r="C11" s="23" t="n">
        <f aca="false">C12+C13</f>
        <v>98.1323221</v>
      </c>
      <c r="D11" s="23" t="n">
        <f aca="false">D12+D13</f>
        <v>92.5606625</v>
      </c>
      <c r="E11" s="23" t="n">
        <f aca="false">C11/D11*100</f>
        <v>106.019468151495</v>
      </c>
      <c r="F11" s="23" t="n">
        <f aca="false">F12+F13</f>
        <v>50.3742927</v>
      </c>
      <c r="G11" s="23" t="n">
        <f aca="false">G12+G13</f>
        <v>47.5925867</v>
      </c>
      <c r="H11" s="23" t="n">
        <f aca="false">F11/G11*100</f>
        <v>105.844830451294</v>
      </c>
      <c r="I11" s="23" t="n">
        <f aca="false">I12+I13</f>
        <v>90.6433228</v>
      </c>
      <c r="J11" s="23" t="n">
        <f aca="false">J12+J13</f>
        <v>85.9441558</v>
      </c>
      <c r="K11" s="23" t="n">
        <f aca="false">I11/J11*100</f>
        <v>105.467698130557</v>
      </c>
      <c r="L11" s="23" t="n">
        <f aca="false">L12+L13</f>
        <v>58.2419489</v>
      </c>
      <c r="M11" s="23" t="n">
        <f aca="false">M12+M13</f>
        <v>58.1768503</v>
      </c>
      <c r="N11" s="23" t="n">
        <f aca="false">L11/M11*100</f>
        <v>100.111897773194</v>
      </c>
      <c r="O11" s="1"/>
      <c r="P11" s="1"/>
    </row>
    <row r="12" customFormat="false" ht="51.75" hidden="false" customHeight="true" outlineLevel="0" collapsed="false">
      <c r="A12" s="24" t="n">
        <v>1.1</v>
      </c>
      <c r="B12" s="25" t="s">
        <v>13</v>
      </c>
      <c r="C12" s="26" t="n">
        <f aca="false">C135/1000000</f>
        <v>27.714657</v>
      </c>
      <c r="D12" s="26" t="n">
        <f aca="false">D135/1000000</f>
        <v>26.508262</v>
      </c>
      <c r="E12" s="27" t="n">
        <f aca="false">E135</f>
        <v>104.551015075979</v>
      </c>
      <c r="F12" s="26" t="n">
        <f aca="false">F135/1000000</f>
        <v>13.273334</v>
      </c>
      <c r="G12" s="26" t="n">
        <f aca="false">G135/1000000</f>
        <v>12.384318</v>
      </c>
      <c r="H12" s="28" t="n">
        <f aca="false">H135</f>
        <v>107.178562436785</v>
      </c>
      <c r="I12" s="26" t="n">
        <f aca="false">I135/1000000</f>
        <v>22.404766</v>
      </c>
      <c r="J12" s="26" t="n">
        <f aca="false">J135/1000000</f>
        <v>24.07767</v>
      </c>
      <c r="K12" s="28" t="n">
        <f aca="false">K135</f>
        <v>93.0520519634998</v>
      </c>
      <c r="L12" s="26" t="n">
        <f aca="false">L135/1000000</f>
        <v>15.998216</v>
      </c>
      <c r="M12" s="26" t="n">
        <f aca="false">M135/1000000</f>
        <v>16.064292</v>
      </c>
      <c r="N12" s="27" t="n">
        <f aca="false">N135</f>
        <v>99.5886777954484</v>
      </c>
      <c r="O12" s="1"/>
      <c r="P12" s="1"/>
    </row>
    <row r="13" customFormat="false" ht="49.5" hidden="false" customHeight="true" outlineLevel="0" collapsed="false">
      <c r="A13" s="29" t="n">
        <v>1.2</v>
      </c>
      <c r="B13" s="30" t="s">
        <v>14</v>
      </c>
      <c r="C13" s="31" t="n">
        <f aca="false">SUM(C14:C24)</f>
        <v>70.4176651</v>
      </c>
      <c r="D13" s="31" t="n">
        <f aca="false">SUM(D14:D24)</f>
        <v>66.0524005</v>
      </c>
      <c r="E13" s="32" t="n">
        <f aca="false">C13/D13*100</f>
        <v>106.60879024374</v>
      </c>
      <c r="F13" s="31" t="n">
        <f aca="false">SUM(F14:F24)</f>
        <v>37.1009587</v>
      </c>
      <c r="G13" s="31" t="n">
        <f aca="false">SUM(G14:G24)</f>
        <v>35.2082687</v>
      </c>
      <c r="H13" s="32" t="n">
        <f aca="false">F13/G13*100</f>
        <v>105.375697442345</v>
      </c>
      <c r="I13" s="31" t="n">
        <f aca="false">SUM(I14:I24)</f>
        <v>68.2385568</v>
      </c>
      <c r="J13" s="31" t="n">
        <f aca="false">SUM(J14:J24)</f>
        <v>61.8664858</v>
      </c>
      <c r="K13" s="32" t="n">
        <f aca="false">I13/J13*100</f>
        <v>110.299713839573</v>
      </c>
      <c r="L13" s="31" t="n">
        <f aca="false">SUM(L14:L24)</f>
        <v>42.2437329</v>
      </c>
      <c r="M13" s="31" t="n">
        <f aca="false">SUM(M14:M24)</f>
        <v>42.1125583</v>
      </c>
      <c r="N13" s="32" t="n">
        <f aca="false">L13/M13*100</f>
        <v>100.311485707103</v>
      </c>
      <c r="O13" s="1"/>
      <c r="P13" s="1"/>
    </row>
    <row r="14" customFormat="false" ht="19.5" hidden="false" customHeight="true" outlineLevel="0" collapsed="false">
      <c r="A14" s="33" t="s">
        <v>15</v>
      </c>
      <c r="B14" s="34" t="s">
        <v>16</v>
      </c>
      <c r="C14" s="35" t="n">
        <f aca="false">C145/1000000</f>
        <v>29.278102</v>
      </c>
      <c r="D14" s="35" t="n">
        <f aca="false">D145/1000000</f>
        <v>24.400517</v>
      </c>
      <c r="E14" s="36" t="n">
        <f aca="false">C14/D14*100</f>
        <v>119.989678907213</v>
      </c>
      <c r="F14" s="35" t="n">
        <f aca="false">F145/1000000</f>
        <v>13.593589</v>
      </c>
      <c r="G14" s="35" t="n">
        <f aca="false">G145/1000000</f>
        <v>11.92454</v>
      </c>
      <c r="H14" s="36" t="n">
        <f aca="false">F14/G14*100</f>
        <v>113.996757946218</v>
      </c>
      <c r="I14" s="35" t="n">
        <f aca="false">I145/1000000</f>
        <v>26.339271</v>
      </c>
      <c r="J14" s="35" t="n">
        <f aca="false">J145/1000000</f>
        <v>24.368908</v>
      </c>
      <c r="K14" s="35" t="n">
        <f aca="false">I14/J14*100</f>
        <v>108.085561322649</v>
      </c>
      <c r="L14" s="35" t="n">
        <f aca="false">L145/1000000</f>
        <v>24.074654</v>
      </c>
      <c r="M14" s="35" t="n">
        <f aca="false">M145/1000000</f>
        <v>23.313178</v>
      </c>
      <c r="N14" s="35" t="n">
        <f aca="false">L14/M14*100</f>
        <v>103.266289992724</v>
      </c>
      <c r="O14" s="1"/>
      <c r="P14" s="1"/>
    </row>
    <row r="15" customFormat="false" ht="27" hidden="false" customHeight="true" outlineLevel="0" collapsed="false">
      <c r="A15" s="37" t="s">
        <v>17</v>
      </c>
      <c r="B15" s="34" t="s">
        <v>18</v>
      </c>
      <c r="C15" s="35" t="n">
        <f aca="false">C155/1000000</f>
        <v>1.780125</v>
      </c>
      <c r="D15" s="35" t="n">
        <f aca="false">D155/1000000</f>
        <v>2.077946</v>
      </c>
      <c r="E15" s="36" t="n">
        <f aca="false">C15/D15*100</f>
        <v>85.6675293775681</v>
      </c>
      <c r="F15" s="35" t="n">
        <f aca="false">F155/1000000</f>
        <v>0.930849</v>
      </c>
      <c r="G15" s="35" t="n">
        <f aca="false">G155/1000000</f>
        <v>1.097419</v>
      </c>
      <c r="H15" s="36" t="n">
        <f aca="false">F15/G15*100</f>
        <v>84.8216588194664</v>
      </c>
      <c r="I15" s="35" t="n">
        <f aca="false">I155/1000000</f>
        <v>0.900304</v>
      </c>
      <c r="J15" s="35" t="n">
        <f aca="false">J155/1000000</f>
        <v>2.016945</v>
      </c>
      <c r="K15" s="35" t="n">
        <f aca="false">I15/J15*100</f>
        <v>44.6370129081358</v>
      </c>
      <c r="L15" s="35" t="n">
        <f aca="false">L155/1000000</f>
        <v>0.370262</v>
      </c>
      <c r="M15" s="35" t="n">
        <f aca="false">M155/1000000</f>
        <v>0.938162</v>
      </c>
      <c r="N15" s="35" t="n">
        <f aca="false">L15/M15*100</f>
        <v>39.4667445494488</v>
      </c>
      <c r="O15" s="1"/>
      <c r="P15" s="1"/>
    </row>
    <row r="16" customFormat="false" ht="22.5" hidden="false" customHeight="true" outlineLevel="0" collapsed="false">
      <c r="A16" s="33" t="s">
        <v>19</v>
      </c>
      <c r="B16" s="34" t="s">
        <v>20</v>
      </c>
      <c r="C16" s="35" t="n">
        <f aca="false">C237/1000000</f>
        <v>2.036726</v>
      </c>
      <c r="D16" s="35" t="n">
        <f aca="false">D237/1000000</f>
        <v>2.474097</v>
      </c>
      <c r="E16" s="36" t="n">
        <f aca="false">C16/D16*100</f>
        <v>82.3219946509777</v>
      </c>
      <c r="F16" s="35" t="n">
        <f aca="false">F237/1000000</f>
        <v>1.20392</v>
      </c>
      <c r="G16" s="35" t="n">
        <f aca="false">G237/1000000</f>
        <v>1.652951</v>
      </c>
      <c r="H16" s="36" t="n">
        <f aca="false">F16/G16*100</f>
        <v>72.8345849332497</v>
      </c>
      <c r="I16" s="35" t="n">
        <f aca="false">I237/1000000</f>
        <v>2.180996</v>
      </c>
      <c r="J16" s="35" t="n">
        <f aca="false">J237/1000000</f>
        <v>2.318532</v>
      </c>
      <c r="K16" s="35" t="n">
        <f aca="false">I16/J16*100</f>
        <v>94.067970595187</v>
      </c>
      <c r="L16" s="35" t="n">
        <f aca="false">L237/1000000</f>
        <v>1.602732</v>
      </c>
      <c r="M16" s="35" t="n">
        <f aca="false">M237/1000000</f>
        <v>1.222588</v>
      </c>
      <c r="N16" s="35" t="n">
        <f aca="false">L16/M16*100</f>
        <v>131.09338550681</v>
      </c>
      <c r="O16" s="1"/>
      <c r="P16" s="1"/>
    </row>
    <row r="17" customFormat="false" ht="18.75" hidden="false" customHeight="true" outlineLevel="0" collapsed="false">
      <c r="A17" s="37" t="s">
        <v>21</v>
      </c>
      <c r="B17" s="34" t="s">
        <v>22</v>
      </c>
      <c r="C17" s="38" t="n">
        <f aca="false">C35/1000000</f>
        <v>0.126568</v>
      </c>
      <c r="D17" s="38" t="n">
        <f aca="false">D35/1000000</f>
        <v>0.13111</v>
      </c>
      <c r="E17" s="36" t="n">
        <f aca="false">C17/D17*100</f>
        <v>96.5357333536725</v>
      </c>
      <c r="F17" s="35" t="n">
        <f aca="false">F35/1000000</f>
        <v>0.073553</v>
      </c>
      <c r="G17" s="35" t="n">
        <f aca="false">G35/1000000</f>
        <v>0.074361</v>
      </c>
      <c r="H17" s="36" t="n">
        <f aca="false">F17/G17*100</f>
        <v>98.9134089105849</v>
      </c>
      <c r="I17" s="35" t="n">
        <f aca="false">I35/1000000</f>
        <v>0.216864</v>
      </c>
      <c r="J17" s="35" t="n">
        <f aca="false">J35/1000000</f>
        <v>0.100227</v>
      </c>
      <c r="K17" s="35" t="n">
        <f aca="false">I17/J17*100</f>
        <v>216.372833667575</v>
      </c>
      <c r="L17" s="35" t="n">
        <f aca="false">L35/1000000</f>
        <v>0.102254</v>
      </c>
      <c r="M17" s="35" t="n">
        <f aca="false">M35/1000000</f>
        <v>0</v>
      </c>
      <c r="N17" s="35" t="e">
        <f aca="false">L17/M17*100</f>
        <v>#DIV/0!</v>
      </c>
      <c r="O17" s="1"/>
      <c r="P17" s="1"/>
    </row>
    <row r="18" customFormat="false" ht="20.25" hidden="false" customHeight="true" outlineLevel="0" collapsed="false">
      <c r="A18" s="33" t="s">
        <v>23</v>
      </c>
      <c r="B18" s="34" t="s">
        <v>24</v>
      </c>
      <c r="C18" s="35" t="n">
        <f aca="false">C55/1000000</f>
        <v>0.229115</v>
      </c>
      <c r="D18" s="35" t="n">
        <f aca="false">D55/1000000</f>
        <v>0.175495</v>
      </c>
      <c r="E18" s="36" t="n">
        <f aca="false">C18/D18*100</f>
        <v>130.553577024986</v>
      </c>
      <c r="F18" s="35" t="n">
        <f aca="false">F55/1000000</f>
        <v>0.066325</v>
      </c>
      <c r="G18" s="35" t="n">
        <f aca="false">G55/1000000</f>
        <v>0.108982</v>
      </c>
      <c r="H18" s="36" t="n">
        <f aca="false">F18/G18*100</f>
        <v>60.8586739094529</v>
      </c>
      <c r="I18" s="35" t="n">
        <f aca="false">I55/1000000</f>
        <v>0.162864</v>
      </c>
      <c r="J18" s="35" t="n">
        <f aca="false">J55/1000000</f>
        <v>0.176101</v>
      </c>
      <c r="K18" s="35" t="n">
        <f aca="false">I18/J18*100</f>
        <v>92.48329083878</v>
      </c>
      <c r="L18" s="35" t="n">
        <f aca="false">L55/1000000</f>
        <v>0.11104</v>
      </c>
      <c r="M18" s="35" t="n">
        <f aca="false">M55/1000000</f>
        <v>0.080387</v>
      </c>
      <c r="N18" s="35" t="n">
        <f aca="false">L18/M18*100</f>
        <v>138.131787478075</v>
      </c>
      <c r="O18" s="1"/>
      <c r="P18" s="1"/>
    </row>
    <row r="19" customFormat="false" ht="21" hidden="false" customHeight="true" outlineLevel="0" collapsed="false">
      <c r="A19" s="37" t="s">
        <v>25</v>
      </c>
      <c r="B19" s="34" t="s">
        <v>26</v>
      </c>
      <c r="C19" s="38" t="n">
        <f aca="false">C69/1000000</f>
        <v>0.227779</v>
      </c>
      <c r="D19" s="38" t="n">
        <f aca="false">D69/1000000</f>
        <v>0.133396</v>
      </c>
      <c r="E19" s="36" t="n">
        <f aca="false">C19/D19*100</f>
        <v>170.753995622058</v>
      </c>
      <c r="F19" s="35" t="n">
        <f aca="false">F69/1000000</f>
        <v>0.161121</v>
      </c>
      <c r="G19" s="35" t="n">
        <f aca="false">G69/1000000</f>
        <v>0.049793</v>
      </c>
      <c r="H19" s="36" t="n">
        <f aca="false">F19/G19*100</f>
        <v>323.58162793967</v>
      </c>
      <c r="I19" s="35" t="n">
        <f aca="false">I69/1000000</f>
        <v>0.185106</v>
      </c>
      <c r="J19" s="35" t="n">
        <f aca="false">J69/1000000</f>
        <v>0.131863</v>
      </c>
      <c r="K19" s="35" t="n">
        <f aca="false">I19/J19*100</f>
        <v>140.377513024882</v>
      </c>
      <c r="L19" s="35" t="n">
        <f aca="false">L69/1000000</f>
        <v>0.113529</v>
      </c>
      <c r="M19" s="35" t="n">
        <f aca="false">M69/1000000</f>
        <v>0.054457</v>
      </c>
      <c r="N19" s="35" t="n">
        <f aca="false">L19/M19*100</f>
        <v>208.474576271186</v>
      </c>
      <c r="O19" s="1"/>
      <c r="P19" s="1"/>
    </row>
    <row r="20" customFormat="false" ht="21.75" hidden="false" customHeight="true" outlineLevel="0" collapsed="false">
      <c r="A20" s="33" t="s">
        <v>27</v>
      </c>
      <c r="B20" s="34" t="s">
        <v>28</v>
      </c>
      <c r="C20" s="35" t="n">
        <f aca="false">C79/1000000</f>
        <v>0.971678</v>
      </c>
      <c r="D20" s="35" t="n">
        <f aca="false">D79/1000000</f>
        <v>0.998315</v>
      </c>
      <c r="E20" s="36" t="n">
        <f aca="false">C20/D20*100</f>
        <v>97.3318040898915</v>
      </c>
      <c r="F20" s="35" t="n">
        <f aca="false">F79/1000000</f>
        <v>0.589618</v>
      </c>
      <c r="G20" s="35" t="n">
        <f aca="false">G79/1000000</f>
        <v>0.711258</v>
      </c>
      <c r="H20" s="36" t="n">
        <f aca="false">F20/G20*100</f>
        <v>82.8979076509509</v>
      </c>
      <c r="I20" s="35" t="n">
        <f aca="false">I79/1000000</f>
        <v>0.910372</v>
      </c>
      <c r="J20" s="35" t="n">
        <f aca="false">J79/1000000</f>
        <v>0.8411962</v>
      </c>
      <c r="K20" s="35" t="n">
        <f aca="false">I20/J20*100</f>
        <v>108.223503624957</v>
      </c>
      <c r="L20" s="35" t="n">
        <f aca="false">L79/1000000</f>
        <v>0.41642</v>
      </c>
      <c r="M20" s="35" t="n">
        <f aca="false">M79/1000000</f>
        <v>0.3698353</v>
      </c>
      <c r="N20" s="35" t="n">
        <f aca="false">L20/M20*100</f>
        <v>112.596066411184</v>
      </c>
      <c r="O20" s="1"/>
      <c r="P20" s="1"/>
    </row>
    <row r="21" customFormat="false" ht="18.75" hidden="false" customHeight="true" outlineLevel="0" collapsed="false">
      <c r="A21" s="37" t="s">
        <v>29</v>
      </c>
      <c r="B21" s="34" t="s">
        <v>30</v>
      </c>
      <c r="C21" s="36" t="n">
        <f aca="false">C160/1000000</f>
        <v>35.1075581</v>
      </c>
      <c r="D21" s="36" t="n">
        <f aca="false">D160/1000000</f>
        <v>34.8327945</v>
      </c>
      <c r="E21" s="36" t="n">
        <f aca="false">C21/D21*100</f>
        <v>100.788807225903</v>
      </c>
      <c r="F21" s="35" t="n">
        <f aca="false">F160/1000000</f>
        <v>20.0385217</v>
      </c>
      <c r="G21" s="35" t="n">
        <f aca="false">G160/1000000</f>
        <v>19.1315797</v>
      </c>
      <c r="H21" s="36" t="n">
        <f aca="false">F21/G21*100</f>
        <v>104.740549469629</v>
      </c>
      <c r="I21" s="35" t="n">
        <f aca="false">I160/1000000</f>
        <v>36.8135108</v>
      </c>
      <c r="J21" s="35" t="n">
        <f aca="false">J160/1000000</f>
        <v>31.2210776</v>
      </c>
      <c r="K21" s="35" t="n">
        <f aca="false">I21/J21*100</f>
        <v>117.912364434212</v>
      </c>
      <c r="L21" s="35" t="n">
        <f aca="false">L160/1000000</f>
        <v>15.2066749</v>
      </c>
      <c r="M21" s="35" t="n">
        <f aca="false">M160/1000000</f>
        <v>15.659466</v>
      </c>
      <c r="N21" s="35" t="n">
        <f aca="false">L21/M21*100</f>
        <v>97.1085150668612</v>
      </c>
      <c r="O21" s="1"/>
      <c r="P21" s="1"/>
    </row>
    <row r="22" customFormat="false" ht="22.5" hidden="false" customHeight="true" outlineLevel="0" collapsed="false">
      <c r="A22" s="33" t="s">
        <v>31</v>
      </c>
      <c r="B22" s="34" t="s">
        <v>32</v>
      </c>
      <c r="C22" s="35" t="n">
        <f aca="false">C95/1000000</f>
        <v>0.5052</v>
      </c>
      <c r="D22" s="35" t="n">
        <f aca="false">D95/1000000</f>
        <v>0.656276</v>
      </c>
      <c r="E22" s="36" t="n">
        <f aca="false">C22/D22*100</f>
        <v>76.9798072762069</v>
      </c>
      <c r="F22" s="35" t="n">
        <f aca="false">F95/1000000</f>
        <v>0.343356</v>
      </c>
      <c r="G22" s="35" t="n">
        <f aca="false">G95/1000000</f>
        <v>0.344686</v>
      </c>
      <c r="H22" s="36" t="n">
        <f aca="false">F22/G22*100</f>
        <v>99.6141415665272</v>
      </c>
      <c r="I22" s="35" t="n">
        <f aca="false">I95/1000000</f>
        <v>0.466696</v>
      </c>
      <c r="J22" s="35" t="n">
        <f aca="false">J95/1000000</f>
        <v>0.633796</v>
      </c>
      <c r="K22" s="35" t="n">
        <f aca="false">I22/J22*100</f>
        <v>73.6350497636464</v>
      </c>
      <c r="L22" s="35" t="n">
        <f aca="false">L95/1000000</f>
        <v>0.231916</v>
      </c>
      <c r="M22" s="35" t="n">
        <f aca="false">M95/1000000</f>
        <v>0.464065</v>
      </c>
      <c r="N22" s="35" t="n">
        <f aca="false">L22/M22*100</f>
        <v>49.9748957581373</v>
      </c>
      <c r="O22" s="1"/>
      <c r="P22" s="1"/>
    </row>
    <row r="23" customFormat="false" ht="21.75" hidden="false" customHeight="true" outlineLevel="0" collapsed="false">
      <c r="A23" s="37" t="s">
        <v>33</v>
      </c>
      <c r="B23" s="34" t="s">
        <v>34</v>
      </c>
      <c r="C23" s="38" t="n">
        <f aca="false">C126/1000000</f>
        <v>0.022385</v>
      </c>
      <c r="D23" s="38" t="n">
        <f aca="false">D126/1000000</f>
        <v>0.028984</v>
      </c>
      <c r="E23" s="36" t="n">
        <f aca="false">C23/D23*100</f>
        <v>77.2322660778361</v>
      </c>
      <c r="F23" s="39" t="n">
        <f aca="false">F126/1000000</f>
        <v>0.022385</v>
      </c>
      <c r="G23" s="39" t="n">
        <f aca="false">G126/1000000</f>
        <v>0.019663</v>
      </c>
      <c r="H23" s="36" t="n">
        <f aca="false">F23/G23*100</f>
        <v>113.843258912679</v>
      </c>
      <c r="I23" s="38" t="n">
        <f aca="false">I126/1000000</f>
        <v>0.021297</v>
      </c>
      <c r="J23" s="38" t="n">
        <f aca="false">J126/1000000</f>
        <v>0.024159</v>
      </c>
      <c r="K23" s="35" t="n">
        <f aca="false">I23/J23*100</f>
        <v>88.1534831739724</v>
      </c>
      <c r="L23" s="35" t="n">
        <f aca="false">L126/1000000</f>
        <v>0.010829</v>
      </c>
      <c r="M23" s="35" t="n">
        <f aca="false">M126/1000000</f>
        <v>0</v>
      </c>
      <c r="N23" s="35" t="e">
        <f aca="false">L23/M23*100</f>
        <v>#DIV/0!</v>
      </c>
      <c r="O23" s="1"/>
      <c r="P23" s="1"/>
    </row>
    <row r="24" customFormat="false" ht="33.75" hidden="false" customHeight="true" outlineLevel="0" collapsed="false">
      <c r="A24" s="33" t="s">
        <v>35</v>
      </c>
      <c r="B24" s="34" t="s">
        <v>36</v>
      </c>
      <c r="C24" s="35" t="n">
        <f aca="false">C255/1000000</f>
        <v>0.132429</v>
      </c>
      <c r="D24" s="35" t="n">
        <f aca="false">D255/1000000</f>
        <v>0.14347</v>
      </c>
      <c r="E24" s="36" t="n">
        <f aca="false">C24/D24*100</f>
        <v>92.3043144908343</v>
      </c>
      <c r="F24" s="35" t="n">
        <f aca="false">F255/1000000</f>
        <v>0.077721</v>
      </c>
      <c r="G24" s="35" t="n">
        <f aca="false">G255/1000000</f>
        <v>0.093036</v>
      </c>
      <c r="H24" s="36" t="n">
        <f aca="false">F24/G24*100</f>
        <v>83.5386302076616</v>
      </c>
      <c r="I24" s="35" t="n">
        <f aca="false">I255/1000000</f>
        <v>0.041276</v>
      </c>
      <c r="J24" s="35" t="n">
        <f aca="false">J255/1000000</f>
        <v>0.033681</v>
      </c>
      <c r="K24" s="35" t="n">
        <f aca="false">I24/J24*100</f>
        <v>122.549805528339</v>
      </c>
      <c r="L24" s="35" t="n">
        <f aca="false">L255/1000000</f>
        <v>0.003422</v>
      </c>
      <c r="M24" s="38" t="n">
        <f aca="false">M255/1000000</f>
        <v>0.01042</v>
      </c>
      <c r="N24" s="35" t="n">
        <f aca="false">L24/M24*100</f>
        <v>32.8406909788868</v>
      </c>
      <c r="O24" s="1"/>
      <c r="P24" s="1"/>
    </row>
    <row r="25" customFormat="false" ht="25.5" hidden="false" customHeight="true" outlineLevel="0" collapsed="false">
      <c r="A25" s="40" t="n">
        <v>2</v>
      </c>
      <c r="B25" s="41" t="s">
        <v>37</v>
      </c>
      <c r="C25" s="42" t="n">
        <f aca="false">C267/1000000</f>
        <v>38.814470119</v>
      </c>
      <c r="D25" s="42" t="n">
        <f aca="false">D267/1000000</f>
        <v>45.383957806</v>
      </c>
      <c r="E25" s="42" t="n">
        <f aca="false">C25/D25*100</f>
        <v>85.5246479051427</v>
      </c>
      <c r="F25" s="42" t="n">
        <f aca="false">F267/1000000</f>
        <v>18.16088696</v>
      </c>
      <c r="G25" s="42" t="n">
        <f aca="false">G267/1000000</f>
        <v>20.132235381</v>
      </c>
      <c r="H25" s="42" t="n">
        <f aca="false">F25/G25*100</f>
        <v>90.2080003353205</v>
      </c>
      <c r="I25" s="42" t="n">
        <f aca="false">I267/1000000</f>
        <v>38.814470119</v>
      </c>
      <c r="J25" s="42" t="n">
        <f aca="false">J267/1000000</f>
        <v>45.383957806</v>
      </c>
      <c r="K25" s="42" t="n">
        <f aca="false">I25/J25*100</f>
        <v>85.5246479051427</v>
      </c>
      <c r="L25" s="42" t="n">
        <f aca="false">L267/1000000</f>
        <v>1.2888956</v>
      </c>
      <c r="M25" s="42" t="n">
        <f aca="false">M267/1000000</f>
        <v>4.6790044</v>
      </c>
      <c r="N25" s="42" t="n">
        <f aca="false">L25/M25*100</f>
        <v>27.5463643505016</v>
      </c>
      <c r="O25" s="3"/>
      <c r="P25" s="3"/>
    </row>
    <row r="26" customFormat="false" ht="27.75" hidden="false" customHeight="true" outlineLevel="0" collapsed="false">
      <c r="A26" s="40" t="n">
        <v>3</v>
      </c>
      <c r="B26" s="41" t="s">
        <v>38</v>
      </c>
      <c r="C26" s="43" t="n">
        <f aca="false">C287/1000000</f>
        <v>0.301304</v>
      </c>
      <c r="D26" s="43" t="n">
        <f aca="false">D287/1000000</f>
        <v>0.326722</v>
      </c>
      <c r="E26" s="44" t="n">
        <f aca="false">C26/D26*100</f>
        <v>92.2202973781992</v>
      </c>
      <c r="F26" s="45" t="n">
        <f aca="false">F287/1000000</f>
        <v>0.15496</v>
      </c>
      <c r="G26" s="45" t="n">
        <f aca="false">G287/1000000</f>
        <v>0.191317</v>
      </c>
      <c r="H26" s="44" t="n">
        <f aca="false">F26/G26*100</f>
        <v>80.9964613703957</v>
      </c>
      <c r="I26" s="43" t="n">
        <f aca="false">I287/1000000</f>
        <v>0.301304</v>
      </c>
      <c r="J26" s="43" t="n">
        <f aca="false">J287/1000000</f>
        <v>0.360081</v>
      </c>
      <c r="K26" s="44" t="n">
        <f aca="false">I26/J26*100</f>
        <v>83.6767282916899</v>
      </c>
      <c r="L26" s="43" t="n">
        <f aca="false">L287/1000000</f>
        <v>0.036992</v>
      </c>
      <c r="M26" s="43" t="n">
        <f aca="false">M287/1000000</f>
        <v>0.058297</v>
      </c>
      <c r="N26" s="44" t="n">
        <f aca="false">L26/M26*100</f>
        <v>63.4543801567834</v>
      </c>
      <c r="O26" s="3"/>
      <c r="P26" s="3"/>
    </row>
    <row r="27" customFormat="false" ht="28.5" hidden="false" customHeight="true" outlineLevel="0" collapsed="false">
      <c r="A27" s="46" t="n">
        <v>4</v>
      </c>
      <c r="B27" s="47" t="s">
        <v>39</v>
      </c>
      <c r="C27" s="48" t="n">
        <f aca="false">C295/1000000</f>
        <v>0</v>
      </c>
      <c r="D27" s="48" t="n">
        <f aca="false">D295/1000000</f>
        <v>0</v>
      </c>
      <c r="E27" s="49" t="e">
        <f aca="false">C27/D27*100</f>
        <v>#DIV/0!</v>
      </c>
      <c r="F27" s="48" t="n">
        <f aca="false">F295/1000000</f>
        <v>0</v>
      </c>
      <c r="G27" s="48" t="n">
        <f aca="false">G295/1000000</f>
        <v>0</v>
      </c>
      <c r="H27" s="49" t="e">
        <f aca="false">F27/G27*100</f>
        <v>#DIV/0!</v>
      </c>
      <c r="I27" s="48" t="n">
        <f aca="false">I295/1000000</f>
        <v>0</v>
      </c>
      <c r="J27" s="48" t="n">
        <f aca="false">J295/1000000</f>
        <v>0</v>
      </c>
      <c r="K27" s="49" t="e">
        <f aca="false">I27/J27*100</f>
        <v>#DIV/0!</v>
      </c>
      <c r="L27" s="50" t="n">
        <f aca="false">L295</f>
        <v>0</v>
      </c>
      <c r="M27" s="50" t="n">
        <f aca="false">M295</f>
        <v>0</v>
      </c>
      <c r="N27" s="44" t="e">
        <f aca="false">L27/M27*100</f>
        <v>#DIV/0!</v>
      </c>
      <c r="O27" s="1"/>
      <c r="P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customFormat="false" ht="15" hidden="false" customHeight="true" outlineLevel="0" collapsed="false">
      <c r="A29" s="52" t="s">
        <v>317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1"/>
      <c r="P29" s="1"/>
    </row>
    <row r="30" customFormat="false" ht="15.75" hidden="false" customHeight="false" outlineLevel="0" collapsed="false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53"/>
    </row>
    <row r="31" customFormat="false" ht="15" hidden="false" customHeight="false" outlineLevel="0" collapsed="false">
      <c r="A31" s="300"/>
      <c r="B31" s="301"/>
      <c r="C31" s="302" t="s">
        <v>42</v>
      </c>
      <c r="D31" s="302"/>
      <c r="E31" s="302"/>
      <c r="F31" s="302"/>
      <c r="G31" s="302"/>
      <c r="H31" s="302"/>
      <c r="I31" s="302" t="s">
        <v>318</v>
      </c>
      <c r="J31" s="302"/>
      <c r="K31" s="302"/>
      <c r="L31" s="302" t="s">
        <v>44</v>
      </c>
      <c r="M31" s="302"/>
      <c r="N31" s="302"/>
      <c r="O31" s="1"/>
      <c r="P31" s="1"/>
    </row>
    <row r="32" customFormat="false" ht="43.5" hidden="false" customHeight="false" outlineLevel="0" collapsed="false">
      <c r="A32" s="300"/>
      <c r="B32" s="301"/>
      <c r="C32" s="58" t="s">
        <v>319</v>
      </c>
      <c r="D32" s="58" t="s">
        <v>320</v>
      </c>
      <c r="E32" s="57" t="s">
        <v>47</v>
      </c>
      <c r="F32" s="57" t="s">
        <v>315</v>
      </c>
      <c r="G32" s="58" t="s">
        <v>316</v>
      </c>
      <c r="H32" s="57" t="s">
        <v>47</v>
      </c>
      <c r="I32" s="58" t="s">
        <v>319</v>
      </c>
      <c r="J32" s="58" t="s">
        <v>320</v>
      </c>
      <c r="K32" s="57" t="s">
        <v>47</v>
      </c>
      <c r="L32" s="58" t="s">
        <v>319</v>
      </c>
      <c r="M32" s="58" t="s">
        <v>320</v>
      </c>
      <c r="N32" s="57" t="s">
        <v>47</v>
      </c>
      <c r="O32" s="1"/>
      <c r="P32" s="1"/>
    </row>
    <row r="33" customFormat="false" ht="15.75" hidden="false" customHeight="false" outlineLevel="0" collapsed="false">
      <c r="A33" s="59" t="n">
        <v>1</v>
      </c>
      <c r="B33" s="60" t="n">
        <v>2</v>
      </c>
      <c r="C33" s="60" t="n">
        <v>3</v>
      </c>
      <c r="D33" s="61" t="n">
        <v>4</v>
      </c>
      <c r="E33" s="62" t="n">
        <v>5</v>
      </c>
      <c r="F33" s="63" t="n">
        <v>6</v>
      </c>
      <c r="G33" s="63" t="n">
        <v>7</v>
      </c>
      <c r="H33" s="63" t="n">
        <v>8</v>
      </c>
      <c r="I33" s="63" t="n">
        <v>9</v>
      </c>
      <c r="J33" s="63" t="n">
        <v>10</v>
      </c>
      <c r="K33" s="63" t="n">
        <v>11</v>
      </c>
      <c r="L33" s="63" t="n">
        <v>12</v>
      </c>
      <c r="M33" s="63" t="n">
        <v>13</v>
      </c>
      <c r="N33" s="63" t="n">
        <v>14</v>
      </c>
      <c r="O33" s="1"/>
      <c r="P33" s="1"/>
    </row>
    <row r="34" customFormat="false" ht="15" hidden="false" customHeight="true" outlineLevel="0" collapsed="false">
      <c r="A34" s="64" t="s">
        <v>50</v>
      </c>
      <c r="B34" s="64" t="s">
        <v>51</v>
      </c>
      <c r="C34" s="65" t="n">
        <f aca="false">C35+C55+C69</f>
        <v>583462</v>
      </c>
      <c r="D34" s="65" t="n">
        <f aca="false">D35+D55+D69</f>
        <v>440001</v>
      </c>
      <c r="E34" s="66" t="n">
        <f aca="false">C34/D34*100</f>
        <v>132.604698625685</v>
      </c>
      <c r="F34" s="65" t="n">
        <f aca="false">F35+F55+F69</f>
        <v>300999</v>
      </c>
      <c r="G34" s="65" t="n">
        <f aca="false">G35+G55+G69</f>
        <v>233136</v>
      </c>
      <c r="H34" s="66" t="n">
        <f aca="false">F34/G34*100</f>
        <v>129.108760551781</v>
      </c>
      <c r="I34" s="65" t="n">
        <f aca="false">I35+I55+I69</f>
        <v>564834</v>
      </c>
      <c r="J34" s="65" t="n">
        <f aca="false">J35+J55+J69</f>
        <v>408191</v>
      </c>
      <c r="K34" s="66" t="n">
        <f aca="false">I34/J34*100</f>
        <v>138.374927423682</v>
      </c>
      <c r="L34" s="65" t="n">
        <f aca="false">L35+L55+L69</f>
        <v>326823</v>
      </c>
      <c r="M34" s="65" t="n">
        <f aca="false">M35+M55+M69</f>
        <v>134844</v>
      </c>
      <c r="N34" s="66" t="n">
        <f aca="false">L34/M34*100</f>
        <v>242.371184479843</v>
      </c>
      <c r="O34" s="1"/>
      <c r="P34" s="1"/>
    </row>
    <row r="35" customFormat="false" ht="17.25" hidden="false" customHeight="true" outlineLevel="0" collapsed="false">
      <c r="A35" s="67" t="s">
        <v>52</v>
      </c>
      <c r="B35" s="67"/>
      <c r="C35" s="68" t="n">
        <f aca="false">SUM(C36:C53)</f>
        <v>126568</v>
      </c>
      <c r="D35" s="68" t="n">
        <f aca="false">SUM(D36:D53)</f>
        <v>131110</v>
      </c>
      <c r="E35" s="69" t="n">
        <f aca="false">C35/D35*100</f>
        <v>96.5357333536725</v>
      </c>
      <c r="F35" s="68" t="n">
        <f aca="false">SUM(F36:F53)</f>
        <v>73553</v>
      </c>
      <c r="G35" s="68" t="n">
        <f aca="false">SUM(G36:G53)</f>
        <v>74361</v>
      </c>
      <c r="H35" s="68" t="n">
        <f aca="false">F35/G35*100</f>
        <v>98.9134089105849</v>
      </c>
      <c r="I35" s="68" t="n">
        <f aca="false">SUM(I36:I53)</f>
        <v>216864</v>
      </c>
      <c r="J35" s="68" t="n">
        <f aca="false">SUM(J36:J53)</f>
        <v>100227</v>
      </c>
      <c r="K35" s="68" t="n">
        <f aca="false">I35/J35*100</f>
        <v>216.372833667575</v>
      </c>
      <c r="L35" s="68" t="n">
        <f aca="false">SUM(L36:L53)</f>
        <v>102254</v>
      </c>
      <c r="M35" s="68" t="n">
        <f aca="false">SUM(M36:M53)</f>
        <v>0</v>
      </c>
      <c r="N35" s="68" t="e">
        <f aca="false">L35/M35*100</f>
        <v>#DIV/0!</v>
      </c>
      <c r="O35" s="1"/>
      <c r="P35" s="1"/>
    </row>
    <row r="36" customFormat="false" ht="21" hidden="false" customHeight="true" outlineLevel="0" collapsed="false">
      <c r="A36" s="70" t="n">
        <v>1</v>
      </c>
      <c r="B36" s="71" t="s">
        <v>53</v>
      </c>
      <c r="C36" s="72" t="n">
        <v>21246</v>
      </c>
      <c r="D36" s="303" t="n">
        <v>12108</v>
      </c>
      <c r="E36" s="73" t="n">
        <f aca="false">C36/D36*100</f>
        <v>175.470763131814</v>
      </c>
      <c r="F36" s="72" t="n">
        <v>10484</v>
      </c>
      <c r="G36" s="72" t="n">
        <v>4403</v>
      </c>
      <c r="H36" s="73" t="n">
        <f aca="false">F36/G36*100</f>
        <v>238.11037928685</v>
      </c>
      <c r="I36" s="79" t="n">
        <v>10829</v>
      </c>
      <c r="J36" s="79" t="n">
        <v>2150</v>
      </c>
      <c r="K36" s="73" t="n">
        <f aca="false">I36/J36*100</f>
        <v>503.674418604651</v>
      </c>
      <c r="L36" s="72" t="n">
        <v>0</v>
      </c>
      <c r="M36" s="72" t="n">
        <v>0</v>
      </c>
      <c r="N36" s="73" t="e">
        <f aca="false">L36/M36*100</f>
        <v>#DIV/0!</v>
      </c>
      <c r="O36" s="1" t="n">
        <v>71</v>
      </c>
      <c r="P36" s="1" t="n">
        <v>118</v>
      </c>
    </row>
    <row r="37" customFormat="false" ht="17.25" hidden="false" customHeight="false" outlineLevel="0" collapsed="false">
      <c r="A37" s="74" t="n">
        <v>2</v>
      </c>
      <c r="B37" s="75" t="s">
        <v>54</v>
      </c>
      <c r="C37" s="76" t="n">
        <v>0</v>
      </c>
      <c r="D37" s="76" t="n">
        <v>18536</v>
      </c>
      <c r="E37" s="77" t="n">
        <f aca="false">C37/D37*100</f>
        <v>0</v>
      </c>
      <c r="F37" s="76" t="n">
        <v>0</v>
      </c>
      <c r="G37" s="76" t="n">
        <v>6171</v>
      </c>
      <c r="H37" s="77" t="n">
        <f aca="false">F37/G37*100</f>
        <v>0</v>
      </c>
      <c r="I37" s="76" t="n">
        <v>0</v>
      </c>
      <c r="J37" s="76" t="n">
        <v>18536</v>
      </c>
      <c r="K37" s="77" t="n">
        <f aca="false">I37/J37*100</f>
        <v>0</v>
      </c>
      <c r="L37" s="76" t="n">
        <v>0</v>
      </c>
      <c r="M37" s="76" t="n">
        <v>0</v>
      </c>
      <c r="N37" s="77" t="e">
        <f aca="false">L37/M37*100</f>
        <v>#DIV/0!</v>
      </c>
      <c r="O37" s="78" t="n">
        <v>57</v>
      </c>
      <c r="P37" s="78" t="n">
        <v>211</v>
      </c>
    </row>
    <row r="38" customFormat="false" ht="22.5" hidden="false" customHeight="true" outlineLevel="0" collapsed="false">
      <c r="A38" s="70" t="n">
        <v>3</v>
      </c>
      <c r="B38" s="71" t="s">
        <v>55</v>
      </c>
      <c r="C38" s="72" t="n">
        <v>1156</v>
      </c>
      <c r="D38" s="72" t="n">
        <v>0</v>
      </c>
      <c r="E38" s="73" t="e">
        <f aca="false">C38/D38*100</f>
        <v>#DIV/0!</v>
      </c>
      <c r="F38" s="72" t="n">
        <v>1156</v>
      </c>
      <c r="G38" s="72" t="n">
        <v>0</v>
      </c>
      <c r="H38" s="73" t="e">
        <f aca="false">F38/G38*100</f>
        <v>#DIV/0!</v>
      </c>
      <c r="I38" s="72" t="n">
        <v>4048</v>
      </c>
      <c r="J38" s="72" t="n">
        <v>0</v>
      </c>
      <c r="K38" s="73" t="e">
        <f aca="false">I38/J38*100</f>
        <v>#DIV/0!</v>
      </c>
      <c r="L38" s="72" t="n">
        <v>0</v>
      </c>
      <c r="M38" s="72" t="n">
        <v>0</v>
      </c>
      <c r="N38" s="73" t="e">
        <f aca="false">L38/M38*100</f>
        <v>#DIV/0!</v>
      </c>
      <c r="O38" s="1" t="n">
        <v>12</v>
      </c>
      <c r="P38" s="1" t="n">
        <v>90</v>
      </c>
    </row>
    <row r="39" customFormat="false" ht="34.5" hidden="false" customHeight="true" outlineLevel="0" collapsed="false">
      <c r="A39" s="70" t="n">
        <v>4</v>
      </c>
      <c r="B39" s="71" t="s">
        <v>56</v>
      </c>
      <c r="C39" s="72" t="n">
        <v>0</v>
      </c>
      <c r="D39" s="72" t="n">
        <v>0</v>
      </c>
      <c r="E39" s="73" t="e">
        <f aca="false">C39/D39*100</f>
        <v>#DIV/0!</v>
      </c>
      <c r="F39" s="72" t="n">
        <v>0</v>
      </c>
      <c r="G39" s="72" t="n">
        <v>0</v>
      </c>
      <c r="H39" s="73" t="e">
        <f aca="false">F39/G39*100</f>
        <v>#DIV/0!</v>
      </c>
      <c r="I39" s="72" t="n">
        <v>0</v>
      </c>
      <c r="J39" s="72" t="n">
        <v>0</v>
      </c>
      <c r="K39" s="73" t="e">
        <f aca="false">I39/J39*100</f>
        <v>#DIV/0!</v>
      </c>
      <c r="L39" s="72" t="n">
        <v>0</v>
      </c>
      <c r="M39" s="72" t="n">
        <v>0</v>
      </c>
      <c r="N39" s="73" t="e">
        <f aca="false">L39/M39*100</f>
        <v>#DIV/0!</v>
      </c>
      <c r="O39" s="1" t="n">
        <v>13</v>
      </c>
      <c r="P39" s="1" t="n">
        <v>60</v>
      </c>
    </row>
    <row r="40" customFormat="false" ht="36.75" hidden="false" customHeight="true" outlineLevel="0" collapsed="false">
      <c r="A40" s="70" t="n">
        <v>5</v>
      </c>
      <c r="B40" s="71" t="s">
        <v>57</v>
      </c>
      <c r="C40" s="72" t="n">
        <v>8066</v>
      </c>
      <c r="D40" s="72" t="n">
        <v>4137</v>
      </c>
      <c r="E40" s="73" t="n">
        <f aca="false">C40/D40*100</f>
        <v>194.972202078801</v>
      </c>
      <c r="F40" s="72" t="n">
        <v>4260</v>
      </c>
      <c r="G40" s="72" t="n">
        <v>3626</v>
      </c>
      <c r="H40" s="73" t="n">
        <f aca="false">F40/G40*100</f>
        <v>117.484831770546</v>
      </c>
      <c r="I40" s="72" t="n">
        <v>7969</v>
      </c>
      <c r="J40" s="72" t="n">
        <v>4231</v>
      </c>
      <c r="K40" s="73" t="n">
        <f aca="false">I40/J40*100</f>
        <v>188.347908295911</v>
      </c>
      <c r="L40" s="72" t="n">
        <v>2268</v>
      </c>
      <c r="M40" s="72" t="n">
        <v>0</v>
      </c>
      <c r="N40" s="73" t="e">
        <f aca="false">L40/M40*100</f>
        <v>#DIV/0!</v>
      </c>
      <c r="O40" s="1" t="n">
        <v>50</v>
      </c>
      <c r="P40" s="1" t="n">
        <v>65</v>
      </c>
    </row>
    <row r="41" customFormat="false" ht="23.25" hidden="false" customHeight="true" outlineLevel="0" collapsed="false">
      <c r="A41" s="70" t="n">
        <v>6</v>
      </c>
      <c r="B41" s="71" t="s">
        <v>58</v>
      </c>
      <c r="C41" s="72" t="n">
        <v>3396</v>
      </c>
      <c r="D41" s="72" t="n">
        <v>8635</v>
      </c>
      <c r="E41" s="73" t="n">
        <f aca="false">C41/D41*100</f>
        <v>39.3283149971048</v>
      </c>
      <c r="F41" s="72" t="n">
        <v>3396</v>
      </c>
      <c r="G41" s="72" t="n">
        <v>8635</v>
      </c>
      <c r="H41" s="73" t="n">
        <f aca="false">F41/G41*100</f>
        <v>39.3283149971048</v>
      </c>
      <c r="I41" s="72" t="n">
        <v>2672</v>
      </c>
      <c r="J41" s="72" t="n">
        <v>10305</v>
      </c>
      <c r="K41" s="73" t="n">
        <f aca="false">I41/J41*100</f>
        <v>25.9291606016497</v>
      </c>
      <c r="L41" s="79" t="n">
        <v>0</v>
      </c>
      <c r="M41" s="72" t="n">
        <v>0</v>
      </c>
      <c r="N41" s="73" t="e">
        <f aca="false">L41/M41*100</f>
        <v>#DIV/0!</v>
      </c>
      <c r="O41" s="1" t="n">
        <v>64</v>
      </c>
      <c r="P41" s="1" t="n">
        <v>85</v>
      </c>
    </row>
    <row r="42" customFormat="false" ht="23.25" hidden="false" customHeight="true" outlineLevel="0" collapsed="false">
      <c r="A42" s="70" t="n">
        <v>7</v>
      </c>
      <c r="B42" s="71" t="s">
        <v>59</v>
      </c>
      <c r="C42" s="72" t="n">
        <v>0</v>
      </c>
      <c r="D42" s="72" t="n">
        <v>0</v>
      </c>
      <c r="E42" s="73" t="e">
        <f aca="false">C42/D42*100</f>
        <v>#DIV/0!</v>
      </c>
      <c r="F42" s="72" t="n">
        <v>0</v>
      </c>
      <c r="G42" s="72" t="n">
        <v>0</v>
      </c>
      <c r="H42" s="73" t="e">
        <f aca="false">F42/G42*100</f>
        <v>#DIV/0!</v>
      </c>
      <c r="I42" s="72" t="n">
        <v>0</v>
      </c>
      <c r="J42" s="72" t="n">
        <v>0</v>
      </c>
      <c r="K42" s="73" t="e">
        <f aca="false">I42/J42*100</f>
        <v>#DIV/0!</v>
      </c>
      <c r="L42" s="72" t="n">
        <v>0</v>
      </c>
      <c r="M42" s="72" t="n">
        <v>0</v>
      </c>
      <c r="N42" s="73" t="e">
        <f aca="false">L42/M42*100</f>
        <v>#DIV/0!</v>
      </c>
      <c r="O42" s="1" t="n">
        <v>0</v>
      </c>
      <c r="P42" s="1" t="n">
        <v>0</v>
      </c>
    </row>
    <row r="43" customFormat="false" ht="35.25" hidden="false" customHeight="true" outlineLevel="0" collapsed="false">
      <c r="A43" s="70" t="n">
        <v>8</v>
      </c>
      <c r="B43" s="71" t="s">
        <v>60</v>
      </c>
      <c r="C43" s="72" t="n">
        <v>16358</v>
      </c>
      <c r="D43" s="72" t="n">
        <v>22641</v>
      </c>
      <c r="E43" s="73" t="n">
        <f aca="false">C43/D43*100</f>
        <v>72.2494589461596</v>
      </c>
      <c r="F43" s="72" t="n">
        <v>8393</v>
      </c>
      <c r="G43" s="72" t="n">
        <v>5979</v>
      </c>
      <c r="H43" s="73" t="n">
        <f aca="false">F43/G43*100</f>
        <v>140.374644589396</v>
      </c>
      <c r="I43" s="72" t="n">
        <v>16358</v>
      </c>
      <c r="J43" s="72" t="n">
        <v>22878</v>
      </c>
      <c r="K43" s="73" t="n">
        <f aca="false">I43/J43*100</f>
        <v>71.501005332634</v>
      </c>
      <c r="L43" s="72" t="n">
        <v>0</v>
      </c>
      <c r="M43" s="72" t="n">
        <v>0</v>
      </c>
      <c r="N43" s="73" t="e">
        <f aca="false">L43/M43*100</f>
        <v>#DIV/0!</v>
      </c>
      <c r="O43" s="1" t="n">
        <v>38</v>
      </c>
      <c r="P43" s="1" t="n">
        <v>104</v>
      </c>
    </row>
    <row r="44" customFormat="false" ht="22.5" hidden="false" customHeight="true" outlineLevel="0" collapsed="false">
      <c r="A44" s="70" t="n">
        <v>9</v>
      </c>
      <c r="B44" s="71" t="s">
        <v>61</v>
      </c>
      <c r="C44" s="72" t="n">
        <v>22844</v>
      </c>
      <c r="D44" s="72" t="n">
        <v>19721</v>
      </c>
      <c r="E44" s="73" t="n">
        <f aca="false">C44/D44*100</f>
        <v>115.835910957862</v>
      </c>
      <c r="F44" s="72" t="n">
        <v>12678</v>
      </c>
      <c r="G44" s="72" t="n">
        <v>11850</v>
      </c>
      <c r="H44" s="73" t="n">
        <f aca="false">F44/G44*100</f>
        <v>106.987341772152</v>
      </c>
      <c r="I44" s="72" t="n">
        <v>27303</v>
      </c>
      <c r="J44" s="72" t="n">
        <v>9243</v>
      </c>
      <c r="K44" s="73" t="n">
        <f aca="false">I44/J44*100</f>
        <v>295.391106783512</v>
      </c>
      <c r="L44" s="72" t="n">
        <v>0</v>
      </c>
      <c r="M44" s="72" t="n">
        <v>0</v>
      </c>
      <c r="N44" s="73" t="e">
        <f aca="false">L44/M44*100</f>
        <v>#DIV/0!</v>
      </c>
      <c r="O44" s="1" t="n">
        <v>55</v>
      </c>
      <c r="P44" s="1" t="n">
        <v>140</v>
      </c>
    </row>
    <row r="45" customFormat="false" ht="23.25" hidden="false" customHeight="true" outlineLevel="0" collapsed="false">
      <c r="A45" s="70" t="n">
        <v>10</v>
      </c>
      <c r="B45" s="71" t="s">
        <v>62</v>
      </c>
      <c r="C45" s="72" t="n">
        <v>0</v>
      </c>
      <c r="D45" s="72" t="n">
        <v>12348</v>
      </c>
      <c r="E45" s="73" t="n">
        <f aca="false">C45/D45*100</f>
        <v>0</v>
      </c>
      <c r="F45" s="72" t="n">
        <v>0</v>
      </c>
      <c r="G45" s="72" t="n">
        <v>12348</v>
      </c>
      <c r="H45" s="73" t="n">
        <f aca="false">F45/G45*100</f>
        <v>0</v>
      </c>
      <c r="I45" s="72" t="n">
        <v>97137</v>
      </c>
      <c r="J45" s="72" t="n">
        <v>17</v>
      </c>
      <c r="K45" s="73" t="n">
        <f aca="false">I45/J45*100</f>
        <v>571394.117647059</v>
      </c>
      <c r="L45" s="72" t="n">
        <v>97086</v>
      </c>
      <c r="M45" s="72" t="n">
        <v>0</v>
      </c>
      <c r="N45" s="73" t="e">
        <f aca="false">L45/M45*100</f>
        <v>#DIV/0!</v>
      </c>
      <c r="O45" s="1" t="n">
        <v>92</v>
      </c>
      <c r="P45" s="1" t="n">
        <v>84</v>
      </c>
    </row>
    <row r="46" customFormat="false" ht="22.5" hidden="false" customHeight="true" outlineLevel="0" collapsed="false">
      <c r="A46" s="70" t="n">
        <v>11</v>
      </c>
      <c r="B46" s="71" t="s">
        <v>63</v>
      </c>
      <c r="C46" s="72" t="n">
        <v>0</v>
      </c>
      <c r="D46" s="72" t="n">
        <v>0</v>
      </c>
      <c r="E46" s="73" t="e">
        <f aca="false">C46/D46*100</f>
        <v>#DIV/0!</v>
      </c>
      <c r="F46" s="72" t="n">
        <v>0</v>
      </c>
      <c r="G46" s="72" t="n">
        <v>0</v>
      </c>
      <c r="H46" s="73" t="e">
        <f aca="false">F46/G46*100</f>
        <v>#DIV/0!</v>
      </c>
      <c r="I46" s="72" t="n">
        <v>0</v>
      </c>
      <c r="J46" s="72" t="n">
        <v>0</v>
      </c>
      <c r="K46" s="73" t="e">
        <f aca="false">I46/J46*100</f>
        <v>#DIV/0!</v>
      </c>
      <c r="L46" s="72" t="n">
        <v>0</v>
      </c>
      <c r="M46" s="72" t="n">
        <v>0</v>
      </c>
      <c r="N46" s="73" t="e">
        <f aca="false">L46/M46*100</f>
        <v>#DIV/0!</v>
      </c>
      <c r="O46" s="1" t="n">
        <v>0</v>
      </c>
      <c r="P46" s="1" t="n">
        <v>0</v>
      </c>
    </row>
    <row r="47" customFormat="false" ht="21.75" hidden="false" customHeight="true" outlineLevel="0" collapsed="false">
      <c r="A47" s="80" t="n">
        <v>12</v>
      </c>
      <c r="B47" s="75" t="s">
        <v>64</v>
      </c>
      <c r="C47" s="72" t="n">
        <v>2592</v>
      </c>
      <c r="D47" s="72" t="n">
        <v>2550</v>
      </c>
      <c r="E47" s="73" t="n">
        <f aca="false">C47/D47*100</f>
        <v>101.647058823529</v>
      </c>
      <c r="F47" s="72" t="n">
        <v>2592</v>
      </c>
      <c r="G47" s="72" t="n">
        <v>2550</v>
      </c>
      <c r="H47" s="73" t="n">
        <f aca="false">F47/G47*100</f>
        <v>101.647058823529</v>
      </c>
      <c r="I47" s="72" t="n">
        <v>0</v>
      </c>
      <c r="J47" s="72" t="n">
        <v>0</v>
      </c>
      <c r="K47" s="73" t="e">
        <f aca="false">I47/J47*100</f>
        <v>#DIV/0!</v>
      </c>
      <c r="L47" s="72" t="n">
        <v>0</v>
      </c>
      <c r="M47" s="72" t="n">
        <v>0</v>
      </c>
      <c r="N47" s="73" t="e">
        <f aca="false">L47/M47*100</f>
        <v>#DIV/0!</v>
      </c>
      <c r="O47" s="1" t="n">
        <v>22</v>
      </c>
      <c r="P47" s="1" t="n">
        <v>121</v>
      </c>
    </row>
    <row r="48" customFormat="false" ht="20.25" hidden="false" customHeight="true" outlineLevel="0" collapsed="false">
      <c r="A48" s="80" t="n">
        <v>13</v>
      </c>
      <c r="B48" s="75" t="s">
        <v>65</v>
      </c>
      <c r="C48" s="72" t="n">
        <v>39822</v>
      </c>
      <c r="D48" s="72" t="n">
        <v>26780</v>
      </c>
      <c r="E48" s="73" t="n">
        <f aca="false">C48/D48*100</f>
        <v>148.700522778193</v>
      </c>
      <c r="F48" s="72" t="n">
        <v>19937</v>
      </c>
      <c r="G48" s="72" t="n">
        <v>16895</v>
      </c>
      <c r="H48" s="73" t="n">
        <f aca="false">F48/G48*100</f>
        <v>118.005327019828</v>
      </c>
      <c r="I48" s="72" t="n">
        <v>39515</v>
      </c>
      <c r="J48" s="72" t="n">
        <v>30367</v>
      </c>
      <c r="K48" s="73" t="n">
        <f aca="false">I48/J48*100</f>
        <v>130.124806533408</v>
      </c>
      <c r="L48" s="72" t="n">
        <v>0</v>
      </c>
      <c r="M48" s="72" t="n">
        <v>0</v>
      </c>
      <c r="N48" s="73" t="e">
        <f aca="false">L48/M48*100</f>
        <v>#DIV/0!</v>
      </c>
      <c r="O48" s="1" t="n">
        <v>44</v>
      </c>
      <c r="P48" s="1" t="n">
        <v>150</v>
      </c>
    </row>
    <row r="49" customFormat="false" ht="19.5" hidden="false" customHeight="true" outlineLevel="0" collapsed="false">
      <c r="A49" s="80" t="n">
        <v>14</v>
      </c>
      <c r="B49" s="75" t="s">
        <v>66</v>
      </c>
      <c r="C49" s="72" t="n">
        <v>3925</v>
      </c>
      <c r="D49" s="72" t="n">
        <v>3654</v>
      </c>
      <c r="E49" s="73" t="n">
        <f aca="false">C49/D49*100</f>
        <v>107.416529830323</v>
      </c>
      <c r="F49" s="72" t="n">
        <v>3494</v>
      </c>
      <c r="G49" s="72" t="n">
        <v>1904</v>
      </c>
      <c r="H49" s="73" t="n">
        <f aca="false">F49/G49*100</f>
        <v>183.508403361345</v>
      </c>
      <c r="I49" s="72" t="n">
        <v>3870</v>
      </c>
      <c r="J49" s="72" t="n">
        <v>2500</v>
      </c>
      <c r="K49" s="73" t="n">
        <f aca="false">I49/J49*100</f>
        <v>154.8</v>
      </c>
      <c r="L49" s="72" t="n">
        <v>2900</v>
      </c>
      <c r="M49" s="72" t="n">
        <v>0</v>
      </c>
      <c r="N49" s="73" t="e">
        <f aca="false">L49/M49*100</f>
        <v>#DIV/0!</v>
      </c>
      <c r="O49" s="1" t="n">
        <v>14</v>
      </c>
      <c r="P49" s="1" t="n">
        <v>80</v>
      </c>
    </row>
    <row r="50" customFormat="false" ht="21.75" hidden="false" customHeight="true" outlineLevel="0" collapsed="false">
      <c r="A50" s="80" t="n">
        <v>15</v>
      </c>
      <c r="B50" s="75" t="s">
        <v>67</v>
      </c>
      <c r="C50" s="72" t="n">
        <v>0</v>
      </c>
      <c r="D50" s="72" t="n">
        <v>0</v>
      </c>
      <c r="E50" s="73" t="e">
        <f aca="false">C50/D50*100</f>
        <v>#DIV/0!</v>
      </c>
      <c r="F50" s="72" t="n">
        <v>0</v>
      </c>
      <c r="G50" s="72" t="n">
        <v>0</v>
      </c>
      <c r="H50" s="73" t="e">
        <f aca="false">F50/G50*100</f>
        <v>#DIV/0!</v>
      </c>
      <c r="I50" s="72" t="n">
        <v>0</v>
      </c>
      <c r="J50" s="72" t="n">
        <v>0</v>
      </c>
      <c r="K50" s="73" t="e">
        <f aca="false">I50/J50*100</f>
        <v>#DIV/0!</v>
      </c>
      <c r="L50" s="72" t="n">
        <v>0</v>
      </c>
      <c r="M50" s="72" t="n">
        <v>0</v>
      </c>
      <c r="N50" s="73" t="e">
        <f aca="false">L50/M50*100</f>
        <v>#DIV/0!</v>
      </c>
      <c r="O50" s="1" t="n">
        <v>0</v>
      </c>
      <c r="P50" s="1" t="n">
        <v>0</v>
      </c>
    </row>
    <row r="51" customFormat="false" ht="20.25" hidden="false" customHeight="true" outlineLevel="0" collapsed="false">
      <c r="A51" s="70" t="n">
        <v>16</v>
      </c>
      <c r="B51" s="71" t="s">
        <v>68</v>
      </c>
      <c r="C51" s="72" t="n">
        <v>0</v>
      </c>
      <c r="D51" s="72" t="n">
        <v>0</v>
      </c>
      <c r="E51" s="73" t="e">
        <f aca="false">C51/D51*100</f>
        <v>#DIV/0!</v>
      </c>
      <c r="F51" s="72" t="n">
        <v>0</v>
      </c>
      <c r="G51" s="72" t="n">
        <v>0</v>
      </c>
      <c r="H51" s="73" t="e">
        <f aca="false">F51/G51*100</f>
        <v>#DIV/0!</v>
      </c>
      <c r="I51" s="72" t="n">
        <v>0</v>
      </c>
      <c r="J51" s="72" t="n">
        <v>0</v>
      </c>
      <c r="K51" s="73" t="e">
        <f aca="false">I51/J51*100</f>
        <v>#DIV/0!</v>
      </c>
      <c r="L51" s="72" t="n">
        <v>0</v>
      </c>
      <c r="M51" s="72" t="n">
        <v>0</v>
      </c>
      <c r="N51" s="73" t="e">
        <f aca="false">L51/M51*100</f>
        <v>#DIV/0!</v>
      </c>
      <c r="O51" s="1" t="n">
        <v>0</v>
      </c>
      <c r="P51" s="1" t="n">
        <v>0</v>
      </c>
    </row>
    <row r="52" customFormat="false" ht="22.5" hidden="false" customHeight="true" outlineLevel="0" collapsed="false">
      <c r="A52" s="70" t="n">
        <v>17</v>
      </c>
      <c r="B52" s="71" t="s">
        <v>69</v>
      </c>
      <c r="C52" s="72" t="n">
        <v>7163</v>
      </c>
      <c r="D52" s="72" t="n">
        <v>0</v>
      </c>
      <c r="E52" s="73" t="e">
        <f aca="false">C52/D52*100</f>
        <v>#DIV/0!</v>
      </c>
      <c r="F52" s="72" t="n">
        <v>7163</v>
      </c>
      <c r="G52" s="72" t="n">
        <v>0</v>
      </c>
      <c r="H52" s="73" t="e">
        <f aca="false">F52/G52*100</f>
        <v>#DIV/0!</v>
      </c>
      <c r="I52" s="72" t="n">
        <v>7163</v>
      </c>
      <c r="J52" s="72" t="n">
        <v>0</v>
      </c>
      <c r="K52" s="73" t="e">
        <f aca="false">I52/J52*100</f>
        <v>#DIV/0!</v>
      </c>
      <c r="L52" s="72" t="n">
        <v>0</v>
      </c>
      <c r="M52" s="72" t="n">
        <v>0</v>
      </c>
      <c r="N52" s="73" t="e">
        <f aca="false">L52/M52*100</f>
        <v>#DIV/0!</v>
      </c>
      <c r="O52" s="1" t="n">
        <v>4</v>
      </c>
      <c r="P52" s="1" t="n">
        <v>66</v>
      </c>
    </row>
    <row r="53" customFormat="false" ht="23.25" hidden="false" customHeight="true" outlineLevel="0" collapsed="false">
      <c r="A53" s="80" t="n">
        <v>18</v>
      </c>
      <c r="B53" s="75" t="s">
        <v>70</v>
      </c>
      <c r="C53" s="76" t="n">
        <v>0</v>
      </c>
      <c r="D53" s="76" t="n">
        <v>0</v>
      </c>
      <c r="E53" s="77" t="e">
        <f aca="false">C53/D53*100</f>
        <v>#DIV/0!</v>
      </c>
      <c r="F53" s="76" t="n">
        <v>0</v>
      </c>
      <c r="G53" s="76" t="n">
        <v>0</v>
      </c>
      <c r="H53" s="77" t="e">
        <f aca="false">F53/G53*100</f>
        <v>#DIV/0!</v>
      </c>
      <c r="I53" s="76" t="n">
        <v>0</v>
      </c>
      <c r="J53" s="76" t="n">
        <v>0</v>
      </c>
      <c r="K53" s="77" t="e">
        <f aca="false">I53/J53*100</f>
        <v>#DIV/0!</v>
      </c>
      <c r="L53" s="76" t="n">
        <v>0</v>
      </c>
      <c r="M53" s="76" t="n">
        <v>0</v>
      </c>
      <c r="N53" s="77" t="e">
        <f aca="false">L53/M53*100</f>
        <v>#DIV/0!</v>
      </c>
      <c r="O53" s="81"/>
      <c r="P53" s="81" t="n">
        <v>87</v>
      </c>
    </row>
    <row r="54" customFormat="false" ht="15" hidden="false" customHeight="false" outlineLevel="0" collapsed="false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customFormat="false" ht="17.25" hidden="false" customHeight="true" outlineLevel="0" collapsed="false">
      <c r="A55" s="67" t="s">
        <v>71</v>
      </c>
      <c r="B55" s="67"/>
      <c r="C55" s="83" t="n">
        <f aca="false">SUM(C56:C67)</f>
        <v>229115</v>
      </c>
      <c r="D55" s="83" t="n">
        <f aca="false">SUM(D56:D67)</f>
        <v>175495</v>
      </c>
      <c r="E55" s="84" t="n">
        <f aca="false">C55/D55*100</f>
        <v>130.553577024986</v>
      </c>
      <c r="F55" s="83" t="n">
        <f aca="false">SUM(F56:F67)</f>
        <v>66325</v>
      </c>
      <c r="G55" s="83" t="n">
        <f aca="false">SUM(G56:G67)</f>
        <v>108982</v>
      </c>
      <c r="H55" s="84" t="n">
        <f aca="false">F55/G55*100</f>
        <v>60.8586739094529</v>
      </c>
      <c r="I55" s="83" t="n">
        <f aca="false">SUM(I56:I67)</f>
        <v>162864</v>
      </c>
      <c r="J55" s="83" t="n">
        <f aca="false">SUM(J56:J67)</f>
        <v>176101</v>
      </c>
      <c r="K55" s="84" t="n">
        <f aca="false">I55/J55*100</f>
        <v>92.48329083878</v>
      </c>
      <c r="L55" s="83" t="n">
        <f aca="false">SUM(L56:L67)</f>
        <v>111040</v>
      </c>
      <c r="M55" s="83" t="n">
        <f aca="false">SUM(M56:M67)</f>
        <v>80387</v>
      </c>
      <c r="N55" s="84" t="n">
        <f aca="false">L55/M55*100</f>
        <v>138.131787478075</v>
      </c>
      <c r="O55" s="1"/>
      <c r="P55" s="1"/>
    </row>
    <row r="56" customFormat="false" ht="21.75" hidden="false" customHeight="true" outlineLevel="0" collapsed="false">
      <c r="A56" s="70" t="n">
        <v>1</v>
      </c>
      <c r="B56" s="71" t="s">
        <v>72</v>
      </c>
      <c r="C56" s="72" t="n">
        <v>27550</v>
      </c>
      <c r="D56" s="72" t="n">
        <v>32150</v>
      </c>
      <c r="E56" s="73" t="n">
        <f aca="false">C56/D56*100</f>
        <v>85.6920684292379</v>
      </c>
      <c r="F56" s="72" t="n">
        <v>27550</v>
      </c>
      <c r="G56" s="72" t="n">
        <v>32150</v>
      </c>
      <c r="H56" s="73" t="n">
        <f aca="false">F56/G56*100</f>
        <v>85.6920684292379</v>
      </c>
      <c r="I56" s="72" t="n">
        <v>10634</v>
      </c>
      <c r="J56" s="72" t="n">
        <v>30262</v>
      </c>
      <c r="K56" s="73" t="n">
        <f aca="false">I56/J56*100</f>
        <v>35.1397792611196</v>
      </c>
      <c r="L56" s="72" t="n">
        <v>10634</v>
      </c>
      <c r="M56" s="72" t="n">
        <v>30262</v>
      </c>
      <c r="N56" s="72" t="n">
        <f aca="false">L56/M56*100</f>
        <v>35.1397792611196</v>
      </c>
      <c r="O56" s="1" t="n">
        <v>138</v>
      </c>
      <c r="P56" s="1" t="n">
        <v>94</v>
      </c>
    </row>
    <row r="57" customFormat="false" ht="19.5" hidden="false" customHeight="true" outlineLevel="0" collapsed="false">
      <c r="A57" s="70" t="n">
        <v>2</v>
      </c>
      <c r="B57" s="71" t="s">
        <v>73</v>
      </c>
      <c r="C57" s="72" t="n">
        <v>596</v>
      </c>
      <c r="D57" s="72" t="n">
        <v>10793</v>
      </c>
      <c r="E57" s="73" t="n">
        <f aca="false">C57/D57*100</f>
        <v>5.52209765588808</v>
      </c>
      <c r="F57" s="72" t="n">
        <v>596</v>
      </c>
      <c r="G57" s="72" t="n">
        <v>5870</v>
      </c>
      <c r="H57" s="73" t="n">
        <f aca="false">F57/G57*100</f>
        <v>10.1533219761499</v>
      </c>
      <c r="I57" s="72" t="n">
        <v>2663</v>
      </c>
      <c r="J57" s="72" t="n">
        <v>12064</v>
      </c>
      <c r="K57" s="73" t="n">
        <f aca="false">I57/J57*100</f>
        <v>22.0739389920424</v>
      </c>
      <c r="L57" s="72" t="n">
        <v>0</v>
      </c>
      <c r="M57" s="72" t="n">
        <v>0</v>
      </c>
      <c r="N57" s="72" t="e">
        <f aca="false">L57/M57*100</f>
        <v>#DIV/0!</v>
      </c>
      <c r="O57" s="1" t="n">
        <v>97</v>
      </c>
      <c r="P57" s="1" t="n">
        <v>105</v>
      </c>
    </row>
    <row r="58" customFormat="false" ht="22.5" hidden="false" customHeight="true" outlineLevel="0" collapsed="false">
      <c r="A58" s="70" t="n">
        <v>3</v>
      </c>
      <c r="B58" s="71" t="s">
        <v>74</v>
      </c>
      <c r="C58" s="72" t="n">
        <v>11349</v>
      </c>
      <c r="D58" s="72" t="n">
        <v>31503</v>
      </c>
      <c r="E58" s="73" t="n">
        <f aca="false">C58/D58*100</f>
        <v>36.0251404628131</v>
      </c>
      <c r="F58" s="72" t="n">
        <v>7952</v>
      </c>
      <c r="G58" s="72" t="n">
        <v>20499</v>
      </c>
      <c r="H58" s="73" t="n">
        <f aca="false">F58/G58*100</f>
        <v>38.7921362017659</v>
      </c>
      <c r="I58" s="72" t="n">
        <v>11349</v>
      </c>
      <c r="J58" s="72" t="n">
        <v>31503</v>
      </c>
      <c r="K58" s="73" t="n">
        <f aca="false">I58/J58*100</f>
        <v>36.0251404628131</v>
      </c>
      <c r="L58" s="72" t="n">
        <v>0</v>
      </c>
      <c r="M58" s="72" t="n">
        <v>0</v>
      </c>
      <c r="N58" s="72" t="e">
        <f aca="false">L58/M58*100</f>
        <v>#DIV/0!</v>
      </c>
      <c r="O58" s="1" t="n">
        <v>89</v>
      </c>
      <c r="P58" s="1" t="n">
        <v>130</v>
      </c>
    </row>
    <row r="59" customFormat="false" ht="21.75" hidden="false" customHeight="true" outlineLevel="0" collapsed="false">
      <c r="A59" s="70" t="n">
        <v>4</v>
      </c>
      <c r="B59" s="71" t="s">
        <v>75</v>
      </c>
      <c r="C59" s="72" t="n">
        <v>33294</v>
      </c>
      <c r="D59" s="72" t="n">
        <v>30227</v>
      </c>
      <c r="E59" s="73" t="n">
        <f aca="false">C59/D59*100</f>
        <v>110.146557713303</v>
      </c>
      <c r="F59" s="72" t="n">
        <v>17324</v>
      </c>
      <c r="G59" s="72" t="n">
        <v>18562</v>
      </c>
      <c r="H59" s="73" t="n">
        <f aca="false">F59/G59*100</f>
        <v>93.3304600797328</v>
      </c>
      <c r="I59" s="72" t="n">
        <v>33808</v>
      </c>
      <c r="J59" s="72" t="n">
        <v>30227</v>
      </c>
      <c r="K59" s="73" t="n">
        <f aca="false">I59/J59*100</f>
        <v>111.847024183677</v>
      </c>
      <c r="L59" s="72" t="n">
        <v>0</v>
      </c>
      <c r="M59" s="72" t="n">
        <v>0</v>
      </c>
      <c r="N59" s="72" t="e">
        <f aca="false">L59/M59*100</f>
        <v>#DIV/0!</v>
      </c>
      <c r="O59" s="1" t="n">
        <v>69</v>
      </c>
      <c r="P59" s="1" t="n">
        <v>71</v>
      </c>
    </row>
    <row r="60" customFormat="false" ht="21.75" hidden="false" customHeight="true" outlineLevel="0" collapsed="false">
      <c r="A60" s="70" t="n">
        <v>5</v>
      </c>
      <c r="B60" s="71" t="s">
        <v>76</v>
      </c>
      <c r="C60" s="72" t="n">
        <v>0</v>
      </c>
      <c r="D60" s="72" t="n">
        <v>0</v>
      </c>
      <c r="E60" s="73" t="e">
        <f aca="false">C60/D60*100</f>
        <v>#DIV/0!</v>
      </c>
      <c r="F60" s="72" t="n">
        <v>0</v>
      </c>
      <c r="G60" s="72" t="n">
        <v>0</v>
      </c>
      <c r="H60" s="73" t="e">
        <f aca="false">F60/G60*100</f>
        <v>#DIV/0!</v>
      </c>
      <c r="I60" s="72" t="n">
        <v>0</v>
      </c>
      <c r="J60" s="72" t="n">
        <v>0</v>
      </c>
      <c r="K60" s="73" t="e">
        <f aca="false">I60/J60*100</f>
        <v>#DIV/0!</v>
      </c>
      <c r="L60" s="72" t="n">
        <v>0</v>
      </c>
      <c r="M60" s="72" t="n">
        <v>0</v>
      </c>
      <c r="N60" s="72" t="e">
        <f aca="false">L60/M60*100</f>
        <v>#DIV/0!</v>
      </c>
      <c r="O60" s="1" t="n">
        <v>35</v>
      </c>
      <c r="P60" s="1"/>
    </row>
    <row r="61" customFormat="false" ht="21" hidden="false" customHeight="true" outlineLevel="0" collapsed="false">
      <c r="A61" s="80" t="n">
        <v>6</v>
      </c>
      <c r="B61" s="75" t="s">
        <v>77</v>
      </c>
      <c r="C61" s="72" t="n">
        <v>2771</v>
      </c>
      <c r="D61" s="72" t="n">
        <v>6348</v>
      </c>
      <c r="E61" s="73" t="n">
        <f aca="false">C61/D61*100</f>
        <v>43.6515437933207</v>
      </c>
      <c r="F61" s="72" t="n">
        <v>2771</v>
      </c>
      <c r="G61" s="72" t="n">
        <v>5647</v>
      </c>
      <c r="H61" s="73" t="n">
        <f aca="false">F61/G61*100</f>
        <v>49.0703028156543</v>
      </c>
      <c r="I61" s="72" t="n">
        <v>14198</v>
      </c>
      <c r="J61" s="72" t="n">
        <v>10950</v>
      </c>
      <c r="K61" s="73" t="n">
        <f aca="false">I61/J61*100</f>
        <v>129.662100456621</v>
      </c>
      <c r="L61" s="72" t="n">
        <v>14198</v>
      </c>
      <c r="M61" s="72" t="n">
        <v>10950</v>
      </c>
      <c r="N61" s="72" t="n">
        <f aca="false">L61/M61*100</f>
        <v>129.662100456621</v>
      </c>
      <c r="O61" s="1" t="n">
        <v>31</v>
      </c>
      <c r="P61" s="1" t="n">
        <v>71</v>
      </c>
    </row>
    <row r="62" customFormat="false" ht="21.75" hidden="false" customHeight="true" outlineLevel="0" collapsed="false">
      <c r="A62" s="70" t="n">
        <v>7</v>
      </c>
      <c r="B62" s="71" t="s">
        <v>78</v>
      </c>
      <c r="C62" s="72" t="n">
        <v>1654</v>
      </c>
      <c r="D62" s="72" t="n">
        <v>22757</v>
      </c>
      <c r="E62" s="73" t="n">
        <f aca="false">C62/D62*100</f>
        <v>7.26809333391923</v>
      </c>
      <c r="F62" s="72" t="n">
        <v>1654</v>
      </c>
      <c r="G62" s="72" t="n">
        <v>12668</v>
      </c>
      <c r="H62" s="73" t="n">
        <f aca="false">F62/G62*100</f>
        <v>13.0565203662772</v>
      </c>
      <c r="I62" s="72" t="n">
        <v>6511</v>
      </c>
      <c r="J62" s="72" t="n">
        <v>19378</v>
      </c>
      <c r="K62" s="73" t="n">
        <f aca="false">I62/J62*100</f>
        <v>33.5999587160698</v>
      </c>
      <c r="L62" s="72" t="n">
        <v>6511</v>
      </c>
      <c r="M62" s="72" t="n">
        <v>19325</v>
      </c>
      <c r="N62" s="72" t="n">
        <f aca="false">L62/M62*100</f>
        <v>33.6921086675291</v>
      </c>
      <c r="O62" s="1" t="n">
        <v>36</v>
      </c>
      <c r="P62" s="1" t="n">
        <v>92</v>
      </c>
    </row>
    <row r="63" customFormat="false" ht="18.75" hidden="false" customHeight="true" outlineLevel="0" collapsed="false">
      <c r="A63" s="70" t="n">
        <v>8</v>
      </c>
      <c r="B63" s="71" t="s">
        <v>79</v>
      </c>
      <c r="C63" s="72" t="n">
        <v>68200</v>
      </c>
      <c r="D63" s="72" t="n">
        <v>0</v>
      </c>
      <c r="E63" s="73" t="e">
        <f aca="false">C63/D63*100</f>
        <v>#DIV/0!</v>
      </c>
      <c r="F63" s="72" t="n">
        <v>3600</v>
      </c>
      <c r="G63" s="72" t="n">
        <v>0</v>
      </c>
      <c r="H63" s="73" t="e">
        <f aca="false">F63/G63*100</f>
        <v>#DIV/0!</v>
      </c>
      <c r="I63" s="72" t="n">
        <v>0</v>
      </c>
      <c r="J63" s="72" t="n">
        <v>0</v>
      </c>
      <c r="K63" s="73" t="e">
        <f aca="false">I63/J63*100</f>
        <v>#DIV/0!</v>
      </c>
      <c r="L63" s="72" t="n">
        <v>0</v>
      </c>
      <c r="M63" s="72" t="n">
        <v>0</v>
      </c>
      <c r="N63" s="72" t="e">
        <f aca="false">L63/M63*100</f>
        <v>#DIV/0!</v>
      </c>
      <c r="O63" s="1" t="n">
        <v>30</v>
      </c>
      <c r="P63" s="1" t="n">
        <v>90</v>
      </c>
    </row>
    <row r="64" customFormat="false" ht="21.75" hidden="false" customHeight="true" outlineLevel="0" collapsed="false">
      <c r="A64" s="70" t="n">
        <v>9</v>
      </c>
      <c r="B64" s="71" t="s">
        <v>80</v>
      </c>
      <c r="C64" s="72" t="n">
        <v>0</v>
      </c>
      <c r="D64" s="72" t="n">
        <v>0</v>
      </c>
      <c r="E64" s="73" t="e">
        <f aca="false">C64/D64*100</f>
        <v>#DIV/0!</v>
      </c>
      <c r="F64" s="72" t="n">
        <v>0</v>
      </c>
      <c r="G64" s="72" t="n">
        <v>0</v>
      </c>
      <c r="H64" s="73" t="e">
        <f aca="false">F64/G64*100</f>
        <v>#DIV/0!</v>
      </c>
      <c r="I64" s="72" t="n">
        <v>0</v>
      </c>
      <c r="J64" s="72" t="n">
        <v>0</v>
      </c>
      <c r="K64" s="73" t="e">
        <f aca="false">I64/J64*100</f>
        <v>#DIV/0!</v>
      </c>
      <c r="L64" s="72" t="n">
        <v>0</v>
      </c>
      <c r="M64" s="72" t="n">
        <v>0</v>
      </c>
      <c r="N64" s="72" t="e">
        <f aca="false">L64/M64*100</f>
        <v>#DIV/0!</v>
      </c>
      <c r="O64" s="1" t="n">
        <v>0</v>
      </c>
      <c r="P64" s="1" t="n">
        <v>0</v>
      </c>
    </row>
    <row r="65" customFormat="false" ht="19.5" hidden="false" customHeight="true" outlineLevel="0" collapsed="false">
      <c r="A65" s="70" t="n">
        <v>10</v>
      </c>
      <c r="B65" s="71" t="s">
        <v>81</v>
      </c>
      <c r="C65" s="72" t="n">
        <v>0</v>
      </c>
      <c r="D65" s="72" t="n">
        <v>2754</v>
      </c>
      <c r="E65" s="73" t="n">
        <f aca="false">C65/D65*100</f>
        <v>0</v>
      </c>
      <c r="F65" s="72" t="n">
        <v>0</v>
      </c>
      <c r="G65" s="72" t="n">
        <v>0</v>
      </c>
      <c r="H65" s="73" t="e">
        <f aca="false">F65/G65*100</f>
        <v>#DIV/0!</v>
      </c>
      <c r="I65" s="72" t="n">
        <v>0</v>
      </c>
      <c r="J65" s="72" t="n">
        <v>2754</v>
      </c>
      <c r="K65" s="73" t="n">
        <f aca="false">I65/J65*100</f>
        <v>0</v>
      </c>
      <c r="L65" s="72" t="n">
        <v>0</v>
      </c>
      <c r="M65" s="72" t="n">
        <v>2754</v>
      </c>
      <c r="N65" s="72" t="n">
        <f aca="false">L65/M65*100</f>
        <v>0</v>
      </c>
      <c r="O65" s="1" t="n">
        <v>166</v>
      </c>
      <c r="P65" s="1" t="n">
        <v>82</v>
      </c>
    </row>
    <row r="66" customFormat="false" ht="18.75" hidden="false" customHeight="true" outlineLevel="0" collapsed="false">
      <c r="A66" s="70" t="n">
        <v>11</v>
      </c>
      <c r="B66" s="71" t="s">
        <v>82</v>
      </c>
      <c r="C66" s="72" t="n">
        <v>6033</v>
      </c>
      <c r="D66" s="72" t="n">
        <v>17096</v>
      </c>
      <c r="E66" s="73" t="n">
        <f aca="false">C66/D66*100</f>
        <v>35.2889564810482</v>
      </c>
      <c r="F66" s="72" t="n">
        <v>3841</v>
      </c>
      <c r="G66" s="72" t="n">
        <v>13057</v>
      </c>
      <c r="H66" s="73" t="n">
        <f aca="false">F66/G66*100</f>
        <v>29.417170866202</v>
      </c>
      <c r="I66" s="72" t="n">
        <v>6033</v>
      </c>
      <c r="J66" s="72" t="n">
        <v>17096</v>
      </c>
      <c r="K66" s="73" t="n">
        <f aca="false">I66/J66*100</f>
        <v>35.2889564810482</v>
      </c>
      <c r="L66" s="72" t="n">
        <v>6033</v>
      </c>
      <c r="M66" s="72" t="n">
        <v>17096</v>
      </c>
      <c r="N66" s="72" t="n">
        <f aca="false">L66/M66*100</f>
        <v>35.2889564810482</v>
      </c>
      <c r="O66" s="1" t="n">
        <v>68</v>
      </c>
      <c r="P66" s="1" t="n">
        <v>144</v>
      </c>
    </row>
    <row r="67" customFormat="false" ht="29.25" hidden="false" customHeight="true" outlineLevel="0" collapsed="false">
      <c r="A67" s="80" t="n">
        <v>12</v>
      </c>
      <c r="B67" s="75" t="s">
        <v>83</v>
      </c>
      <c r="C67" s="76" t="n">
        <v>77668</v>
      </c>
      <c r="D67" s="76" t="n">
        <v>21867</v>
      </c>
      <c r="E67" s="77" t="n">
        <f aca="false">C67/D67*100</f>
        <v>355.183610005945</v>
      </c>
      <c r="F67" s="76" t="n">
        <v>1037</v>
      </c>
      <c r="G67" s="76" t="n">
        <v>529</v>
      </c>
      <c r="H67" s="77" t="n">
        <f aca="false">F67/G67*100</f>
        <v>196.030245746692</v>
      </c>
      <c r="I67" s="76" t="n">
        <v>77668</v>
      </c>
      <c r="J67" s="76" t="n">
        <v>21867</v>
      </c>
      <c r="K67" s="77" t="n">
        <f aca="false">I67/J67*100</f>
        <v>355.183610005945</v>
      </c>
      <c r="L67" s="76" t="n">
        <v>73664</v>
      </c>
      <c r="M67" s="76" t="n">
        <v>0</v>
      </c>
      <c r="N67" s="76" t="e">
        <f aca="false">L67/M67*100</f>
        <v>#DIV/0!</v>
      </c>
      <c r="O67" s="81" t="n">
        <v>60</v>
      </c>
      <c r="P67" s="81" t="n">
        <v>90</v>
      </c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7.25" hidden="false" customHeight="true" outlineLevel="0" collapsed="false">
      <c r="A69" s="67" t="s">
        <v>26</v>
      </c>
      <c r="B69" s="67"/>
      <c r="C69" s="83" t="n">
        <f aca="false">SUM(C70:C77)</f>
        <v>227779</v>
      </c>
      <c r="D69" s="83" t="n">
        <f aca="false">SUM(D70:D77)</f>
        <v>133396</v>
      </c>
      <c r="E69" s="84" t="n">
        <f aca="false">C69/D69*100</f>
        <v>170.753995622058</v>
      </c>
      <c r="F69" s="83" t="n">
        <f aca="false">SUM(F70:F77)</f>
        <v>161121</v>
      </c>
      <c r="G69" s="83" t="n">
        <f aca="false">SUM(G70:G77)</f>
        <v>49793</v>
      </c>
      <c r="H69" s="84" t="n">
        <f aca="false">F69/G69*100</f>
        <v>323.58162793967</v>
      </c>
      <c r="I69" s="83" t="n">
        <f aca="false">SUM(I70:I77)</f>
        <v>185106</v>
      </c>
      <c r="J69" s="83" t="n">
        <f aca="false">SUM(J70:J77)</f>
        <v>131863</v>
      </c>
      <c r="K69" s="84" t="n">
        <f aca="false">I69/J69*100</f>
        <v>140.377513024882</v>
      </c>
      <c r="L69" s="83" t="n">
        <f aca="false">SUM(L70:L77)</f>
        <v>113529</v>
      </c>
      <c r="M69" s="83" t="n">
        <f aca="false">SUM(M70:M77)</f>
        <v>54457</v>
      </c>
      <c r="N69" s="84" t="n">
        <f aca="false">L69/M69*100</f>
        <v>208.474576271186</v>
      </c>
      <c r="O69" s="1"/>
      <c r="P69" s="1"/>
    </row>
    <row r="70" customFormat="false" ht="23.25" hidden="false" customHeight="true" outlineLevel="0" collapsed="false">
      <c r="A70" s="70" t="n">
        <v>1</v>
      </c>
      <c r="B70" s="71" t="s">
        <v>84</v>
      </c>
      <c r="C70" s="72" t="n">
        <v>100</v>
      </c>
      <c r="D70" s="72" t="n">
        <v>179</v>
      </c>
      <c r="E70" s="73" t="n">
        <f aca="false">C70/D70*100</f>
        <v>55.8659217877095</v>
      </c>
      <c r="F70" s="72" t="n">
        <v>100</v>
      </c>
      <c r="G70" s="72" t="n">
        <v>158</v>
      </c>
      <c r="H70" s="73" t="n">
        <f aca="false">F70/G70*100</f>
        <v>63.2911392405063</v>
      </c>
      <c r="I70" s="72" t="n">
        <v>100</v>
      </c>
      <c r="J70" s="72" t="n">
        <v>179</v>
      </c>
      <c r="K70" s="73" t="n">
        <f aca="false">I70/J70*100</f>
        <v>55.8659217877095</v>
      </c>
      <c r="L70" s="72" t="n">
        <v>0</v>
      </c>
      <c r="M70" s="72" t="n">
        <v>0</v>
      </c>
      <c r="N70" s="72" t="e">
        <f aca="false">L70/M70*100</f>
        <v>#DIV/0!</v>
      </c>
      <c r="O70" s="1" t="n">
        <v>98</v>
      </c>
      <c r="P70" s="1" t="n">
        <v>55</v>
      </c>
    </row>
    <row r="71" customFormat="false" ht="24" hidden="false" customHeight="true" outlineLevel="0" collapsed="false">
      <c r="A71" s="80" t="n">
        <v>2</v>
      </c>
      <c r="B71" s="75" t="s">
        <v>85</v>
      </c>
      <c r="C71" s="76" t="n">
        <v>0</v>
      </c>
      <c r="D71" s="76" t="n">
        <v>33629</v>
      </c>
      <c r="E71" s="77" t="n">
        <f aca="false">C71/D71*100</f>
        <v>0</v>
      </c>
      <c r="F71" s="76" t="n">
        <v>0</v>
      </c>
      <c r="G71" s="76" t="n">
        <v>14338</v>
      </c>
      <c r="H71" s="77" t="n">
        <f aca="false">F71/G71*100</f>
        <v>0</v>
      </c>
      <c r="I71" s="76" t="n">
        <v>0</v>
      </c>
      <c r="J71" s="76" t="n">
        <v>33725</v>
      </c>
      <c r="K71" s="77" t="n">
        <f aca="false">I71/J71*100</f>
        <v>0</v>
      </c>
      <c r="L71" s="76" t="n">
        <v>0</v>
      </c>
      <c r="M71" s="76" t="n">
        <v>33725</v>
      </c>
      <c r="N71" s="76" t="n">
        <f aca="false">L71/M71*100</f>
        <v>0</v>
      </c>
      <c r="O71" s="81" t="n">
        <v>4</v>
      </c>
      <c r="P71" s="81" t="n">
        <v>113</v>
      </c>
    </row>
    <row r="72" customFormat="false" ht="19.5" hidden="false" customHeight="true" outlineLevel="0" collapsed="false">
      <c r="A72" s="80" t="n">
        <v>3</v>
      </c>
      <c r="B72" s="75" t="s">
        <v>86</v>
      </c>
      <c r="C72" s="76" t="n">
        <v>145</v>
      </c>
      <c r="D72" s="76" t="n">
        <v>289</v>
      </c>
      <c r="E72" s="77" t="n">
        <f aca="false">C72/D72*100</f>
        <v>50.1730103806228</v>
      </c>
      <c r="F72" s="76" t="n">
        <v>145</v>
      </c>
      <c r="G72" s="76" t="n">
        <v>43</v>
      </c>
      <c r="H72" s="77" t="n">
        <f aca="false">F72/G72*100</f>
        <v>337.209302325581</v>
      </c>
      <c r="I72" s="76" t="n">
        <v>174</v>
      </c>
      <c r="J72" s="76" t="n">
        <v>332</v>
      </c>
      <c r="K72" s="77" t="n">
        <f aca="false">I72/J72*100</f>
        <v>52.4096385542169</v>
      </c>
      <c r="L72" s="76" t="n">
        <v>0</v>
      </c>
      <c r="M72" s="76" t="n">
        <v>0</v>
      </c>
      <c r="N72" s="76" t="e">
        <f aca="false">L72/M72*100</f>
        <v>#DIV/0!</v>
      </c>
      <c r="O72" s="81" t="n">
        <v>32</v>
      </c>
      <c r="P72" s="81" t="n">
        <v>45</v>
      </c>
    </row>
    <row r="73" customFormat="false" ht="21.75" hidden="false" customHeight="true" outlineLevel="0" collapsed="false">
      <c r="A73" s="80" t="n">
        <v>4</v>
      </c>
      <c r="B73" s="75" t="s">
        <v>87</v>
      </c>
      <c r="C73" s="76" t="n">
        <v>50</v>
      </c>
      <c r="D73" s="76" t="n">
        <v>3056</v>
      </c>
      <c r="E73" s="77" t="n">
        <f aca="false">C73/D73*100</f>
        <v>1.63612565445026</v>
      </c>
      <c r="F73" s="76" t="n">
        <v>50</v>
      </c>
      <c r="G73" s="76" t="n">
        <v>101</v>
      </c>
      <c r="H73" s="77" t="n">
        <f aca="false">F73/G73*100</f>
        <v>49.5049504950495</v>
      </c>
      <c r="I73" s="76" t="n">
        <v>0</v>
      </c>
      <c r="J73" s="76" t="n">
        <v>0</v>
      </c>
      <c r="K73" s="77" t="e">
        <f aca="false">I73/J73*100</f>
        <v>#DIV/0!</v>
      </c>
      <c r="L73" s="76" t="n">
        <v>0</v>
      </c>
      <c r="M73" s="76" t="n">
        <v>0</v>
      </c>
      <c r="N73" s="76" t="e">
        <f aca="false">L73/M73*100</f>
        <v>#DIV/0!</v>
      </c>
      <c r="O73" s="81" t="n">
        <v>25</v>
      </c>
      <c r="P73" s="81" t="n">
        <v>65</v>
      </c>
    </row>
    <row r="74" customFormat="false" ht="21" hidden="false" customHeight="true" outlineLevel="0" collapsed="false">
      <c r="A74" s="80" t="n">
        <v>5</v>
      </c>
      <c r="B74" s="75" t="s">
        <v>88</v>
      </c>
      <c r="C74" s="76" t="n">
        <v>486</v>
      </c>
      <c r="D74" s="76" t="n">
        <v>416</v>
      </c>
      <c r="E74" s="77" t="n">
        <f aca="false">C74/D74*100</f>
        <v>116.826923076923</v>
      </c>
      <c r="F74" s="76" t="n">
        <v>268</v>
      </c>
      <c r="G74" s="76" t="n">
        <v>208</v>
      </c>
      <c r="H74" s="77" t="n">
        <f aca="false">F74/G74*100</f>
        <v>128.846153846154</v>
      </c>
      <c r="I74" s="76" t="n">
        <v>486</v>
      </c>
      <c r="J74" s="76" t="n">
        <v>416</v>
      </c>
      <c r="K74" s="77" t="n">
        <f aca="false">I74/J74*100</f>
        <v>116.826923076923</v>
      </c>
      <c r="L74" s="76" t="n">
        <v>0</v>
      </c>
      <c r="M74" s="76" t="n">
        <v>0</v>
      </c>
      <c r="N74" s="76" t="e">
        <f aca="false">L74/M74*100</f>
        <v>#DIV/0!</v>
      </c>
      <c r="O74" s="81" t="n">
        <v>65</v>
      </c>
      <c r="P74" s="81" t="n">
        <v>110</v>
      </c>
    </row>
    <row r="75" customFormat="false" ht="21" hidden="false" customHeight="true" outlineLevel="0" collapsed="false">
      <c r="A75" s="74" t="n">
        <v>6</v>
      </c>
      <c r="B75" s="75" t="s">
        <v>89</v>
      </c>
      <c r="C75" s="76" t="n">
        <v>0</v>
      </c>
      <c r="D75" s="76" t="n">
        <v>0</v>
      </c>
      <c r="E75" s="77" t="e">
        <f aca="false">C75/D75*100</f>
        <v>#DIV/0!</v>
      </c>
      <c r="F75" s="76" t="n">
        <v>0</v>
      </c>
      <c r="G75" s="76" t="n">
        <v>0</v>
      </c>
      <c r="H75" s="77" t="e">
        <f aca="false">F75/G75*100</f>
        <v>#DIV/0!</v>
      </c>
      <c r="I75" s="76" t="n">
        <v>349</v>
      </c>
      <c r="J75" s="76" t="n">
        <v>120</v>
      </c>
      <c r="K75" s="77" t="n">
        <f aca="false">I75/J75*100</f>
        <v>290.833333333333</v>
      </c>
      <c r="L75" s="76" t="n">
        <v>0</v>
      </c>
      <c r="M75" s="76" t="n">
        <v>0</v>
      </c>
      <c r="N75" s="76" t="e">
        <f aca="false">L75/M75*100</f>
        <v>#DIV/0!</v>
      </c>
      <c r="O75" s="81" t="n">
        <v>6</v>
      </c>
      <c r="P75" s="81" t="n">
        <v>95</v>
      </c>
    </row>
    <row r="76" customFormat="false" ht="20.25" hidden="false" customHeight="true" outlineLevel="0" collapsed="false">
      <c r="A76" s="80" t="n">
        <v>7</v>
      </c>
      <c r="B76" s="75" t="s">
        <v>90</v>
      </c>
      <c r="C76" s="76" t="n">
        <v>208436</v>
      </c>
      <c r="D76" s="76" t="n">
        <v>76171</v>
      </c>
      <c r="E76" s="77" t="n">
        <f aca="false">C76/D76*100</f>
        <v>273.642199787321</v>
      </c>
      <c r="F76" s="79" t="n">
        <v>150021</v>
      </c>
      <c r="G76" s="79" t="n">
        <v>17964</v>
      </c>
      <c r="H76" s="167" t="n">
        <f aca="false">F76/G76*100</f>
        <v>835.120240480962</v>
      </c>
      <c r="I76" s="79" t="n">
        <v>165435</v>
      </c>
      <c r="J76" s="79" t="n">
        <v>77435</v>
      </c>
      <c r="K76" s="167" t="n">
        <f aca="false">I76/J76*100</f>
        <v>213.643701168722</v>
      </c>
      <c r="L76" s="79" t="n">
        <v>113529</v>
      </c>
      <c r="M76" s="79" t="n">
        <v>20732</v>
      </c>
      <c r="N76" s="76" t="n">
        <f aca="false">L76/M76*100</f>
        <v>547.602739726027</v>
      </c>
      <c r="O76" s="81" t="n">
        <v>132</v>
      </c>
      <c r="P76" s="81" t="n">
        <v>251</v>
      </c>
    </row>
    <row r="77" customFormat="false" ht="17.25" hidden="false" customHeight="true" outlineLevel="0" collapsed="false">
      <c r="A77" s="70" t="n">
        <v>8</v>
      </c>
      <c r="B77" s="71" t="s">
        <v>91</v>
      </c>
      <c r="C77" s="72" t="n">
        <v>18562</v>
      </c>
      <c r="D77" s="72" t="n">
        <v>19656</v>
      </c>
      <c r="E77" s="73" t="n">
        <f aca="false">C77/D77*100</f>
        <v>94.4342694342694</v>
      </c>
      <c r="F77" s="72" t="n">
        <v>10537</v>
      </c>
      <c r="G77" s="72" t="n">
        <v>16981</v>
      </c>
      <c r="H77" s="73" t="n">
        <f aca="false">F77/G77*100</f>
        <v>62.0517048465933</v>
      </c>
      <c r="I77" s="72" t="n">
        <v>18562</v>
      </c>
      <c r="J77" s="72" t="n">
        <v>19656</v>
      </c>
      <c r="K77" s="73" t="n">
        <f aca="false">I77/J77*100</f>
        <v>94.4342694342694</v>
      </c>
      <c r="L77" s="72" t="n">
        <v>0</v>
      </c>
      <c r="M77" s="72" t="n">
        <v>0</v>
      </c>
      <c r="N77" s="72" t="e">
        <f aca="false">L77/M77*100</f>
        <v>#DIV/0!</v>
      </c>
      <c r="O77" s="1" t="n">
        <v>24</v>
      </c>
      <c r="P77" s="1" t="n">
        <v>40</v>
      </c>
    </row>
    <row r="78" customFormat="false" ht="15" hidden="false" customHeight="false" outlineLevel="0" collapsed="false">
      <c r="A78" s="85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5"/>
      <c r="P78" s="85"/>
    </row>
    <row r="79" customFormat="false" ht="17.25" hidden="false" customHeight="true" outlineLevel="0" collapsed="false">
      <c r="A79" s="67" t="s">
        <v>92</v>
      </c>
      <c r="B79" s="67"/>
      <c r="C79" s="83" t="n">
        <f aca="false">SUM(C80:C93)</f>
        <v>971678</v>
      </c>
      <c r="D79" s="83" t="n">
        <f aca="false">SUM(D80:D93)</f>
        <v>998315</v>
      </c>
      <c r="E79" s="84" t="n">
        <f aca="false">C79/D79*100</f>
        <v>97.3318040898915</v>
      </c>
      <c r="F79" s="83" t="n">
        <f aca="false">SUM(F80:F93)</f>
        <v>589618</v>
      </c>
      <c r="G79" s="83" t="n">
        <f aca="false">SUM(G80:G93)</f>
        <v>711258</v>
      </c>
      <c r="H79" s="84" t="n">
        <f aca="false">F79/G79*100</f>
        <v>82.8979076509509</v>
      </c>
      <c r="I79" s="83" t="n">
        <f aca="false">SUM(I80:I93)</f>
        <v>910372</v>
      </c>
      <c r="J79" s="83" t="n">
        <f aca="false">SUM(J80:J93)</f>
        <v>841196.2</v>
      </c>
      <c r="K79" s="84" t="n">
        <f aca="false">I79/J79*100</f>
        <v>108.223503624957</v>
      </c>
      <c r="L79" s="83" t="n">
        <f aca="false">SUM(L80:L93)</f>
        <v>416420</v>
      </c>
      <c r="M79" s="83" t="n">
        <f aca="false">SUM(M80:M93)</f>
        <v>369835.3</v>
      </c>
      <c r="N79" s="84" t="n">
        <f aca="false">L79/M79*100</f>
        <v>112.596066411184</v>
      </c>
      <c r="O79" s="1"/>
      <c r="P79" s="1"/>
    </row>
    <row r="80" customFormat="false" ht="22.5" hidden="false" customHeight="true" outlineLevel="0" collapsed="false">
      <c r="A80" s="87" t="n">
        <v>1</v>
      </c>
      <c r="B80" s="71" t="s">
        <v>93</v>
      </c>
      <c r="C80" s="72" t="n">
        <v>0</v>
      </c>
      <c r="D80" s="72" t="n">
        <v>0</v>
      </c>
      <c r="E80" s="73" t="e">
        <f aca="false">C80/D80*100</f>
        <v>#DIV/0!</v>
      </c>
      <c r="F80" s="72" t="n">
        <v>0</v>
      </c>
      <c r="G80" s="72" t="n">
        <v>0</v>
      </c>
      <c r="H80" s="73" t="e">
        <f aca="false">F80/G80*100</f>
        <v>#DIV/0!</v>
      </c>
      <c r="I80" s="72" t="n">
        <v>0</v>
      </c>
      <c r="J80" s="72" t="n">
        <v>0</v>
      </c>
      <c r="K80" s="73" t="e">
        <f aca="false">I80/J80*100</f>
        <v>#DIV/0!</v>
      </c>
      <c r="L80" s="72" t="n">
        <v>0</v>
      </c>
      <c r="M80" s="72" t="n">
        <v>0</v>
      </c>
      <c r="N80" s="72" t="e">
        <f aca="false">L80/M80*100</f>
        <v>#DIV/0!</v>
      </c>
      <c r="O80" s="1" t="n">
        <v>2136</v>
      </c>
      <c r="P80" s="1" t="n">
        <v>113</v>
      </c>
    </row>
    <row r="81" customFormat="false" ht="18" hidden="false" customHeight="true" outlineLevel="0" collapsed="false">
      <c r="A81" s="88" t="n">
        <v>2</v>
      </c>
      <c r="B81" s="75" t="s">
        <v>94</v>
      </c>
      <c r="C81" s="76" t="n">
        <v>13524</v>
      </c>
      <c r="D81" s="76" t="n">
        <v>0</v>
      </c>
      <c r="E81" s="77" t="e">
        <f aca="false">C81/D81*100</f>
        <v>#DIV/0!</v>
      </c>
      <c r="F81" s="76" t="n">
        <v>10817</v>
      </c>
      <c r="G81" s="76" t="n">
        <v>0</v>
      </c>
      <c r="H81" s="77" t="e">
        <f aca="false">F81/G81*100</f>
        <v>#DIV/0!</v>
      </c>
      <c r="I81" s="76" t="n">
        <v>12818</v>
      </c>
      <c r="J81" s="76" t="n">
        <v>440</v>
      </c>
      <c r="K81" s="77" t="n">
        <f aca="false">I81/J81*100</f>
        <v>2913.18181818182</v>
      </c>
      <c r="L81" s="76" t="n">
        <v>0</v>
      </c>
      <c r="M81" s="76" t="n">
        <v>0</v>
      </c>
      <c r="N81" s="76" t="e">
        <f aca="false">L81/M81*100</f>
        <v>#DIV/0!</v>
      </c>
      <c r="O81" s="81" t="n">
        <v>288</v>
      </c>
      <c r="P81" s="81" t="n">
        <v>120</v>
      </c>
    </row>
    <row r="82" customFormat="false" ht="21.75" hidden="false" customHeight="true" outlineLevel="0" collapsed="false">
      <c r="A82" s="89" t="n">
        <v>3</v>
      </c>
      <c r="B82" s="75" t="s">
        <v>95</v>
      </c>
      <c r="C82" s="76" t="n">
        <v>0</v>
      </c>
      <c r="D82" s="76" t="n">
        <v>268054</v>
      </c>
      <c r="E82" s="77" t="n">
        <f aca="false">C82/D82*100</f>
        <v>0</v>
      </c>
      <c r="F82" s="76" t="n">
        <v>0</v>
      </c>
      <c r="G82" s="76" t="n">
        <v>268054</v>
      </c>
      <c r="H82" s="77" t="n">
        <f aca="false">F82/G82*100</f>
        <v>0</v>
      </c>
      <c r="I82" s="76" t="n">
        <v>58690</v>
      </c>
      <c r="J82" s="76" t="n">
        <v>174754</v>
      </c>
      <c r="K82" s="77" t="n">
        <f aca="false">I82/J82*100</f>
        <v>33.5843528617371</v>
      </c>
      <c r="L82" s="76" t="n">
        <v>15526</v>
      </c>
      <c r="M82" s="76" t="n">
        <v>53648</v>
      </c>
      <c r="N82" s="76" t="n">
        <f aca="false">L82/M82*100</f>
        <v>28.9405010438413</v>
      </c>
      <c r="O82" s="81" t="n">
        <v>32</v>
      </c>
      <c r="P82" s="81" t="n">
        <v>365</v>
      </c>
    </row>
    <row r="83" customFormat="false" ht="21.75" hidden="false" customHeight="true" outlineLevel="0" collapsed="false">
      <c r="A83" s="88" t="n">
        <v>4</v>
      </c>
      <c r="B83" s="75" t="s">
        <v>96</v>
      </c>
      <c r="C83" s="76" t="n">
        <v>4783</v>
      </c>
      <c r="D83" s="76" t="n">
        <v>2443</v>
      </c>
      <c r="E83" s="77" t="n">
        <f aca="false">C83/D83*100</f>
        <v>195.78387228817</v>
      </c>
      <c r="F83" s="76" t="n">
        <v>3372</v>
      </c>
      <c r="G83" s="76" t="n">
        <v>992</v>
      </c>
      <c r="H83" s="77" t="n">
        <f aca="false">F83/G83*100</f>
        <v>339.91935483871</v>
      </c>
      <c r="I83" s="76" t="n">
        <v>4783</v>
      </c>
      <c r="J83" s="76" t="n">
        <v>2443</v>
      </c>
      <c r="K83" s="77" t="n">
        <f aca="false">I83/J83*100</f>
        <v>195.78387228817</v>
      </c>
      <c r="L83" s="76" t="n">
        <v>4783</v>
      </c>
      <c r="M83" s="76" t="n">
        <v>2443</v>
      </c>
      <c r="N83" s="76" t="n">
        <f aca="false">L83/M83*100</f>
        <v>195.78387228817</v>
      </c>
      <c r="O83" s="81" t="n">
        <v>45</v>
      </c>
      <c r="P83" s="81" t="n">
        <v>67</v>
      </c>
    </row>
    <row r="84" customFormat="false" ht="21" hidden="false" customHeight="true" outlineLevel="0" collapsed="false">
      <c r="A84" s="89" t="n">
        <v>5</v>
      </c>
      <c r="B84" s="75" t="s">
        <v>97</v>
      </c>
      <c r="C84" s="76" t="n">
        <v>36272</v>
      </c>
      <c r="D84" s="76" t="n">
        <v>43216</v>
      </c>
      <c r="E84" s="77" t="n">
        <f aca="false">C84/D84*100</f>
        <v>83.931877082562</v>
      </c>
      <c r="F84" s="76" t="n">
        <v>21472</v>
      </c>
      <c r="G84" s="76" t="n">
        <v>33219</v>
      </c>
      <c r="H84" s="77" t="n">
        <f aca="false">F84/G84*100</f>
        <v>64.6377073361631</v>
      </c>
      <c r="I84" s="76" t="n">
        <v>34612</v>
      </c>
      <c r="J84" s="76" t="n">
        <v>41381</v>
      </c>
      <c r="K84" s="77" t="n">
        <f aca="false">I84/J84*100</f>
        <v>83.6422512747396</v>
      </c>
      <c r="L84" s="76" t="n">
        <v>16399</v>
      </c>
      <c r="M84" s="76" t="n">
        <v>21917</v>
      </c>
      <c r="N84" s="76" t="n">
        <f aca="false">L84/M84*100</f>
        <v>74.8231966053748</v>
      </c>
      <c r="O84" s="81" t="n">
        <v>75</v>
      </c>
      <c r="P84" s="81" t="n">
        <v>72</v>
      </c>
    </row>
    <row r="85" customFormat="false" ht="21" hidden="false" customHeight="true" outlineLevel="0" collapsed="false">
      <c r="A85" s="88" t="n">
        <v>6</v>
      </c>
      <c r="B85" s="75" t="s">
        <v>98</v>
      </c>
      <c r="C85" s="76" t="n">
        <v>0</v>
      </c>
      <c r="D85" s="76" t="n">
        <v>0</v>
      </c>
      <c r="E85" s="77" t="e">
        <f aca="false">C85/D85*100</f>
        <v>#DIV/0!</v>
      </c>
      <c r="F85" s="76" t="n">
        <v>0</v>
      </c>
      <c r="G85" s="76" t="n">
        <v>0</v>
      </c>
      <c r="H85" s="77" t="e">
        <f aca="false">F85/G85*100</f>
        <v>#DIV/0!</v>
      </c>
      <c r="I85" s="76" t="n">
        <v>0</v>
      </c>
      <c r="J85" s="76" t="n">
        <v>0</v>
      </c>
      <c r="K85" s="77" t="e">
        <f aca="false">I85/J85*100</f>
        <v>#DIV/0!</v>
      </c>
      <c r="L85" s="76" t="n">
        <v>0</v>
      </c>
      <c r="M85" s="76" t="n">
        <v>0</v>
      </c>
      <c r="N85" s="76" t="e">
        <f aca="false">L85/M85*100</f>
        <v>#DIV/0!</v>
      </c>
      <c r="O85" s="81"/>
      <c r="P85" s="81"/>
    </row>
    <row r="86" customFormat="false" ht="20.25" hidden="false" customHeight="true" outlineLevel="0" collapsed="false">
      <c r="A86" s="89" t="n">
        <v>7</v>
      </c>
      <c r="B86" s="75" t="s">
        <v>99</v>
      </c>
      <c r="C86" s="76" t="n">
        <v>42793</v>
      </c>
      <c r="D86" s="76" t="n">
        <v>58260</v>
      </c>
      <c r="E86" s="77" t="n">
        <f aca="false">C86/D86*100</f>
        <v>73.4517679368349</v>
      </c>
      <c r="F86" s="76" t="n">
        <v>35661</v>
      </c>
      <c r="G86" s="76" t="n">
        <v>47315</v>
      </c>
      <c r="H86" s="77" t="n">
        <f aca="false">F86/G86*100</f>
        <v>75.3693331924337</v>
      </c>
      <c r="I86" s="76" t="n">
        <v>62716</v>
      </c>
      <c r="J86" s="76" t="n">
        <v>75545.2</v>
      </c>
      <c r="K86" s="77" t="n">
        <f aca="false">I86/J86*100</f>
        <v>83.0178489169398</v>
      </c>
      <c r="L86" s="76" t="n">
        <v>12562</v>
      </c>
      <c r="M86" s="76" t="n">
        <v>10678.3</v>
      </c>
      <c r="N86" s="76" t="n">
        <f aca="false">L86/M86*100</f>
        <v>117.640448385979</v>
      </c>
      <c r="O86" s="81" t="n">
        <v>66</v>
      </c>
      <c r="P86" s="81" t="n">
        <v>70</v>
      </c>
    </row>
    <row r="87" customFormat="false" ht="21" hidden="false" customHeight="true" outlineLevel="0" collapsed="false">
      <c r="A87" s="88" t="n">
        <v>8</v>
      </c>
      <c r="B87" s="75" t="s">
        <v>100</v>
      </c>
      <c r="C87" s="76" t="n">
        <v>349101</v>
      </c>
      <c r="D87" s="76" t="n">
        <v>202805</v>
      </c>
      <c r="E87" s="77" t="n">
        <f aca="false">C87/D87*100</f>
        <v>172.136288553044</v>
      </c>
      <c r="F87" s="76" t="n">
        <v>219233</v>
      </c>
      <c r="G87" s="76" t="n">
        <v>128958</v>
      </c>
      <c r="H87" s="77" t="n">
        <f aca="false">F87/G87*100</f>
        <v>170.003411963585</v>
      </c>
      <c r="I87" s="76" t="n">
        <v>205449</v>
      </c>
      <c r="J87" s="76" t="n">
        <v>202805</v>
      </c>
      <c r="K87" s="77" t="n">
        <f aca="false">I87/J87*100</f>
        <v>101.303715391632</v>
      </c>
      <c r="L87" s="76" t="n">
        <v>101229</v>
      </c>
      <c r="M87" s="76" t="n">
        <v>116505</v>
      </c>
      <c r="N87" s="76" t="n">
        <f aca="false">L87/M87*100</f>
        <v>86.8881163898545</v>
      </c>
      <c r="O87" s="81" t="n">
        <v>107</v>
      </c>
      <c r="P87" s="81" t="n">
        <v>257</v>
      </c>
    </row>
    <row r="88" customFormat="false" ht="21.75" hidden="false" customHeight="true" outlineLevel="0" collapsed="false">
      <c r="A88" s="89" t="n">
        <v>9</v>
      </c>
      <c r="B88" s="75" t="s">
        <v>101</v>
      </c>
      <c r="C88" s="76" t="n">
        <v>143668</v>
      </c>
      <c r="D88" s="76" t="n">
        <v>144219</v>
      </c>
      <c r="E88" s="77" t="n">
        <f aca="false">C88/D88*100</f>
        <v>99.6179421574134</v>
      </c>
      <c r="F88" s="76" t="n">
        <v>83006</v>
      </c>
      <c r="G88" s="76" t="n">
        <v>80606</v>
      </c>
      <c r="H88" s="77" t="n">
        <f aca="false">F88/G88*100</f>
        <v>102.977445847704</v>
      </c>
      <c r="I88" s="76" t="n">
        <v>126386</v>
      </c>
      <c r="J88" s="76" t="n">
        <v>109041</v>
      </c>
      <c r="K88" s="77" t="n">
        <f aca="false">I88/J88*100</f>
        <v>115.906860722114</v>
      </c>
      <c r="L88" s="76" t="n">
        <v>50824</v>
      </c>
      <c r="M88" s="76" t="n">
        <v>28870</v>
      </c>
      <c r="N88" s="76" t="n">
        <f aca="false">L88/M88*100</f>
        <v>176.044336681676</v>
      </c>
      <c r="O88" s="81" t="n">
        <v>82</v>
      </c>
      <c r="P88" s="81" t="n">
        <v>180</v>
      </c>
    </row>
    <row r="89" customFormat="false" ht="23.25" hidden="false" customHeight="true" outlineLevel="0" collapsed="false">
      <c r="A89" s="88" t="n">
        <v>10</v>
      </c>
      <c r="B89" s="75" t="s">
        <v>102</v>
      </c>
      <c r="C89" s="76" t="n">
        <v>0</v>
      </c>
      <c r="D89" s="76" t="n">
        <v>21900</v>
      </c>
      <c r="E89" s="77" t="n">
        <f aca="false">C89/D89*100</f>
        <v>0</v>
      </c>
      <c r="F89" s="76" t="n">
        <v>0</v>
      </c>
      <c r="G89" s="76" t="n">
        <v>13331</v>
      </c>
      <c r="H89" s="77" t="n">
        <f aca="false">F89/G89*100</f>
        <v>0</v>
      </c>
      <c r="I89" s="76" t="n">
        <v>0</v>
      </c>
      <c r="J89" s="76" t="n">
        <v>21900</v>
      </c>
      <c r="K89" s="77" t="n">
        <f aca="false">I89/J89*100</f>
        <v>0</v>
      </c>
      <c r="L89" s="76" t="n">
        <v>0</v>
      </c>
      <c r="M89" s="76" t="n">
        <v>10007</v>
      </c>
      <c r="N89" s="76" t="n">
        <f aca="false">L89/M89*100</f>
        <v>0</v>
      </c>
      <c r="O89" s="81" t="n">
        <v>12</v>
      </c>
      <c r="P89" s="81" t="n">
        <v>142</v>
      </c>
    </row>
    <row r="90" customFormat="false" ht="24" hidden="false" customHeight="true" outlineLevel="0" collapsed="false">
      <c r="A90" s="89" t="n">
        <v>11</v>
      </c>
      <c r="B90" s="75" t="s">
        <v>103</v>
      </c>
      <c r="C90" s="76" t="n">
        <v>127252</v>
      </c>
      <c r="D90" s="76" t="n">
        <v>58062</v>
      </c>
      <c r="E90" s="77" t="n">
        <f aca="false">C90/D90*100</f>
        <v>219.165719403396</v>
      </c>
      <c r="F90" s="76" t="n">
        <v>80027</v>
      </c>
      <c r="G90" s="76" t="n">
        <v>29056</v>
      </c>
      <c r="H90" s="77" t="n">
        <f aca="false">F90/G90*100</f>
        <v>275.423320484582</v>
      </c>
      <c r="I90" s="76" t="n">
        <v>127252</v>
      </c>
      <c r="J90" s="76" t="n">
        <v>58062</v>
      </c>
      <c r="K90" s="77" t="n">
        <f aca="false">I90/J90*100</f>
        <v>219.165719403396</v>
      </c>
      <c r="L90" s="76" t="n">
        <v>39242</v>
      </c>
      <c r="M90" s="76" t="n">
        <v>16168</v>
      </c>
      <c r="N90" s="76" t="n">
        <f aca="false">L90/M90*100</f>
        <v>242.714002968827</v>
      </c>
      <c r="O90" s="81" t="n">
        <v>58</v>
      </c>
      <c r="P90" s="81" t="n">
        <v>250</v>
      </c>
    </row>
    <row r="91" customFormat="false" ht="18" hidden="false" customHeight="true" outlineLevel="0" collapsed="false">
      <c r="A91" s="304" t="n">
        <v>12</v>
      </c>
      <c r="B91" s="114" t="s">
        <v>104</v>
      </c>
      <c r="C91" s="79" t="n">
        <v>14429</v>
      </c>
      <c r="D91" s="79" t="n">
        <v>47</v>
      </c>
      <c r="E91" s="167" t="n">
        <f aca="false">C91/D91*100</f>
        <v>30700</v>
      </c>
      <c r="F91" s="79" t="n">
        <v>12669</v>
      </c>
      <c r="G91" s="79" t="n">
        <v>21</v>
      </c>
      <c r="H91" s="167" t="n">
        <f aca="false">F91/G91*100</f>
        <v>60328.5714285714</v>
      </c>
      <c r="I91" s="79" t="n">
        <v>16840</v>
      </c>
      <c r="J91" s="79" t="n">
        <v>2003</v>
      </c>
      <c r="K91" s="167" t="n">
        <f aca="false">I91/J91*100</f>
        <v>840.738891662506</v>
      </c>
      <c r="L91" s="79" t="n">
        <v>4342</v>
      </c>
      <c r="M91" s="79" t="n">
        <v>1021</v>
      </c>
      <c r="N91" s="79" t="n">
        <f aca="false">L91/M91*100</f>
        <v>425.269343780607</v>
      </c>
      <c r="O91" s="81" t="n">
        <v>16</v>
      </c>
      <c r="P91" s="81"/>
    </row>
    <row r="92" customFormat="false" ht="21" hidden="false" customHeight="true" outlineLevel="0" collapsed="false">
      <c r="A92" s="88" t="n">
        <v>13</v>
      </c>
      <c r="B92" s="75" t="s">
        <v>105</v>
      </c>
      <c r="C92" s="76" t="n">
        <v>25331</v>
      </c>
      <c r="D92" s="76" t="n">
        <v>0</v>
      </c>
      <c r="E92" s="77" t="e">
        <f aca="false">C92/D92*100</f>
        <v>#DIV/0!</v>
      </c>
      <c r="F92" s="76" t="n">
        <v>12967</v>
      </c>
      <c r="G92" s="76" t="n">
        <v>0</v>
      </c>
      <c r="H92" s="77" t="e">
        <f aca="false">F92/G92*100</f>
        <v>#DIV/0!</v>
      </c>
      <c r="I92" s="76" t="n">
        <v>33472</v>
      </c>
      <c r="J92" s="76" t="n">
        <v>0</v>
      </c>
      <c r="K92" s="77" t="e">
        <f aca="false">I92/J92*100</f>
        <v>#DIV/0!</v>
      </c>
      <c r="L92" s="76" t="n">
        <v>0</v>
      </c>
      <c r="M92" s="76" t="n">
        <v>0</v>
      </c>
      <c r="N92" s="76" t="e">
        <f aca="false">L92/M92*100</f>
        <v>#DIV/0!</v>
      </c>
      <c r="O92" s="81" t="n">
        <v>27</v>
      </c>
      <c r="P92" s="81"/>
    </row>
    <row r="93" customFormat="false" ht="24" hidden="false" customHeight="true" outlineLevel="0" collapsed="false">
      <c r="A93" s="87" t="n">
        <v>14</v>
      </c>
      <c r="B93" s="71" t="s">
        <v>106</v>
      </c>
      <c r="C93" s="72" t="n">
        <v>214525</v>
      </c>
      <c r="D93" s="72" t="n">
        <v>199309</v>
      </c>
      <c r="E93" s="73" t="n">
        <f aca="false">C93/D93*100</f>
        <v>107.634376771746</v>
      </c>
      <c r="F93" s="72" t="n">
        <v>110394</v>
      </c>
      <c r="G93" s="72" t="n">
        <v>109706</v>
      </c>
      <c r="H93" s="73" t="n">
        <f aca="false">F93/G93*100</f>
        <v>100.627130694766</v>
      </c>
      <c r="I93" s="72" t="n">
        <v>227354</v>
      </c>
      <c r="J93" s="72" t="n">
        <v>152822</v>
      </c>
      <c r="K93" s="73" t="n">
        <f aca="false">I93/J93*100</f>
        <v>148.770464985408</v>
      </c>
      <c r="L93" s="72" t="n">
        <v>171513</v>
      </c>
      <c r="M93" s="72" t="n">
        <v>108578</v>
      </c>
      <c r="N93" s="72" t="n">
        <f aca="false">L93/M93*100</f>
        <v>157.962939085266</v>
      </c>
      <c r="O93" s="1" t="n">
        <v>180</v>
      </c>
      <c r="P93" s="1" t="n">
        <v>40</v>
      </c>
    </row>
    <row r="94" customFormat="false" ht="15" hidden="false" customHeight="false" outlineLevel="0" collapsed="false">
      <c r="A94" s="304"/>
      <c r="B94" s="9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7.25" hidden="false" customHeight="true" outlineLevel="0" collapsed="false">
      <c r="A95" s="67" t="s">
        <v>107</v>
      </c>
      <c r="B95" s="67"/>
      <c r="C95" s="83" t="n">
        <f aca="false">SUM(C96:C124)</f>
        <v>505200</v>
      </c>
      <c r="D95" s="83" t="n">
        <f aca="false">SUM(D96:D124)</f>
        <v>656276</v>
      </c>
      <c r="E95" s="84" t="n">
        <f aca="false">C95/D95*100</f>
        <v>76.979807276207</v>
      </c>
      <c r="F95" s="83" t="n">
        <f aca="false">SUM(F96:F124)</f>
        <v>343356</v>
      </c>
      <c r="G95" s="83" t="n">
        <f aca="false">SUM(G96:G124)</f>
        <v>344686</v>
      </c>
      <c r="H95" s="84" t="n">
        <f aca="false">F95/G95*100</f>
        <v>99.6141415665272</v>
      </c>
      <c r="I95" s="83" t="n">
        <f aca="false">SUM(I96:I124)</f>
        <v>466696</v>
      </c>
      <c r="J95" s="83" t="n">
        <f aca="false">SUM(J96:J124)</f>
        <v>633796</v>
      </c>
      <c r="K95" s="84" t="n">
        <f aca="false">I95/J95*100</f>
        <v>73.6350497636464</v>
      </c>
      <c r="L95" s="83" t="n">
        <f aca="false">SUM(L96:L124)</f>
        <v>231916</v>
      </c>
      <c r="M95" s="83" t="n">
        <f aca="false">SUM(M96:M124)</f>
        <v>464065</v>
      </c>
      <c r="N95" s="84" t="n">
        <f aca="false">L95/M95*100</f>
        <v>49.9748957581373</v>
      </c>
      <c r="O95" s="1"/>
      <c r="P95" s="1"/>
    </row>
    <row r="96" customFormat="false" ht="20.25" hidden="false" customHeight="true" outlineLevel="0" collapsed="false">
      <c r="A96" s="93" t="n">
        <v>1</v>
      </c>
      <c r="B96" s="71" t="s">
        <v>108</v>
      </c>
      <c r="C96" s="72" t="n">
        <v>59380</v>
      </c>
      <c r="D96" s="72" t="n">
        <v>100671</v>
      </c>
      <c r="E96" s="73" t="n">
        <f aca="false">C96/D96*100</f>
        <v>58.9842159112356</v>
      </c>
      <c r="F96" s="72" t="n">
        <v>40715</v>
      </c>
      <c r="G96" s="72" t="n">
        <v>48955</v>
      </c>
      <c r="H96" s="73" t="n">
        <f aca="false">F96/G96*100</f>
        <v>83.1682157083035</v>
      </c>
      <c r="I96" s="72" t="n">
        <v>41505</v>
      </c>
      <c r="J96" s="72" t="n">
        <v>83626</v>
      </c>
      <c r="K96" s="73" t="n">
        <f aca="false">I96/J96*100</f>
        <v>49.6316934924545</v>
      </c>
      <c r="L96" s="72" t="n">
        <v>41505</v>
      </c>
      <c r="M96" s="72" t="n">
        <v>83626</v>
      </c>
      <c r="N96" s="73" t="n">
        <f aca="false">L96/M96*100</f>
        <v>49.6316934924545</v>
      </c>
      <c r="O96" s="1" t="n">
        <v>320</v>
      </c>
      <c r="P96" s="1" t="n">
        <v>108</v>
      </c>
    </row>
    <row r="97" customFormat="false" ht="20.25" hidden="false" customHeight="true" outlineLevel="0" collapsed="false">
      <c r="A97" s="93" t="n">
        <v>2</v>
      </c>
      <c r="B97" s="71" t="s">
        <v>109</v>
      </c>
      <c r="C97" s="72" t="n">
        <v>0</v>
      </c>
      <c r="D97" s="72" t="n">
        <v>0</v>
      </c>
      <c r="E97" s="73" t="e">
        <f aca="false">C97/D97*100</f>
        <v>#DIV/0!</v>
      </c>
      <c r="F97" s="72" t="n">
        <v>0</v>
      </c>
      <c r="G97" s="72" t="n">
        <v>0</v>
      </c>
      <c r="H97" s="73" t="e">
        <f aca="false">F97/G97*100</f>
        <v>#DIV/0!</v>
      </c>
      <c r="I97" s="72" t="n">
        <v>0</v>
      </c>
      <c r="J97" s="72" t="n">
        <v>0</v>
      </c>
      <c r="K97" s="73" t="e">
        <f aca="false">I97/J97*100</f>
        <v>#DIV/0!</v>
      </c>
      <c r="L97" s="72" t="n">
        <v>0</v>
      </c>
      <c r="M97" s="72" t="n">
        <v>0</v>
      </c>
      <c r="N97" s="73" t="e">
        <f aca="false">L97/M97*100</f>
        <v>#DIV/0!</v>
      </c>
      <c r="O97" s="1"/>
      <c r="P97" s="1"/>
    </row>
    <row r="98" customFormat="false" ht="19.5" hidden="false" customHeight="true" outlineLevel="0" collapsed="false">
      <c r="A98" s="93" t="n">
        <v>3</v>
      </c>
      <c r="B98" s="71" t="s">
        <v>110</v>
      </c>
      <c r="C98" s="72" t="n">
        <v>0</v>
      </c>
      <c r="D98" s="72" t="n">
        <v>0</v>
      </c>
      <c r="E98" s="73" t="e">
        <f aca="false">C98/D98*100</f>
        <v>#DIV/0!</v>
      </c>
      <c r="F98" s="72" t="n">
        <v>0</v>
      </c>
      <c r="G98" s="72" t="n">
        <v>0</v>
      </c>
      <c r="H98" s="73" t="e">
        <f aca="false">F98/G98*100</f>
        <v>#DIV/0!</v>
      </c>
      <c r="I98" s="72" t="n">
        <v>0</v>
      </c>
      <c r="J98" s="72" t="n">
        <v>0</v>
      </c>
      <c r="K98" s="73" t="e">
        <f aca="false">I98/J98*100</f>
        <v>#DIV/0!</v>
      </c>
      <c r="L98" s="72" t="n">
        <v>0</v>
      </c>
      <c r="M98" s="72" t="n">
        <v>0</v>
      </c>
      <c r="N98" s="73" t="e">
        <f aca="false">L98/M98*100</f>
        <v>#DIV/0!</v>
      </c>
      <c r="O98" s="94"/>
      <c r="P98" s="1"/>
    </row>
    <row r="99" customFormat="false" ht="20.25" hidden="false" customHeight="true" outlineLevel="0" collapsed="false">
      <c r="A99" s="93" t="n">
        <v>4</v>
      </c>
      <c r="B99" s="71" t="s">
        <v>111</v>
      </c>
      <c r="C99" s="72" t="n">
        <v>10621</v>
      </c>
      <c r="D99" s="72" t="n">
        <v>8921</v>
      </c>
      <c r="E99" s="73" t="n">
        <f aca="false">C99/D99*100</f>
        <v>119.056159623361</v>
      </c>
      <c r="F99" s="72" t="n">
        <v>7508</v>
      </c>
      <c r="G99" s="72" t="n">
        <v>6446</v>
      </c>
      <c r="H99" s="73" t="n">
        <f aca="false">F99/G99*100</f>
        <v>116.47533354018</v>
      </c>
      <c r="I99" s="72" t="n">
        <v>23382</v>
      </c>
      <c r="J99" s="72" t="n">
        <v>473</v>
      </c>
      <c r="K99" s="73" t="n">
        <f aca="false">I99/J99*100</f>
        <v>4943.34038054968</v>
      </c>
      <c r="L99" s="72" t="n">
        <v>0</v>
      </c>
      <c r="M99" s="72" t="n">
        <v>0</v>
      </c>
      <c r="N99" s="73" t="e">
        <f aca="false">L99/M99*100</f>
        <v>#DIV/0!</v>
      </c>
      <c r="O99" s="1" t="n">
        <v>19</v>
      </c>
      <c r="P99" s="1" t="n">
        <v>140</v>
      </c>
    </row>
    <row r="100" customFormat="false" ht="18.75" hidden="false" customHeight="true" outlineLevel="0" collapsed="false">
      <c r="A100" s="93" t="n">
        <v>5</v>
      </c>
      <c r="B100" s="71" t="s">
        <v>112</v>
      </c>
      <c r="C100" s="72" t="n">
        <v>30882</v>
      </c>
      <c r="D100" s="72" t="n">
        <v>84949</v>
      </c>
      <c r="E100" s="73" t="n">
        <f aca="false">C100/D100*100</f>
        <v>36.3535768519935</v>
      </c>
      <c r="F100" s="72" t="n">
        <v>17550</v>
      </c>
      <c r="G100" s="72" t="n">
        <v>53391</v>
      </c>
      <c r="H100" s="73" t="n">
        <f aca="false">F100/G100*100</f>
        <v>32.8707085463842</v>
      </c>
      <c r="I100" s="72" t="n">
        <v>37259</v>
      </c>
      <c r="J100" s="72" t="n">
        <v>95753</v>
      </c>
      <c r="K100" s="73" t="n">
        <f aca="false">I100/J100*100</f>
        <v>38.9115745720761</v>
      </c>
      <c r="L100" s="72" t="n">
        <v>37259</v>
      </c>
      <c r="M100" s="72" t="n">
        <v>95753</v>
      </c>
      <c r="N100" s="73" t="n">
        <f aca="false">L100/M100*100</f>
        <v>38.9115745720761</v>
      </c>
      <c r="O100" s="1" t="n">
        <v>359</v>
      </c>
      <c r="P100" s="1" t="n">
        <v>52</v>
      </c>
    </row>
    <row r="101" customFormat="false" ht="21.75" hidden="false" customHeight="true" outlineLevel="0" collapsed="false">
      <c r="A101" s="93" t="n">
        <v>6</v>
      </c>
      <c r="B101" s="71" t="s">
        <v>113</v>
      </c>
      <c r="C101" s="72" t="n">
        <v>0</v>
      </c>
      <c r="D101" s="72" t="n">
        <v>0</v>
      </c>
      <c r="E101" s="73" t="e">
        <f aca="false">C101/D101*100</f>
        <v>#DIV/0!</v>
      </c>
      <c r="F101" s="72" t="n">
        <v>0</v>
      </c>
      <c r="G101" s="72" t="n">
        <v>0</v>
      </c>
      <c r="H101" s="73" t="e">
        <f aca="false">F101/G101*100</f>
        <v>#DIV/0!</v>
      </c>
      <c r="I101" s="72" t="n">
        <v>0</v>
      </c>
      <c r="J101" s="72" t="n">
        <v>0</v>
      </c>
      <c r="K101" s="73" t="e">
        <f aca="false">I101/J101*100</f>
        <v>#DIV/0!</v>
      </c>
      <c r="L101" s="72" t="n">
        <v>0</v>
      </c>
      <c r="M101" s="72" t="n">
        <v>0</v>
      </c>
      <c r="N101" s="73" t="e">
        <f aca="false">L101/M101*100</f>
        <v>#DIV/0!</v>
      </c>
      <c r="O101" s="1"/>
      <c r="P101" s="1"/>
    </row>
    <row r="102" customFormat="false" ht="19.5" hidden="false" customHeight="true" outlineLevel="0" collapsed="false">
      <c r="A102" s="93" t="n">
        <v>7</v>
      </c>
      <c r="B102" s="71" t="s">
        <v>114</v>
      </c>
      <c r="C102" s="72" t="n">
        <v>0</v>
      </c>
      <c r="D102" s="72" t="n">
        <v>0</v>
      </c>
      <c r="E102" s="73" t="e">
        <f aca="false">C102/D102*100</f>
        <v>#DIV/0!</v>
      </c>
      <c r="F102" s="72" t="n">
        <v>0</v>
      </c>
      <c r="G102" s="72" t="n">
        <v>0</v>
      </c>
      <c r="H102" s="73" t="e">
        <f aca="false">F102/G102*100</f>
        <v>#DIV/0!</v>
      </c>
      <c r="I102" s="72" t="n">
        <v>0</v>
      </c>
      <c r="J102" s="72" t="n">
        <v>0</v>
      </c>
      <c r="K102" s="73" t="e">
        <f aca="false">I102/J102*100</f>
        <v>#DIV/0!</v>
      </c>
      <c r="L102" s="72" t="n">
        <v>0</v>
      </c>
      <c r="M102" s="72" t="n">
        <v>0</v>
      </c>
      <c r="N102" s="73" t="e">
        <f aca="false">L102/M102*100</f>
        <v>#DIV/0!</v>
      </c>
      <c r="O102" s="1"/>
      <c r="P102" s="1"/>
    </row>
    <row r="103" customFormat="false" ht="20.25" hidden="false" customHeight="true" outlineLevel="0" collapsed="false">
      <c r="A103" s="95" t="n">
        <v>8</v>
      </c>
      <c r="B103" s="75" t="s">
        <v>115</v>
      </c>
      <c r="C103" s="76" t="n">
        <v>16921</v>
      </c>
      <c r="D103" s="76" t="n">
        <v>28560</v>
      </c>
      <c r="E103" s="77" t="n">
        <f aca="false">C103/D103*100</f>
        <v>59.2471988795518</v>
      </c>
      <c r="F103" s="76" t="n">
        <v>7366</v>
      </c>
      <c r="G103" s="76" t="n">
        <v>18264</v>
      </c>
      <c r="H103" s="77" t="n">
        <f aca="false">F103/G103*100</f>
        <v>40.3307052124398</v>
      </c>
      <c r="I103" s="76" t="n">
        <v>31266</v>
      </c>
      <c r="J103" s="76" t="n">
        <v>29820</v>
      </c>
      <c r="K103" s="77" t="n">
        <f aca="false">I103/J103*100</f>
        <v>104.849094567404</v>
      </c>
      <c r="L103" s="76" t="n">
        <v>14791</v>
      </c>
      <c r="M103" s="76" t="n">
        <v>0</v>
      </c>
      <c r="N103" s="77" t="e">
        <f aca="false">L103/M103*100</f>
        <v>#DIV/0!</v>
      </c>
      <c r="O103" s="96" t="n">
        <v>94</v>
      </c>
      <c r="P103" s="96" t="n">
        <v>98</v>
      </c>
    </row>
    <row r="104" customFormat="false" ht="20.25" hidden="false" customHeight="true" outlineLevel="0" collapsed="false">
      <c r="A104" s="95" t="n">
        <v>9</v>
      </c>
      <c r="B104" s="75" t="s">
        <v>116</v>
      </c>
      <c r="C104" s="76" t="n">
        <v>0</v>
      </c>
      <c r="D104" s="76" t="n">
        <v>0</v>
      </c>
      <c r="E104" s="77" t="e">
        <f aca="false">C104/D104*100</f>
        <v>#DIV/0!</v>
      </c>
      <c r="F104" s="76" t="n">
        <v>0</v>
      </c>
      <c r="G104" s="76" t="n">
        <v>0</v>
      </c>
      <c r="H104" s="77" t="e">
        <f aca="false">F104/G104*100</f>
        <v>#DIV/0!</v>
      </c>
      <c r="I104" s="76" t="n">
        <v>0</v>
      </c>
      <c r="J104" s="76" t="n">
        <v>0</v>
      </c>
      <c r="K104" s="77" t="e">
        <f aca="false">I104/J104*100</f>
        <v>#DIV/0!</v>
      </c>
      <c r="L104" s="76" t="n">
        <v>0</v>
      </c>
      <c r="M104" s="76" t="n">
        <v>0</v>
      </c>
      <c r="N104" s="77" t="e">
        <f aca="false">L104/M104*100</f>
        <v>#DIV/0!</v>
      </c>
      <c r="O104" s="96"/>
      <c r="P104" s="96"/>
    </row>
    <row r="105" customFormat="false" ht="18.75" hidden="false" customHeight="true" outlineLevel="0" collapsed="false">
      <c r="A105" s="305" t="n">
        <v>10</v>
      </c>
      <c r="B105" s="306" t="s">
        <v>117</v>
      </c>
      <c r="C105" s="72" t="n">
        <v>23100</v>
      </c>
      <c r="D105" s="72" t="n">
        <v>0</v>
      </c>
      <c r="E105" s="77" t="e">
        <f aca="false">C105/D105*100</f>
        <v>#DIV/0!</v>
      </c>
      <c r="F105" s="76" t="n">
        <v>0</v>
      </c>
      <c r="G105" s="76" t="n">
        <v>0</v>
      </c>
      <c r="H105" s="77" t="e">
        <f aca="false">F105/G105*100</f>
        <v>#DIV/0!</v>
      </c>
      <c r="I105" s="72" t="n">
        <v>23100</v>
      </c>
      <c r="J105" s="72" t="n">
        <v>0</v>
      </c>
      <c r="K105" s="77" t="e">
        <f aca="false">I105/J105*100</f>
        <v>#DIV/0!</v>
      </c>
      <c r="L105" s="72" t="n">
        <v>0</v>
      </c>
      <c r="M105" s="72" t="n">
        <v>0</v>
      </c>
      <c r="N105" s="77" t="e">
        <f aca="false">L105/M105*100</f>
        <v>#DIV/0!</v>
      </c>
      <c r="O105" s="96" t="n">
        <v>80</v>
      </c>
      <c r="P105" s="96" t="n">
        <v>69</v>
      </c>
    </row>
    <row r="106" customFormat="false" ht="18.75" hidden="false" customHeight="true" outlineLevel="0" collapsed="false">
      <c r="A106" s="305" t="n">
        <v>11</v>
      </c>
      <c r="B106" s="306" t="s">
        <v>321</v>
      </c>
      <c r="C106" s="72" t="n">
        <v>0</v>
      </c>
      <c r="D106" s="72" t="n">
        <v>0</v>
      </c>
      <c r="E106" s="77" t="e">
        <f aca="false">C106/D106*100</f>
        <v>#DIV/0!</v>
      </c>
      <c r="F106" s="76" t="n">
        <v>0</v>
      </c>
      <c r="G106" s="76" t="n">
        <v>0</v>
      </c>
      <c r="H106" s="77" t="e">
        <f aca="false">F106/G106*100</f>
        <v>#DIV/0!</v>
      </c>
      <c r="I106" s="72" t="n">
        <v>0</v>
      </c>
      <c r="J106" s="72" t="n">
        <v>0</v>
      </c>
      <c r="K106" s="77" t="e">
        <f aca="false">I106/J106*100</f>
        <v>#DIV/0!</v>
      </c>
      <c r="L106" s="72" t="n">
        <v>0</v>
      </c>
      <c r="M106" s="72" t="n">
        <v>0</v>
      </c>
      <c r="N106" s="77" t="e">
        <f aca="false">L106/M106*100</f>
        <v>#DIV/0!</v>
      </c>
      <c r="O106" s="96" t="n">
        <v>0</v>
      </c>
      <c r="P106" s="96" t="n">
        <v>0</v>
      </c>
    </row>
    <row r="107" customFormat="false" ht="19.5" hidden="false" customHeight="true" outlineLevel="0" collapsed="false">
      <c r="A107" s="93" t="n">
        <v>12</v>
      </c>
      <c r="B107" s="71" t="s">
        <v>118</v>
      </c>
      <c r="C107" s="72" t="n">
        <v>0</v>
      </c>
      <c r="D107" s="72" t="n">
        <v>0</v>
      </c>
      <c r="E107" s="73" t="e">
        <f aca="false">C107/D107*100</f>
        <v>#DIV/0!</v>
      </c>
      <c r="F107" s="72" t="n">
        <v>0</v>
      </c>
      <c r="G107" s="72" t="n">
        <v>0</v>
      </c>
      <c r="H107" s="73" t="e">
        <f aca="false">F107/G107*100</f>
        <v>#DIV/0!</v>
      </c>
      <c r="I107" s="72" t="n">
        <v>0</v>
      </c>
      <c r="J107" s="72" t="n">
        <v>0</v>
      </c>
      <c r="K107" s="73" t="e">
        <f aca="false">I107/J107*100</f>
        <v>#DIV/0!</v>
      </c>
      <c r="L107" s="72" t="n">
        <v>0</v>
      </c>
      <c r="M107" s="72" t="n">
        <v>0</v>
      </c>
      <c r="N107" s="73" t="e">
        <f aca="false">L107/M107*100</f>
        <v>#DIV/0!</v>
      </c>
      <c r="O107" s="1"/>
      <c r="P107" s="1"/>
    </row>
    <row r="108" customFormat="false" ht="21" hidden="false" customHeight="true" outlineLevel="0" collapsed="false">
      <c r="A108" s="93" t="n">
        <v>13</v>
      </c>
      <c r="B108" s="71" t="s">
        <v>119</v>
      </c>
      <c r="C108" s="72" t="n">
        <v>0</v>
      </c>
      <c r="D108" s="72" t="n">
        <v>0</v>
      </c>
      <c r="E108" s="73" t="e">
        <f aca="false">C108/D108*100</f>
        <v>#DIV/0!</v>
      </c>
      <c r="F108" s="72" t="n">
        <v>0</v>
      </c>
      <c r="G108" s="72" t="n">
        <v>0</v>
      </c>
      <c r="H108" s="73" t="e">
        <f aca="false">F108/G108*100</f>
        <v>#DIV/0!</v>
      </c>
      <c r="I108" s="72" t="n">
        <v>0</v>
      </c>
      <c r="J108" s="72" t="n">
        <v>0</v>
      </c>
      <c r="K108" s="73" t="e">
        <f aca="false">I108/J108*100</f>
        <v>#DIV/0!</v>
      </c>
      <c r="L108" s="72" t="n">
        <v>0</v>
      </c>
      <c r="M108" s="72" t="n">
        <v>0</v>
      </c>
      <c r="N108" s="73" t="e">
        <f aca="false">L108/M108*100</f>
        <v>#DIV/0!</v>
      </c>
      <c r="O108" s="1" t="n">
        <v>8</v>
      </c>
      <c r="P108" s="1" t="n">
        <v>58</v>
      </c>
    </row>
    <row r="109" customFormat="false" ht="22.5" hidden="false" customHeight="true" outlineLevel="0" collapsed="false">
      <c r="A109" s="93" t="n">
        <v>14</v>
      </c>
      <c r="B109" s="71" t="s">
        <v>120</v>
      </c>
      <c r="C109" s="72" t="n">
        <v>2284</v>
      </c>
      <c r="D109" s="72" t="n">
        <v>6733</v>
      </c>
      <c r="E109" s="73" t="n">
        <f aca="false">C109/D109*100</f>
        <v>33.9224714094757</v>
      </c>
      <c r="F109" s="72" t="n">
        <v>1458</v>
      </c>
      <c r="G109" s="72" t="n">
        <v>1531</v>
      </c>
      <c r="H109" s="73" t="n">
        <f aca="false">F109/G109*100</f>
        <v>95.2318745917701</v>
      </c>
      <c r="I109" s="72" t="n">
        <v>6881</v>
      </c>
      <c r="J109" s="72" t="n">
        <v>16258</v>
      </c>
      <c r="K109" s="73" t="n">
        <f aca="false">I109/J109*100</f>
        <v>42.3237790626153</v>
      </c>
      <c r="L109" s="72" t="n">
        <v>6881</v>
      </c>
      <c r="M109" s="72" t="n">
        <v>15679</v>
      </c>
      <c r="N109" s="73" t="n">
        <f aca="false">L109/M109*100</f>
        <v>43.8867274698641</v>
      </c>
      <c r="O109" s="1" t="n">
        <v>65</v>
      </c>
      <c r="P109" s="1" t="n">
        <v>27</v>
      </c>
    </row>
    <row r="110" customFormat="false" ht="18.75" hidden="false" customHeight="true" outlineLevel="0" collapsed="false">
      <c r="A110" s="95" t="n">
        <v>15</v>
      </c>
      <c r="B110" s="75" t="s">
        <v>121</v>
      </c>
      <c r="C110" s="72" t="n">
        <v>0</v>
      </c>
      <c r="D110" s="72" t="n">
        <v>0</v>
      </c>
      <c r="E110" s="73" t="e">
        <f aca="false">C110/D110*100</f>
        <v>#DIV/0!</v>
      </c>
      <c r="F110" s="72" t="n">
        <v>0</v>
      </c>
      <c r="G110" s="72" t="n">
        <v>0</v>
      </c>
      <c r="H110" s="73" t="e">
        <f aca="false">F110/G110*100</f>
        <v>#DIV/0!</v>
      </c>
      <c r="I110" s="72" t="n">
        <v>0</v>
      </c>
      <c r="J110" s="72" t="n">
        <v>0</v>
      </c>
      <c r="K110" s="73" t="e">
        <f aca="false">I110/J110*100</f>
        <v>#DIV/0!</v>
      </c>
      <c r="L110" s="72" t="n">
        <v>0</v>
      </c>
      <c r="M110" s="72" t="n">
        <v>0</v>
      </c>
      <c r="N110" s="73" t="e">
        <f aca="false">L110/M110*100</f>
        <v>#DIV/0!</v>
      </c>
      <c r="O110" s="1"/>
      <c r="P110" s="1"/>
    </row>
    <row r="111" customFormat="false" ht="19.5" hidden="false" customHeight="true" outlineLevel="0" collapsed="false">
      <c r="A111" s="95" t="n">
        <v>16</v>
      </c>
      <c r="B111" s="75" t="s">
        <v>122</v>
      </c>
      <c r="C111" s="72" t="n">
        <v>9065</v>
      </c>
      <c r="D111" s="72" t="n">
        <v>29373</v>
      </c>
      <c r="E111" s="73" t="n">
        <f aca="false">C111/D111*100</f>
        <v>30.8616756885575</v>
      </c>
      <c r="F111" s="72" t="n">
        <v>6173</v>
      </c>
      <c r="G111" s="72" t="n">
        <v>15856</v>
      </c>
      <c r="H111" s="73" t="n">
        <f aca="false">F111/G111*100</f>
        <v>38.9316347124117</v>
      </c>
      <c r="I111" s="72" t="n">
        <v>9065</v>
      </c>
      <c r="J111" s="72" t="n">
        <v>29373</v>
      </c>
      <c r="K111" s="73" t="n">
        <f aca="false">I111/J111*100</f>
        <v>30.8616756885575</v>
      </c>
      <c r="L111" s="72" t="n">
        <v>9065</v>
      </c>
      <c r="M111" s="72" t="n">
        <v>29373</v>
      </c>
      <c r="N111" s="73" t="n">
        <f aca="false">L111/M111*100</f>
        <v>30.8616756885575</v>
      </c>
      <c r="O111" s="1" t="n">
        <v>37</v>
      </c>
      <c r="P111" s="1" t="n">
        <v>84</v>
      </c>
    </row>
    <row r="112" customFormat="false" ht="16.5" hidden="false" customHeight="true" outlineLevel="0" collapsed="false">
      <c r="A112" s="93" t="n">
        <v>17</v>
      </c>
      <c r="B112" s="71" t="s">
        <v>123</v>
      </c>
      <c r="C112" s="72" t="n">
        <v>4848</v>
      </c>
      <c r="D112" s="72" t="n">
        <v>16262</v>
      </c>
      <c r="E112" s="73" t="n">
        <f aca="false">C112/D112*100</f>
        <v>29.8118312630673</v>
      </c>
      <c r="F112" s="72" t="n">
        <v>4848</v>
      </c>
      <c r="G112" s="72" t="n">
        <v>12412</v>
      </c>
      <c r="H112" s="73" t="n">
        <f aca="false">F112/G112*100</f>
        <v>39.0589751853045</v>
      </c>
      <c r="I112" s="72" t="n">
        <v>4848</v>
      </c>
      <c r="J112" s="72" t="n">
        <v>16134</v>
      </c>
      <c r="K112" s="73" t="n">
        <f aca="false">I112/J112*100</f>
        <v>30.0483451097062</v>
      </c>
      <c r="L112" s="72" t="n">
        <v>0</v>
      </c>
      <c r="M112" s="72" t="n">
        <v>0</v>
      </c>
      <c r="N112" s="73" t="e">
        <f aca="false">L112/M112*100</f>
        <v>#DIV/0!</v>
      </c>
      <c r="O112" s="1" t="n">
        <v>13</v>
      </c>
      <c r="P112" s="1" t="n">
        <v>76</v>
      </c>
    </row>
    <row r="113" customFormat="false" ht="33" hidden="false" customHeight="true" outlineLevel="0" collapsed="false">
      <c r="A113" s="93" t="n">
        <v>18</v>
      </c>
      <c r="B113" s="71" t="s">
        <v>322</v>
      </c>
      <c r="C113" s="72" t="n">
        <v>173416</v>
      </c>
      <c r="D113" s="72" t="n">
        <v>80192</v>
      </c>
      <c r="E113" s="73" t="n">
        <f aca="false">C113/D113*100</f>
        <v>216.250997605746</v>
      </c>
      <c r="F113" s="72" t="n">
        <v>123112</v>
      </c>
      <c r="G113" s="72" t="n">
        <v>38988</v>
      </c>
      <c r="H113" s="73" t="n">
        <f aca="false">F113/G113*100</f>
        <v>315.768954550118</v>
      </c>
      <c r="I113" s="72" t="n">
        <v>86973</v>
      </c>
      <c r="J113" s="72" t="n">
        <v>66542</v>
      </c>
      <c r="K113" s="73" t="n">
        <f aca="false">I113/J113*100</f>
        <v>130.703916323525</v>
      </c>
      <c r="L113" s="72" t="n">
        <v>0</v>
      </c>
      <c r="M113" s="72" t="n">
        <v>0</v>
      </c>
      <c r="N113" s="73" t="e">
        <f aca="false">L113/M113*100</f>
        <v>#DIV/0!</v>
      </c>
      <c r="O113" s="1" t="n">
        <v>181</v>
      </c>
      <c r="P113" s="1" t="n">
        <v>120</v>
      </c>
    </row>
    <row r="114" customFormat="false" ht="23.25" hidden="false" customHeight="true" outlineLevel="0" collapsed="false">
      <c r="A114" s="93" t="n">
        <v>19</v>
      </c>
      <c r="B114" s="71" t="s">
        <v>125</v>
      </c>
      <c r="C114" s="79" t="n">
        <v>109855</v>
      </c>
      <c r="D114" s="79" t="n">
        <v>231198</v>
      </c>
      <c r="E114" s="167" t="n">
        <f aca="false">C114/D114*100</f>
        <v>47.5155494424692</v>
      </c>
      <c r="F114" s="72" t="n">
        <v>94870</v>
      </c>
      <c r="G114" s="72" t="n">
        <v>107606</v>
      </c>
      <c r="H114" s="73" t="n">
        <f aca="false">F114/G114*100</f>
        <v>88.164228760478</v>
      </c>
      <c r="I114" s="72" t="n">
        <v>109855</v>
      </c>
      <c r="J114" s="72" t="n">
        <v>231198</v>
      </c>
      <c r="K114" s="73" t="n">
        <f aca="false">I114/J114*100</f>
        <v>47.5155494424692</v>
      </c>
      <c r="L114" s="72" t="n">
        <v>109855</v>
      </c>
      <c r="M114" s="72" t="n">
        <v>231198</v>
      </c>
      <c r="N114" s="73" t="n">
        <f aca="false">L114/M114*100</f>
        <v>47.5155494424692</v>
      </c>
      <c r="O114" s="1" t="n">
        <v>757</v>
      </c>
      <c r="P114" s="1" t="n">
        <v>60</v>
      </c>
    </row>
    <row r="115" customFormat="false" ht="19.5" hidden="false" customHeight="true" outlineLevel="0" collapsed="false">
      <c r="A115" s="93" t="n">
        <v>20</v>
      </c>
      <c r="B115" s="75" t="s">
        <v>126</v>
      </c>
      <c r="C115" s="72" t="n">
        <v>0</v>
      </c>
      <c r="D115" s="72" t="n">
        <v>0</v>
      </c>
      <c r="E115" s="73" t="e">
        <f aca="false">C115/D115*100</f>
        <v>#DIV/0!</v>
      </c>
      <c r="F115" s="72" t="n">
        <v>0</v>
      </c>
      <c r="G115" s="72" t="n">
        <v>0</v>
      </c>
      <c r="H115" s="73" t="e">
        <f aca="false">F115/G115*100</f>
        <v>#DIV/0!</v>
      </c>
      <c r="I115" s="72" t="n">
        <v>6053</v>
      </c>
      <c r="J115" s="72" t="n">
        <v>0</v>
      </c>
      <c r="K115" s="73" t="e">
        <f aca="false">I115/J115*100</f>
        <v>#DIV/0!</v>
      </c>
      <c r="L115" s="72" t="n">
        <v>0</v>
      </c>
      <c r="M115" s="72" t="n">
        <v>0</v>
      </c>
      <c r="N115" s="73" t="e">
        <f aca="false">L115/M115*100</f>
        <v>#DIV/0!</v>
      </c>
      <c r="O115" s="1" t="n">
        <v>28</v>
      </c>
      <c r="P115" s="1" t="n">
        <v>67</v>
      </c>
    </row>
    <row r="116" customFormat="false" ht="24" hidden="false" customHeight="true" outlineLevel="0" collapsed="false">
      <c r="A116" s="93" t="n">
        <v>21</v>
      </c>
      <c r="B116" s="71" t="s">
        <v>127</v>
      </c>
      <c r="C116" s="72" t="n">
        <v>0</v>
      </c>
      <c r="D116" s="72" t="n">
        <v>0</v>
      </c>
      <c r="E116" s="73" t="e">
        <f aca="false">C116/D116*100</f>
        <v>#DIV/0!</v>
      </c>
      <c r="F116" s="72" t="n">
        <v>0</v>
      </c>
      <c r="G116" s="72" t="n">
        <v>0</v>
      </c>
      <c r="H116" s="73" t="e">
        <f aca="false">F116/G116*100</f>
        <v>#DIV/0!</v>
      </c>
      <c r="I116" s="72" t="n">
        <v>0</v>
      </c>
      <c r="J116" s="72" t="n">
        <v>0</v>
      </c>
      <c r="K116" s="73" t="e">
        <f aca="false">I116/J116*100</f>
        <v>#DIV/0!</v>
      </c>
      <c r="L116" s="72" t="n">
        <v>0</v>
      </c>
      <c r="M116" s="72" t="n">
        <v>0</v>
      </c>
      <c r="N116" s="73" t="e">
        <f aca="false">L116/M116*100</f>
        <v>#DIV/0!</v>
      </c>
      <c r="O116" s="1"/>
      <c r="P116" s="1"/>
    </row>
    <row r="117" customFormat="false" ht="18.75" hidden="false" customHeight="true" outlineLevel="0" collapsed="false">
      <c r="A117" s="93" t="n">
        <v>22</v>
      </c>
      <c r="B117" s="71" t="s">
        <v>128</v>
      </c>
      <c r="C117" s="72" t="n">
        <v>1549</v>
      </c>
      <c r="D117" s="72" t="n">
        <v>8674</v>
      </c>
      <c r="E117" s="73" t="n">
        <f aca="false">C117/D117*100</f>
        <v>17.8579663361771</v>
      </c>
      <c r="F117" s="72" t="n">
        <v>0</v>
      </c>
      <c r="G117" s="72" t="n">
        <v>4087</v>
      </c>
      <c r="H117" s="73" t="n">
        <f aca="false">F117/G117*100</f>
        <v>0</v>
      </c>
      <c r="I117" s="72" t="n">
        <v>1549</v>
      </c>
      <c r="J117" s="72" t="n">
        <v>8674</v>
      </c>
      <c r="K117" s="73" t="n">
        <f aca="false">I117/J117*100</f>
        <v>17.8579663361771</v>
      </c>
      <c r="L117" s="72" t="n">
        <v>1549</v>
      </c>
      <c r="M117" s="72" t="n">
        <v>8436</v>
      </c>
      <c r="N117" s="73" t="n">
        <f aca="false">L117/M117*100</f>
        <v>18.361782835467</v>
      </c>
      <c r="O117" s="1" t="n">
        <v>16</v>
      </c>
      <c r="P117" s="1" t="n">
        <v>70</v>
      </c>
    </row>
    <row r="118" customFormat="false" ht="24.75" hidden="false" customHeight="true" outlineLevel="0" collapsed="false">
      <c r="A118" s="93" t="n">
        <v>23</v>
      </c>
      <c r="B118" s="71" t="s">
        <v>129</v>
      </c>
      <c r="C118" s="72" t="n">
        <v>0</v>
      </c>
      <c r="D118" s="72" t="n">
        <v>0</v>
      </c>
      <c r="E118" s="73" t="e">
        <f aca="false">C118/D118*100</f>
        <v>#DIV/0!</v>
      </c>
      <c r="F118" s="72" t="n">
        <v>0</v>
      </c>
      <c r="G118" s="72" t="n">
        <v>0</v>
      </c>
      <c r="H118" s="73" t="e">
        <f aca="false">F118/G118*100</f>
        <v>#DIV/0!</v>
      </c>
      <c r="I118" s="72" t="n">
        <v>3894</v>
      </c>
      <c r="J118" s="72" t="n">
        <v>5364</v>
      </c>
      <c r="K118" s="73" t="n">
        <f aca="false">I118/J118*100</f>
        <v>72.5950782997763</v>
      </c>
      <c r="L118" s="72" t="n">
        <v>0</v>
      </c>
      <c r="M118" s="72" t="n">
        <v>0</v>
      </c>
      <c r="N118" s="73" t="e">
        <f aca="false">L118/M118*100</f>
        <v>#DIV/0!</v>
      </c>
      <c r="O118" s="1" t="n">
        <v>13</v>
      </c>
      <c r="P118" s="1" t="n">
        <v>95</v>
      </c>
    </row>
    <row r="119" customFormat="false" ht="23.25" hidden="false" customHeight="true" outlineLevel="0" collapsed="false">
      <c r="A119" s="93" t="n">
        <v>24</v>
      </c>
      <c r="B119" s="75" t="s">
        <v>130</v>
      </c>
      <c r="C119" s="72" t="n">
        <v>24694</v>
      </c>
      <c r="D119" s="72" t="n">
        <v>18187</v>
      </c>
      <c r="E119" s="73" t="n">
        <f aca="false">C119/D119*100</f>
        <v>135.778303183593</v>
      </c>
      <c r="F119" s="72" t="n">
        <v>15876</v>
      </c>
      <c r="G119" s="72" t="n">
        <v>13977</v>
      </c>
      <c r="H119" s="73" t="n">
        <f aca="false">F119/G119*100</f>
        <v>113.586606567933</v>
      </c>
      <c r="I119" s="72" t="n">
        <v>25057</v>
      </c>
      <c r="J119" s="72" t="n">
        <v>17783</v>
      </c>
      <c r="K119" s="73" t="n">
        <f aca="false">I119/J119*100</f>
        <v>140.904234381151</v>
      </c>
      <c r="L119" s="72" t="n">
        <v>0</v>
      </c>
      <c r="M119" s="72" t="n">
        <v>0</v>
      </c>
      <c r="N119" s="73" t="e">
        <f aca="false">L119/M119*100</f>
        <v>#DIV/0!</v>
      </c>
      <c r="O119" s="1" t="n">
        <v>19</v>
      </c>
      <c r="P119" s="1" t="n">
        <v>77</v>
      </c>
    </row>
    <row r="120" customFormat="false" ht="21" hidden="false" customHeight="true" outlineLevel="0" collapsed="false">
      <c r="A120" s="93" t="n">
        <v>25</v>
      </c>
      <c r="B120" s="71" t="s">
        <v>131</v>
      </c>
      <c r="C120" s="72" t="n">
        <v>11308</v>
      </c>
      <c r="D120" s="72" t="n">
        <v>16885</v>
      </c>
      <c r="E120" s="73" t="n">
        <f aca="false">C120/D120*100</f>
        <v>66.9706840390879</v>
      </c>
      <c r="F120" s="72" t="n">
        <v>6127</v>
      </c>
      <c r="G120" s="72" t="n">
        <v>4807</v>
      </c>
      <c r="H120" s="73" t="n">
        <f aca="false">F120/G120*100</f>
        <v>127.45995423341</v>
      </c>
      <c r="I120" s="72" t="n">
        <v>26614</v>
      </c>
      <c r="J120" s="72" t="n">
        <v>5540</v>
      </c>
      <c r="K120" s="73" t="n">
        <f aca="false">I120/J120*100</f>
        <v>480.397111913357</v>
      </c>
      <c r="L120" s="72" t="n">
        <v>0</v>
      </c>
      <c r="M120" s="72" t="n">
        <v>0</v>
      </c>
      <c r="N120" s="73" t="e">
        <f aca="false">L120/M120*100</f>
        <v>#DIV/0!</v>
      </c>
      <c r="O120" s="1" t="n">
        <v>47</v>
      </c>
      <c r="P120" s="1" t="n">
        <v>70</v>
      </c>
    </row>
    <row r="121" customFormat="false" ht="21.75" hidden="false" customHeight="true" outlineLevel="0" collapsed="false">
      <c r="A121" s="93" t="n">
        <v>26</v>
      </c>
      <c r="B121" s="71" t="s">
        <v>132</v>
      </c>
      <c r="C121" s="72" t="n">
        <v>1485</v>
      </c>
      <c r="D121" s="72" t="n">
        <v>3064</v>
      </c>
      <c r="E121" s="73" t="n">
        <f aca="false">C121/D121*100</f>
        <v>48.4660574412533</v>
      </c>
      <c r="F121" s="72" t="n">
        <v>1383</v>
      </c>
      <c r="G121" s="72" t="n">
        <v>1528</v>
      </c>
      <c r="H121" s="73" t="n">
        <f aca="false">F121/G121*100</f>
        <v>90.5104712041885</v>
      </c>
      <c r="I121" s="72" t="n">
        <v>1395</v>
      </c>
      <c r="J121" s="72" t="n">
        <v>3139</v>
      </c>
      <c r="K121" s="73" t="n">
        <f aca="false">I121/J121*100</f>
        <v>44.4409047467346</v>
      </c>
      <c r="L121" s="72" t="n">
        <v>0</v>
      </c>
      <c r="M121" s="72" t="n">
        <v>0</v>
      </c>
      <c r="N121" s="73" t="e">
        <f aca="false">L121/M121*100</f>
        <v>#DIV/0!</v>
      </c>
      <c r="O121" s="1" t="n">
        <v>23</v>
      </c>
      <c r="P121" s="1" t="n">
        <v>69</v>
      </c>
    </row>
    <row r="122" customFormat="false" ht="21" hidden="false" customHeight="true" outlineLevel="0" collapsed="false">
      <c r="A122" s="95" t="n">
        <v>27</v>
      </c>
      <c r="B122" s="75" t="s">
        <v>133</v>
      </c>
      <c r="C122" s="76" t="n">
        <v>0</v>
      </c>
      <c r="D122" s="76" t="n">
        <v>3675</v>
      </c>
      <c r="E122" s="77" t="n">
        <f aca="false">C122/D122*100</f>
        <v>0</v>
      </c>
      <c r="F122" s="76" t="n">
        <v>0</v>
      </c>
      <c r="G122" s="76" t="n">
        <v>2400</v>
      </c>
      <c r="H122" s="77" t="n">
        <f aca="false">F122/G122*100</f>
        <v>0</v>
      </c>
      <c r="I122" s="76" t="n">
        <v>3130</v>
      </c>
      <c r="J122" s="76" t="n">
        <v>1952</v>
      </c>
      <c r="K122" s="77" t="n">
        <f aca="false">I122/J122*100</f>
        <v>160.348360655738</v>
      </c>
      <c r="L122" s="76" t="n">
        <v>0</v>
      </c>
      <c r="M122" s="76" t="n">
        <v>0</v>
      </c>
      <c r="N122" s="77" t="e">
        <f aca="false">L122/M122*100</f>
        <v>#DIV/0!</v>
      </c>
      <c r="O122" s="81" t="n">
        <v>15</v>
      </c>
      <c r="P122" s="81" t="n">
        <v>65</v>
      </c>
    </row>
    <row r="123" customFormat="false" ht="34.5" hidden="false" customHeight="true" outlineLevel="0" collapsed="false">
      <c r="A123" s="95" t="n">
        <v>28</v>
      </c>
      <c r="B123" s="75" t="s">
        <v>134</v>
      </c>
      <c r="C123" s="76" t="n">
        <v>17993</v>
      </c>
      <c r="D123" s="76" t="n">
        <v>9016</v>
      </c>
      <c r="E123" s="77" t="n">
        <f aca="false">C123/D123*100</f>
        <v>199.56743566992</v>
      </c>
      <c r="F123" s="76" t="n">
        <v>10901</v>
      </c>
      <c r="G123" s="76" t="n">
        <v>9016</v>
      </c>
      <c r="H123" s="77" t="n">
        <f aca="false">F123/G123*100</f>
        <v>120.90727595386</v>
      </c>
      <c r="I123" s="76" t="n">
        <v>17071</v>
      </c>
      <c r="J123" s="76" t="n">
        <v>12251</v>
      </c>
      <c r="K123" s="77" t="n">
        <f aca="false">I123/J123*100</f>
        <v>139.34372704269</v>
      </c>
      <c r="L123" s="76" t="n">
        <v>11011</v>
      </c>
      <c r="M123" s="76" t="n">
        <v>0</v>
      </c>
      <c r="N123" s="77" t="e">
        <f aca="false">L123/M123*100</f>
        <v>#DIV/0!</v>
      </c>
      <c r="O123" s="81" t="n">
        <v>38</v>
      </c>
      <c r="P123" s="81"/>
    </row>
    <row r="124" customFormat="false" ht="24.75" hidden="false" customHeight="true" outlineLevel="0" collapsed="false">
      <c r="A124" s="307" t="n">
        <v>29</v>
      </c>
      <c r="B124" s="114" t="s">
        <v>135</v>
      </c>
      <c r="C124" s="72" t="n">
        <v>7799</v>
      </c>
      <c r="D124" s="72" t="n">
        <v>9916</v>
      </c>
      <c r="E124" s="73" t="n">
        <f aca="false">C124/D124*100</f>
        <v>78.6506655909641</v>
      </c>
      <c r="F124" s="72" t="n">
        <v>5469</v>
      </c>
      <c r="G124" s="72" t="n">
        <v>5422</v>
      </c>
      <c r="H124" s="73" t="n">
        <f aca="false">F124/G124*100</f>
        <v>100.866838804869</v>
      </c>
      <c r="I124" s="72" t="n">
        <v>7799</v>
      </c>
      <c r="J124" s="72" t="n">
        <v>9916</v>
      </c>
      <c r="K124" s="73" t="n">
        <f aca="false">I124/J124*100</f>
        <v>78.6506655909641</v>
      </c>
      <c r="L124" s="72" t="n">
        <v>0</v>
      </c>
      <c r="M124" s="72" t="n">
        <v>0</v>
      </c>
      <c r="N124" s="73" t="e">
        <f aca="false">L124/M124*100</f>
        <v>#DIV/0!</v>
      </c>
      <c r="O124" s="97" t="n">
        <v>37</v>
      </c>
      <c r="P124" s="97" t="n">
        <v>75</v>
      </c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8.75" hidden="false" customHeight="true" outlineLevel="0" collapsed="false">
      <c r="A126" s="99"/>
      <c r="B126" s="100" t="s">
        <v>34</v>
      </c>
      <c r="C126" s="101" t="n">
        <f aca="false">SUM(C127:C132)</f>
        <v>22385</v>
      </c>
      <c r="D126" s="102" t="n">
        <f aca="false">SUM(D127:D132)</f>
        <v>28984</v>
      </c>
      <c r="E126" s="84" t="n">
        <f aca="false">C126/D126*100</f>
        <v>77.232266077836</v>
      </c>
      <c r="F126" s="102" t="n">
        <f aca="false">SUM(F127:F132)</f>
        <v>22385</v>
      </c>
      <c r="G126" s="102" t="n">
        <f aca="false">SUM(G127:G132)</f>
        <v>19663</v>
      </c>
      <c r="H126" s="84" t="n">
        <f aca="false">F126/G126*100</f>
        <v>113.843258912679</v>
      </c>
      <c r="I126" s="102" t="n">
        <f aca="false">SUM(I127:I132)</f>
        <v>21297</v>
      </c>
      <c r="J126" s="102" t="n">
        <f aca="false">SUM(J127:J132)</f>
        <v>24159</v>
      </c>
      <c r="K126" s="84" t="n">
        <f aca="false">I126/J126*100</f>
        <v>88.1534831739724</v>
      </c>
      <c r="L126" s="102" t="n">
        <f aca="false">SUM(L127:L132)</f>
        <v>10829</v>
      </c>
      <c r="M126" s="102" t="n">
        <f aca="false">SUM(M127:M132)</f>
        <v>0</v>
      </c>
      <c r="N126" s="84" t="e">
        <f aca="false">L126/M126*100</f>
        <v>#DIV/0!</v>
      </c>
      <c r="O126" s="1"/>
      <c r="P126" s="1"/>
    </row>
    <row r="127" customFormat="false" ht="18" hidden="false" customHeight="true" outlineLevel="0" collapsed="false">
      <c r="A127" s="103" t="n">
        <v>1</v>
      </c>
      <c r="B127" s="71" t="s">
        <v>136</v>
      </c>
      <c r="C127" s="72" t="n">
        <v>15329</v>
      </c>
      <c r="D127" s="72" t="n">
        <v>20774</v>
      </c>
      <c r="E127" s="73" t="n">
        <f aca="false">C127/D127*100</f>
        <v>73.7893520747088</v>
      </c>
      <c r="F127" s="72" t="n">
        <v>15329</v>
      </c>
      <c r="G127" s="72" t="n">
        <v>11453</v>
      </c>
      <c r="H127" s="73" t="n">
        <f aca="false">F127/G127*100</f>
        <v>133.842661311447</v>
      </c>
      <c r="I127" s="72" t="n">
        <v>15329</v>
      </c>
      <c r="J127" s="72" t="n">
        <v>15439</v>
      </c>
      <c r="K127" s="73" t="n">
        <f aca="false">I127/J127*100</f>
        <v>99.2875186216724</v>
      </c>
      <c r="L127" s="72" t="n">
        <v>10829</v>
      </c>
      <c r="M127" s="72" t="n">
        <v>0</v>
      </c>
      <c r="N127" s="104" t="e">
        <f aca="false">L127/M127*100</f>
        <v>#DIV/0!</v>
      </c>
      <c r="O127" s="1" t="n">
        <v>69</v>
      </c>
      <c r="P127" s="1" t="n">
        <v>80</v>
      </c>
    </row>
    <row r="128" customFormat="false" ht="17.25" hidden="false" customHeight="true" outlineLevel="0" collapsed="false">
      <c r="A128" s="103" t="n">
        <v>2</v>
      </c>
      <c r="B128" s="71" t="s">
        <v>137</v>
      </c>
      <c r="C128" s="72" t="n">
        <v>0</v>
      </c>
      <c r="D128" s="72" t="n">
        <v>0</v>
      </c>
      <c r="E128" s="73" t="e">
        <f aca="false">C128/D128*100</f>
        <v>#DIV/0!</v>
      </c>
      <c r="F128" s="72" t="n">
        <v>0</v>
      </c>
      <c r="G128" s="72" t="n">
        <v>0</v>
      </c>
      <c r="H128" s="73" t="e">
        <f aca="false">F128/G128*100</f>
        <v>#DIV/0!</v>
      </c>
      <c r="I128" s="72" t="n">
        <v>0</v>
      </c>
      <c r="J128" s="72" t="n">
        <v>0</v>
      </c>
      <c r="K128" s="73" t="e">
        <f aca="false">I128/J128*100</f>
        <v>#DIV/0!</v>
      </c>
      <c r="L128" s="72" t="n">
        <v>0</v>
      </c>
      <c r="M128" s="72" t="n">
        <v>0</v>
      </c>
      <c r="N128" s="104" t="e">
        <f aca="false">L128/M128*100</f>
        <v>#DIV/0!</v>
      </c>
      <c r="O128" s="1"/>
      <c r="P128" s="1"/>
    </row>
    <row r="129" customFormat="false" ht="18" hidden="false" customHeight="true" outlineLevel="0" collapsed="false">
      <c r="A129" s="103" t="n">
        <v>3</v>
      </c>
      <c r="B129" s="71" t="s">
        <v>138</v>
      </c>
      <c r="C129" s="72" t="n">
        <v>0</v>
      </c>
      <c r="D129" s="72" t="n">
        <v>0</v>
      </c>
      <c r="E129" s="73" t="e">
        <f aca="false">C129/D129*100</f>
        <v>#DIV/0!</v>
      </c>
      <c r="F129" s="72" t="n">
        <v>0</v>
      </c>
      <c r="G129" s="72" t="n">
        <v>0</v>
      </c>
      <c r="H129" s="73" t="e">
        <f aca="false">F129/G129*100</f>
        <v>#DIV/0!</v>
      </c>
      <c r="I129" s="72" t="n">
        <v>0</v>
      </c>
      <c r="J129" s="72" t="n">
        <v>0</v>
      </c>
      <c r="K129" s="73" t="e">
        <f aca="false">I129/J129*100</f>
        <v>#DIV/0!</v>
      </c>
      <c r="L129" s="72" t="n">
        <v>0</v>
      </c>
      <c r="M129" s="72" t="n">
        <v>0</v>
      </c>
      <c r="N129" s="104" t="e">
        <f aca="false">L129/M129*100</f>
        <v>#DIV/0!</v>
      </c>
      <c r="O129" s="1"/>
      <c r="P129" s="1"/>
    </row>
    <row r="130" customFormat="false" ht="18.75" hidden="false" customHeight="true" outlineLevel="0" collapsed="false">
      <c r="A130" s="74" t="n">
        <v>4</v>
      </c>
      <c r="B130" s="75" t="s">
        <v>139</v>
      </c>
      <c r="C130" s="76" t="n">
        <v>1458</v>
      </c>
      <c r="D130" s="76" t="n">
        <v>0</v>
      </c>
      <c r="E130" s="77" t="e">
        <f aca="false">C130/D130*100</f>
        <v>#DIV/0!</v>
      </c>
      <c r="F130" s="76" t="n">
        <v>1458</v>
      </c>
      <c r="G130" s="76" t="n">
        <v>0</v>
      </c>
      <c r="H130" s="77" t="e">
        <f aca="false">F130/G130*100</f>
        <v>#DIV/0!</v>
      </c>
      <c r="I130" s="76" t="n">
        <v>370</v>
      </c>
      <c r="J130" s="76" t="n">
        <v>510</v>
      </c>
      <c r="K130" s="77" t="n">
        <f aca="false">I130/J130*100</f>
        <v>72.5490196078431</v>
      </c>
      <c r="L130" s="76" t="n">
        <v>0</v>
      </c>
      <c r="M130" s="76" t="n">
        <v>0</v>
      </c>
      <c r="N130" s="104" t="e">
        <f aca="false">L130/M130*100</f>
        <v>#DIV/0!</v>
      </c>
      <c r="O130" s="81" t="n">
        <v>8</v>
      </c>
      <c r="P130" s="81" t="n">
        <v>70</v>
      </c>
    </row>
    <row r="131" customFormat="false" ht="15.75" hidden="false" customHeight="true" outlineLevel="0" collapsed="false">
      <c r="A131" s="103" t="n">
        <v>5</v>
      </c>
      <c r="B131" s="71" t="s">
        <v>140</v>
      </c>
      <c r="C131" s="72" t="n">
        <v>0</v>
      </c>
      <c r="D131" s="72" t="n">
        <v>0</v>
      </c>
      <c r="E131" s="73" t="e">
        <f aca="false">C131/D131*100</f>
        <v>#DIV/0!</v>
      </c>
      <c r="F131" s="72" t="n">
        <v>0</v>
      </c>
      <c r="G131" s="72" t="n">
        <v>0</v>
      </c>
      <c r="H131" s="73" t="e">
        <f aca="false">F131/G131*100</f>
        <v>#DIV/0!</v>
      </c>
      <c r="I131" s="72" t="n">
        <v>0</v>
      </c>
      <c r="J131" s="72" t="n">
        <v>0</v>
      </c>
      <c r="K131" s="73" t="e">
        <f aca="false">I131/J131*100</f>
        <v>#DIV/0!</v>
      </c>
      <c r="L131" s="72" t="n">
        <v>0</v>
      </c>
      <c r="M131" s="72" t="n">
        <v>0</v>
      </c>
      <c r="N131" s="104" t="e">
        <f aca="false">L131/M131*100</f>
        <v>#DIV/0!</v>
      </c>
      <c r="O131" s="1"/>
      <c r="P131" s="1"/>
    </row>
    <row r="132" customFormat="false" ht="15.75" hidden="false" customHeight="true" outlineLevel="0" collapsed="false">
      <c r="A132" s="74" t="n">
        <v>6</v>
      </c>
      <c r="B132" s="75" t="s">
        <v>141</v>
      </c>
      <c r="C132" s="72" t="n">
        <v>5598</v>
      </c>
      <c r="D132" s="72" t="n">
        <v>8210</v>
      </c>
      <c r="E132" s="73" t="n">
        <f aca="false">C132/D132*100</f>
        <v>68.1851400730816</v>
      </c>
      <c r="F132" s="72" t="n">
        <v>5598</v>
      </c>
      <c r="G132" s="72" t="n">
        <v>8210</v>
      </c>
      <c r="H132" s="73" t="n">
        <f aca="false">F132/G132*100</f>
        <v>68.1851400730816</v>
      </c>
      <c r="I132" s="72" t="n">
        <v>5598</v>
      </c>
      <c r="J132" s="72" t="n">
        <v>8210</v>
      </c>
      <c r="K132" s="73" t="n">
        <f aca="false">I132/J132*100</f>
        <v>68.1851400730816</v>
      </c>
      <c r="L132" s="72" t="n">
        <v>0</v>
      </c>
      <c r="M132" s="72" t="n">
        <v>0</v>
      </c>
      <c r="N132" s="104" t="e">
        <f aca="false">L132/M132*100</f>
        <v>#DIV/0!</v>
      </c>
      <c r="O132" s="1" t="n">
        <v>21</v>
      </c>
      <c r="P132" s="1" t="n">
        <v>100</v>
      </c>
    </row>
    <row r="133" customFormat="false" ht="15" hidden="false" customHeight="false" outlineLevel="0" collapsed="false">
      <c r="A133" s="105"/>
      <c r="B133" s="106"/>
      <c r="C133" s="86"/>
      <c r="D133" s="86"/>
      <c r="E133" s="107"/>
      <c r="F133" s="86"/>
      <c r="G133" s="86"/>
      <c r="H133" s="107"/>
      <c r="I133" s="86"/>
      <c r="J133" s="86"/>
      <c r="K133" s="107"/>
      <c r="L133" s="86"/>
      <c r="M133" s="86"/>
      <c r="N133" s="107"/>
      <c r="O133" s="1"/>
      <c r="P133" s="1"/>
    </row>
    <row r="134" customFormat="false" ht="15" hidden="false" customHeight="true" outlineLevel="0" collapsed="false">
      <c r="A134" s="64" t="s">
        <v>142</v>
      </c>
      <c r="B134" s="64" t="s">
        <v>51</v>
      </c>
      <c r="C134" s="108" t="n">
        <f aca="false">C135+C145</f>
        <v>56992759</v>
      </c>
      <c r="D134" s="108" t="n">
        <f aca="false">D135+D145</f>
        <v>50908779</v>
      </c>
      <c r="E134" s="109" t="n">
        <f aca="false">C134/D134*100</f>
        <v>111.950748219673</v>
      </c>
      <c r="F134" s="108" t="n">
        <f aca="false">F135+F145</f>
        <v>26866923</v>
      </c>
      <c r="G134" s="108" t="n">
        <f aca="false">G135+G145</f>
        <v>24308858</v>
      </c>
      <c r="H134" s="109" t="n">
        <f aca="false">F134/G134*100</f>
        <v>110.523180480136</v>
      </c>
      <c r="I134" s="108" t="n">
        <f aca="false">I135+I145</f>
        <v>48744037</v>
      </c>
      <c r="J134" s="108" t="n">
        <f aca="false">J135+J145</f>
        <v>48446578</v>
      </c>
      <c r="K134" s="109" t="n">
        <f aca="false">I134/J134*100</f>
        <v>100.613993830483</v>
      </c>
      <c r="L134" s="108" t="n">
        <f aca="false">L135+L145</f>
        <v>40072870</v>
      </c>
      <c r="M134" s="108" t="n">
        <f aca="false">M135+M145</f>
        <v>39377470</v>
      </c>
      <c r="N134" s="109" t="n">
        <f aca="false">L134/M134*100</f>
        <v>101.76598445761</v>
      </c>
      <c r="O134" s="110"/>
      <c r="P134" s="110"/>
    </row>
    <row r="135" customFormat="false" ht="15" hidden="false" customHeight="true" outlineLevel="0" collapsed="false">
      <c r="A135" s="67" t="s">
        <v>143</v>
      </c>
      <c r="B135" s="67" t="s">
        <v>144</v>
      </c>
      <c r="C135" s="68" t="n">
        <f aca="false">SUM(C136:C143)</f>
        <v>27714657</v>
      </c>
      <c r="D135" s="68" t="n">
        <f aca="false">SUM(D136:D143)</f>
        <v>26508262</v>
      </c>
      <c r="E135" s="111" t="n">
        <f aca="false">C135/D135*100</f>
        <v>104.551015075979</v>
      </c>
      <c r="F135" s="68" t="n">
        <f aca="false">SUM(F136:F143)</f>
        <v>13273334</v>
      </c>
      <c r="G135" s="68" t="n">
        <f aca="false">SUM(G136:G143)</f>
        <v>12384318</v>
      </c>
      <c r="H135" s="111" t="n">
        <f aca="false">F135/G135*100</f>
        <v>107.178562436785</v>
      </c>
      <c r="I135" s="68" t="n">
        <f aca="false">SUM(I136:I143)</f>
        <v>22404766</v>
      </c>
      <c r="J135" s="68" t="n">
        <f aca="false">SUM(J136:J143)</f>
        <v>24077670</v>
      </c>
      <c r="K135" s="111" t="n">
        <f aca="false">I135/J135*100</f>
        <v>93.0520519634998</v>
      </c>
      <c r="L135" s="68" t="n">
        <f aca="false">SUM(L136:L143)</f>
        <v>15998216</v>
      </c>
      <c r="M135" s="68" t="n">
        <f aca="false">SUM(M136:M143)</f>
        <v>16064292</v>
      </c>
      <c r="N135" s="111" t="n">
        <f aca="false">L135/M135*100</f>
        <v>99.5886777954484</v>
      </c>
      <c r="O135" s="1"/>
      <c r="P135" s="1"/>
    </row>
    <row r="136" customFormat="false" ht="24" hidden="false" customHeight="true" outlineLevel="0" collapsed="false">
      <c r="A136" s="112" t="n">
        <v>1</v>
      </c>
      <c r="B136" s="75" t="s">
        <v>145</v>
      </c>
      <c r="C136" s="72" t="n">
        <v>18725484</v>
      </c>
      <c r="D136" s="72" t="n">
        <v>18436075</v>
      </c>
      <c r="E136" s="73" t="n">
        <f aca="false">C136/D136*100</f>
        <v>101.569797258907</v>
      </c>
      <c r="F136" s="72" t="n">
        <v>8458058</v>
      </c>
      <c r="G136" s="72" t="n">
        <v>8661679</v>
      </c>
      <c r="H136" s="73" t="n">
        <f aca="false">F136/G136*100</f>
        <v>97.649174022727</v>
      </c>
      <c r="I136" s="72" t="n">
        <v>17158109</v>
      </c>
      <c r="J136" s="72" t="n">
        <v>18306585</v>
      </c>
      <c r="K136" s="73" t="n">
        <f aca="false">I136/J136*100</f>
        <v>93.7264323192993</v>
      </c>
      <c r="L136" s="72" t="n">
        <v>10986521</v>
      </c>
      <c r="M136" s="72" t="n">
        <v>10409118</v>
      </c>
      <c r="N136" s="73" t="n">
        <f aca="false">L136/M136*100</f>
        <v>105.547088619804</v>
      </c>
      <c r="O136" s="1" t="n">
        <v>3032</v>
      </c>
      <c r="P136" s="1" t="n">
        <v>145</v>
      </c>
    </row>
    <row r="137" customFormat="false" ht="19.5" hidden="false" customHeight="true" outlineLevel="0" collapsed="false">
      <c r="A137" s="112" t="n">
        <v>2</v>
      </c>
      <c r="B137" s="75" t="s">
        <v>146</v>
      </c>
      <c r="C137" s="72" t="n">
        <v>4027966</v>
      </c>
      <c r="D137" s="72" t="n">
        <v>4252920</v>
      </c>
      <c r="E137" s="73" t="n">
        <f aca="false">C137/D137*100</f>
        <v>94.7105988356235</v>
      </c>
      <c r="F137" s="72" t="n">
        <v>1871933</v>
      </c>
      <c r="G137" s="72" t="n">
        <v>2055899</v>
      </c>
      <c r="H137" s="73" t="n">
        <f aca="false">F137/G137*100</f>
        <v>91.0517977780037</v>
      </c>
      <c r="I137" s="72" t="n">
        <v>3808272</v>
      </c>
      <c r="J137" s="72" t="n">
        <v>4128926</v>
      </c>
      <c r="K137" s="73" t="n">
        <f aca="false">I137/J137*100</f>
        <v>92.2339610833422</v>
      </c>
      <c r="L137" s="72" t="n">
        <v>3808272</v>
      </c>
      <c r="M137" s="72" t="n">
        <v>4128926</v>
      </c>
      <c r="N137" s="73" t="n">
        <f aca="false">L137/M137*100</f>
        <v>92.2339610833422</v>
      </c>
      <c r="O137" s="1" t="n">
        <v>1012</v>
      </c>
      <c r="P137" s="1" t="n">
        <v>120</v>
      </c>
    </row>
    <row r="138" customFormat="false" ht="30.75" hidden="false" customHeight="true" outlineLevel="0" collapsed="false">
      <c r="A138" s="112" t="n">
        <v>3</v>
      </c>
      <c r="B138" s="75" t="s">
        <v>147</v>
      </c>
      <c r="C138" s="72" t="n">
        <v>2989613</v>
      </c>
      <c r="D138" s="72" t="n">
        <v>2321111</v>
      </c>
      <c r="E138" s="73" t="n">
        <f aca="false">C138/D138*100</f>
        <v>128.80094920062</v>
      </c>
      <c r="F138" s="72" t="n">
        <v>1812617</v>
      </c>
      <c r="G138" s="72" t="n">
        <v>783899</v>
      </c>
      <c r="H138" s="73" t="n">
        <f aca="false">F138/G138*100</f>
        <v>231.230936638521</v>
      </c>
      <c r="I138" s="72" t="n">
        <v>371518</v>
      </c>
      <c r="J138" s="72" t="n">
        <v>393317</v>
      </c>
      <c r="K138" s="73" t="n">
        <f aca="false">I138/J138*100</f>
        <v>94.4576512075501</v>
      </c>
      <c r="L138" s="72" t="n">
        <v>371518</v>
      </c>
      <c r="M138" s="72" t="n">
        <v>393317</v>
      </c>
      <c r="N138" s="73" t="n">
        <f aca="false">L138/M138*100</f>
        <v>94.4576512075501</v>
      </c>
      <c r="O138" s="1" t="n">
        <v>1060</v>
      </c>
      <c r="P138" s="1" t="n">
        <v>306</v>
      </c>
    </row>
    <row r="139" customFormat="false" ht="21.75" hidden="false" customHeight="true" outlineLevel="0" collapsed="false">
      <c r="A139" s="113" t="n">
        <v>4</v>
      </c>
      <c r="B139" s="71" t="s">
        <v>148</v>
      </c>
      <c r="C139" s="72" t="n">
        <v>1018975</v>
      </c>
      <c r="D139" s="72" t="n">
        <v>1153800</v>
      </c>
      <c r="E139" s="73" t="n">
        <f aca="false">C139/D139*100</f>
        <v>88.3146992546368</v>
      </c>
      <c r="F139" s="72" t="n">
        <v>457854</v>
      </c>
      <c r="G139" s="72" t="n">
        <v>538485</v>
      </c>
      <c r="H139" s="73" t="n">
        <f aca="false">F139/G139*100</f>
        <v>85.0263238530321</v>
      </c>
      <c r="I139" s="72" t="n">
        <v>831905</v>
      </c>
      <c r="J139" s="72" t="n">
        <v>1132931</v>
      </c>
      <c r="K139" s="73" t="n">
        <f aca="false">I139/J139*100</f>
        <v>73.4294498076229</v>
      </c>
      <c r="L139" s="72" t="n">
        <v>831905</v>
      </c>
      <c r="M139" s="72" t="n">
        <v>1132931</v>
      </c>
      <c r="N139" s="73" t="n">
        <f aca="false">L139/M139*100</f>
        <v>73.4294498076229</v>
      </c>
      <c r="O139" s="1" t="n">
        <v>696</v>
      </c>
      <c r="P139" s="1" t="n">
        <v>286</v>
      </c>
    </row>
    <row r="140" customFormat="false" ht="21" hidden="false" customHeight="true" outlineLevel="0" collapsed="false">
      <c r="A140" s="113" t="n">
        <v>5</v>
      </c>
      <c r="B140" s="71" t="s">
        <v>149</v>
      </c>
      <c r="C140" s="72" t="n">
        <v>947425</v>
      </c>
      <c r="D140" s="72" t="n">
        <v>342488</v>
      </c>
      <c r="E140" s="73" t="n">
        <f aca="false">C140/D140*100</f>
        <v>276.630130106748</v>
      </c>
      <c r="F140" s="72" t="n">
        <v>668158</v>
      </c>
      <c r="G140" s="72" t="n">
        <v>342488</v>
      </c>
      <c r="H140" s="73" t="n">
        <f aca="false">F140/G140*100</f>
        <v>195.089462988484</v>
      </c>
      <c r="I140" s="72" t="n">
        <v>0</v>
      </c>
      <c r="J140" s="72" t="n">
        <v>0</v>
      </c>
      <c r="K140" s="73" t="e">
        <f aca="false">I140/J140*100</f>
        <v>#DIV/0!</v>
      </c>
      <c r="L140" s="72" t="n">
        <v>0</v>
      </c>
      <c r="M140" s="72" t="n">
        <v>0</v>
      </c>
      <c r="N140" s="73" t="e">
        <f aca="false">L140/M140*100</f>
        <v>#DIV/0!</v>
      </c>
      <c r="O140" s="1" t="n">
        <v>402</v>
      </c>
      <c r="P140" s="1" t="n">
        <v>189</v>
      </c>
    </row>
    <row r="141" customFormat="false" ht="18.75" hidden="false" customHeight="true" outlineLevel="0" collapsed="false">
      <c r="A141" s="112" t="n">
        <v>6</v>
      </c>
      <c r="B141" s="75" t="s">
        <v>150</v>
      </c>
      <c r="C141" s="76" t="n">
        <v>0</v>
      </c>
      <c r="D141" s="76" t="n">
        <v>0</v>
      </c>
      <c r="E141" s="77" t="e">
        <f aca="false">C141/D141*100</f>
        <v>#DIV/0!</v>
      </c>
      <c r="F141" s="76" t="n">
        <v>0</v>
      </c>
      <c r="G141" s="76" t="n">
        <v>0</v>
      </c>
      <c r="H141" s="77" t="e">
        <f aca="false">F141/G141*100</f>
        <v>#DIV/0!</v>
      </c>
      <c r="I141" s="76" t="n">
        <v>229768</v>
      </c>
      <c r="J141" s="76" t="n">
        <v>114043</v>
      </c>
      <c r="K141" s="77" t="n">
        <f aca="false">I141/J141*100</f>
        <v>201.474882281245</v>
      </c>
      <c r="L141" s="76" t="n">
        <v>0</v>
      </c>
      <c r="M141" s="76" t="n">
        <v>0</v>
      </c>
      <c r="N141" s="77" t="e">
        <f aca="false">L141/M141*100</f>
        <v>#DIV/0!</v>
      </c>
      <c r="O141" s="81" t="n">
        <v>416</v>
      </c>
      <c r="P141" s="81"/>
    </row>
    <row r="142" customFormat="false" ht="19.5" hidden="false" customHeight="true" outlineLevel="0" collapsed="false">
      <c r="A142" s="112" t="n">
        <v>7</v>
      </c>
      <c r="B142" s="75" t="s">
        <v>151</v>
      </c>
      <c r="C142" s="76" t="n">
        <v>0</v>
      </c>
      <c r="D142" s="76" t="n">
        <v>0</v>
      </c>
      <c r="E142" s="77" t="e">
        <f aca="false">C142/D142*100</f>
        <v>#DIV/0!</v>
      </c>
      <c r="F142" s="76" t="n">
        <v>0</v>
      </c>
      <c r="G142" s="76" t="n">
        <v>0</v>
      </c>
      <c r="H142" s="77" t="e">
        <f aca="false">F142/G142*100</f>
        <v>#DIV/0!</v>
      </c>
      <c r="I142" s="76" t="n">
        <v>0</v>
      </c>
      <c r="J142" s="76" t="n">
        <v>0</v>
      </c>
      <c r="K142" s="77" t="e">
        <f aca="false">I142/J142*100</f>
        <v>#DIV/0!</v>
      </c>
      <c r="L142" s="76" t="n">
        <v>0</v>
      </c>
      <c r="M142" s="76" t="n">
        <v>0</v>
      </c>
      <c r="N142" s="77" t="e">
        <f aca="false">L142/M142*100</f>
        <v>#DIV/0!</v>
      </c>
      <c r="O142" s="81"/>
      <c r="P142" s="81"/>
    </row>
    <row r="143" customFormat="false" ht="18.75" hidden="false" customHeight="true" outlineLevel="0" collapsed="false">
      <c r="A143" s="112" t="n">
        <v>8</v>
      </c>
      <c r="B143" s="75" t="s">
        <v>152</v>
      </c>
      <c r="C143" s="76" t="n">
        <v>5194</v>
      </c>
      <c r="D143" s="76" t="n">
        <v>1868</v>
      </c>
      <c r="E143" s="77" t="n">
        <f aca="false">C143/D143*100</f>
        <v>278.051391862955</v>
      </c>
      <c r="F143" s="76" t="n">
        <v>4714</v>
      </c>
      <c r="G143" s="76" t="n">
        <v>1868</v>
      </c>
      <c r="H143" s="77" t="n">
        <f aca="false">F143/G143*100</f>
        <v>252.355460385439</v>
      </c>
      <c r="I143" s="76" t="n">
        <v>5194</v>
      </c>
      <c r="J143" s="76" t="n">
        <v>1868</v>
      </c>
      <c r="K143" s="77" t="n">
        <f aca="false">I143/J143*100</f>
        <v>278.051391862955</v>
      </c>
      <c r="L143" s="76" t="n">
        <v>0</v>
      </c>
      <c r="M143" s="76" t="n">
        <v>0</v>
      </c>
      <c r="N143" s="77" t="e">
        <f aca="false">L143/M143*100</f>
        <v>#DIV/0!</v>
      </c>
      <c r="O143" s="81" t="n">
        <v>28</v>
      </c>
      <c r="P143" s="81" t="n">
        <v>93</v>
      </c>
    </row>
    <row r="144" customFormat="false" ht="15.75" hidden="false" customHeight="false" outlineLevel="0" collapsed="false">
      <c r="A144" s="1"/>
      <c r="B144" s="11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Format="false" ht="23.25" hidden="false" customHeight="true" outlineLevel="0" collapsed="false">
      <c r="A145" s="116"/>
      <c r="B145" s="117" t="s">
        <v>153</v>
      </c>
      <c r="C145" s="68" t="n">
        <f aca="false">SUM(C146:C153)</f>
        <v>29278102</v>
      </c>
      <c r="D145" s="68" t="n">
        <f aca="false">SUM(D146:D153)</f>
        <v>24400517</v>
      </c>
      <c r="E145" s="111" t="n">
        <f aca="false">C145/D145*100</f>
        <v>119.989678907213</v>
      </c>
      <c r="F145" s="68" t="n">
        <f aca="false">SUM(F146:F153)</f>
        <v>13593589</v>
      </c>
      <c r="G145" s="68" t="n">
        <f aca="false">SUM(G146:G153)</f>
        <v>11924540</v>
      </c>
      <c r="H145" s="111" t="n">
        <f aca="false">F145/G145*100</f>
        <v>113.996757946218</v>
      </c>
      <c r="I145" s="68" t="n">
        <f aca="false">SUM(I146:I153)</f>
        <v>26339271</v>
      </c>
      <c r="J145" s="68" t="n">
        <f aca="false">SUM(J146:J153)</f>
        <v>24368908</v>
      </c>
      <c r="K145" s="111" t="n">
        <f aca="false">I145/J145*100</f>
        <v>108.085561322649</v>
      </c>
      <c r="L145" s="68" t="n">
        <f aca="false">SUM(L146:L153)</f>
        <v>24074654</v>
      </c>
      <c r="M145" s="68" t="n">
        <f aca="false">SUM(M146:M153)</f>
        <v>23313178</v>
      </c>
      <c r="N145" s="111" t="n">
        <f aca="false">L145/M145*100</f>
        <v>103.266289992724</v>
      </c>
      <c r="O145" s="1"/>
      <c r="P145" s="1"/>
    </row>
    <row r="146" customFormat="false" ht="20.25" hidden="false" customHeight="true" outlineLevel="0" collapsed="false">
      <c r="A146" s="113" t="n">
        <v>1</v>
      </c>
      <c r="B146" s="71" t="s">
        <v>154</v>
      </c>
      <c r="C146" s="72" t="n">
        <v>3050454</v>
      </c>
      <c r="D146" s="72" t="n">
        <v>2956924</v>
      </c>
      <c r="E146" s="73" t="n">
        <f aca="false">C146/D146*100</f>
        <v>103.163084340348</v>
      </c>
      <c r="F146" s="72" t="n">
        <v>1347657</v>
      </c>
      <c r="G146" s="72" t="n">
        <v>1351078</v>
      </c>
      <c r="H146" s="73" t="n">
        <f aca="false">F146/G146*100</f>
        <v>99.7467947816484</v>
      </c>
      <c r="I146" s="72" t="n">
        <v>2789084</v>
      </c>
      <c r="J146" s="72" t="n">
        <v>2992407</v>
      </c>
      <c r="K146" s="73" t="n">
        <f aca="false">I146/J146*100</f>
        <v>93.2053694567617</v>
      </c>
      <c r="L146" s="72" t="n">
        <v>2789084</v>
      </c>
      <c r="M146" s="72" t="n">
        <v>2992407</v>
      </c>
      <c r="N146" s="73" t="n">
        <f aca="false">L146/M146*100</f>
        <v>93.2053694567617</v>
      </c>
      <c r="O146" s="1" t="n">
        <v>516</v>
      </c>
      <c r="P146" s="1" t="n">
        <v>150</v>
      </c>
    </row>
    <row r="147" customFormat="false" ht="36" hidden="false" customHeight="true" outlineLevel="0" collapsed="false">
      <c r="A147" s="113" t="n">
        <v>2</v>
      </c>
      <c r="B147" s="71" t="s">
        <v>155</v>
      </c>
      <c r="C147" s="72" t="n">
        <v>4718497</v>
      </c>
      <c r="D147" s="72" t="n">
        <v>5197065</v>
      </c>
      <c r="E147" s="73" t="n">
        <f aca="false">C147/D147*100</f>
        <v>90.7915717813805</v>
      </c>
      <c r="F147" s="72" t="n">
        <v>2228413</v>
      </c>
      <c r="G147" s="72" t="n">
        <v>2125042</v>
      </c>
      <c r="H147" s="73" t="n">
        <f aca="false">F147/G147*100</f>
        <v>104.864421503199</v>
      </c>
      <c r="I147" s="72" t="n">
        <v>4812433</v>
      </c>
      <c r="J147" s="72" t="n">
        <v>5082495</v>
      </c>
      <c r="K147" s="73" t="n">
        <f aca="false">I147/J147*100</f>
        <v>94.6864286142928</v>
      </c>
      <c r="L147" s="72" t="n">
        <v>4806050</v>
      </c>
      <c r="M147" s="72" t="n">
        <v>5078635</v>
      </c>
      <c r="N147" s="73" t="n">
        <f aca="false">L147/M147*100</f>
        <v>94.6327113486202</v>
      </c>
      <c r="O147" s="1" t="n">
        <v>658</v>
      </c>
      <c r="P147" s="1" t="n">
        <v>176</v>
      </c>
    </row>
    <row r="148" customFormat="false" ht="21.75" hidden="false" customHeight="true" outlineLevel="0" collapsed="false">
      <c r="A148" s="113" t="n">
        <v>3</v>
      </c>
      <c r="B148" s="71" t="s">
        <v>156</v>
      </c>
      <c r="C148" s="72" t="n">
        <v>4573286</v>
      </c>
      <c r="D148" s="72" t="n">
        <v>4386358</v>
      </c>
      <c r="E148" s="73" t="n">
        <f aca="false">C148/D148*100</f>
        <v>104.261576460471</v>
      </c>
      <c r="F148" s="72" t="n">
        <v>2023233</v>
      </c>
      <c r="G148" s="72" t="n">
        <v>2046272</v>
      </c>
      <c r="H148" s="73" t="n">
        <f aca="false">F148/G148*100</f>
        <v>98.8740988490289</v>
      </c>
      <c r="I148" s="72" t="n">
        <v>4216296</v>
      </c>
      <c r="J148" s="72" t="n">
        <v>4469652</v>
      </c>
      <c r="K148" s="73" t="n">
        <f aca="false">I148/J148*100</f>
        <v>94.3316392417128</v>
      </c>
      <c r="L148" s="72" t="n">
        <v>4216296</v>
      </c>
      <c r="M148" s="72" t="n">
        <v>4469652</v>
      </c>
      <c r="N148" s="73" t="n">
        <f aca="false">L148/M148*100</f>
        <v>94.3316392417128</v>
      </c>
      <c r="O148" s="1" t="n">
        <v>549</v>
      </c>
      <c r="P148" s="1" t="n">
        <v>180</v>
      </c>
    </row>
    <row r="149" customFormat="false" ht="21.75" hidden="false" customHeight="true" outlineLevel="0" collapsed="false">
      <c r="A149" s="113" t="n">
        <v>4</v>
      </c>
      <c r="B149" s="71" t="s">
        <v>157</v>
      </c>
      <c r="C149" s="72" t="n">
        <v>864159</v>
      </c>
      <c r="D149" s="72" t="n">
        <v>962289</v>
      </c>
      <c r="E149" s="73" t="n">
        <f aca="false">C149/D149*100</f>
        <v>89.8024398075838</v>
      </c>
      <c r="F149" s="72" t="n">
        <v>473179</v>
      </c>
      <c r="G149" s="72" t="n">
        <v>501117</v>
      </c>
      <c r="H149" s="73" t="n">
        <f aca="false">F149/G149*100</f>
        <v>94.424854874211</v>
      </c>
      <c r="I149" s="72" t="n">
        <v>862405</v>
      </c>
      <c r="J149" s="72" t="n">
        <v>683861</v>
      </c>
      <c r="K149" s="73" t="n">
        <f aca="false">I149/J149*100</f>
        <v>126.108229596365</v>
      </c>
      <c r="L149" s="72" t="n">
        <v>0</v>
      </c>
      <c r="M149" s="72" t="n">
        <v>0</v>
      </c>
      <c r="N149" s="73" t="e">
        <f aca="false">L149/M149*100</f>
        <v>#DIV/0!</v>
      </c>
      <c r="O149" s="1" t="n">
        <v>375</v>
      </c>
      <c r="P149" s="1" t="n">
        <v>60</v>
      </c>
    </row>
    <row r="150" customFormat="false" ht="27.75" hidden="false" customHeight="true" outlineLevel="0" collapsed="false">
      <c r="A150" s="112" t="n">
        <v>5</v>
      </c>
      <c r="B150" s="75" t="s">
        <v>158</v>
      </c>
      <c r="C150" s="72" t="n">
        <v>7026809</v>
      </c>
      <c r="D150" s="72" t="n">
        <v>4699353</v>
      </c>
      <c r="E150" s="73" t="n">
        <f aca="false">C150/D150*100</f>
        <v>149.52715831307</v>
      </c>
      <c r="F150" s="72" t="n">
        <v>2855290</v>
      </c>
      <c r="G150" s="72" t="n">
        <v>2750348</v>
      </c>
      <c r="H150" s="73" t="n">
        <f aca="false">F150/G150*100</f>
        <v>103.815589881717</v>
      </c>
      <c r="I150" s="72" t="n">
        <v>5386493</v>
      </c>
      <c r="J150" s="72" t="n">
        <v>3920448</v>
      </c>
      <c r="K150" s="73" t="n">
        <f aca="false">I150/J150*100</f>
        <v>137.394833447606</v>
      </c>
      <c r="L150" s="72" t="n">
        <v>5386493</v>
      </c>
      <c r="M150" s="72" t="n">
        <v>3920448</v>
      </c>
      <c r="N150" s="73" t="n">
        <f aca="false">L150/M150*100</f>
        <v>137.394833447606</v>
      </c>
      <c r="O150" s="1" t="n">
        <v>1019</v>
      </c>
      <c r="P150" s="1" t="n">
        <v>100</v>
      </c>
    </row>
    <row r="151" customFormat="false" ht="21.75" hidden="false" customHeight="true" outlineLevel="0" collapsed="false">
      <c r="A151" s="112" t="n">
        <v>6</v>
      </c>
      <c r="B151" s="75" t="s">
        <v>159</v>
      </c>
      <c r="C151" s="72" t="n">
        <v>7361450</v>
      </c>
      <c r="D151" s="72" t="n">
        <v>5603295</v>
      </c>
      <c r="E151" s="73" t="n">
        <f aca="false">C151/D151*100</f>
        <v>131.377162901471</v>
      </c>
      <c r="F151" s="72" t="n">
        <v>3617373</v>
      </c>
      <c r="G151" s="72" t="n">
        <v>2874616</v>
      </c>
      <c r="H151" s="73" t="n">
        <f aca="false">F151/G151*100</f>
        <v>125.838477208782</v>
      </c>
      <c r="I151" s="72" t="n">
        <v>6876731</v>
      </c>
      <c r="J151" s="72" t="n">
        <v>6858571</v>
      </c>
      <c r="K151" s="73" t="n">
        <f aca="false">I151/J151*100</f>
        <v>100.26477818776</v>
      </c>
      <c r="L151" s="72" t="n">
        <v>6876731</v>
      </c>
      <c r="M151" s="72" t="n">
        <v>6852036</v>
      </c>
      <c r="N151" s="73" t="n">
        <f aca="false">L151/M151*100</f>
        <v>100.360403827417</v>
      </c>
      <c r="O151" s="1" t="n">
        <v>640</v>
      </c>
      <c r="P151" s="1" t="n">
        <v>130</v>
      </c>
    </row>
    <row r="152" customFormat="false" ht="18.75" hidden="false" customHeight="true" outlineLevel="0" collapsed="false">
      <c r="A152" s="113" t="n">
        <v>7</v>
      </c>
      <c r="B152" s="71" t="s">
        <v>160</v>
      </c>
      <c r="C152" s="72" t="n">
        <v>598084</v>
      </c>
      <c r="D152" s="72" t="n">
        <v>506241</v>
      </c>
      <c r="E152" s="73" t="n">
        <f aca="false">C152/D152*100</f>
        <v>118.142149687599</v>
      </c>
      <c r="F152" s="72" t="n">
        <v>317867</v>
      </c>
      <c r="G152" s="72" t="n">
        <v>248515</v>
      </c>
      <c r="H152" s="73" t="n">
        <f aca="false">F152/G152*100</f>
        <v>127.906564996077</v>
      </c>
      <c r="I152" s="72" t="n">
        <v>372472</v>
      </c>
      <c r="J152" s="72" t="n">
        <v>306959</v>
      </c>
      <c r="K152" s="73" t="n">
        <f aca="false">I152/J152*100</f>
        <v>121.342589726967</v>
      </c>
      <c r="L152" s="72" t="n">
        <v>0</v>
      </c>
      <c r="M152" s="72" t="n">
        <v>0</v>
      </c>
      <c r="N152" s="73" t="e">
        <f aca="false">L152/M152*100</f>
        <v>#DIV/0!</v>
      </c>
      <c r="O152" s="1" t="n">
        <v>39</v>
      </c>
      <c r="P152" s="1" t="n">
        <v>130</v>
      </c>
    </row>
    <row r="153" customFormat="false" ht="21.75" hidden="false" customHeight="true" outlineLevel="0" collapsed="false">
      <c r="A153" s="113" t="n">
        <v>8</v>
      </c>
      <c r="B153" s="71" t="s">
        <v>161</v>
      </c>
      <c r="C153" s="79" t="n">
        <v>1085363</v>
      </c>
      <c r="D153" s="79" t="n">
        <v>88992</v>
      </c>
      <c r="E153" s="73" t="n">
        <f aca="false">C153/D153*100</f>
        <v>1219.61861740381</v>
      </c>
      <c r="F153" s="72" t="n">
        <v>730577</v>
      </c>
      <c r="G153" s="72" t="n">
        <v>27552</v>
      </c>
      <c r="H153" s="73" t="n">
        <f aca="false">F153/G153*100</f>
        <v>2651.62964576074</v>
      </c>
      <c r="I153" s="72" t="n">
        <v>1023357</v>
      </c>
      <c r="J153" s="72" t="n">
        <v>54515</v>
      </c>
      <c r="K153" s="73" t="n">
        <f aca="false">I153/J153*100</f>
        <v>1877.20260478767</v>
      </c>
      <c r="L153" s="72" t="n">
        <v>0</v>
      </c>
      <c r="M153" s="72" t="n">
        <v>0</v>
      </c>
      <c r="N153" s="73" t="e">
        <f aca="false">L153/M153*100</f>
        <v>#DIV/0!</v>
      </c>
      <c r="O153" s="1" t="n">
        <v>407</v>
      </c>
      <c r="P153" s="1" t="n">
        <v>140</v>
      </c>
    </row>
    <row r="154" customFormat="false" ht="1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Format="false" ht="22.5" hidden="false" customHeight="true" outlineLevel="0" collapsed="false">
      <c r="A155" s="118"/>
      <c r="B155" s="119" t="s">
        <v>162</v>
      </c>
      <c r="C155" s="120" t="n">
        <f aca="false">SUM(C156:C158)</f>
        <v>1780125</v>
      </c>
      <c r="D155" s="120" t="n">
        <f aca="false">SUM(D156:D158)</f>
        <v>2077946</v>
      </c>
      <c r="E155" s="121" t="n">
        <f aca="false">C155/D155*100</f>
        <v>85.6675293775681</v>
      </c>
      <c r="F155" s="120" t="n">
        <f aca="false">SUM(F156:F158)</f>
        <v>930849</v>
      </c>
      <c r="G155" s="120" t="n">
        <f aca="false">SUM(G156:G158)</f>
        <v>1097419</v>
      </c>
      <c r="H155" s="121" t="n">
        <f aca="false">F155/G155*100</f>
        <v>84.8216588194664</v>
      </c>
      <c r="I155" s="120" t="n">
        <f aca="false">SUM(I156:I158)</f>
        <v>900304</v>
      </c>
      <c r="J155" s="120" t="n">
        <f aca="false">SUM(J156:J158)</f>
        <v>2016945</v>
      </c>
      <c r="K155" s="121" t="n">
        <f aca="false">I155/J155*100</f>
        <v>44.6370129081358</v>
      </c>
      <c r="L155" s="120" t="n">
        <f aca="false">SUM(L156:L158)</f>
        <v>370262</v>
      </c>
      <c r="M155" s="120" t="n">
        <f aca="false">SUM(M156:M158)</f>
        <v>938162</v>
      </c>
      <c r="N155" s="121" t="n">
        <f aca="false">L155/M155*100</f>
        <v>39.4667445494488</v>
      </c>
      <c r="O155" s="1"/>
      <c r="P155" s="1"/>
    </row>
    <row r="156" customFormat="false" ht="17.25" hidden="false" customHeight="false" outlineLevel="0" collapsed="false">
      <c r="A156" s="113" t="n">
        <v>1</v>
      </c>
      <c r="B156" s="122" t="s">
        <v>163</v>
      </c>
      <c r="C156" s="72" t="n">
        <v>177136</v>
      </c>
      <c r="D156" s="72" t="n">
        <v>217760</v>
      </c>
      <c r="E156" s="73" t="n">
        <f aca="false">C156/D156*100</f>
        <v>81.3445995591477</v>
      </c>
      <c r="F156" s="72" t="n">
        <v>100968</v>
      </c>
      <c r="G156" s="72" t="n">
        <v>128560</v>
      </c>
      <c r="H156" s="73" t="n">
        <f aca="false">F156/G156*100</f>
        <v>78.5376477909148</v>
      </c>
      <c r="I156" s="72" t="n">
        <v>192418</v>
      </c>
      <c r="J156" s="72" t="n">
        <v>216005</v>
      </c>
      <c r="K156" s="73" t="n">
        <f aca="false">I156/J156*100</f>
        <v>89.0803453623759</v>
      </c>
      <c r="L156" s="72" t="n">
        <v>1591</v>
      </c>
      <c r="M156" s="72" t="n">
        <v>7228</v>
      </c>
      <c r="N156" s="73" t="n">
        <f aca="false">L156/M156*100</f>
        <v>22.0116214720531</v>
      </c>
      <c r="O156" s="1" t="n">
        <v>128</v>
      </c>
      <c r="P156" s="1" t="n">
        <v>145</v>
      </c>
    </row>
    <row r="157" customFormat="false" ht="17.25" hidden="false" customHeight="false" outlineLevel="0" collapsed="false">
      <c r="A157" s="113" t="n">
        <v>2</v>
      </c>
      <c r="B157" s="123" t="s">
        <v>164</v>
      </c>
      <c r="C157" s="72" t="n">
        <v>1602989</v>
      </c>
      <c r="D157" s="72" t="n">
        <v>1518530</v>
      </c>
      <c r="E157" s="73" t="n">
        <f aca="false">C157/D157*100</f>
        <v>105.561892093011</v>
      </c>
      <c r="F157" s="72" t="n">
        <v>829881</v>
      </c>
      <c r="G157" s="72" t="n">
        <v>773636</v>
      </c>
      <c r="H157" s="73" t="n">
        <f aca="false">F157/G157*100</f>
        <v>107.270214933121</v>
      </c>
      <c r="I157" s="72" t="n">
        <v>703081</v>
      </c>
      <c r="J157" s="72" t="n">
        <v>1401498</v>
      </c>
      <c r="K157" s="73" t="n">
        <f aca="false">I157/J157*100</f>
        <v>50.1663933876466</v>
      </c>
      <c r="L157" s="72" t="n">
        <v>363866</v>
      </c>
      <c r="M157" s="72" t="n">
        <v>598721</v>
      </c>
      <c r="N157" s="73" t="n">
        <f aca="false">L157/M157*100</f>
        <v>60.7738829939154</v>
      </c>
      <c r="O157" s="1" t="n">
        <v>698</v>
      </c>
      <c r="P157" s="1" t="n">
        <v>110</v>
      </c>
    </row>
    <row r="158" s="308" customFormat="true" ht="19.5" hidden="false" customHeight="true" outlineLevel="0" collapsed="false">
      <c r="A158" s="113" t="n">
        <v>3</v>
      </c>
      <c r="B158" s="152" t="s">
        <v>165</v>
      </c>
      <c r="C158" s="79" t="n">
        <v>0</v>
      </c>
      <c r="D158" s="79" t="n">
        <v>341656</v>
      </c>
      <c r="E158" s="167" t="n">
        <f aca="false">C158/D158*100</f>
        <v>0</v>
      </c>
      <c r="F158" s="79" t="n">
        <v>0</v>
      </c>
      <c r="G158" s="79" t="n">
        <v>195223</v>
      </c>
      <c r="H158" s="167" t="n">
        <f aca="false">F158/G158*100</f>
        <v>0</v>
      </c>
      <c r="I158" s="79" t="n">
        <v>4805</v>
      </c>
      <c r="J158" s="79" t="n">
        <v>399442</v>
      </c>
      <c r="K158" s="167" t="n">
        <f aca="false">I158/J158*100</f>
        <v>1.20292808467813</v>
      </c>
      <c r="L158" s="79" t="n">
        <v>4805</v>
      </c>
      <c r="M158" s="79" t="n">
        <v>332213</v>
      </c>
      <c r="N158" s="167" t="n">
        <f aca="false">L158/M158*100</f>
        <v>1.44636122006062</v>
      </c>
      <c r="O158" s="110" t="n">
        <v>127</v>
      </c>
      <c r="P158" s="110" t="n">
        <v>193</v>
      </c>
    </row>
    <row r="159" customFormat="false" ht="15" hidden="false" customHeight="false" outlineLevel="0" collapsed="false">
      <c r="A159" s="125"/>
      <c r="B159" s="126"/>
      <c r="C159" s="127"/>
      <c r="D159" s="128"/>
      <c r="E159" s="129"/>
      <c r="F159" s="128"/>
      <c r="G159" s="128"/>
      <c r="H159" s="73"/>
      <c r="I159" s="128"/>
      <c r="J159" s="128"/>
      <c r="K159" s="129"/>
      <c r="L159" s="128"/>
      <c r="M159" s="130"/>
      <c r="N159" s="131"/>
      <c r="O159" s="1"/>
      <c r="P159" s="1"/>
    </row>
    <row r="160" customFormat="false" ht="17.25" hidden="false" customHeight="true" outlineLevel="0" collapsed="false">
      <c r="A160" s="64" t="s">
        <v>166</v>
      </c>
      <c r="B160" s="64"/>
      <c r="C160" s="108" t="n">
        <f aca="false">C161+C190+C196</f>
        <v>35107558.1</v>
      </c>
      <c r="D160" s="108" t="n">
        <f aca="false">D161+D190+D196</f>
        <v>34832794.5</v>
      </c>
      <c r="E160" s="109" t="n">
        <f aca="false">C160/D160*100</f>
        <v>100.788807225903</v>
      </c>
      <c r="F160" s="108" t="n">
        <f aca="false">F161+F190+F196</f>
        <v>20038521.7</v>
      </c>
      <c r="G160" s="108" t="n">
        <f aca="false">G161+G190+G196</f>
        <v>19131579.7</v>
      </c>
      <c r="H160" s="109" t="n">
        <f aca="false">F160/G160*100</f>
        <v>104.740549469629</v>
      </c>
      <c r="I160" s="108" t="n">
        <f aca="false">I161+I190+I196</f>
        <v>36813510.8</v>
      </c>
      <c r="J160" s="108" t="n">
        <f aca="false">J161+J190+J196</f>
        <v>31221077.6</v>
      </c>
      <c r="K160" s="109" t="n">
        <f aca="false">I160/J160*100</f>
        <v>117.912364434212</v>
      </c>
      <c r="L160" s="108" t="n">
        <f aca="false">L161+L190+L196</f>
        <v>15206674.9</v>
      </c>
      <c r="M160" s="108" t="n">
        <f aca="false">M161+M190+M196</f>
        <v>15659466</v>
      </c>
      <c r="N160" s="109" t="n">
        <f aca="false">L160/M160*100</f>
        <v>97.1085150668612</v>
      </c>
      <c r="O160" s="1"/>
      <c r="P160" s="1"/>
    </row>
    <row r="161" customFormat="false" ht="17.25" hidden="false" customHeight="false" outlineLevel="0" collapsed="false">
      <c r="A161" s="132" t="s">
        <v>167</v>
      </c>
      <c r="B161" s="132" t="s">
        <v>168</v>
      </c>
      <c r="C161" s="68" t="n">
        <f aca="false">SUM(C162:C187)</f>
        <v>6102220</v>
      </c>
      <c r="D161" s="68" t="n">
        <f aca="false">SUM(D162:D187)</f>
        <v>10106333.7</v>
      </c>
      <c r="E161" s="111" t="n">
        <f aca="false">C161/D161*100</f>
        <v>60.3801554662696</v>
      </c>
      <c r="F161" s="68" t="n">
        <f aca="false">SUM(F162:F187)</f>
        <v>3922168</v>
      </c>
      <c r="G161" s="68" t="n">
        <f aca="false">SUM(G162:G187)</f>
        <v>5852765.7</v>
      </c>
      <c r="H161" s="111" t="n">
        <f aca="false">F161/G161*100</f>
        <v>67.013924715968</v>
      </c>
      <c r="I161" s="68" t="n">
        <f aca="false">SUM(I162:I187)</f>
        <v>6145076</v>
      </c>
      <c r="J161" s="68" t="n">
        <f aca="false">SUM(J162:J187)</f>
        <v>10086800.7</v>
      </c>
      <c r="K161" s="111" t="n">
        <f aca="false">I161/J161*100</f>
        <v>60.9219531818449</v>
      </c>
      <c r="L161" s="68" t="n">
        <f aca="false">SUM(L162:L187)</f>
        <v>3820401</v>
      </c>
      <c r="M161" s="68" t="n">
        <f aca="false">SUM(M162:M187)</f>
        <v>6816823</v>
      </c>
      <c r="N161" s="111" t="n">
        <f aca="false">L161/M161*100</f>
        <v>56.0437171392011</v>
      </c>
      <c r="O161" s="1"/>
      <c r="P161" s="1"/>
    </row>
    <row r="162" customFormat="false" ht="36.75" hidden="false" customHeight="true" outlineLevel="0" collapsed="false">
      <c r="A162" s="133" t="n">
        <v>1</v>
      </c>
      <c r="B162" s="134" t="s">
        <v>169</v>
      </c>
      <c r="C162" s="72" t="n">
        <v>2095514</v>
      </c>
      <c r="D162" s="72" t="n">
        <v>3342165</v>
      </c>
      <c r="E162" s="73" t="n">
        <f aca="false">C162/D162*100</f>
        <v>62.6992982093942</v>
      </c>
      <c r="F162" s="72" t="n">
        <v>1430068</v>
      </c>
      <c r="G162" s="72" t="n">
        <v>2303102</v>
      </c>
      <c r="H162" s="73" t="n">
        <f aca="false">F162/G162*100</f>
        <v>62.0931248377189</v>
      </c>
      <c r="I162" s="72" t="n">
        <v>1960036</v>
      </c>
      <c r="J162" s="72" t="n">
        <v>3308024</v>
      </c>
      <c r="K162" s="73" t="n">
        <f aca="false">I162/J162*100</f>
        <v>59.2509606943601</v>
      </c>
      <c r="L162" s="72" t="n">
        <v>1793590</v>
      </c>
      <c r="M162" s="72" t="n">
        <v>2879964</v>
      </c>
      <c r="N162" s="73" t="n">
        <f aca="false">L162/M162*100</f>
        <v>62.2782090331685</v>
      </c>
      <c r="O162" s="1" t="n">
        <v>273</v>
      </c>
      <c r="P162" s="1" t="n">
        <v>190</v>
      </c>
    </row>
    <row r="163" customFormat="false" ht="17.25" hidden="false" customHeight="false" outlineLevel="0" collapsed="false">
      <c r="A163" s="133" t="n">
        <v>2</v>
      </c>
      <c r="B163" s="135" t="s">
        <v>170</v>
      </c>
      <c r="C163" s="72" t="n">
        <v>139073</v>
      </c>
      <c r="D163" s="72" t="n">
        <v>207007</v>
      </c>
      <c r="E163" s="73" t="n">
        <f aca="false">C163/D163*100</f>
        <v>67.1827522740777</v>
      </c>
      <c r="F163" s="72" t="n">
        <v>98258</v>
      </c>
      <c r="G163" s="72" t="n">
        <v>64018</v>
      </c>
      <c r="H163" s="73" t="n">
        <f aca="false">F163/G163*100</f>
        <v>153.484957355744</v>
      </c>
      <c r="I163" s="72" t="n">
        <v>181908</v>
      </c>
      <c r="J163" s="72" t="n">
        <v>185803</v>
      </c>
      <c r="K163" s="73" t="n">
        <f aca="false">I163/J163*100</f>
        <v>97.9036936970878</v>
      </c>
      <c r="L163" s="72" t="n">
        <v>97925</v>
      </c>
      <c r="M163" s="72" t="n">
        <v>98277</v>
      </c>
      <c r="N163" s="73" t="n">
        <f aca="false">L163/M163*100</f>
        <v>99.64182870865</v>
      </c>
      <c r="O163" s="1" t="n">
        <v>112</v>
      </c>
      <c r="P163" s="1" t="n">
        <v>130</v>
      </c>
    </row>
    <row r="164" customFormat="false" ht="17.25" hidden="false" customHeight="false" outlineLevel="0" collapsed="false">
      <c r="A164" s="133" t="n">
        <v>3</v>
      </c>
      <c r="B164" s="123" t="s">
        <v>171</v>
      </c>
      <c r="C164" s="72" t="n">
        <v>87127</v>
      </c>
      <c r="D164" s="72" t="n">
        <v>63341</v>
      </c>
      <c r="E164" s="73" t="n">
        <f aca="false">C164/D164*100</f>
        <v>137.552296300974</v>
      </c>
      <c r="F164" s="72" t="n">
        <v>51816</v>
      </c>
      <c r="G164" s="72" t="n">
        <v>63341</v>
      </c>
      <c r="H164" s="73" t="n">
        <f aca="false">F164/G164*100</f>
        <v>81.8048341516553</v>
      </c>
      <c r="I164" s="72" t="n">
        <v>140944</v>
      </c>
      <c r="J164" s="72" t="n">
        <v>103833</v>
      </c>
      <c r="K164" s="73" t="n">
        <f aca="false">I164/J164*100</f>
        <v>135.741045717643</v>
      </c>
      <c r="L164" s="72" t="n">
        <v>140521</v>
      </c>
      <c r="M164" s="72" t="n">
        <v>53382</v>
      </c>
      <c r="N164" s="73" t="n">
        <f aca="false">L164/M164*100</f>
        <v>263.236671537222</v>
      </c>
      <c r="O164" s="1" t="n">
        <v>61</v>
      </c>
      <c r="P164" s="1" t="n">
        <v>146</v>
      </c>
    </row>
    <row r="165" customFormat="false" ht="17.25" hidden="false" customHeight="false" outlineLevel="0" collapsed="false">
      <c r="A165" s="136" t="n">
        <v>4</v>
      </c>
      <c r="B165" s="137" t="s">
        <v>172</v>
      </c>
      <c r="C165" s="76" t="n">
        <v>141104</v>
      </c>
      <c r="D165" s="138" t="n">
        <v>305314</v>
      </c>
      <c r="E165" s="77" t="n">
        <f aca="false">C165/D165*100</f>
        <v>46.2160267789882</v>
      </c>
      <c r="F165" s="76" t="n">
        <v>39472</v>
      </c>
      <c r="G165" s="138" t="n">
        <v>231916</v>
      </c>
      <c r="H165" s="77" t="n">
        <f aca="false">F165/G165*100</f>
        <v>17.0199555011297</v>
      </c>
      <c r="I165" s="76" t="n">
        <v>177861</v>
      </c>
      <c r="J165" s="138" t="n">
        <v>354927</v>
      </c>
      <c r="K165" s="77" t="n">
        <f aca="false">I165/J165*100</f>
        <v>50.1119948609151</v>
      </c>
      <c r="L165" s="76" t="n">
        <v>96831</v>
      </c>
      <c r="M165" s="138" t="n">
        <v>271890</v>
      </c>
      <c r="N165" s="77" t="n">
        <f aca="false">L165/M165*100</f>
        <v>35.6140350877193</v>
      </c>
      <c r="O165" s="81" t="n">
        <v>170</v>
      </c>
      <c r="P165" s="81" t="n">
        <v>144</v>
      </c>
    </row>
    <row r="166" customFormat="false" ht="39.75" hidden="false" customHeight="true" outlineLevel="0" collapsed="false">
      <c r="A166" s="136" t="n">
        <v>5</v>
      </c>
      <c r="B166" s="124" t="s">
        <v>173</v>
      </c>
      <c r="C166" s="76" t="n">
        <v>255474</v>
      </c>
      <c r="D166" s="76" t="n">
        <v>1003379</v>
      </c>
      <c r="E166" s="77" t="n">
        <f aca="false">C166/D166*100</f>
        <v>25.4613660441369</v>
      </c>
      <c r="F166" s="76" t="n">
        <v>90162</v>
      </c>
      <c r="G166" s="76" t="n">
        <v>511900</v>
      </c>
      <c r="H166" s="77" t="n">
        <f aca="false">F166/G166*100</f>
        <v>17.6132057042391</v>
      </c>
      <c r="I166" s="76" t="n">
        <v>132433</v>
      </c>
      <c r="J166" s="76" t="n">
        <v>786599</v>
      </c>
      <c r="K166" s="77" t="n">
        <f aca="false">I166/J166*100</f>
        <v>16.8361515842253</v>
      </c>
      <c r="L166" s="76" t="n">
        <v>117671</v>
      </c>
      <c r="M166" s="76" t="n">
        <v>756798</v>
      </c>
      <c r="N166" s="77" t="n">
        <f aca="false">L166/M166*100</f>
        <v>15.5485347477134</v>
      </c>
      <c r="O166" s="81" t="n">
        <v>281</v>
      </c>
      <c r="P166" s="81" t="n">
        <v>190</v>
      </c>
    </row>
    <row r="167" customFormat="false" ht="27" hidden="false" customHeight="true" outlineLevel="0" collapsed="false">
      <c r="A167" s="136" t="n">
        <v>6</v>
      </c>
      <c r="B167" s="124" t="s">
        <v>174</v>
      </c>
      <c r="C167" s="76" t="n">
        <v>540249</v>
      </c>
      <c r="D167" s="76" t="n">
        <v>1238542</v>
      </c>
      <c r="E167" s="77" t="n">
        <f aca="false">C167/D167*100</f>
        <v>43.619756132614</v>
      </c>
      <c r="F167" s="76" t="n">
        <v>353564</v>
      </c>
      <c r="G167" s="76" t="n">
        <v>679695</v>
      </c>
      <c r="H167" s="77" t="n">
        <f aca="false">F167/G167*100</f>
        <v>52.0180375021149</v>
      </c>
      <c r="I167" s="76" t="n">
        <v>317044</v>
      </c>
      <c r="J167" s="76" t="n">
        <v>1238542</v>
      </c>
      <c r="K167" s="77" t="n">
        <f aca="false">I167/J167*100</f>
        <v>25.5981630013354</v>
      </c>
      <c r="L167" s="76" t="n">
        <v>246744</v>
      </c>
      <c r="M167" s="76" t="n">
        <v>952323</v>
      </c>
      <c r="N167" s="77" t="n">
        <f aca="false">L167/M167*100</f>
        <v>25.9096966050384</v>
      </c>
      <c r="O167" s="81" t="n">
        <v>270</v>
      </c>
      <c r="P167" s="81" t="n">
        <v>100</v>
      </c>
    </row>
    <row r="168" customFormat="false" ht="17.25" hidden="false" customHeight="false" outlineLevel="0" collapsed="false">
      <c r="A168" s="136" t="n">
        <v>7</v>
      </c>
      <c r="B168" s="137" t="s">
        <v>175</v>
      </c>
      <c r="C168" s="76" t="n">
        <v>550143</v>
      </c>
      <c r="D168" s="76" t="n">
        <v>1015257</v>
      </c>
      <c r="E168" s="77" t="n">
        <f aca="false">C168/D168*100</f>
        <v>54.1875603911128</v>
      </c>
      <c r="F168" s="76" t="n">
        <v>433980</v>
      </c>
      <c r="G168" s="76" t="n">
        <v>454355</v>
      </c>
      <c r="H168" s="77" t="n">
        <f aca="false">F168/G168*100</f>
        <v>95.5156210452179</v>
      </c>
      <c r="I168" s="76" t="n">
        <v>806760</v>
      </c>
      <c r="J168" s="76" t="n">
        <v>999997</v>
      </c>
      <c r="K168" s="77" t="n">
        <f aca="false">I168/J168*100</f>
        <v>80.6762420287261</v>
      </c>
      <c r="L168" s="76" t="n">
        <v>515705</v>
      </c>
      <c r="M168" s="76" t="n">
        <v>623547</v>
      </c>
      <c r="N168" s="77" t="n">
        <f aca="false">L168/M168*100</f>
        <v>82.7050727531365</v>
      </c>
      <c r="O168" s="81" t="n">
        <v>237</v>
      </c>
      <c r="P168" s="139" t="n">
        <v>93</v>
      </c>
    </row>
    <row r="169" customFormat="false" ht="17.25" hidden="false" customHeight="false" outlineLevel="0" collapsed="false">
      <c r="A169" s="136" t="n">
        <v>8</v>
      </c>
      <c r="B169" s="140" t="s">
        <v>176</v>
      </c>
      <c r="C169" s="76" t="n">
        <v>168936</v>
      </c>
      <c r="D169" s="76" t="n">
        <v>263363</v>
      </c>
      <c r="E169" s="77" t="n">
        <f aca="false">C169/D169*100</f>
        <v>64.1456848532254</v>
      </c>
      <c r="F169" s="76" t="n">
        <v>92876</v>
      </c>
      <c r="G169" s="76" t="n">
        <v>135662</v>
      </c>
      <c r="H169" s="77" t="n">
        <f aca="false">F169/G169*100</f>
        <v>68.4613229939113</v>
      </c>
      <c r="I169" s="76" t="n">
        <v>176346</v>
      </c>
      <c r="J169" s="76" t="n">
        <v>257224</v>
      </c>
      <c r="K169" s="77" t="n">
        <f aca="false">I169/J169*100</f>
        <v>68.5573663421765</v>
      </c>
      <c r="L169" s="76" t="n">
        <v>6870</v>
      </c>
      <c r="M169" s="76" t="n">
        <v>0</v>
      </c>
      <c r="N169" s="77" t="e">
        <f aca="false">L169/M169*100</f>
        <v>#DIV/0!</v>
      </c>
      <c r="O169" s="141" t="n">
        <v>274</v>
      </c>
      <c r="P169" s="142" t="n">
        <v>85</v>
      </c>
    </row>
    <row r="170" customFormat="false" ht="35.25" hidden="false" customHeight="true" outlineLevel="0" collapsed="false">
      <c r="A170" s="136" t="n">
        <v>9</v>
      </c>
      <c r="B170" s="144" t="s">
        <v>177</v>
      </c>
      <c r="C170" s="72" t="n">
        <v>274267</v>
      </c>
      <c r="D170" s="72" t="n">
        <v>513473</v>
      </c>
      <c r="E170" s="73" t="n">
        <f aca="false">C170/D170*100</f>
        <v>53.4141035653287</v>
      </c>
      <c r="F170" s="72" t="n">
        <v>242674</v>
      </c>
      <c r="G170" s="72" t="n">
        <v>294721</v>
      </c>
      <c r="H170" s="73" t="n">
        <f aca="false">F170/G170*100</f>
        <v>82.3402472168593</v>
      </c>
      <c r="I170" s="72" t="n">
        <v>274267</v>
      </c>
      <c r="J170" s="72" t="n">
        <v>513473</v>
      </c>
      <c r="K170" s="73" t="n">
        <f aca="false">I170/J170*100</f>
        <v>53.4141035653287</v>
      </c>
      <c r="L170" s="72" t="n">
        <v>270440</v>
      </c>
      <c r="M170" s="72" t="n">
        <v>513473</v>
      </c>
      <c r="N170" s="73" t="n">
        <f aca="false">L170/M170*100</f>
        <v>52.6687868690272</v>
      </c>
      <c r="O170" s="145" t="n">
        <v>92</v>
      </c>
      <c r="P170" s="146" t="n">
        <v>235</v>
      </c>
    </row>
    <row r="171" customFormat="false" ht="31.5" hidden="false" customHeight="true" outlineLevel="0" collapsed="false">
      <c r="A171" s="136" t="n">
        <v>10</v>
      </c>
      <c r="B171" s="144" t="s">
        <v>178</v>
      </c>
      <c r="C171" s="72" t="n">
        <v>41112</v>
      </c>
      <c r="D171" s="72" t="n">
        <v>126075</v>
      </c>
      <c r="E171" s="73" t="n">
        <f aca="false">C171/D171*100</f>
        <v>32.6091612135634</v>
      </c>
      <c r="F171" s="72" t="n">
        <v>10741</v>
      </c>
      <c r="G171" s="72" t="n">
        <v>43365</v>
      </c>
      <c r="H171" s="73" t="n">
        <f aca="false">F171/G171*100</f>
        <v>24.7688227833506</v>
      </c>
      <c r="I171" s="72" t="n">
        <v>46875</v>
      </c>
      <c r="J171" s="72" t="n">
        <v>129836</v>
      </c>
      <c r="K171" s="73" t="n">
        <f aca="false">I171/J171*100</f>
        <v>36.1032379309283</v>
      </c>
      <c r="L171" s="72" t="n">
        <v>0</v>
      </c>
      <c r="M171" s="72" t="n">
        <v>82406</v>
      </c>
      <c r="N171" s="73" t="n">
        <f aca="false">L171/M171*100</f>
        <v>0</v>
      </c>
      <c r="O171" s="145" t="n">
        <v>206</v>
      </c>
      <c r="P171" s="146"/>
    </row>
    <row r="172" customFormat="false" ht="34.5" hidden="false" customHeight="false" outlineLevel="0" collapsed="false">
      <c r="A172" s="136" t="n">
        <v>11</v>
      </c>
      <c r="B172" s="144" t="s">
        <v>179</v>
      </c>
      <c r="C172" s="72" t="n">
        <v>2046</v>
      </c>
      <c r="D172" s="72" t="n">
        <v>8111</v>
      </c>
      <c r="E172" s="73" t="n">
        <f aca="false">C172/D172*100</f>
        <v>25.225003082234</v>
      </c>
      <c r="F172" s="72" t="n">
        <v>1461</v>
      </c>
      <c r="G172" s="72" t="n">
        <v>4643</v>
      </c>
      <c r="H172" s="73" t="n">
        <f aca="false">F172/G172*100</f>
        <v>31.4667241007969</v>
      </c>
      <c r="I172" s="72" t="n">
        <v>2046</v>
      </c>
      <c r="J172" s="72" t="n">
        <v>8111</v>
      </c>
      <c r="K172" s="73" t="n">
        <f aca="false">I172/J172*100</f>
        <v>25.225003082234</v>
      </c>
      <c r="L172" s="72" t="n">
        <v>0</v>
      </c>
      <c r="M172" s="72" t="n">
        <v>0</v>
      </c>
      <c r="N172" s="73" t="e">
        <f aca="false">L172/M172*100</f>
        <v>#DIV/0!</v>
      </c>
      <c r="O172" s="148" t="n">
        <v>10</v>
      </c>
      <c r="P172" s="146" t="n">
        <v>80</v>
      </c>
    </row>
    <row r="173" customFormat="false" ht="17.25" hidden="false" customHeight="false" outlineLevel="0" collapsed="false">
      <c r="A173" s="136" t="n">
        <v>12</v>
      </c>
      <c r="B173" s="150" t="s">
        <v>180</v>
      </c>
      <c r="C173" s="76" t="n">
        <v>310496</v>
      </c>
      <c r="D173" s="76" t="n">
        <v>353810</v>
      </c>
      <c r="E173" s="77" t="n">
        <f aca="false">C173/D173*100</f>
        <v>87.7578361267347</v>
      </c>
      <c r="F173" s="76" t="n">
        <v>191409</v>
      </c>
      <c r="G173" s="76" t="n">
        <v>198393</v>
      </c>
      <c r="H173" s="77" t="n">
        <f aca="false">F173/G173*100</f>
        <v>96.4797145060562</v>
      </c>
      <c r="I173" s="76" t="n">
        <v>310040</v>
      </c>
      <c r="J173" s="76" t="n">
        <v>374245</v>
      </c>
      <c r="K173" s="77" t="n">
        <f aca="false">I173/J173*100</f>
        <v>82.8441261740304</v>
      </c>
      <c r="L173" s="76" t="n">
        <v>21870</v>
      </c>
      <c r="M173" s="76" t="n">
        <v>58605</v>
      </c>
      <c r="N173" s="77" t="n">
        <f aca="false">L173/M173*100</f>
        <v>37.3176350140773</v>
      </c>
      <c r="O173" s="141" t="n">
        <v>627</v>
      </c>
      <c r="P173" s="142"/>
    </row>
    <row r="174" customFormat="false" ht="34.5" hidden="false" customHeight="false" outlineLevel="0" collapsed="false">
      <c r="A174" s="136" t="n">
        <v>13</v>
      </c>
      <c r="B174" s="151" t="s">
        <v>181</v>
      </c>
      <c r="C174" s="76" t="n">
        <v>1634</v>
      </c>
      <c r="D174" s="76" t="n">
        <v>56708.7</v>
      </c>
      <c r="E174" s="77" t="n">
        <f aca="false">C174/D174*100</f>
        <v>2.88139209680349</v>
      </c>
      <c r="F174" s="76" t="n">
        <v>886</v>
      </c>
      <c r="G174" s="76" t="n">
        <v>56290.7</v>
      </c>
      <c r="H174" s="77" t="n">
        <f aca="false">F174/G174*100</f>
        <v>1.5739722547419</v>
      </c>
      <c r="I174" s="76" t="n">
        <v>1634</v>
      </c>
      <c r="J174" s="76" t="n">
        <v>56708.7</v>
      </c>
      <c r="K174" s="77" t="n">
        <f aca="false">I174/J174*100</f>
        <v>2.88139209680349</v>
      </c>
      <c r="L174" s="76" t="n">
        <v>0</v>
      </c>
      <c r="M174" s="76" t="n">
        <v>55168</v>
      </c>
      <c r="N174" s="77" t="n">
        <f aca="false">L174/M174*100</f>
        <v>0</v>
      </c>
      <c r="O174" s="141" t="n">
        <v>45</v>
      </c>
      <c r="P174" s="142"/>
    </row>
    <row r="175" customFormat="false" ht="17.25" hidden="false" customHeight="false" outlineLevel="0" collapsed="false">
      <c r="A175" s="136" t="n">
        <v>14</v>
      </c>
      <c r="B175" s="150" t="s">
        <v>182</v>
      </c>
      <c r="C175" s="76" t="n">
        <v>71084</v>
      </c>
      <c r="D175" s="76" t="n">
        <v>342422</v>
      </c>
      <c r="E175" s="77" t="n">
        <f aca="false">C175/D175*100</f>
        <v>20.7591801928614</v>
      </c>
      <c r="F175" s="76" t="n">
        <v>43739</v>
      </c>
      <c r="G175" s="76" t="n">
        <v>19309</v>
      </c>
      <c r="H175" s="77" t="n">
        <f aca="false">F175/G175*100</f>
        <v>226.521311305609</v>
      </c>
      <c r="I175" s="76" t="n">
        <v>71084</v>
      </c>
      <c r="J175" s="76" t="n">
        <v>342422</v>
      </c>
      <c r="K175" s="77" t="n">
        <f aca="false">I175/J175*100</f>
        <v>20.7591801928614</v>
      </c>
      <c r="L175" s="76" t="n">
        <v>62986</v>
      </c>
      <c r="M175" s="76" t="n">
        <v>32942</v>
      </c>
      <c r="N175" s="77" t="n">
        <f aca="false">L175/M175*100</f>
        <v>191.202719932002</v>
      </c>
      <c r="O175" s="141" t="n">
        <v>32</v>
      </c>
      <c r="P175" s="142" t="n">
        <v>110</v>
      </c>
    </row>
    <row r="176" customFormat="false" ht="17.25" hidden="false" customHeight="false" outlineLevel="0" collapsed="false">
      <c r="A176" s="136" t="n">
        <v>15</v>
      </c>
      <c r="B176" s="150" t="s">
        <v>183</v>
      </c>
      <c r="C176" s="76" t="n">
        <v>512438</v>
      </c>
      <c r="D176" s="76" t="n">
        <v>198641</v>
      </c>
      <c r="E176" s="77" t="n">
        <f aca="false">C176/D176*100</f>
        <v>257.971919190902</v>
      </c>
      <c r="F176" s="76" t="n">
        <v>267591</v>
      </c>
      <c r="G176" s="76" t="n">
        <v>166875</v>
      </c>
      <c r="H176" s="77" t="n">
        <f aca="false">F176/G176*100</f>
        <v>160.354157303371</v>
      </c>
      <c r="I176" s="76" t="n">
        <v>528663</v>
      </c>
      <c r="J176" s="76" t="n">
        <v>263755</v>
      </c>
      <c r="K176" s="77" t="n">
        <f aca="false">I176/J176*100</f>
        <v>200.437148110936</v>
      </c>
      <c r="L176" s="76" t="n">
        <v>44392</v>
      </c>
      <c r="M176" s="76" t="n">
        <v>99185</v>
      </c>
      <c r="N176" s="77" t="n">
        <f aca="false">L176/M176*100</f>
        <v>44.7567676563997</v>
      </c>
      <c r="O176" s="141" t="n">
        <v>348</v>
      </c>
      <c r="P176" s="142" t="n">
        <v>115</v>
      </c>
    </row>
    <row r="177" customFormat="false" ht="34.5" hidden="false" customHeight="false" outlineLevel="0" collapsed="false">
      <c r="A177" s="133" t="n">
        <v>16</v>
      </c>
      <c r="B177" s="152" t="s">
        <v>184</v>
      </c>
      <c r="C177" s="72" t="n">
        <v>209537</v>
      </c>
      <c r="D177" s="72" t="n">
        <v>153992</v>
      </c>
      <c r="E177" s="73" t="n">
        <f aca="false">C177/D177*100</f>
        <v>136.070055587303</v>
      </c>
      <c r="F177" s="72" t="n">
        <v>133693</v>
      </c>
      <c r="G177" s="72" t="n">
        <v>106488</v>
      </c>
      <c r="H177" s="73" t="n">
        <f aca="false">F177/G177*100</f>
        <v>125.54747952821</v>
      </c>
      <c r="I177" s="72" t="n">
        <v>306549</v>
      </c>
      <c r="J177" s="72" t="n">
        <v>172901</v>
      </c>
      <c r="K177" s="73" t="n">
        <f aca="false">I177/J177*100</f>
        <v>177.297412970428</v>
      </c>
      <c r="L177" s="79" t="n">
        <v>0</v>
      </c>
      <c r="M177" s="72" t="n">
        <v>0</v>
      </c>
      <c r="N177" s="73" t="e">
        <f aca="false">L177/M177*100</f>
        <v>#DIV/0!</v>
      </c>
      <c r="O177" s="145" t="n">
        <v>146</v>
      </c>
      <c r="P177" s="153" t="n">
        <v>85</v>
      </c>
    </row>
    <row r="178" customFormat="false" ht="17.25" hidden="false" customHeight="false" outlineLevel="0" collapsed="false">
      <c r="A178" s="133" t="n">
        <v>17</v>
      </c>
      <c r="B178" s="123" t="s">
        <v>185</v>
      </c>
      <c r="C178" s="72" t="n">
        <v>0</v>
      </c>
      <c r="D178" s="72" t="n">
        <v>0</v>
      </c>
      <c r="E178" s="73" t="e">
        <f aca="false">C178/D178*100</f>
        <v>#DIV/0!</v>
      </c>
      <c r="F178" s="72" t="n">
        <v>0</v>
      </c>
      <c r="G178" s="72" t="n">
        <v>0</v>
      </c>
      <c r="H178" s="73" t="e">
        <f aca="false">F178/G178*100</f>
        <v>#DIV/0!</v>
      </c>
      <c r="I178" s="72" t="n">
        <v>0</v>
      </c>
      <c r="J178" s="72" t="n">
        <v>0</v>
      </c>
      <c r="K178" s="73" t="e">
        <f aca="false">I178/J178*100</f>
        <v>#DIV/0!</v>
      </c>
      <c r="L178" s="72" t="n">
        <v>0</v>
      </c>
      <c r="M178" s="72" t="n">
        <v>0</v>
      </c>
      <c r="N178" s="73" t="e">
        <f aca="false">L178/M178*100</f>
        <v>#DIV/0!</v>
      </c>
      <c r="O178" s="1" t="n">
        <v>11</v>
      </c>
      <c r="P178" s="153" t="n">
        <v>80</v>
      </c>
    </row>
    <row r="179" customFormat="false" ht="34.5" hidden="false" customHeight="false" outlineLevel="0" collapsed="false">
      <c r="A179" s="133" t="n">
        <v>18</v>
      </c>
      <c r="B179" s="152" t="s">
        <v>186</v>
      </c>
      <c r="C179" s="72" t="n">
        <v>196487</v>
      </c>
      <c r="D179" s="72" t="n">
        <v>280264</v>
      </c>
      <c r="E179" s="73" t="n">
        <f aca="false">C179/D179*100</f>
        <v>70.10782690606</v>
      </c>
      <c r="F179" s="72" t="n">
        <v>119512</v>
      </c>
      <c r="G179" s="72" t="n">
        <v>147947</v>
      </c>
      <c r="H179" s="73" t="n">
        <f aca="false">F179/G179*100</f>
        <v>80.7802794243885</v>
      </c>
      <c r="I179" s="72" t="n">
        <v>204854</v>
      </c>
      <c r="J179" s="72" t="n">
        <v>362821</v>
      </c>
      <c r="K179" s="73" t="n">
        <f aca="false">I179/J179*100</f>
        <v>56.4614506878047</v>
      </c>
      <c r="L179" s="72" t="n">
        <v>0</v>
      </c>
      <c r="M179" s="72" t="n">
        <v>23072</v>
      </c>
      <c r="N179" s="73" t="n">
        <f aca="false">L179/M179*100</f>
        <v>0</v>
      </c>
      <c r="O179" s="1" t="n">
        <v>301</v>
      </c>
      <c r="P179" s="85"/>
    </row>
    <row r="180" customFormat="false" ht="34.5" hidden="false" customHeight="false" outlineLevel="0" collapsed="false">
      <c r="A180" s="133" t="n">
        <v>19</v>
      </c>
      <c r="B180" s="156" t="s">
        <v>187</v>
      </c>
      <c r="C180" s="72"/>
      <c r="D180" s="72"/>
      <c r="E180" s="73" t="e">
        <f aca="false">C180/D180*100</f>
        <v>#DIV/0!</v>
      </c>
      <c r="F180" s="72"/>
      <c r="G180" s="72"/>
      <c r="H180" s="73" t="e">
        <f aca="false">F180/G180*100</f>
        <v>#DIV/0!</v>
      </c>
      <c r="I180" s="72"/>
      <c r="J180" s="72"/>
      <c r="K180" s="73" t="e">
        <f aca="false">I180/J180*100</f>
        <v>#DIV/0!</v>
      </c>
      <c r="L180" s="72"/>
      <c r="M180" s="72"/>
      <c r="N180" s="73" t="e">
        <f aca="false">L180/M180*100</f>
        <v>#DIV/0!</v>
      </c>
      <c r="O180" s="1" t="n">
        <v>6</v>
      </c>
      <c r="P180" s="85" t="n">
        <v>80</v>
      </c>
    </row>
    <row r="181" customFormat="false" ht="34.5" hidden="false" customHeight="false" outlineLevel="0" collapsed="false">
      <c r="A181" s="136" t="n">
        <v>20</v>
      </c>
      <c r="B181" s="220" t="s">
        <v>188</v>
      </c>
      <c r="C181" s="72" t="n">
        <v>52086</v>
      </c>
      <c r="D181" s="72" t="n">
        <v>91187</v>
      </c>
      <c r="E181" s="73" t="n">
        <f aca="false">C181/D181*100</f>
        <v>57.1199842082753</v>
      </c>
      <c r="F181" s="72" t="n">
        <v>21854</v>
      </c>
      <c r="G181" s="72" t="n">
        <v>46670</v>
      </c>
      <c r="H181" s="73" t="n">
        <f aca="false">F181/G181*100</f>
        <v>46.8266552389115</v>
      </c>
      <c r="I181" s="72" t="n">
        <v>52086</v>
      </c>
      <c r="J181" s="72" t="n">
        <v>91187</v>
      </c>
      <c r="K181" s="73" t="n">
        <f aca="false">I181/J181*100</f>
        <v>57.1199842082753</v>
      </c>
      <c r="L181" s="72" t="n">
        <v>52086</v>
      </c>
      <c r="M181" s="72" t="n">
        <v>91187</v>
      </c>
      <c r="N181" s="73" t="n">
        <f aca="false">L181/M181*100</f>
        <v>57.1199842082753</v>
      </c>
      <c r="O181" s="1" t="n">
        <v>32</v>
      </c>
      <c r="P181" s="85"/>
    </row>
    <row r="182" customFormat="false" ht="17.25" hidden="false" customHeight="false" outlineLevel="0" collapsed="false">
      <c r="A182" s="133" t="n">
        <v>21</v>
      </c>
      <c r="B182" s="156" t="s">
        <v>189</v>
      </c>
      <c r="C182" s="72" t="n">
        <v>10759</v>
      </c>
      <c r="D182" s="72" t="n">
        <v>15444</v>
      </c>
      <c r="E182" s="73" t="n">
        <f aca="false">C182/D182*100</f>
        <v>69.6645946645947</v>
      </c>
      <c r="F182" s="72" t="n">
        <v>8689</v>
      </c>
      <c r="G182" s="72" t="n">
        <v>10026</v>
      </c>
      <c r="H182" s="73" t="n">
        <f aca="false">F182/G182*100</f>
        <v>86.6646718531817</v>
      </c>
      <c r="I182" s="72" t="n">
        <v>10759</v>
      </c>
      <c r="J182" s="72" t="n">
        <v>15444</v>
      </c>
      <c r="K182" s="73" t="n">
        <f aca="false">I182/J182*100</f>
        <v>69.6645946645947</v>
      </c>
      <c r="L182" s="72" t="n">
        <v>5767</v>
      </c>
      <c r="M182" s="72" t="n">
        <v>10469</v>
      </c>
      <c r="N182" s="73" t="n">
        <f aca="false">L182/M182*100</f>
        <v>55.0864456968192</v>
      </c>
      <c r="O182" s="1" t="n">
        <v>13</v>
      </c>
      <c r="P182" s="85" t="n">
        <v>88</v>
      </c>
    </row>
    <row r="183" customFormat="false" ht="17.25" hidden="false" customHeight="false" outlineLevel="0" collapsed="false">
      <c r="A183" s="133" t="n">
        <v>22</v>
      </c>
      <c r="B183" s="156" t="s">
        <v>190</v>
      </c>
      <c r="C183" s="72" t="n">
        <v>4330</v>
      </c>
      <c r="D183" s="72" t="n">
        <v>21190</v>
      </c>
      <c r="E183" s="73" t="n">
        <f aca="false">C183/D183*100</f>
        <v>20.4341670599339</v>
      </c>
      <c r="F183" s="72" t="n">
        <v>2000</v>
      </c>
      <c r="G183" s="72" t="n">
        <v>21190</v>
      </c>
      <c r="H183" s="73" t="n">
        <f aca="false">F183/G183*100</f>
        <v>9.43841434638981</v>
      </c>
      <c r="I183" s="72" t="n">
        <v>4563</v>
      </c>
      <c r="J183" s="72" t="n">
        <v>14300</v>
      </c>
      <c r="K183" s="73" t="n">
        <f aca="false">I183/J183*100</f>
        <v>31.9090909090909</v>
      </c>
      <c r="L183" s="72" t="n">
        <v>0</v>
      </c>
      <c r="M183" s="72" t="n">
        <v>0</v>
      </c>
      <c r="N183" s="73" t="e">
        <f aca="false">L183/M183*100</f>
        <v>#DIV/0!</v>
      </c>
      <c r="O183" s="1" t="n">
        <v>55</v>
      </c>
      <c r="P183" s="85" t="n">
        <v>123</v>
      </c>
    </row>
    <row r="184" customFormat="false" ht="34.5" hidden="false" customHeight="false" outlineLevel="0" collapsed="false">
      <c r="A184" s="133" t="n">
        <v>23</v>
      </c>
      <c r="B184" s="156" t="s">
        <v>191</v>
      </c>
      <c r="C184" s="72" t="n">
        <v>307447</v>
      </c>
      <c r="D184" s="72" t="n">
        <v>161462</v>
      </c>
      <c r="E184" s="73" t="n">
        <f aca="false">C184/D184*100</f>
        <v>190.414462845747</v>
      </c>
      <c r="F184" s="72" t="n">
        <v>200783</v>
      </c>
      <c r="G184" s="72" t="n">
        <v>103832</v>
      </c>
      <c r="H184" s="73" t="n">
        <f aca="false">F184/G184*100</f>
        <v>193.372948609292</v>
      </c>
      <c r="I184" s="72" t="n">
        <v>307447</v>
      </c>
      <c r="J184" s="72" t="n">
        <v>161462</v>
      </c>
      <c r="K184" s="73" t="n">
        <f aca="false">I184/J184*100</f>
        <v>190.414462845747</v>
      </c>
      <c r="L184" s="72" t="n">
        <v>307361</v>
      </c>
      <c r="M184" s="72" t="n">
        <v>158852</v>
      </c>
      <c r="N184" s="73" t="n">
        <f aca="false">L184/M184*100</f>
        <v>193.488907914285</v>
      </c>
      <c r="O184" s="1" t="n">
        <v>28</v>
      </c>
      <c r="P184" s="85" t="n">
        <v>110</v>
      </c>
    </row>
    <row r="185" customFormat="false" ht="34.5" hidden="false" customHeight="false" outlineLevel="0" collapsed="false">
      <c r="A185" s="136" t="n">
        <v>24</v>
      </c>
      <c r="B185" s="156" t="s">
        <v>192</v>
      </c>
      <c r="C185" s="76" t="n">
        <v>27031</v>
      </c>
      <c r="D185" s="76" t="n">
        <v>48094</v>
      </c>
      <c r="E185" s="77" t="n">
        <f aca="false">C185/D185*100</f>
        <v>56.2045161558614</v>
      </c>
      <c r="F185" s="76" t="n">
        <v>26711</v>
      </c>
      <c r="G185" s="76" t="n">
        <v>23498</v>
      </c>
      <c r="H185" s="77" t="n">
        <f aca="false">F185/G185*100</f>
        <v>113.673504128011</v>
      </c>
      <c r="I185" s="76" t="n">
        <v>27031</v>
      </c>
      <c r="J185" s="76" t="n">
        <v>48094</v>
      </c>
      <c r="K185" s="77" t="n">
        <f aca="false">I185/J185*100</f>
        <v>56.2045161558614</v>
      </c>
      <c r="L185" s="76" t="n">
        <v>26411</v>
      </c>
      <c r="M185" s="76" t="n">
        <v>47332</v>
      </c>
      <c r="N185" s="77" t="n">
        <f aca="false">L185/M185*100</f>
        <v>55.7994591396941</v>
      </c>
      <c r="O185" s="81" t="n">
        <v>7</v>
      </c>
      <c r="P185" s="139" t="n">
        <v>150</v>
      </c>
    </row>
    <row r="186" customFormat="false" ht="17.25" hidden="false" customHeight="false" outlineLevel="0" collapsed="false">
      <c r="A186" s="136" t="n">
        <v>25</v>
      </c>
      <c r="B186" s="156" t="s">
        <v>193</v>
      </c>
      <c r="C186" s="76" t="n">
        <v>22118</v>
      </c>
      <c r="D186" s="76" t="n">
        <v>24443</v>
      </c>
      <c r="E186" s="77" t="n">
        <f aca="false">C186/D186*100</f>
        <v>90.4880742952993</v>
      </c>
      <c r="F186" s="76" t="n">
        <v>11642</v>
      </c>
      <c r="G186" s="76" t="n">
        <v>13711</v>
      </c>
      <c r="H186" s="77" t="n">
        <f aca="false">F186/G186*100</f>
        <v>84.9099263365181</v>
      </c>
      <c r="I186" s="76" t="n">
        <v>22118</v>
      </c>
      <c r="J186" s="76" t="n">
        <v>24443</v>
      </c>
      <c r="K186" s="77" t="n">
        <f aca="false">I186/J186*100</f>
        <v>90.4880742952993</v>
      </c>
      <c r="L186" s="76" t="n">
        <v>0</v>
      </c>
      <c r="M186" s="76" t="n">
        <v>0</v>
      </c>
      <c r="N186" s="77" t="e">
        <f aca="false">L186/M186*100</f>
        <v>#DIV/0!</v>
      </c>
      <c r="O186" s="81" t="n">
        <v>30</v>
      </c>
      <c r="P186" s="139" t="n">
        <v>120</v>
      </c>
    </row>
    <row r="187" customFormat="false" ht="17.25" hidden="false" customHeight="false" outlineLevel="0" collapsed="false">
      <c r="A187" s="133" t="n">
        <v>26</v>
      </c>
      <c r="B187" s="156" t="s">
        <v>194</v>
      </c>
      <c r="C187" s="72" t="n">
        <v>81728</v>
      </c>
      <c r="D187" s="72" t="n">
        <v>272649</v>
      </c>
      <c r="E187" s="73" t="n">
        <f aca="false">C187/D187*100</f>
        <v>29.975536312255</v>
      </c>
      <c r="F187" s="72" t="n">
        <v>48587</v>
      </c>
      <c r="G187" s="72" t="n">
        <v>151818</v>
      </c>
      <c r="H187" s="73" t="n">
        <f aca="false">F187/G187*100</f>
        <v>32.0034515011395</v>
      </c>
      <c r="I187" s="72" t="n">
        <v>81728</v>
      </c>
      <c r="J187" s="72" t="n">
        <v>272649</v>
      </c>
      <c r="K187" s="73" t="n">
        <f aca="false">I187/J187*100</f>
        <v>29.975536312255</v>
      </c>
      <c r="L187" s="72" t="n">
        <v>13231</v>
      </c>
      <c r="M187" s="72" t="n">
        <v>7951</v>
      </c>
      <c r="N187" s="73" t="n">
        <f aca="false">L187/M187*100</f>
        <v>166.406741290404</v>
      </c>
      <c r="O187" s="1" t="n">
        <v>107</v>
      </c>
      <c r="P187" s="85" t="n">
        <v>120</v>
      </c>
    </row>
    <row r="188" customFormat="false" ht="17.25" hidden="false" customHeight="false" outlineLevel="0" collapsed="false">
      <c r="A188" s="112" t="n">
        <v>27</v>
      </c>
      <c r="B188" s="124" t="s">
        <v>195</v>
      </c>
      <c r="C188" s="76" t="n">
        <v>15031</v>
      </c>
      <c r="D188" s="76" t="n">
        <v>16980</v>
      </c>
      <c r="E188" s="77" t="n">
        <f aca="false">C188/D188*100</f>
        <v>88.5217903415783</v>
      </c>
      <c r="F188" s="76" t="n">
        <v>11531</v>
      </c>
      <c r="G188" s="76" t="n">
        <v>12244</v>
      </c>
      <c r="H188" s="77" t="n">
        <f aca="false">F188/G188*100</f>
        <v>94.1767396275727</v>
      </c>
      <c r="I188" s="76" t="n">
        <v>9379</v>
      </c>
      <c r="J188" s="76" t="n">
        <v>8270</v>
      </c>
      <c r="K188" s="77" t="n">
        <f aca="false">I188/J188*100</f>
        <v>113.409915356711</v>
      </c>
      <c r="L188" s="76" t="n">
        <v>2914</v>
      </c>
      <c r="M188" s="76" t="n">
        <v>4078</v>
      </c>
      <c r="N188" s="77" t="n">
        <f aca="false">L188/M188*100</f>
        <v>71.45659637077</v>
      </c>
      <c r="O188" s="81" t="n">
        <v>31</v>
      </c>
      <c r="P188" s="81"/>
    </row>
    <row r="189" customFormat="false" ht="1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5" hidden="false" customHeight="true" outlineLevel="0" collapsed="false">
      <c r="A190" s="67" t="s">
        <v>196</v>
      </c>
      <c r="B190" s="67" t="s">
        <v>197</v>
      </c>
      <c r="C190" s="68" t="n">
        <f aca="false">SUM(C191:C194)</f>
        <v>13898225</v>
      </c>
      <c r="D190" s="68" t="n">
        <f aca="false">SUM(D191:D194)</f>
        <v>10351746</v>
      </c>
      <c r="E190" s="111" t="n">
        <f aca="false">C190/D190*100</f>
        <v>134.25971811905</v>
      </c>
      <c r="F190" s="68" t="n">
        <f aca="false">SUM(F191:F194)</f>
        <v>8001869</v>
      </c>
      <c r="G190" s="68" t="n">
        <f aca="false">SUM(G191:G194)</f>
        <v>5600484</v>
      </c>
      <c r="H190" s="111" t="n">
        <f aca="false">F190/G190*100</f>
        <v>142.878169101099</v>
      </c>
      <c r="I190" s="68" t="n">
        <f aca="false">SUM(I191:I194)</f>
        <v>14546143</v>
      </c>
      <c r="J190" s="68" t="n">
        <f aca="false">SUM(J191:J194)</f>
        <v>9932687</v>
      </c>
      <c r="K190" s="111" t="n">
        <f aca="false">I190/J190*100</f>
        <v>146.447210105382</v>
      </c>
      <c r="L190" s="68" t="n">
        <f aca="false">SUM(L191:L194)</f>
        <v>10579347</v>
      </c>
      <c r="M190" s="68" t="n">
        <f aca="false">SUM(M191:M194)</f>
        <v>7644968</v>
      </c>
      <c r="N190" s="111" t="n">
        <f aca="false">L190/M190*100</f>
        <v>138.383143003345</v>
      </c>
      <c r="O190" s="1"/>
      <c r="P190" s="1"/>
    </row>
    <row r="191" customFormat="false" ht="17.25" hidden="false" customHeight="false" outlineLevel="0" collapsed="false">
      <c r="A191" s="112" t="n">
        <v>1</v>
      </c>
      <c r="B191" s="157" t="s">
        <v>198</v>
      </c>
      <c r="C191" s="76" t="n">
        <v>6869215</v>
      </c>
      <c r="D191" s="76" t="n">
        <v>4731035</v>
      </c>
      <c r="E191" s="77" t="n">
        <f aca="false">C191/D191*100</f>
        <v>145.19476182273</v>
      </c>
      <c r="F191" s="76" t="n">
        <v>3855382</v>
      </c>
      <c r="G191" s="76" t="n">
        <v>2698864</v>
      </c>
      <c r="H191" s="77" t="n">
        <f aca="false">F191/G191*100</f>
        <v>142.852029594674</v>
      </c>
      <c r="I191" s="76" t="n">
        <v>5958439</v>
      </c>
      <c r="J191" s="76" t="n">
        <v>3322214</v>
      </c>
      <c r="K191" s="77" t="n">
        <f aca="false">I191/J191*100</f>
        <v>179.351450568807</v>
      </c>
      <c r="L191" s="76" t="n">
        <v>3681841</v>
      </c>
      <c r="M191" s="76" t="n">
        <v>2076418</v>
      </c>
      <c r="N191" s="77" t="n">
        <f aca="false">L191/M191*100</f>
        <v>177.316946780465</v>
      </c>
      <c r="O191" s="81" t="n">
        <v>907</v>
      </c>
      <c r="P191" s="81"/>
    </row>
    <row r="192" customFormat="false" ht="17.25" hidden="false" customHeight="false" outlineLevel="0" collapsed="false">
      <c r="A192" s="112" t="n">
        <v>2</v>
      </c>
      <c r="B192" s="157" t="s">
        <v>199</v>
      </c>
      <c r="C192" s="76" t="n">
        <v>790783</v>
      </c>
      <c r="D192" s="76" t="n">
        <v>731</v>
      </c>
      <c r="E192" s="77" t="n">
        <f aca="false">C192/D192*100</f>
        <v>108178.248974008</v>
      </c>
      <c r="F192" s="76" t="n">
        <v>447802</v>
      </c>
      <c r="G192" s="76" t="n">
        <v>0</v>
      </c>
      <c r="H192" s="77" t="e">
        <f aca="false">F192/G192*100</f>
        <v>#DIV/0!</v>
      </c>
      <c r="I192" s="76" t="n">
        <v>845064</v>
      </c>
      <c r="J192" s="76" t="n">
        <v>617498</v>
      </c>
      <c r="K192" s="77" t="n">
        <f aca="false">I192/J192*100</f>
        <v>136.852912883928</v>
      </c>
      <c r="L192" s="76" t="n">
        <v>0</v>
      </c>
      <c r="M192" s="76" t="n">
        <v>0</v>
      </c>
      <c r="N192" s="77" t="e">
        <f aca="false">L192/M192*100</f>
        <v>#DIV/0!</v>
      </c>
      <c r="O192" s="81" t="n">
        <v>189</v>
      </c>
      <c r="P192" s="81"/>
    </row>
    <row r="193" customFormat="false" ht="17.25" hidden="false" customHeight="false" outlineLevel="0" collapsed="false">
      <c r="A193" s="112" t="n">
        <v>3</v>
      </c>
      <c r="B193" s="157" t="s">
        <v>200</v>
      </c>
      <c r="C193" s="76" t="n">
        <v>155067</v>
      </c>
      <c r="D193" s="76" t="n">
        <v>0</v>
      </c>
      <c r="E193" s="77" t="e">
        <f aca="false">C193/D193*100</f>
        <v>#DIV/0!</v>
      </c>
      <c r="F193" s="76" t="n">
        <v>155067</v>
      </c>
      <c r="G193" s="76" t="n">
        <v>0</v>
      </c>
      <c r="H193" s="77" t="e">
        <f aca="false">F193/G193*100</f>
        <v>#DIV/0!</v>
      </c>
      <c r="I193" s="76" t="n">
        <v>144153</v>
      </c>
      <c r="J193" s="76" t="n">
        <v>0</v>
      </c>
      <c r="K193" s="77" t="e">
        <f aca="false">I193/J193*100</f>
        <v>#DIV/0!</v>
      </c>
      <c r="L193" s="76" t="n">
        <v>44800</v>
      </c>
      <c r="M193" s="76" t="n">
        <v>0</v>
      </c>
      <c r="N193" s="77" t="e">
        <f aca="false">L193/M193*100</f>
        <v>#DIV/0!</v>
      </c>
      <c r="O193" s="81" t="n">
        <v>74</v>
      </c>
      <c r="P193" s="81" t="n">
        <v>184</v>
      </c>
    </row>
    <row r="194" customFormat="false" ht="34.5" hidden="false" customHeight="false" outlineLevel="0" collapsed="false">
      <c r="A194" s="112" t="n">
        <v>4</v>
      </c>
      <c r="B194" s="158" t="s">
        <v>201</v>
      </c>
      <c r="C194" s="79" t="n">
        <v>6083160</v>
      </c>
      <c r="D194" s="79" t="n">
        <v>5619980</v>
      </c>
      <c r="E194" s="73" t="n">
        <f aca="false">C194/D194*100</f>
        <v>108.24166634045</v>
      </c>
      <c r="F194" s="79" t="n">
        <v>3543618</v>
      </c>
      <c r="G194" s="79" t="n">
        <v>2901620</v>
      </c>
      <c r="H194" s="73" t="n">
        <f aca="false">F194/G194*100</f>
        <v>122.125502305609</v>
      </c>
      <c r="I194" s="79" t="n">
        <v>7598487</v>
      </c>
      <c r="J194" s="79" t="n">
        <v>5992975</v>
      </c>
      <c r="K194" s="73" t="n">
        <f aca="false">I194/J194*100</f>
        <v>126.789899841064</v>
      </c>
      <c r="L194" s="79" t="n">
        <v>6852706</v>
      </c>
      <c r="M194" s="79" t="n">
        <v>5568550</v>
      </c>
      <c r="N194" s="73" t="n">
        <f aca="false">L194/M194*100</f>
        <v>123.060868628278</v>
      </c>
      <c r="O194" s="1" t="n">
        <v>1210</v>
      </c>
      <c r="P194" s="1" t="n">
        <v>163</v>
      </c>
    </row>
    <row r="195" customFormat="false" ht="15" hidden="false" customHeight="false" outlineLevel="0" collapsed="false">
      <c r="A195" s="159"/>
      <c r="B195" s="159"/>
      <c r="C195" s="159"/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"/>
      <c r="P195" s="1"/>
    </row>
    <row r="196" customFormat="false" ht="15" hidden="false" customHeight="true" outlineLevel="0" collapsed="false">
      <c r="A196" s="67" t="s">
        <v>202</v>
      </c>
      <c r="B196" s="67" t="s">
        <v>168</v>
      </c>
      <c r="C196" s="68" t="n">
        <f aca="false">SUM(C197:C235)</f>
        <v>15107113.1</v>
      </c>
      <c r="D196" s="68" t="n">
        <f aca="false">SUM(D197:D235)</f>
        <v>14374714.8</v>
      </c>
      <c r="E196" s="111" t="n">
        <f aca="false">C196/D196*100</f>
        <v>105.09504578136</v>
      </c>
      <c r="F196" s="68" t="n">
        <f aca="false">SUM(F197:F235)</f>
        <v>8114484.7</v>
      </c>
      <c r="G196" s="68" t="n">
        <f aca="false">SUM(G197:G235)</f>
        <v>7678330</v>
      </c>
      <c r="H196" s="111" t="n">
        <f aca="false">F196/G196*100</f>
        <v>105.68033283279</v>
      </c>
      <c r="I196" s="68" t="n">
        <f aca="false">SUM(I197:I235)</f>
        <v>16122291.8</v>
      </c>
      <c r="J196" s="68" t="n">
        <f aca="false">SUM(J197:J235)</f>
        <v>11201589.9</v>
      </c>
      <c r="K196" s="111" t="n">
        <f aca="false">I196/J196*100</f>
        <v>143.928602492402</v>
      </c>
      <c r="L196" s="68" t="n">
        <f aca="false">SUM(L197:L235)</f>
        <v>806926.9</v>
      </c>
      <c r="M196" s="68" t="n">
        <f aca="false">SUM(M197:M235)</f>
        <v>1197675</v>
      </c>
      <c r="N196" s="111" t="n">
        <f aca="false">L196/M196*100</f>
        <v>67.3744463230843</v>
      </c>
      <c r="O196" s="1"/>
      <c r="P196" s="1"/>
    </row>
    <row r="197" customFormat="false" ht="17.25" hidden="false" customHeight="false" outlineLevel="0" collapsed="false">
      <c r="A197" s="161" t="n">
        <v>1</v>
      </c>
      <c r="B197" s="124" t="s">
        <v>203</v>
      </c>
      <c r="C197" s="72" t="n">
        <v>13</v>
      </c>
      <c r="D197" s="72" t="n">
        <v>0</v>
      </c>
      <c r="E197" s="73" t="e">
        <f aca="false">C197/D197*100</f>
        <v>#DIV/0!</v>
      </c>
      <c r="F197" s="72" t="n">
        <v>13</v>
      </c>
      <c r="G197" s="72" t="n">
        <v>0</v>
      </c>
      <c r="H197" s="73" t="e">
        <f aca="false">F197/G197*100</f>
        <v>#DIV/0!</v>
      </c>
      <c r="I197" s="72" t="n">
        <v>24</v>
      </c>
      <c r="J197" s="72" t="n">
        <v>12749</v>
      </c>
      <c r="K197" s="73" t="n">
        <f aca="false">I197/J197*100</f>
        <v>0.188250058828143</v>
      </c>
      <c r="L197" s="72" t="n">
        <v>0</v>
      </c>
      <c r="M197" s="72" t="n">
        <v>12387</v>
      </c>
      <c r="N197" s="73" t="n">
        <f aca="false">L197/M197*100</f>
        <v>0</v>
      </c>
      <c r="O197" s="1" t="n">
        <v>16</v>
      </c>
      <c r="P197" s="1" t="n">
        <v>101</v>
      </c>
    </row>
    <row r="198" customFormat="false" ht="34.5" hidden="false" customHeight="false" outlineLevel="0" collapsed="false">
      <c r="A198" s="112" t="n">
        <v>2</v>
      </c>
      <c r="B198" s="124" t="s">
        <v>204</v>
      </c>
      <c r="C198" s="72" t="n">
        <v>259633</v>
      </c>
      <c r="D198" s="72" t="n">
        <v>184801</v>
      </c>
      <c r="E198" s="73" t="n">
        <f aca="false">C198/D198*100</f>
        <v>140.493287373986</v>
      </c>
      <c r="F198" s="72" t="n">
        <v>112161</v>
      </c>
      <c r="G198" s="72" t="n">
        <v>113115</v>
      </c>
      <c r="H198" s="73" t="n">
        <f aca="false">F198/G198*100</f>
        <v>99.1566105291076</v>
      </c>
      <c r="I198" s="72" t="n">
        <v>149191</v>
      </c>
      <c r="J198" s="72" t="n">
        <v>182286</v>
      </c>
      <c r="K198" s="73" t="n">
        <f aca="false">I198/J198*100</f>
        <v>81.8444641936298</v>
      </c>
      <c r="L198" s="72" t="n">
        <v>114842</v>
      </c>
      <c r="M198" s="72" t="n">
        <v>126448</v>
      </c>
      <c r="N198" s="73" t="n">
        <f aca="false">L198/M198*100</f>
        <v>90.8215234720992</v>
      </c>
      <c r="O198" s="1" t="n">
        <v>113</v>
      </c>
      <c r="P198" s="1" t="n">
        <v>71</v>
      </c>
    </row>
    <row r="199" customFormat="false" ht="17.25" hidden="false" customHeight="false" outlineLevel="0" collapsed="false">
      <c r="A199" s="112" t="n">
        <v>3</v>
      </c>
      <c r="B199" s="124" t="s">
        <v>205</v>
      </c>
      <c r="C199" s="72" t="n">
        <v>24738</v>
      </c>
      <c r="D199" s="72" t="n">
        <v>43146</v>
      </c>
      <c r="E199" s="73" t="n">
        <f aca="false">C199/D199*100</f>
        <v>57.3355583368099</v>
      </c>
      <c r="F199" s="72" t="n">
        <v>22834</v>
      </c>
      <c r="G199" s="72" t="n">
        <v>0</v>
      </c>
      <c r="H199" s="73" t="e">
        <f aca="false">F199/G199*100</f>
        <v>#DIV/0!</v>
      </c>
      <c r="I199" s="72" t="n">
        <v>92422</v>
      </c>
      <c r="J199" s="72" t="n">
        <v>111943</v>
      </c>
      <c r="K199" s="73" t="n">
        <f aca="false">I199/J199*100</f>
        <v>82.5616608452516</v>
      </c>
      <c r="L199" s="72" t="n">
        <v>57084</v>
      </c>
      <c r="M199" s="72" t="n">
        <v>88285</v>
      </c>
      <c r="N199" s="73" t="n">
        <f aca="false">L199/M199*100</f>
        <v>64.6587755564365</v>
      </c>
      <c r="O199" s="1" t="n">
        <v>84</v>
      </c>
      <c r="P199" s="1" t="n">
        <v>109</v>
      </c>
    </row>
    <row r="200" customFormat="false" ht="17.25" hidden="false" customHeight="false" outlineLevel="0" collapsed="false">
      <c r="A200" s="112" t="n">
        <v>4</v>
      </c>
      <c r="B200" s="124" t="s">
        <v>206</v>
      </c>
      <c r="C200" s="72" t="n">
        <v>372950</v>
      </c>
      <c r="D200" s="72" t="n">
        <v>296639</v>
      </c>
      <c r="E200" s="73" t="n">
        <f aca="false">C200/D200*100</f>
        <v>125.725208081203</v>
      </c>
      <c r="F200" s="72" t="n">
        <v>242570</v>
      </c>
      <c r="G200" s="72" t="n">
        <v>194700</v>
      </c>
      <c r="H200" s="73" t="n">
        <f aca="false">F200/G200*100</f>
        <v>124.586543400103</v>
      </c>
      <c r="I200" s="72" t="n">
        <v>194738</v>
      </c>
      <c r="J200" s="72" t="n">
        <v>301737</v>
      </c>
      <c r="K200" s="73" t="n">
        <f aca="false">I200/J200*100</f>
        <v>64.5389859380852</v>
      </c>
      <c r="L200" s="72" t="n">
        <v>121290</v>
      </c>
      <c r="M200" s="72" t="n">
        <v>211200</v>
      </c>
      <c r="N200" s="73" t="n">
        <f aca="false">L200/M200*100</f>
        <v>57.4289772727273</v>
      </c>
      <c r="O200" s="1" t="n">
        <v>210</v>
      </c>
      <c r="P200" s="1" t="n">
        <v>170</v>
      </c>
    </row>
    <row r="201" customFormat="false" ht="17.25" hidden="false" customHeight="false" outlineLevel="0" collapsed="false">
      <c r="A201" s="112" t="n">
        <v>5</v>
      </c>
      <c r="B201" s="124" t="s">
        <v>207</v>
      </c>
      <c r="C201" s="72" t="n">
        <v>5900174</v>
      </c>
      <c r="D201" s="72" t="n">
        <v>6073955</v>
      </c>
      <c r="E201" s="73" t="n">
        <f aca="false">C201/D201*100</f>
        <v>97.138915253735</v>
      </c>
      <c r="F201" s="72" t="n">
        <v>2713831</v>
      </c>
      <c r="G201" s="72" t="n">
        <v>2969161</v>
      </c>
      <c r="H201" s="73" t="n">
        <f aca="false">F201/G201*100</f>
        <v>91.4006010452111</v>
      </c>
      <c r="I201" s="72" t="n">
        <v>7269825</v>
      </c>
      <c r="J201" s="72" t="n">
        <v>2851971</v>
      </c>
      <c r="K201" s="73" t="n">
        <f aca="false">I201/J201*100</f>
        <v>254.905291813977</v>
      </c>
      <c r="L201" s="72" t="n">
        <v>31210</v>
      </c>
      <c r="M201" s="72" t="n">
        <v>60011</v>
      </c>
      <c r="N201" s="73" t="n">
        <f aca="false">L201/M201*100</f>
        <v>52.0071320257953</v>
      </c>
      <c r="O201" s="1" t="n">
        <v>747</v>
      </c>
      <c r="P201" s="1" t="n">
        <v>150</v>
      </c>
    </row>
    <row r="202" customFormat="false" ht="17.25" hidden="false" customHeight="false" outlineLevel="0" collapsed="false">
      <c r="A202" s="161" t="n">
        <v>6</v>
      </c>
      <c r="B202" s="124" t="s">
        <v>208</v>
      </c>
      <c r="C202" s="72" t="n">
        <v>832855</v>
      </c>
      <c r="D202" s="72" t="n">
        <v>412941</v>
      </c>
      <c r="E202" s="73" t="n">
        <f aca="false">C202/D202*100</f>
        <v>201.68861895525</v>
      </c>
      <c r="F202" s="72" t="n">
        <v>430815</v>
      </c>
      <c r="G202" s="72" t="n">
        <v>227707</v>
      </c>
      <c r="H202" s="73" t="n">
        <f aca="false">F202/G202*100</f>
        <v>189.197082215303</v>
      </c>
      <c r="I202" s="72" t="n">
        <v>756764</v>
      </c>
      <c r="J202" s="72" t="n">
        <v>404150</v>
      </c>
      <c r="K202" s="73" t="n">
        <f aca="false">I202/J202*100</f>
        <v>187.248298898924</v>
      </c>
      <c r="L202" s="72" t="n">
        <v>0</v>
      </c>
      <c r="M202" s="72" t="n">
        <v>0</v>
      </c>
      <c r="N202" s="73" t="e">
        <f aca="false">L202/M202*100</f>
        <v>#DIV/0!</v>
      </c>
      <c r="O202" s="1" t="n">
        <v>494</v>
      </c>
      <c r="P202" s="1" t="n">
        <v>161</v>
      </c>
    </row>
    <row r="203" customFormat="false" ht="17.25" hidden="false" customHeight="false" outlineLevel="0" collapsed="false">
      <c r="A203" s="161" t="n">
        <v>7</v>
      </c>
      <c r="B203" s="124" t="s">
        <v>209</v>
      </c>
      <c r="C203" s="72" t="n">
        <v>293277</v>
      </c>
      <c r="D203" s="72" t="n">
        <v>186394</v>
      </c>
      <c r="E203" s="73" t="n">
        <f aca="false">C203/D203*100</f>
        <v>157.342511025033</v>
      </c>
      <c r="F203" s="72" t="n">
        <v>127908</v>
      </c>
      <c r="G203" s="72" t="n">
        <v>107447</v>
      </c>
      <c r="H203" s="73" t="n">
        <f aca="false">F203/G203*100</f>
        <v>119.042876953289</v>
      </c>
      <c r="I203" s="72" t="n">
        <v>245389</v>
      </c>
      <c r="J203" s="72" t="n">
        <v>173601</v>
      </c>
      <c r="K203" s="73" t="n">
        <f aca="false">I203/J203*100</f>
        <v>141.35229635774</v>
      </c>
      <c r="L203" s="72" t="n">
        <v>27775</v>
      </c>
      <c r="M203" s="72" t="n">
        <v>28872</v>
      </c>
      <c r="N203" s="73" t="n">
        <f aca="false">L203/M203*100</f>
        <v>96.2004710446107</v>
      </c>
      <c r="O203" s="1" t="n">
        <v>165</v>
      </c>
      <c r="P203" s="1" t="n">
        <v>105</v>
      </c>
    </row>
    <row r="204" customFormat="false" ht="17.25" hidden="false" customHeight="false" outlineLevel="0" collapsed="false">
      <c r="A204" s="161" t="n">
        <v>8</v>
      </c>
      <c r="B204" s="124" t="s">
        <v>210</v>
      </c>
      <c r="C204" s="72" t="n">
        <v>5827</v>
      </c>
      <c r="D204" s="72" t="n">
        <v>51706</v>
      </c>
      <c r="E204" s="73" t="n">
        <f aca="false">C204/D204*100</f>
        <v>11.2694851661316</v>
      </c>
      <c r="F204" s="72" t="n">
        <v>3561</v>
      </c>
      <c r="G204" s="72" t="n">
        <v>18221</v>
      </c>
      <c r="H204" s="73" t="n">
        <f aca="false">F204/G204*100</f>
        <v>19.5433840074639</v>
      </c>
      <c r="I204" s="72" t="n">
        <v>115604</v>
      </c>
      <c r="J204" s="72" t="n">
        <v>75596</v>
      </c>
      <c r="K204" s="73" t="n">
        <f aca="false">I204/J204*100</f>
        <v>152.923435102386</v>
      </c>
      <c r="L204" s="72" t="n">
        <v>465</v>
      </c>
      <c r="M204" s="72" t="n">
        <v>0</v>
      </c>
      <c r="N204" s="73" t="e">
        <f aca="false">L204/M204*100</f>
        <v>#DIV/0!</v>
      </c>
      <c r="O204" s="1" t="n">
        <v>42</v>
      </c>
      <c r="P204" s="1" t="n">
        <v>80</v>
      </c>
    </row>
    <row r="205" customFormat="false" ht="17.25" hidden="false" customHeight="false" outlineLevel="0" collapsed="false">
      <c r="A205" s="112" t="n">
        <v>9</v>
      </c>
      <c r="B205" s="124" t="s">
        <v>211</v>
      </c>
      <c r="C205" s="72" t="n">
        <v>358159</v>
      </c>
      <c r="D205" s="72" t="n">
        <v>297719</v>
      </c>
      <c r="E205" s="73" t="n">
        <f aca="false">C205/D205*100</f>
        <v>120.301022104736</v>
      </c>
      <c r="F205" s="72" t="n">
        <v>201943</v>
      </c>
      <c r="G205" s="72" t="n">
        <v>179520</v>
      </c>
      <c r="H205" s="73" t="n">
        <f aca="false">F205/G205*100</f>
        <v>112.49053030303</v>
      </c>
      <c r="I205" s="72" t="n">
        <v>353914</v>
      </c>
      <c r="J205" s="72" t="n">
        <v>293729</v>
      </c>
      <c r="K205" s="73" t="n">
        <f aca="false">I205/J205*100</f>
        <v>120.489975453564</v>
      </c>
      <c r="L205" s="72" t="n">
        <v>12136</v>
      </c>
      <c r="M205" s="72" t="n">
        <v>1351</v>
      </c>
      <c r="N205" s="73" t="n">
        <f aca="false">L205/M205*100</f>
        <v>898.297557364915</v>
      </c>
      <c r="O205" s="1" t="n">
        <v>42</v>
      </c>
      <c r="P205" s="1" t="n">
        <v>80</v>
      </c>
    </row>
    <row r="206" customFormat="false" ht="17.25" hidden="false" customHeight="false" outlineLevel="0" collapsed="false">
      <c r="A206" s="161" t="n">
        <v>10</v>
      </c>
      <c r="B206" s="124" t="s">
        <v>212</v>
      </c>
      <c r="C206" s="72" t="n">
        <v>329048</v>
      </c>
      <c r="D206" s="72" t="n">
        <v>125228</v>
      </c>
      <c r="E206" s="73" t="n">
        <f aca="false">C206/D206*100</f>
        <v>262.759127351711</v>
      </c>
      <c r="F206" s="72" t="n">
        <v>206481</v>
      </c>
      <c r="G206" s="72" t="n">
        <v>69790</v>
      </c>
      <c r="H206" s="73" t="n">
        <f aca="false">F206/G206*100</f>
        <v>295.860438458232</v>
      </c>
      <c r="I206" s="72" t="n">
        <v>169977</v>
      </c>
      <c r="J206" s="72" t="n">
        <v>125228</v>
      </c>
      <c r="K206" s="73" t="n">
        <f aca="false">I206/J206*100</f>
        <v>135.734021145431</v>
      </c>
      <c r="L206" s="72" t="n">
        <v>34525</v>
      </c>
      <c r="M206" s="72" t="n">
        <v>66831</v>
      </c>
      <c r="N206" s="73" t="n">
        <f aca="false">L206/M206*100</f>
        <v>51.6601577112418</v>
      </c>
      <c r="O206" s="1" t="n">
        <v>123</v>
      </c>
      <c r="P206" s="1" t="n">
        <v>85</v>
      </c>
    </row>
    <row r="207" customFormat="false" ht="17.25" hidden="false" customHeight="false" outlineLevel="0" collapsed="false">
      <c r="A207" s="161" t="n">
        <v>11</v>
      </c>
      <c r="B207" s="124" t="s">
        <v>213</v>
      </c>
      <c r="C207" s="72" t="n">
        <v>28412</v>
      </c>
      <c r="D207" s="72" t="n">
        <v>39767</v>
      </c>
      <c r="E207" s="73" t="n">
        <f aca="false">C207/D207*100</f>
        <v>71.4461739633364</v>
      </c>
      <c r="F207" s="72" t="n">
        <v>12813</v>
      </c>
      <c r="G207" s="72" t="n">
        <v>18444</v>
      </c>
      <c r="H207" s="73" t="n">
        <f aca="false">F207/G207*100</f>
        <v>69.469746258946</v>
      </c>
      <c r="I207" s="72" t="n">
        <v>28412</v>
      </c>
      <c r="J207" s="72" t="n">
        <v>39767</v>
      </c>
      <c r="K207" s="73" t="n">
        <f aca="false">I207/J207*100</f>
        <v>71.4461739633364</v>
      </c>
      <c r="L207" s="72" t="n">
        <v>0</v>
      </c>
      <c r="M207" s="72" t="n">
        <v>0</v>
      </c>
      <c r="N207" s="73" t="e">
        <f aca="false">L207/M207*100</f>
        <v>#DIV/0!</v>
      </c>
      <c r="O207" s="1" t="n">
        <v>17</v>
      </c>
      <c r="P207" s="1" t="n">
        <v>80</v>
      </c>
    </row>
    <row r="208" customFormat="false" ht="17.25" hidden="false" customHeight="false" outlineLevel="0" collapsed="false">
      <c r="A208" s="161" t="n">
        <v>12</v>
      </c>
      <c r="B208" s="124" t="s">
        <v>214</v>
      </c>
      <c r="C208" s="72" t="n">
        <v>278031</v>
      </c>
      <c r="D208" s="72" t="n">
        <v>286983</v>
      </c>
      <c r="E208" s="73" t="n">
        <f aca="false">C208/D208*100</f>
        <v>96.8806514671601</v>
      </c>
      <c r="F208" s="72" t="n">
        <v>159414</v>
      </c>
      <c r="G208" s="72" t="n">
        <v>173407</v>
      </c>
      <c r="H208" s="73" t="n">
        <f aca="false">F208/G208*100</f>
        <v>91.9305449030316</v>
      </c>
      <c r="I208" s="72" t="n">
        <v>278031</v>
      </c>
      <c r="J208" s="72" t="n">
        <v>173407</v>
      </c>
      <c r="K208" s="73" t="n">
        <f aca="false">I208/J208*100</f>
        <v>160.334357897893</v>
      </c>
      <c r="L208" s="72" t="n">
        <v>28254</v>
      </c>
      <c r="M208" s="72" t="n">
        <v>46905</v>
      </c>
      <c r="N208" s="73" t="n">
        <f aca="false">L208/M208*100</f>
        <v>60.2366485449313</v>
      </c>
      <c r="O208" s="1" t="n">
        <v>166</v>
      </c>
      <c r="P208" s="1" t="n">
        <v>115</v>
      </c>
    </row>
    <row r="209" customFormat="false" ht="17.25" hidden="false" customHeight="false" outlineLevel="0" collapsed="false">
      <c r="A209" s="112" t="n">
        <v>13</v>
      </c>
      <c r="B209" s="124" t="s">
        <v>215</v>
      </c>
      <c r="C209" s="72" t="n">
        <v>74940</v>
      </c>
      <c r="D209" s="72" t="n">
        <v>97641</v>
      </c>
      <c r="E209" s="73" t="n">
        <f aca="false">C209/D209*100</f>
        <v>76.7505453651642</v>
      </c>
      <c r="F209" s="72" t="n">
        <v>47460</v>
      </c>
      <c r="G209" s="72" t="n">
        <v>54640</v>
      </c>
      <c r="H209" s="73" t="n">
        <f aca="false">F209/G209*100</f>
        <v>86.8594436310395</v>
      </c>
      <c r="I209" s="72" t="n">
        <v>70960</v>
      </c>
      <c r="J209" s="72" t="n">
        <v>107057</v>
      </c>
      <c r="K209" s="73" t="n">
        <f aca="false">I209/J209*100</f>
        <v>66.2824476680647</v>
      </c>
      <c r="L209" s="72" t="n">
        <v>0</v>
      </c>
      <c r="M209" s="72" t="n">
        <v>3727</v>
      </c>
      <c r="N209" s="73" t="n">
        <f aca="false">L209/M209*100</f>
        <v>0</v>
      </c>
      <c r="O209" s="1" t="n">
        <v>123</v>
      </c>
      <c r="P209" s="1"/>
    </row>
    <row r="210" customFormat="false" ht="17.25" hidden="false" customHeight="false" outlineLevel="0" collapsed="false">
      <c r="A210" s="112" t="n">
        <v>14</v>
      </c>
      <c r="B210" s="124" t="s">
        <v>216</v>
      </c>
      <c r="C210" s="72" t="n">
        <v>8756</v>
      </c>
      <c r="D210" s="72" t="n">
        <v>547</v>
      </c>
      <c r="E210" s="73" t="n">
        <f aca="false">C210/D210*100</f>
        <v>1600.73126142596</v>
      </c>
      <c r="F210" s="72" t="n">
        <v>2310</v>
      </c>
      <c r="G210" s="72" t="n">
        <v>0</v>
      </c>
      <c r="H210" s="73" t="e">
        <f aca="false">F210/G210*100</f>
        <v>#DIV/0!</v>
      </c>
      <c r="I210" s="72" t="n">
        <v>12728</v>
      </c>
      <c r="J210" s="72" t="n">
        <v>1604</v>
      </c>
      <c r="K210" s="73" t="n">
        <f aca="false">I210/J210*100</f>
        <v>793.516209476309</v>
      </c>
      <c r="L210" s="72" t="n">
        <v>0</v>
      </c>
      <c r="M210" s="72" t="n">
        <v>0</v>
      </c>
      <c r="N210" s="73" t="e">
        <f aca="false">L210/M210*100</f>
        <v>#DIV/0!</v>
      </c>
      <c r="O210" s="1" t="n">
        <v>38</v>
      </c>
      <c r="P210" s="1" t="n">
        <v>80</v>
      </c>
    </row>
    <row r="211" customFormat="false" ht="34.5" hidden="false" customHeight="false" outlineLevel="0" collapsed="false">
      <c r="A211" s="112" t="n">
        <v>15</v>
      </c>
      <c r="B211" s="124" t="s">
        <v>217</v>
      </c>
      <c r="C211" s="72" t="n">
        <v>345392</v>
      </c>
      <c r="D211" s="72" t="n">
        <v>678710</v>
      </c>
      <c r="E211" s="73" t="n">
        <f aca="false">C211/D211*100</f>
        <v>50.8894815164061</v>
      </c>
      <c r="F211" s="72" t="n">
        <v>161507</v>
      </c>
      <c r="G211" s="72" t="n">
        <v>372040</v>
      </c>
      <c r="H211" s="73" t="n">
        <f aca="false">F211/G211*100</f>
        <v>43.4111923449091</v>
      </c>
      <c r="I211" s="72" t="n">
        <v>246762</v>
      </c>
      <c r="J211" s="72" t="n">
        <v>384656</v>
      </c>
      <c r="K211" s="73" t="n">
        <f aca="false">I211/J211*100</f>
        <v>64.1513456179028</v>
      </c>
      <c r="L211" s="72" t="n">
        <v>0</v>
      </c>
      <c r="M211" s="72" t="n">
        <v>0</v>
      </c>
      <c r="N211" s="73" t="e">
        <f aca="false">L211/M211*100</f>
        <v>#DIV/0!</v>
      </c>
      <c r="O211" s="1" t="n">
        <v>381</v>
      </c>
      <c r="P211" s="1" t="n">
        <v>100</v>
      </c>
    </row>
    <row r="212" customFormat="false" ht="17.25" hidden="false" customHeight="false" outlineLevel="0" collapsed="false">
      <c r="A212" s="161" t="n">
        <v>16</v>
      </c>
      <c r="B212" s="124" t="s">
        <v>218</v>
      </c>
      <c r="C212" s="72" t="n">
        <v>1699768</v>
      </c>
      <c r="D212" s="72" t="n">
        <v>2035648</v>
      </c>
      <c r="E212" s="73" t="n">
        <f aca="false">C212/D212*100</f>
        <v>83.5000943188606</v>
      </c>
      <c r="F212" s="72" t="n">
        <v>1193319</v>
      </c>
      <c r="G212" s="72" t="n">
        <v>1178362</v>
      </c>
      <c r="H212" s="73" t="n">
        <f aca="false">F212/G212*100</f>
        <v>101.269304339414</v>
      </c>
      <c r="I212" s="72" t="n">
        <v>2067353</v>
      </c>
      <c r="J212" s="72" t="n">
        <v>2281649</v>
      </c>
      <c r="K212" s="73" t="n">
        <f aca="false">I212/J212*100</f>
        <v>90.6078454661519</v>
      </c>
      <c r="L212" s="72" t="n">
        <v>160154</v>
      </c>
      <c r="M212" s="72" t="n">
        <v>128574</v>
      </c>
      <c r="N212" s="73" t="n">
        <f aca="false">L212/M212*100</f>
        <v>124.561730987602</v>
      </c>
      <c r="O212" s="1" t="n">
        <v>1726</v>
      </c>
      <c r="P212" s="1" t="n">
        <v>168</v>
      </c>
    </row>
    <row r="213" customFormat="false" ht="34.5" hidden="false" customHeight="false" outlineLevel="0" collapsed="false">
      <c r="A213" s="112" t="n">
        <v>17</v>
      </c>
      <c r="B213" s="124" t="s">
        <v>219</v>
      </c>
      <c r="C213" s="72" t="n">
        <v>6212</v>
      </c>
      <c r="D213" s="72" t="n">
        <v>6300</v>
      </c>
      <c r="E213" s="73" t="n">
        <f aca="false">C213/D213*100</f>
        <v>98.6031746031746</v>
      </c>
      <c r="F213" s="72" t="n">
        <v>1645</v>
      </c>
      <c r="G213" s="72" t="n">
        <v>2800</v>
      </c>
      <c r="H213" s="73" t="n">
        <f aca="false">F213/G213*100</f>
        <v>58.75</v>
      </c>
      <c r="I213" s="72" t="n">
        <v>9689</v>
      </c>
      <c r="J213" s="72" t="n">
        <v>7852</v>
      </c>
      <c r="K213" s="73" t="n">
        <f aca="false">I213/J213*100</f>
        <v>123.395313295976</v>
      </c>
      <c r="L213" s="72" t="n">
        <v>0</v>
      </c>
      <c r="M213" s="72" t="n">
        <v>0</v>
      </c>
      <c r="N213" s="73" t="e">
        <f aca="false">L213/M213*100</f>
        <v>#DIV/0!</v>
      </c>
      <c r="O213" s="1" t="n">
        <v>20</v>
      </c>
      <c r="P213" s="1" t="n">
        <v>75</v>
      </c>
    </row>
    <row r="214" customFormat="false" ht="17.25" hidden="false" customHeight="false" outlineLevel="0" collapsed="false">
      <c r="A214" s="113" t="n">
        <v>18</v>
      </c>
      <c r="B214" s="152" t="s">
        <v>220</v>
      </c>
      <c r="C214" s="72"/>
      <c r="D214" s="72"/>
      <c r="E214" s="73" t="e">
        <f aca="false">C214/D214*100</f>
        <v>#DIV/0!</v>
      </c>
      <c r="F214" s="72"/>
      <c r="G214" s="72"/>
      <c r="H214" s="73" t="e">
        <f aca="false">F214/G214*100</f>
        <v>#DIV/0!</v>
      </c>
      <c r="I214" s="72"/>
      <c r="J214" s="72"/>
      <c r="K214" s="73" t="e">
        <f aca="false">I214/J214*100</f>
        <v>#DIV/0!</v>
      </c>
      <c r="L214" s="72"/>
      <c r="M214" s="72"/>
      <c r="N214" s="73" t="e">
        <f aca="false">L214/M214*100</f>
        <v>#DIV/0!</v>
      </c>
      <c r="O214" s="1" t="n">
        <v>58</v>
      </c>
      <c r="P214" s="1" t="n">
        <v>118</v>
      </c>
    </row>
    <row r="215" customFormat="false" ht="17.25" hidden="false" customHeight="false" outlineLevel="0" collapsed="false">
      <c r="A215" s="112" t="n">
        <v>19</v>
      </c>
      <c r="B215" s="124" t="s">
        <v>221</v>
      </c>
      <c r="C215" s="72" t="n">
        <v>2162026</v>
      </c>
      <c r="D215" s="72" t="n">
        <v>1695797</v>
      </c>
      <c r="E215" s="73" t="n">
        <f aca="false">C215/D215*100</f>
        <v>127.493208208294</v>
      </c>
      <c r="F215" s="72" t="n">
        <v>1287806</v>
      </c>
      <c r="G215" s="72" t="n">
        <v>927685</v>
      </c>
      <c r="H215" s="73" t="n">
        <f aca="false">F215/G215*100</f>
        <v>138.819319057654</v>
      </c>
      <c r="I215" s="72" t="n">
        <v>2099140</v>
      </c>
      <c r="J215" s="72" t="n">
        <v>1727262</v>
      </c>
      <c r="K215" s="73" t="n">
        <f aca="false">I215/J215*100</f>
        <v>121.529912659458</v>
      </c>
      <c r="L215" s="72" t="n">
        <v>0</v>
      </c>
      <c r="M215" s="72" t="n">
        <v>0</v>
      </c>
      <c r="N215" s="73" t="e">
        <f aca="false">L215/M215*100</f>
        <v>#DIV/0!</v>
      </c>
      <c r="O215" s="1" t="n">
        <v>6</v>
      </c>
      <c r="P215" s="1" t="n">
        <v>83</v>
      </c>
    </row>
    <row r="216" customFormat="false" ht="17.25" hidden="false" customHeight="false" outlineLevel="0" collapsed="false">
      <c r="A216" s="112" t="n">
        <v>20</v>
      </c>
      <c r="B216" s="124" t="s">
        <v>222</v>
      </c>
      <c r="C216" s="72" t="n">
        <v>181630</v>
      </c>
      <c r="D216" s="72" t="n">
        <v>156398</v>
      </c>
      <c r="E216" s="73" t="n">
        <f aca="false">C216/D216*100</f>
        <v>116.133198634254</v>
      </c>
      <c r="F216" s="79" t="n">
        <v>93769</v>
      </c>
      <c r="G216" s="72" t="n">
        <v>91444</v>
      </c>
      <c r="H216" s="73" t="n">
        <f aca="false">F216/G216*100</f>
        <v>102.542539696426</v>
      </c>
      <c r="I216" s="72" t="n">
        <v>132825</v>
      </c>
      <c r="J216" s="72" t="n">
        <v>137578</v>
      </c>
      <c r="K216" s="73" t="n">
        <f aca="false">I216/J216*100</f>
        <v>96.5452325226417</v>
      </c>
      <c r="L216" s="72" t="n">
        <v>0</v>
      </c>
      <c r="M216" s="72" t="n">
        <v>0</v>
      </c>
      <c r="N216" s="73" t="e">
        <f aca="false">L216/M216*100</f>
        <v>#DIV/0!</v>
      </c>
      <c r="O216" s="1" t="n">
        <v>298</v>
      </c>
      <c r="P216" s="1" t="n">
        <v>100</v>
      </c>
    </row>
    <row r="217" customFormat="false" ht="17.25" hidden="false" customHeight="false" outlineLevel="0" collapsed="false">
      <c r="A217" s="112" t="n">
        <v>21</v>
      </c>
      <c r="B217" s="124" t="s">
        <v>223</v>
      </c>
      <c r="C217" s="76" t="n">
        <v>42309</v>
      </c>
      <c r="D217" s="76" t="n">
        <v>10649</v>
      </c>
      <c r="E217" s="77" t="n">
        <f aca="false">C217/D217*100</f>
        <v>397.304911259273</v>
      </c>
      <c r="F217" s="76" t="n">
        <v>29227</v>
      </c>
      <c r="G217" s="76" t="n">
        <v>7998</v>
      </c>
      <c r="H217" s="77" t="n">
        <f aca="false">F217/G217*100</f>
        <v>365.428857214304</v>
      </c>
      <c r="I217" s="76" t="n">
        <v>70792</v>
      </c>
      <c r="J217" s="76" t="n">
        <v>15537</v>
      </c>
      <c r="K217" s="77" t="n">
        <f aca="false">I217/J217*100</f>
        <v>455.634935959323</v>
      </c>
      <c r="L217" s="76" t="n">
        <v>0</v>
      </c>
      <c r="M217" s="76" t="n">
        <v>0</v>
      </c>
      <c r="N217" s="77" t="e">
        <f aca="false">L217/M217*100</f>
        <v>#DIV/0!</v>
      </c>
      <c r="O217" s="81" t="n">
        <v>44</v>
      </c>
      <c r="P217" s="81"/>
    </row>
    <row r="218" customFormat="false" ht="17.25" hidden="false" customHeight="false" outlineLevel="0" collapsed="false">
      <c r="A218" s="112" t="n">
        <v>22</v>
      </c>
      <c r="B218" s="124" t="s">
        <v>224</v>
      </c>
      <c r="C218" s="76" t="n">
        <v>710311</v>
      </c>
      <c r="D218" s="76" t="n">
        <v>350701</v>
      </c>
      <c r="E218" s="77" t="n">
        <f aca="false">C218/D218*100</f>
        <v>202.540340632048</v>
      </c>
      <c r="F218" s="76" t="n">
        <v>369625</v>
      </c>
      <c r="G218" s="76" t="n">
        <v>187481</v>
      </c>
      <c r="H218" s="77" t="n">
        <f aca="false">F218/G218*100</f>
        <v>197.153311535569</v>
      </c>
      <c r="I218" s="76" t="n">
        <v>710311</v>
      </c>
      <c r="J218" s="76" t="n">
        <v>350701</v>
      </c>
      <c r="K218" s="77" t="n">
        <f aca="false">I218/J218*100</f>
        <v>202.540340632048</v>
      </c>
      <c r="L218" s="76" t="n">
        <v>19123</v>
      </c>
      <c r="M218" s="76" t="n">
        <v>0</v>
      </c>
      <c r="N218" s="77" t="e">
        <f aca="false">L218/M218*100</f>
        <v>#DIV/0!</v>
      </c>
      <c r="O218" s="81" t="n">
        <v>252</v>
      </c>
      <c r="P218" s="81"/>
    </row>
    <row r="219" customFormat="false" ht="17.25" hidden="false" customHeight="false" outlineLevel="0" collapsed="false">
      <c r="A219" s="161" t="n">
        <v>23</v>
      </c>
      <c r="B219" s="124" t="s">
        <v>225</v>
      </c>
      <c r="C219" s="164" t="n">
        <v>7739</v>
      </c>
      <c r="D219" s="165" t="n">
        <v>62484</v>
      </c>
      <c r="E219" s="73" t="n">
        <f aca="false">C219/D219*100</f>
        <v>12.3855707061008</v>
      </c>
      <c r="F219" s="72" t="n">
        <v>4065</v>
      </c>
      <c r="G219" s="72" t="n">
        <v>38343</v>
      </c>
      <c r="H219" s="73" t="n">
        <f aca="false">F219/G219*100</f>
        <v>10.6016743603787</v>
      </c>
      <c r="I219" s="72" t="n">
        <v>7454</v>
      </c>
      <c r="J219" s="72" t="n">
        <v>53804</v>
      </c>
      <c r="K219" s="73" t="n">
        <f aca="false">I219/J219*100</f>
        <v>13.8539885510371</v>
      </c>
      <c r="L219" s="72" t="n">
        <v>0</v>
      </c>
      <c r="M219" s="72" t="n">
        <v>0</v>
      </c>
      <c r="N219" s="73" t="e">
        <f aca="false">L219/M219*100</f>
        <v>#DIV/0!</v>
      </c>
      <c r="O219" s="1" t="n">
        <v>4</v>
      </c>
      <c r="P219" s="1" t="n">
        <v>81</v>
      </c>
    </row>
    <row r="220" customFormat="false" ht="17.25" hidden="false" customHeight="false" outlineLevel="0" collapsed="false">
      <c r="A220" s="161" t="n">
        <v>24</v>
      </c>
      <c r="B220" s="124" t="s">
        <v>226</v>
      </c>
      <c r="C220" s="72" t="n">
        <v>35175</v>
      </c>
      <c r="D220" s="72" t="n">
        <v>21068</v>
      </c>
      <c r="E220" s="73" t="n">
        <f aca="false">C220/D220*100</f>
        <v>166.959369660148</v>
      </c>
      <c r="F220" s="72" t="n">
        <v>19042</v>
      </c>
      <c r="G220" s="72" t="n">
        <v>13336</v>
      </c>
      <c r="H220" s="73" t="n">
        <f aca="false">F220/G220*100</f>
        <v>142.786442711458</v>
      </c>
      <c r="I220" s="72" t="n">
        <v>64116</v>
      </c>
      <c r="J220" s="72" t="n">
        <v>65531</v>
      </c>
      <c r="K220" s="73" t="n">
        <f aca="false">I220/J220*100</f>
        <v>97.8407166074072</v>
      </c>
      <c r="L220" s="72" t="n">
        <v>40110</v>
      </c>
      <c r="M220" s="72" t="n">
        <v>35921</v>
      </c>
      <c r="N220" s="73" t="n">
        <f aca="false">L220/M220*100</f>
        <v>111.661702068428</v>
      </c>
      <c r="O220" s="1" t="n">
        <v>25</v>
      </c>
      <c r="P220" s="1" t="n">
        <v>87</v>
      </c>
    </row>
    <row r="221" customFormat="false" ht="34.5" hidden="false" customHeight="false" outlineLevel="0" collapsed="false">
      <c r="A221" s="161" t="n">
        <v>25</v>
      </c>
      <c r="B221" s="124" t="s">
        <v>227</v>
      </c>
      <c r="C221" s="72" t="n">
        <v>67675.3</v>
      </c>
      <c r="D221" s="72" t="n">
        <v>162708</v>
      </c>
      <c r="E221" s="73" t="n">
        <f aca="false">C221/D221*100</f>
        <v>41.5930992944416</v>
      </c>
      <c r="F221" s="72" t="n">
        <v>67675</v>
      </c>
      <c r="G221" s="72" t="n">
        <v>74246</v>
      </c>
      <c r="H221" s="73" t="n">
        <f aca="false">F221/G221*100</f>
        <v>91.1496915658756</v>
      </c>
      <c r="I221" s="72" t="n">
        <v>21787</v>
      </c>
      <c r="J221" s="72" t="n">
        <v>197427</v>
      </c>
      <c r="K221" s="73" t="n">
        <f aca="false">I221/J221*100</f>
        <v>11.0354713387733</v>
      </c>
      <c r="L221" s="72" t="n">
        <v>6828.9</v>
      </c>
      <c r="M221" s="72" t="n">
        <v>46400</v>
      </c>
      <c r="N221" s="73" t="n">
        <f aca="false">L221/M221*100</f>
        <v>14.7174568965517</v>
      </c>
      <c r="O221" s="1" t="n">
        <v>82</v>
      </c>
      <c r="P221" s="1" t="n">
        <v>119</v>
      </c>
    </row>
    <row r="222" customFormat="false" ht="17.25" hidden="false" customHeight="false" outlineLevel="0" collapsed="false">
      <c r="A222" s="161" t="n">
        <v>26</v>
      </c>
      <c r="B222" s="124" t="s">
        <v>228</v>
      </c>
      <c r="C222" s="72" t="n">
        <v>134098</v>
      </c>
      <c r="D222" s="72" t="n">
        <v>331104</v>
      </c>
      <c r="E222" s="73" t="n">
        <f aca="false">C222/D222*100</f>
        <v>40.5002657775201</v>
      </c>
      <c r="F222" s="72" t="n">
        <v>81258</v>
      </c>
      <c r="G222" s="72" t="n">
        <v>189967</v>
      </c>
      <c r="H222" s="73" t="n">
        <f aca="false">F222/G222*100</f>
        <v>42.7747977280264</v>
      </c>
      <c r="I222" s="72" t="n">
        <v>134098</v>
      </c>
      <c r="J222" s="72" t="n">
        <v>331104</v>
      </c>
      <c r="K222" s="73" t="n">
        <f aca="false">I222/J222*100</f>
        <v>40.5002657775201</v>
      </c>
      <c r="L222" s="72" t="n">
        <v>134098</v>
      </c>
      <c r="M222" s="72" t="n">
        <v>331013</v>
      </c>
      <c r="N222" s="73" t="n">
        <f aca="false">L222/M222*100</f>
        <v>40.5113998543864</v>
      </c>
      <c r="O222" s="1" t="n">
        <v>48</v>
      </c>
      <c r="P222" s="1" t="n">
        <v>130</v>
      </c>
    </row>
    <row r="223" customFormat="false" ht="17.25" hidden="false" customHeight="false" outlineLevel="0" collapsed="false">
      <c r="A223" s="113" t="n">
        <v>27</v>
      </c>
      <c r="B223" s="152" t="s">
        <v>229</v>
      </c>
      <c r="C223" s="72"/>
      <c r="D223" s="166"/>
      <c r="E223" s="73" t="e">
        <f aca="false">C223/D223*100</f>
        <v>#DIV/0!</v>
      </c>
      <c r="F223" s="166"/>
      <c r="G223" s="166"/>
      <c r="H223" s="73" t="e">
        <f aca="false">F223/G223*100</f>
        <v>#DIV/0!</v>
      </c>
      <c r="I223" s="166"/>
      <c r="J223" s="166"/>
      <c r="K223" s="73" t="e">
        <f aca="false">I223/J223*100</f>
        <v>#DIV/0!</v>
      </c>
      <c r="L223" s="72"/>
      <c r="M223" s="72"/>
      <c r="N223" s="73" t="e">
        <f aca="false">L223/M223*100</f>
        <v>#DIV/0!</v>
      </c>
      <c r="O223" s="1" t="n">
        <v>57</v>
      </c>
      <c r="P223" s="1" t="n">
        <v>95</v>
      </c>
    </row>
    <row r="224" customFormat="false" ht="17.25" hidden="false" customHeight="false" outlineLevel="0" collapsed="false">
      <c r="A224" s="161" t="n">
        <v>28</v>
      </c>
      <c r="B224" s="124" t="s">
        <v>230</v>
      </c>
      <c r="C224" s="72" t="n">
        <v>232488</v>
      </c>
      <c r="D224" s="72" t="n">
        <v>269372</v>
      </c>
      <c r="E224" s="73" t="n">
        <f aca="false">C224/D224*100</f>
        <v>86.3074113122373</v>
      </c>
      <c r="F224" s="72" t="n">
        <v>204700</v>
      </c>
      <c r="G224" s="72" t="n">
        <v>228849</v>
      </c>
      <c r="H224" s="73" t="n">
        <f aca="false">F224/G224*100</f>
        <v>89.4476270379158</v>
      </c>
      <c r="I224" s="72" t="n">
        <v>239431</v>
      </c>
      <c r="J224" s="72" t="n">
        <v>286241</v>
      </c>
      <c r="K224" s="73" t="n">
        <f aca="false">I224/J224*100</f>
        <v>83.646647405508</v>
      </c>
      <c r="L224" s="72" t="n">
        <v>0</v>
      </c>
      <c r="M224" s="72" t="n">
        <v>9750</v>
      </c>
      <c r="N224" s="73" t="n">
        <f aca="false">L224/M224*100</f>
        <v>0</v>
      </c>
      <c r="O224" s="1" t="n">
        <v>312</v>
      </c>
      <c r="P224" s="1"/>
    </row>
    <row r="225" customFormat="false" ht="34.5" hidden="false" customHeight="false" outlineLevel="0" collapsed="false">
      <c r="A225" s="161" t="n">
        <v>29</v>
      </c>
      <c r="B225" s="124" t="s">
        <v>231</v>
      </c>
      <c r="C225" s="72" t="n">
        <v>17082</v>
      </c>
      <c r="D225" s="72" t="n">
        <v>8433</v>
      </c>
      <c r="E225" s="73" t="n">
        <f aca="false">C225/D225*100</f>
        <v>202.5613660619</v>
      </c>
      <c r="F225" s="72" t="n">
        <v>6906</v>
      </c>
      <c r="G225" s="72" t="n">
        <v>3667</v>
      </c>
      <c r="H225" s="73" t="n">
        <f aca="false">F225/G225*100</f>
        <v>188.328333787837</v>
      </c>
      <c r="I225" s="72" t="n">
        <v>17082</v>
      </c>
      <c r="J225" s="72" t="n">
        <v>8433</v>
      </c>
      <c r="K225" s="73" t="n">
        <f aca="false">I225/J225*100</f>
        <v>202.5613660619</v>
      </c>
      <c r="L225" s="72" t="n">
        <v>0</v>
      </c>
      <c r="M225" s="72" t="n">
        <v>0</v>
      </c>
      <c r="N225" s="73" t="e">
        <f aca="false">L225/M225*100</f>
        <v>#DIV/0!</v>
      </c>
      <c r="O225" s="1" t="n">
        <v>21</v>
      </c>
      <c r="P225" s="1" t="n">
        <v>93</v>
      </c>
    </row>
    <row r="226" customFormat="false" ht="17.25" hidden="false" customHeight="false" outlineLevel="0" collapsed="false">
      <c r="A226" s="161" t="n">
        <v>30</v>
      </c>
      <c r="B226" s="124" t="s">
        <v>232</v>
      </c>
      <c r="C226" s="72" t="n">
        <v>25646</v>
      </c>
      <c r="D226" s="72" t="n">
        <v>40453</v>
      </c>
      <c r="E226" s="73" t="n">
        <f aca="false">C226/D226*100</f>
        <v>63.3970286505327</v>
      </c>
      <c r="F226" s="72" t="n">
        <v>15374</v>
      </c>
      <c r="G226" s="72" t="n">
        <v>24472</v>
      </c>
      <c r="H226" s="73" t="n">
        <f aca="false">F226/G226*100</f>
        <v>62.8228179143511</v>
      </c>
      <c r="I226" s="72" t="n">
        <v>25646</v>
      </c>
      <c r="J226" s="72" t="n">
        <v>40453</v>
      </c>
      <c r="K226" s="73" t="n">
        <f aca="false">I226/J226*100</f>
        <v>63.3970286505327</v>
      </c>
      <c r="L226" s="72" t="n">
        <v>0</v>
      </c>
      <c r="M226" s="72" t="n">
        <v>0</v>
      </c>
      <c r="N226" s="73" t="e">
        <f aca="false">L226/M226*100</f>
        <v>#DIV/0!</v>
      </c>
      <c r="O226" s="1" t="n">
        <v>26</v>
      </c>
      <c r="P226" s="1" t="n">
        <v>120</v>
      </c>
    </row>
    <row r="227" customFormat="false" ht="34.5" hidden="false" customHeight="false" outlineLevel="0" collapsed="false">
      <c r="A227" s="161" t="n">
        <v>31</v>
      </c>
      <c r="B227" s="124" t="s">
        <v>233</v>
      </c>
      <c r="C227" s="72" t="n">
        <v>3592</v>
      </c>
      <c r="D227" s="72" t="n">
        <v>3017</v>
      </c>
      <c r="E227" s="73" t="n">
        <f aca="false">C227/D227*100</f>
        <v>119.058667550547</v>
      </c>
      <c r="F227" s="72" t="n">
        <v>1828</v>
      </c>
      <c r="G227" s="72" t="n">
        <v>1574</v>
      </c>
      <c r="H227" s="73" t="n">
        <f aca="false">F227/G227*100</f>
        <v>116.137229987294</v>
      </c>
      <c r="I227" s="72" t="n">
        <v>5354</v>
      </c>
      <c r="J227" s="72" t="n">
        <v>6476</v>
      </c>
      <c r="K227" s="73" t="n">
        <f aca="false">I227/J227*100</f>
        <v>82.674490426189</v>
      </c>
      <c r="L227" s="72" t="n">
        <v>0</v>
      </c>
      <c r="M227" s="72" t="n">
        <v>0</v>
      </c>
      <c r="N227" s="73" t="e">
        <f aca="false">L227/M227*100</f>
        <v>#DIV/0!</v>
      </c>
      <c r="O227" s="1" t="n">
        <v>6</v>
      </c>
      <c r="P227" s="1"/>
    </row>
    <row r="228" customFormat="false" ht="17.25" hidden="false" customHeight="false" outlineLevel="0" collapsed="false">
      <c r="A228" s="112" t="n">
        <v>32</v>
      </c>
      <c r="B228" s="124" t="s">
        <v>234</v>
      </c>
      <c r="C228" s="72" t="n">
        <v>32932</v>
      </c>
      <c r="D228" s="72" t="n">
        <v>24797</v>
      </c>
      <c r="E228" s="73" t="n">
        <f aca="false">C228/D228*100</f>
        <v>132.8063878695</v>
      </c>
      <c r="F228" s="72" t="n">
        <v>19613</v>
      </c>
      <c r="G228" s="72" t="n">
        <v>13898</v>
      </c>
      <c r="H228" s="73" t="n">
        <f aca="false">F228/G228*100</f>
        <v>141.121024607857</v>
      </c>
      <c r="I228" s="72" t="n">
        <v>31488</v>
      </c>
      <c r="J228" s="72" t="n">
        <v>23704</v>
      </c>
      <c r="K228" s="73" t="n">
        <f aca="false">I228/J228*100</f>
        <v>132.838339520756</v>
      </c>
      <c r="L228" s="72" t="n">
        <v>0</v>
      </c>
      <c r="M228" s="72" t="n">
        <v>0</v>
      </c>
      <c r="N228" s="73" t="e">
        <f aca="false">L228/M228*100</f>
        <v>#DIV/0!</v>
      </c>
      <c r="O228" s="1" t="n">
        <v>63</v>
      </c>
      <c r="P228" s="1"/>
    </row>
    <row r="229" customFormat="false" ht="17.25" hidden="false" customHeight="false" outlineLevel="0" collapsed="false">
      <c r="A229" s="112" t="n">
        <v>33</v>
      </c>
      <c r="B229" s="124" t="s">
        <v>235</v>
      </c>
      <c r="C229" s="72" t="n">
        <v>0</v>
      </c>
      <c r="D229" s="72" t="n">
        <v>1771.3</v>
      </c>
      <c r="E229" s="73" t="n">
        <f aca="false">C229/D229*100</f>
        <v>0</v>
      </c>
      <c r="F229" s="72" t="n">
        <v>0</v>
      </c>
      <c r="G229" s="72" t="n">
        <v>940.6</v>
      </c>
      <c r="H229" s="73" t="n">
        <f aca="false">F229/G229*100</f>
        <v>0</v>
      </c>
      <c r="I229" s="72" t="n">
        <v>0</v>
      </c>
      <c r="J229" s="72" t="n">
        <v>2544.4</v>
      </c>
      <c r="K229" s="73" t="n">
        <f aca="false">I229/J229*100</f>
        <v>0</v>
      </c>
      <c r="L229" s="72" t="n">
        <v>0</v>
      </c>
      <c r="M229" s="72" t="n">
        <v>0</v>
      </c>
      <c r="N229" s="73" t="e">
        <f aca="false">L229/M229*100</f>
        <v>#DIV/0!</v>
      </c>
      <c r="O229" s="1" t="n">
        <v>1</v>
      </c>
      <c r="P229" s="1" t="n">
        <v>67</v>
      </c>
    </row>
    <row r="230" customFormat="false" ht="17.25" hidden="false" customHeight="false" outlineLevel="0" collapsed="false">
      <c r="A230" s="112" t="n">
        <v>34</v>
      </c>
      <c r="B230" s="124" t="s">
        <v>236</v>
      </c>
      <c r="C230" s="72" t="n">
        <v>40291</v>
      </c>
      <c r="D230" s="72" t="n">
        <v>0</v>
      </c>
      <c r="E230" s="73" t="e">
        <f aca="false">C230/D230*100</f>
        <v>#DIV/0!</v>
      </c>
      <c r="F230" s="72" t="n">
        <v>32247</v>
      </c>
      <c r="G230" s="72" t="n">
        <v>0</v>
      </c>
      <c r="H230" s="73" t="e">
        <f aca="false">F230/G230*100</f>
        <v>#DIV/0!</v>
      </c>
      <c r="I230" s="72" t="n">
        <v>36119</v>
      </c>
      <c r="J230" s="72" t="n">
        <v>3045</v>
      </c>
      <c r="K230" s="73" t="n">
        <f aca="false">I230/J230*100</f>
        <v>1186.17405582923</v>
      </c>
      <c r="L230" s="72" t="n">
        <v>19032</v>
      </c>
      <c r="M230" s="72" t="n">
        <v>0</v>
      </c>
      <c r="N230" s="73" t="e">
        <f aca="false">L230/M230*100</f>
        <v>#DIV/0!</v>
      </c>
      <c r="O230" s="1" t="n">
        <v>10</v>
      </c>
      <c r="P230" s="1" t="n">
        <v>101</v>
      </c>
    </row>
    <row r="231" customFormat="false" ht="17.25" hidden="false" customHeight="false" outlineLevel="0" collapsed="false">
      <c r="A231" s="112" t="n">
        <v>35</v>
      </c>
      <c r="B231" s="124" t="s">
        <v>237</v>
      </c>
      <c r="C231" s="72" t="n">
        <v>7610</v>
      </c>
      <c r="D231" s="72" t="n">
        <v>3340</v>
      </c>
      <c r="E231" s="73" t="n">
        <f aca="false">C231/D231*100</f>
        <v>227.844311377246</v>
      </c>
      <c r="F231" s="72" t="n">
        <v>4646</v>
      </c>
      <c r="G231" s="72" t="n">
        <v>1882</v>
      </c>
      <c r="H231" s="73" t="n">
        <f aca="false">F231/G231*100</f>
        <v>246.865037194474</v>
      </c>
      <c r="I231" s="72" t="n">
        <v>10567</v>
      </c>
      <c r="J231" s="72" t="n">
        <v>5183</v>
      </c>
      <c r="K231" s="73" t="n">
        <f aca="false">I231/J231*100</f>
        <v>203.878062897936</v>
      </c>
      <c r="L231" s="72" t="n">
        <v>0</v>
      </c>
      <c r="M231" s="72" t="n">
        <v>0</v>
      </c>
      <c r="N231" s="73" t="e">
        <f aca="false">L231/M231*100</f>
        <v>#DIV/0!</v>
      </c>
      <c r="O231" s="1" t="n">
        <v>14</v>
      </c>
      <c r="P231" s="1" t="n">
        <v>69</v>
      </c>
    </row>
    <row r="232" customFormat="false" ht="34.5" hidden="false" customHeight="false" outlineLevel="0" collapsed="false">
      <c r="A232" s="112" t="n">
        <v>36</v>
      </c>
      <c r="B232" s="124" t="s">
        <v>238</v>
      </c>
      <c r="C232" s="309" t="n">
        <v>31930</v>
      </c>
      <c r="D232" s="72" t="n">
        <v>33215</v>
      </c>
      <c r="E232" s="73" t="n">
        <f aca="false">C232/D232*100</f>
        <v>96.1312659942797</v>
      </c>
      <c r="F232" s="72" t="n">
        <v>20060</v>
      </c>
      <c r="G232" s="72" t="n">
        <v>18198</v>
      </c>
      <c r="H232" s="73" t="n">
        <f aca="false">F232/G232*100</f>
        <v>110.231893614683</v>
      </c>
      <c r="I232" s="72" t="n">
        <v>31930</v>
      </c>
      <c r="J232" s="72" t="n">
        <v>33215</v>
      </c>
      <c r="K232" s="73" t="n">
        <f aca="false">I232/J232*100</f>
        <v>96.1312659942797</v>
      </c>
      <c r="L232" s="72" t="n">
        <v>0</v>
      </c>
      <c r="M232" s="72" t="n">
        <v>0</v>
      </c>
      <c r="N232" s="73" t="e">
        <f aca="false">L232/M232*100</f>
        <v>#DIV/0!</v>
      </c>
      <c r="O232" s="1" t="n">
        <v>132</v>
      </c>
      <c r="P232" s="1" t="n">
        <v>108</v>
      </c>
    </row>
    <row r="233" customFormat="false" ht="17.25" hidden="false" customHeight="false" outlineLevel="0" collapsed="false">
      <c r="A233" s="113" t="n">
        <v>37</v>
      </c>
      <c r="B233" s="124" t="s">
        <v>239</v>
      </c>
      <c r="C233" s="309" t="n">
        <v>440048</v>
      </c>
      <c r="D233" s="79" t="n">
        <v>336464</v>
      </c>
      <c r="E233" s="73" t="n">
        <f aca="false">C233/D233*100</f>
        <v>130.786057349375</v>
      </c>
      <c r="F233" s="79" t="n">
        <v>151378</v>
      </c>
      <c r="G233" s="79" t="n">
        <v>150498</v>
      </c>
      <c r="H233" s="167" t="n">
        <f aca="false">F233/G233*100</f>
        <v>100.58472537841</v>
      </c>
      <c r="I233" s="79" t="n">
        <v>358844</v>
      </c>
      <c r="J233" s="79" t="n">
        <v>341028</v>
      </c>
      <c r="K233" s="167" t="n">
        <f aca="false">I233/J233*100</f>
        <v>105.22420446415</v>
      </c>
      <c r="L233" s="79" t="n">
        <v>0</v>
      </c>
      <c r="M233" s="79" t="n">
        <v>0</v>
      </c>
      <c r="N233" s="167" t="e">
        <f aca="false">L233/M233*100</f>
        <v>#DIV/0!</v>
      </c>
      <c r="O233" s="168" t="n">
        <v>53</v>
      </c>
      <c r="P233" s="168" t="n">
        <v>103</v>
      </c>
    </row>
    <row r="234" customFormat="false" ht="17.25" hidden="false" customHeight="false" outlineLevel="0" collapsed="false">
      <c r="A234" s="112" t="n">
        <v>38</v>
      </c>
      <c r="B234" s="124" t="s">
        <v>240</v>
      </c>
      <c r="C234" s="72" t="n">
        <v>105169</v>
      </c>
      <c r="D234" s="72" t="n">
        <v>34327</v>
      </c>
      <c r="E234" s="73" t="n">
        <f aca="false">C234/D234*100</f>
        <v>306.373991318787</v>
      </c>
      <c r="F234" s="72" t="n">
        <v>59584</v>
      </c>
      <c r="G234" s="72" t="n">
        <v>20085</v>
      </c>
      <c r="H234" s="73" t="n">
        <f aca="false">F234/G234*100</f>
        <v>296.659198406771</v>
      </c>
      <c r="I234" s="72" t="n">
        <v>52348</v>
      </c>
      <c r="J234" s="72" t="n">
        <v>32850</v>
      </c>
      <c r="K234" s="73" t="n">
        <f aca="false">I234/J234*100</f>
        <v>159.354642313546</v>
      </c>
      <c r="L234" s="72" t="n">
        <v>0</v>
      </c>
      <c r="M234" s="72" t="n">
        <v>0</v>
      </c>
      <c r="N234" s="73" t="e">
        <f aca="false">L234/M234*100</f>
        <v>#DIV/0!</v>
      </c>
      <c r="O234" s="1" t="n">
        <v>168</v>
      </c>
      <c r="P234" s="1" t="n">
        <v>114</v>
      </c>
    </row>
    <row r="235" customFormat="false" ht="17.25" hidden="false" customHeight="false" outlineLevel="0" collapsed="false">
      <c r="A235" s="113" t="n">
        <v>39</v>
      </c>
      <c r="B235" s="152" t="s">
        <v>241</v>
      </c>
      <c r="C235" s="79" t="n">
        <v>11176.8</v>
      </c>
      <c r="D235" s="72" t="n">
        <v>10491.5</v>
      </c>
      <c r="E235" s="73" t="n">
        <f aca="false">C235/D235*100</f>
        <v>106.531954439308</v>
      </c>
      <c r="F235" s="72" t="n">
        <v>5096.7</v>
      </c>
      <c r="G235" s="72" t="n">
        <v>4412.4</v>
      </c>
      <c r="H235" s="73" t="n">
        <f aca="false">F235/G235*100</f>
        <v>115.508566766386</v>
      </c>
      <c r="I235" s="72" t="n">
        <v>11176.8</v>
      </c>
      <c r="J235" s="72" t="n">
        <v>10491.5</v>
      </c>
      <c r="K235" s="73" t="n">
        <f aca="false">I235/J235*100</f>
        <v>106.531954439308</v>
      </c>
      <c r="L235" s="72" t="n">
        <v>0</v>
      </c>
      <c r="M235" s="72" t="n">
        <v>0</v>
      </c>
      <c r="N235" s="73" t="e">
        <f aca="false">L235/M235*100</f>
        <v>#DIV/0!</v>
      </c>
      <c r="O235" s="1" t="n">
        <v>10</v>
      </c>
      <c r="P235" s="1" t="n">
        <v>91</v>
      </c>
    </row>
    <row r="236" customFormat="false" ht="1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customFormat="false" ht="34.5" hidden="false" customHeight="false" outlineLevel="0" collapsed="false">
      <c r="A237" s="169"/>
      <c r="B237" s="64" t="s">
        <v>242</v>
      </c>
      <c r="C237" s="108" t="n">
        <f aca="false">C238+C248</f>
        <v>2036726</v>
      </c>
      <c r="D237" s="108" t="n">
        <f aca="false">D238+D248</f>
        <v>2474097</v>
      </c>
      <c r="E237" s="108" t="n">
        <f aca="false">C237/D237*100</f>
        <v>82.3219946509777</v>
      </c>
      <c r="F237" s="108" t="n">
        <f aca="false">F238+F248</f>
        <v>1203920</v>
      </c>
      <c r="G237" s="108" t="n">
        <f aca="false">G238+G248</f>
        <v>1652951</v>
      </c>
      <c r="H237" s="108" t="n">
        <f aca="false">F237/G237*100</f>
        <v>72.8345849332497</v>
      </c>
      <c r="I237" s="108" t="n">
        <f aca="false">I238+I248</f>
        <v>2180996</v>
      </c>
      <c r="J237" s="108" t="n">
        <f aca="false">J238+J248</f>
        <v>2318532</v>
      </c>
      <c r="K237" s="108" t="n">
        <f aca="false">I237/J237*100</f>
        <v>94.067970595187</v>
      </c>
      <c r="L237" s="108" t="n">
        <f aca="false">L238+L248</f>
        <v>1602732</v>
      </c>
      <c r="M237" s="108" t="n">
        <f aca="false">M238+M248</f>
        <v>1222588</v>
      </c>
      <c r="N237" s="108" t="n">
        <f aca="false">L237/M237*100</f>
        <v>131.09338550681</v>
      </c>
      <c r="O237" s="1"/>
      <c r="P237" s="1"/>
    </row>
    <row r="238" customFormat="false" ht="17.25" hidden="false" customHeight="false" outlineLevel="0" collapsed="false">
      <c r="A238" s="132" t="s">
        <v>243</v>
      </c>
      <c r="B238" s="132" t="s">
        <v>197</v>
      </c>
      <c r="C238" s="68" t="n">
        <f aca="false">SUM(C239:C246)</f>
        <v>1778988</v>
      </c>
      <c r="D238" s="68" t="n">
        <f aca="false">SUM(D239:D246)</f>
        <v>1807651</v>
      </c>
      <c r="E238" s="68" t="n">
        <f aca="false">C238/D238*100</f>
        <v>98.414351000276</v>
      </c>
      <c r="F238" s="68" t="n">
        <f aca="false">SUM(F239:F246)</f>
        <v>1023588</v>
      </c>
      <c r="G238" s="68" t="n">
        <f aca="false">SUM(G239:G246)</f>
        <v>1135972</v>
      </c>
      <c r="H238" s="68" t="n">
        <f aca="false">F238/G238*100</f>
        <v>90.106798407003</v>
      </c>
      <c r="I238" s="68" t="n">
        <f aca="false">SUM(I239:I246)</f>
        <v>1787667</v>
      </c>
      <c r="J238" s="68" t="n">
        <f aca="false">SUM(J239:J246)</f>
        <v>1732798</v>
      </c>
      <c r="K238" s="68" t="n">
        <f aca="false">I238/J238*100</f>
        <v>103.166497191248</v>
      </c>
      <c r="L238" s="68" t="n">
        <f aca="false">SUM(L239:L246)</f>
        <v>1255022</v>
      </c>
      <c r="M238" s="68" t="n">
        <f aca="false">SUM(M239:M246)</f>
        <v>675687</v>
      </c>
      <c r="N238" s="68" t="n">
        <f aca="false">L238/M238*100</f>
        <v>185.740142995203</v>
      </c>
      <c r="O238" s="1"/>
      <c r="P238" s="1"/>
    </row>
    <row r="239" customFormat="false" ht="17.25" hidden="false" customHeight="false" outlineLevel="0" collapsed="false">
      <c r="A239" s="125" t="n">
        <v>1</v>
      </c>
      <c r="B239" s="134" t="s">
        <v>244</v>
      </c>
      <c r="C239" s="72" t="n">
        <v>208826</v>
      </c>
      <c r="D239" s="72" t="n">
        <v>221873</v>
      </c>
      <c r="E239" s="73" t="n">
        <f aca="false">C239/D239*100</f>
        <v>94.1196089654893</v>
      </c>
      <c r="F239" s="72" t="n">
        <v>42642</v>
      </c>
      <c r="G239" s="72" t="n">
        <v>198047</v>
      </c>
      <c r="H239" s="73" t="n">
        <f aca="false">F239/G239*100</f>
        <v>21.5312526824441</v>
      </c>
      <c r="I239" s="72" t="n">
        <v>208826</v>
      </c>
      <c r="J239" s="72" t="n">
        <v>221873</v>
      </c>
      <c r="K239" s="73" t="n">
        <f aca="false">I239/J239*100</f>
        <v>94.1196089654893</v>
      </c>
      <c r="L239" s="72" t="n">
        <v>208826</v>
      </c>
      <c r="M239" s="72" t="n">
        <v>221873</v>
      </c>
      <c r="N239" s="73" t="n">
        <f aca="false">L239/M239*100</f>
        <v>94.1196089654893</v>
      </c>
      <c r="O239" s="1" t="n">
        <v>119</v>
      </c>
      <c r="P239" s="1" t="n">
        <v>180</v>
      </c>
    </row>
    <row r="240" customFormat="false" ht="17.25" hidden="false" customHeight="false" outlineLevel="0" collapsed="false">
      <c r="A240" s="170" t="n">
        <v>2</v>
      </c>
      <c r="B240" s="124" t="s">
        <v>245</v>
      </c>
      <c r="C240" s="72" t="n">
        <v>0</v>
      </c>
      <c r="D240" s="72" t="n">
        <v>0</v>
      </c>
      <c r="E240" s="73" t="e">
        <f aca="false">C240/D240*100</f>
        <v>#DIV/0!</v>
      </c>
      <c r="F240" s="72" t="n">
        <v>0</v>
      </c>
      <c r="G240" s="72" t="n">
        <v>0</v>
      </c>
      <c r="H240" s="73" t="e">
        <f aca="false">F240/G240*100</f>
        <v>#DIV/0!</v>
      </c>
      <c r="I240" s="72" t="n">
        <v>0</v>
      </c>
      <c r="J240" s="72" t="n">
        <v>0</v>
      </c>
      <c r="K240" s="73" t="e">
        <f aca="false">I240/J240*100</f>
        <v>#DIV/0!</v>
      </c>
      <c r="L240" s="72" t="n">
        <v>0</v>
      </c>
      <c r="M240" s="72" t="n">
        <v>0</v>
      </c>
      <c r="N240" s="73" t="e">
        <f aca="false">L240/M240*100</f>
        <v>#DIV/0!</v>
      </c>
      <c r="O240" s="1" t="n">
        <v>0</v>
      </c>
      <c r="P240" s="1" t="n">
        <v>0</v>
      </c>
    </row>
    <row r="241" customFormat="false" ht="17.25" hidden="false" customHeight="false" outlineLevel="0" collapsed="false">
      <c r="A241" s="170" t="n">
        <v>3</v>
      </c>
      <c r="B241" s="124" t="s">
        <v>246</v>
      </c>
      <c r="C241" s="72" t="n">
        <v>530891</v>
      </c>
      <c r="D241" s="72" t="n">
        <v>1057111</v>
      </c>
      <c r="E241" s="73" t="n">
        <f aca="false">C241/D241*100</f>
        <v>50.2209323335014</v>
      </c>
      <c r="F241" s="72" t="n">
        <v>304844</v>
      </c>
      <c r="G241" s="72" t="n">
        <v>736483</v>
      </c>
      <c r="H241" s="73" t="n">
        <f aca="false">F241/G241*100</f>
        <v>41.3918583321</v>
      </c>
      <c r="I241" s="72" t="n">
        <v>530891</v>
      </c>
      <c r="J241" s="72" t="n">
        <v>1057111</v>
      </c>
      <c r="K241" s="73" t="n">
        <f aca="false">I241/J241*100</f>
        <v>50.2209323335014</v>
      </c>
      <c r="L241" s="72" t="n">
        <v>0</v>
      </c>
      <c r="M241" s="72" t="n">
        <v>0</v>
      </c>
      <c r="N241" s="73" t="e">
        <f aca="false">L241/M241*100</f>
        <v>#DIV/0!</v>
      </c>
      <c r="O241" s="1" t="n">
        <v>103</v>
      </c>
      <c r="P241" s="1" t="n">
        <v>199</v>
      </c>
    </row>
    <row r="242" customFormat="false" ht="17.25" hidden="false" customHeight="false" outlineLevel="0" collapsed="false">
      <c r="A242" s="170" t="n">
        <v>4</v>
      </c>
      <c r="B242" s="124" t="s">
        <v>247</v>
      </c>
      <c r="C242" s="72" t="n">
        <v>203384</v>
      </c>
      <c r="D242" s="72" t="n">
        <v>56611</v>
      </c>
      <c r="E242" s="73" t="n">
        <f aca="false">C242/D242*100</f>
        <v>359.265867057639</v>
      </c>
      <c r="F242" s="72" t="n">
        <v>116208</v>
      </c>
      <c r="G242" s="72" t="n">
        <v>0</v>
      </c>
      <c r="H242" s="73" t="e">
        <f aca="false">F242/G242*100</f>
        <v>#DIV/0!</v>
      </c>
      <c r="I242" s="72" t="n">
        <v>179355</v>
      </c>
      <c r="J242" s="72" t="n">
        <v>125327</v>
      </c>
      <c r="K242" s="73" t="n">
        <f aca="false">I242/J242*100</f>
        <v>143.109625220423</v>
      </c>
      <c r="L242" s="72" t="n">
        <v>179355</v>
      </c>
      <c r="M242" s="72" t="n">
        <v>125327</v>
      </c>
      <c r="N242" s="73" t="n">
        <f aca="false">L242/M242*100</f>
        <v>143.109625220423</v>
      </c>
      <c r="O242" s="1" t="n">
        <v>56</v>
      </c>
      <c r="P242" s="1" t="n">
        <v>96</v>
      </c>
    </row>
    <row r="243" customFormat="false" ht="17.25" hidden="false" customHeight="false" outlineLevel="0" collapsed="false">
      <c r="A243" s="125" t="n">
        <v>5</v>
      </c>
      <c r="B243" s="134" t="s">
        <v>248</v>
      </c>
      <c r="C243" s="72" t="n">
        <v>803997</v>
      </c>
      <c r="D243" s="72" t="n">
        <v>472056</v>
      </c>
      <c r="E243" s="73" t="n">
        <f aca="false">C243/D243*100</f>
        <v>170.318140220652</v>
      </c>
      <c r="F243" s="72" t="n">
        <v>559894</v>
      </c>
      <c r="G243" s="72" t="n">
        <v>201442</v>
      </c>
      <c r="H243" s="73" t="n">
        <f aca="false">F243/G243*100</f>
        <v>277.943030748305</v>
      </c>
      <c r="I243" s="72" t="n">
        <v>826123</v>
      </c>
      <c r="J243" s="72" t="n">
        <v>328487</v>
      </c>
      <c r="K243" s="73" t="n">
        <f aca="false">I243/J243*100</f>
        <v>251.493361989972</v>
      </c>
      <c r="L243" s="72" t="n">
        <v>826123</v>
      </c>
      <c r="M243" s="72" t="n">
        <v>328487</v>
      </c>
      <c r="N243" s="73" t="n">
        <f aca="false">L243/M243*100</f>
        <v>251.493361989972</v>
      </c>
      <c r="O243" s="1" t="n">
        <v>64</v>
      </c>
      <c r="P243" s="1" t="n">
        <v>119</v>
      </c>
    </row>
    <row r="244" customFormat="false" ht="17.25" hidden="false" customHeight="false" outlineLevel="0" collapsed="false">
      <c r="A244" s="125" t="n">
        <v>6</v>
      </c>
      <c r="B244" s="134" t="s">
        <v>249</v>
      </c>
      <c r="C244" s="72" t="n">
        <v>0</v>
      </c>
      <c r="D244" s="72" t="n">
        <v>0</v>
      </c>
      <c r="E244" s="73" t="e">
        <f aca="false">C244/D244*100</f>
        <v>#DIV/0!</v>
      </c>
      <c r="F244" s="72" t="n">
        <v>0</v>
      </c>
      <c r="G244" s="72" t="n">
        <v>0</v>
      </c>
      <c r="H244" s="73" t="e">
        <f aca="false">F244/G244*100</f>
        <v>#DIV/0!</v>
      </c>
      <c r="I244" s="72" t="n">
        <v>0</v>
      </c>
      <c r="J244" s="72" t="n">
        <v>0</v>
      </c>
      <c r="K244" s="73" t="e">
        <f aca="false">I244/J244*100</f>
        <v>#DIV/0!</v>
      </c>
      <c r="L244" s="72" t="n">
        <v>0</v>
      </c>
      <c r="M244" s="72" t="n">
        <v>0</v>
      </c>
      <c r="N244" s="73" t="e">
        <f aca="false">L244/M244*100</f>
        <v>#DIV/0!</v>
      </c>
      <c r="O244" s="1" t="n">
        <v>3</v>
      </c>
      <c r="P244" s="1" t="n">
        <v>143</v>
      </c>
    </row>
    <row r="245" customFormat="false" ht="17.25" hidden="false" customHeight="false" outlineLevel="0" collapsed="false">
      <c r="A245" s="170" t="n">
        <v>7</v>
      </c>
      <c r="B245" s="124" t="s">
        <v>250</v>
      </c>
      <c r="C245" s="72" t="n">
        <v>31890</v>
      </c>
      <c r="D245" s="72" t="n">
        <v>0</v>
      </c>
      <c r="E245" s="73" t="e">
        <f aca="false">C245/D245*100</f>
        <v>#DIV/0!</v>
      </c>
      <c r="F245" s="72" t="n">
        <v>0</v>
      </c>
      <c r="G245" s="72" t="n">
        <v>0</v>
      </c>
      <c r="H245" s="73" t="e">
        <f aca="false">F245/G245*100</f>
        <v>#DIV/0!</v>
      </c>
      <c r="I245" s="72" t="n">
        <v>42472</v>
      </c>
      <c r="J245" s="72" t="n">
        <v>0</v>
      </c>
      <c r="K245" s="73" t="e">
        <f aca="false">I245/J245*100</f>
        <v>#DIV/0!</v>
      </c>
      <c r="L245" s="72" t="n">
        <v>40718</v>
      </c>
      <c r="M245" s="72" t="n">
        <v>0</v>
      </c>
      <c r="N245" s="73" t="e">
        <f aca="false">L245/M245*100</f>
        <v>#DIV/0!</v>
      </c>
      <c r="O245" s="1" t="n">
        <v>4</v>
      </c>
      <c r="P245" s="1"/>
    </row>
    <row r="246" customFormat="false" ht="17.25" hidden="false" customHeight="false" outlineLevel="0" collapsed="false">
      <c r="A246" s="170" t="n">
        <v>8</v>
      </c>
      <c r="B246" s="124" t="s">
        <v>251</v>
      </c>
      <c r="C246" s="72" t="n">
        <v>0</v>
      </c>
      <c r="D246" s="72" t="n">
        <v>0</v>
      </c>
      <c r="E246" s="73" t="e">
        <f aca="false">C246/D246*100</f>
        <v>#DIV/0!</v>
      </c>
      <c r="F246" s="72" t="n">
        <v>0</v>
      </c>
      <c r="G246" s="72" t="n">
        <v>0</v>
      </c>
      <c r="H246" s="73" t="e">
        <f aca="false">F246/G246*100</f>
        <v>#DIV/0!</v>
      </c>
      <c r="I246" s="72" t="n">
        <v>0</v>
      </c>
      <c r="J246" s="72" t="n">
        <v>0</v>
      </c>
      <c r="K246" s="73" t="e">
        <f aca="false">I246/J246*100</f>
        <v>#DIV/0!</v>
      </c>
      <c r="L246" s="72" t="n">
        <v>0</v>
      </c>
      <c r="M246" s="72" t="n">
        <v>0</v>
      </c>
      <c r="N246" s="73" t="e">
        <f aca="false">L246/M246*100</f>
        <v>#DIV/0!</v>
      </c>
      <c r="O246" s="1"/>
      <c r="P246" s="1"/>
    </row>
    <row r="247" customFormat="false" ht="1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7.25" hidden="false" customHeight="false" outlineLevel="0" collapsed="false">
      <c r="A248" s="132" t="s">
        <v>252</v>
      </c>
      <c r="B248" s="132" t="s">
        <v>197</v>
      </c>
      <c r="C248" s="68" t="n">
        <f aca="false">SUM(C249:C253)</f>
        <v>257738</v>
      </c>
      <c r="D248" s="68" t="n">
        <f aca="false">SUM(D249:D253)</f>
        <v>666446</v>
      </c>
      <c r="E248" s="310" t="n">
        <f aca="false">C248/D248*100</f>
        <v>38.6735009288074</v>
      </c>
      <c r="F248" s="68" t="n">
        <f aca="false">SUM(F249:F253)</f>
        <v>180332</v>
      </c>
      <c r="G248" s="68" t="n">
        <f aca="false">SUM(G249:G253)</f>
        <v>516979</v>
      </c>
      <c r="H248" s="310" t="n">
        <f aca="false">F248/G248*100</f>
        <v>34.8818810822103</v>
      </c>
      <c r="I248" s="68" t="n">
        <f aca="false">SUM(I249:I253)</f>
        <v>393329</v>
      </c>
      <c r="J248" s="68" t="n">
        <f aca="false">SUM(J249:J253)</f>
        <v>585734</v>
      </c>
      <c r="K248" s="310" t="n">
        <f aca="false">I248/J248*100</f>
        <v>67.1514714870573</v>
      </c>
      <c r="L248" s="68" t="n">
        <f aca="false">SUM(L249:L253)</f>
        <v>347710</v>
      </c>
      <c r="M248" s="68" t="n">
        <f aca="false">SUM(M249:M253)</f>
        <v>546901</v>
      </c>
      <c r="N248" s="310" t="n">
        <f aca="false">L248/M248*100</f>
        <v>63.5782344519392</v>
      </c>
      <c r="O248" s="1"/>
      <c r="P248" s="1"/>
    </row>
    <row r="249" customFormat="false" ht="17.25" hidden="false" customHeight="false" outlineLevel="0" collapsed="false">
      <c r="A249" s="172" t="n">
        <v>1</v>
      </c>
      <c r="B249" s="134" t="s">
        <v>253</v>
      </c>
      <c r="C249" s="72" t="n">
        <v>181702</v>
      </c>
      <c r="D249" s="72" t="n">
        <v>366236</v>
      </c>
      <c r="E249" s="73" t="n">
        <f aca="false">C249/D249*100</f>
        <v>49.6133640603327</v>
      </c>
      <c r="F249" s="72" t="n">
        <v>129632</v>
      </c>
      <c r="G249" s="72" t="n">
        <v>236846</v>
      </c>
      <c r="H249" s="73" t="n">
        <f aca="false">F249/G249*100</f>
        <v>54.7326110637292</v>
      </c>
      <c r="I249" s="72" t="n">
        <v>313048</v>
      </c>
      <c r="J249" s="72" t="n">
        <v>277991</v>
      </c>
      <c r="K249" s="73" t="n">
        <f aca="false">I249/J249*100</f>
        <v>112.610839919278</v>
      </c>
      <c r="L249" s="72" t="n">
        <v>271674</v>
      </c>
      <c r="M249" s="72" t="n">
        <v>247708</v>
      </c>
      <c r="N249" s="73" t="n">
        <f aca="false">L249/M249*100</f>
        <v>109.675101328984</v>
      </c>
      <c r="O249" s="1" t="n">
        <v>152</v>
      </c>
      <c r="P249" s="1" t="n">
        <v>159</v>
      </c>
    </row>
    <row r="250" customFormat="false" ht="17.25" hidden="false" customHeight="false" outlineLevel="0" collapsed="false">
      <c r="A250" s="172" t="n">
        <v>2</v>
      </c>
      <c r="B250" s="134" t="s">
        <v>254</v>
      </c>
      <c r="C250" s="72" t="n">
        <v>0</v>
      </c>
      <c r="D250" s="72" t="n">
        <v>1017</v>
      </c>
      <c r="E250" s="73" t="n">
        <f aca="false">C250/D250*100</f>
        <v>0</v>
      </c>
      <c r="F250" s="72" t="n">
        <v>0</v>
      </c>
      <c r="G250" s="72" t="n">
        <v>764</v>
      </c>
      <c r="H250" s="73" t="n">
        <f aca="false">F250/G250*100</f>
        <v>0</v>
      </c>
      <c r="I250" s="72" t="n">
        <v>4245</v>
      </c>
      <c r="J250" s="72" t="n">
        <v>8550</v>
      </c>
      <c r="K250" s="73" t="n">
        <f aca="false">I250/J250*100</f>
        <v>49.6491228070175</v>
      </c>
      <c r="L250" s="72" t="n">
        <v>0</v>
      </c>
      <c r="M250" s="72" t="n">
        <v>0</v>
      </c>
      <c r="N250" s="73" t="e">
        <f aca="false">L250/M250*100</f>
        <v>#DIV/0!</v>
      </c>
      <c r="O250" s="1" t="n">
        <v>73</v>
      </c>
      <c r="P250" s="1" t="n">
        <v>132</v>
      </c>
    </row>
    <row r="251" customFormat="false" ht="17.25" hidden="false" customHeight="false" outlineLevel="0" collapsed="false">
      <c r="A251" s="173" t="n">
        <v>3</v>
      </c>
      <c r="B251" s="124" t="s">
        <v>255</v>
      </c>
      <c r="C251" s="72" t="n">
        <v>0</v>
      </c>
      <c r="D251" s="72" t="n">
        <v>0</v>
      </c>
      <c r="E251" s="73" t="e">
        <f aca="false">C251/D251*100</f>
        <v>#DIV/0!</v>
      </c>
      <c r="F251" s="72" t="n">
        <v>0</v>
      </c>
      <c r="G251" s="72" t="n">
        <v>0</v>
      </c>
      <c r="H251" s="73" t="e">
        <f aca="false">F251/G251*100</f>
        <v>#DIV/0!</v>
      </c>
      <c r="I251" s="72" t="n">
        <v>0</v>
      </c>
      <c r="J251" s="72" t="n">
        <v>0</v>
      </c>
      <c r="K251" s="73" t="e">
        <f aca="false">I251/J251*100</f>
        <v>#DIV/0!</v>
      </c>
      <c r="L251" s="72" t="n">
        <v>0</v>
      </c>
      <c r="M251" s="72" t="n">
        <v>0</v>
      </c>
      <c r="N251" s="73" t="e">
        <f aca="false">L251/M251*100</f>
        <v>#DIV/0!</v>
      </c>
      <c r="O251" s="1" t="n">
        <v>0</v>
      </c>
      <c r="P251" s="1" t="n">
        <v>0</v>
      </c>
    </row>
    <row r="252" customFormat="false" ht="17.25" hidden="false" customHeight="false" outlineLevel="0" collapsed="false">
      <c r="A252" s="172" t="n">
        <v>4</v>
      </c>
      <c r="B252" s="134" t="s">
        <v>256</v>
      </c>
      <c r="C252" s="72" t="n">
        <v>47381</v>
      </c>
      <c r="D252" s="72" t="n">
        <v>245769</v>
      </c>
      <c r="E252" s="73" t="n">
        <f aca="false">C252/D252*100</f>
        <v>19.2786722491445</v>
      </c>
      <c r="F252" s="72" t="n">
        <v>47381</v>
      </c>
      <c r="G252" s="72" t="n">
        <v>245769</v>
      </c>
      <c r="H252" s="73" t="n">
        <f aca="false">F252/G252*100</f>
        <v>19.2786722491445</v>
      </c>
      <c r="I252" s="72" t="n">
        <v>47381</v>
      </c>
      <c r="J252" s="72" t="n">
        <v>245769</v>
      </c>
      <c r="K252" s="73" t="n">
        <f aca="false">I252/J252*100</f>
        <v>19.2786722491445</v>
      </c>
      <c r="L252" s="72" t="n">
        <v>47381</v>
      </c>
      <c r="M252" s="72" t="n">
        <v>245769</v>
      </c>
      <c r="N252" s="73" t="n">
        <f aca="false">L252/M252*100</f>
        <v>19.2786722491445</v>
      </c>
      <c r="O252" s="1" t="n">
        <v>36</v>
      </c>
      <c r="P252" s="1" t="n">
        <v>125</v>
      </c>
    </row>
    <row r="253" customFormat="false" ht="17.25" hidden="false" customHeight="false" outlineLevel="0" collapsed="false">
      <c r="A253" s="172" t="n">
        <v>5</v>
      </c>
      <c r="B253" s="174" t="s">
        <v>257</v>
      </c>
      <c r="C253" s="175" t="n">
        <v>28655</v>
      </c>
      <c r="D253" s="175" t="n">
        <v>53424</v>
      </c>
      <c r="E253" s="73" t="n">
        <f aca="false">C253/D253*100</f>
        <v>53.636942198263</v>
      </c>
      <c r="F253" s="175" t="n">
        <v>3319</v>
      </c>
      <c r="G253" s="175" t="n">
        <v>33600</v>
      </c>
      <c r="H253" s="73" t="n">
        <f aca="false">F253/G253*100</f>
        <v>9.87797619047619</v>
      </c>
      <c r="I253" s="175" t="n">
        <v>28655</v>
      </c>
      <c r="J253" s="175" t="n">
        <v>53424</v>
      </c>
      <c r="K253" s="73" t="n">
        <f aca="false">I253/J253*100</f>
        <v>53.636942198263</v>
      </c>
      <c r="L253" s="72" t="n">
        <v>28655</v>
      </c>
      <c r="M253" s="72" t="n">
        <v>53424</v>
      </c>
      <c r="N253" s="73" t="n">
        <f aca="false">L253/M253*100</f>
        <v>53.636942198263</v>
      </c>
      <c r="O253" s="1" t="n">
        <v>38</v>
      </c>
      <c r="P253" s="1" t="n">
        <v>140</v>
      </c>
    </row>
    <row r="254" customFormat="false" ht="1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45"/>
      <c r="P254" s="1"/>
    </row>
    <row r="255" customFormat="false" ht="17.25" hidden="false" customHeight="false" outlineLevel="0" collapsed="false">
      <c r="A255" s="176"/>
      <c r="B255" s="177" t="s">
        <v>258</v>
      </c>
      <c r="C255" s="68" t="n">
        <f aca="false">SUM(C256:C264)</f>
        <v>132429</v>
      </c>
      <c r="D255" s="68" t="n">
        <f aca="false">SUM(D256:D264)</f>
        <v>143470</v>
      </c>
      <c r="E255" s="69" t="n">
        <f aca="false">C255/D255*100</f>
        <v>92.3043144908343</v>
      </c>
      <c r="F255" s="68" t="n">
        <f aca="false">SUM(F256:F264)</f>
        <v>77721</v>
      </c>
      <c r="G255" s="68" t="n">
        <f aca="false">SUM(G256:G264)</f>
        <v>93036</v>
      </c>
      <c r="H255" s="69" t="n">
        <f aca="false">F255/G255*100</f>
        <v>83.5386302076615</v>
      </c>
      <c r="I255" s="68" t="n">
        <f aca="false">SUM(I256:I264)</f>
        <v>41276</v>
      </c>
      <c r="J255" s="68" t="n">
        <f aca="false">SUM(J256:J264)</f>
        <v>33681</v>
      </c>
      <c r="K255" s="69" t="n">
        <f aca="false">I255/J255*100</f>
        <v>122.549805528339</v>
      </c>
      <c r="L255" s="68" t="n">
        <f aca="false">SUM(L256:L264)</f>
        <v>3422</v>
      </c>
      <c r="M255" s="68" t="n">
        <f aca="false">SUM(M256:M264)</f>
        <v>10420</v>
      </c>
      <c r="N255" s="69" t="n">
        <f aca="false">L255/M255*100</f>
        <v>32.8406909788868</v>
      </c>
      <c r="O255" s="1"/>
      <c r="P255" s="1"/>
    </row>
    <row r="256" customFormat="false" ht="17.25" hidden="false" customHeight="false" outlineLevel="0" collapsed="false">
      <c r="A256" s="133" t="n">
        <v>1</v>
      </c>
      <c r="B256" s="134" t="s">
        <v>259</v>
      </c>
      <c r="C256" s="311" t="n">
        <v>106337</v>
      </c>
      <c r="D256" s="312" t="n">
        <v>110431</v>
      </c>
      <c r="E256" s="72" t="n">
        <f aca="false">C256/D256*100</f>
        <v>96.292707663609</v>
      </c>
      <c r="F256" s="312" t="n">
        <v>58933</v>
      </c>
      <c r="G256" s="312" t="n">
        <v>68235</v>
      </c>
      <c r="H256" s="73" t="n">
        <f aca="false">F256/G256*100</f>
        <v>86.3676998607753</v>
      </c>
      <c r="I256" s="312" t="n">
        <v>39835</v>
      </c>
      <c r="J256" s="312" t="n">
        <v>25286</v>
      </c>
      <c r="K256" s="73" t="n">
        <f aca="false">I256/J256*100</f>
        <v>157.537767934826</v>
      </c>
      <c r="L256" s="311" t="n">
        <v>0</v>
      </c>
      <c r="M256" s="311" t="n">
        <v>0</v>
      </c>
      <c r="N256" s="73" t="e">
        <f aca="false">L256/M256*100</f>
        <v>#DIV/0!</v>
      </c>
      <c r="O256" s="313" t="n">
        <v>282</v>
      </c>
      <c r="P256" s="314" t="s">
        <v>323</v>
      </c>
    </row>
    <row r="257" customFormat="false" ht="34.5" hidden="false" customHeight="false" outlineLevel="0" collapsed="false">
      <c r="A257" s="183" t="n">
        <v>2</v>
      </c>
      <c r="B257" s="134" t="s">
        <v>260</v>
      </c>
      <c r="C257" s="315" t="n">
        <v>10035</v>
      </c>
      <c r="D257" s="315" t="n">
        <v>9004</v>
      </c>
      <c r="E257" s="73" t="n">
        <f aca="false">C257/D257*100</f>
        <v>111.450466459351</v>
      </c>
      <c r="F257" s="315" t="n">
        <v>9379</v>
      </c>
      <c r="G257" s="315" t="n">
        <v>8519</v>
      </c>
      <c r="H257" s="73" t="n">
        <f aca="false">F257/G257*100</f>
        <v>110.095081582345</v>
      </c>
      <c r="I257" s="172" t="n">
        <v>0</v>
      </c>
      <c r="J257" s="172" t="n">
        <v>0</v>
      </c>
      <c r="K257" s="73" t="e">
        <f aca="false">I257/J257*100</f>
        <v>#DIV/0!</v>
      </c>
      <c r="L257" s="172" t="n">
        <v>0</v>
      </c>
      <c r="M257" s="172" t="n">
        <v>0</v>
      </c>
      <c r="N257" s="73" t="e">
        <f aca="false">L257/M257*100</f>
        <v>#DIV/0!</v>
      </c>
      <c r="O257" s="316" t="n">
        <v>85</v>
      </c>
      <c r="P257" s="317" t="s">
        <v>324</v>
      </c>
    </row>
    <row r="258" customFormat="false" ht="34.5" hidden="false" customHeight="false" outlineLevel="0" collapsed="false">
      <c r="A258" s="133" t="n">
        <v>3</v>
      </c>
      <c r="B258" s="134" t="s">
        <v>261</v>
      </c>
      <c r="C258" s="318" t="n">
        <v>0</v>
      </c>
      <c r="D258" s="319" t="n">
        <v>0</v>
      </c>
      <c r="E258" s="73" t="e">
        <f aca="false">C258/D258*100</f>
        <v>#DIV/0!</v>
      </c>
      <c r="F258" s="172" t="n">
        <v>0</v>
      </c>
      <c r="G258" s="320" t="n">
        <v>0</v>
      </c>
      <c r="H258" s="73" t="e">
        <f aca="false">F258/G258*100</f>
        <v>#DIV/0!</v>
      </c>
      <c r="I258" s="315" t="n">
        <v>0</v>
      </c>
      <c r="J258" s="319" t="n">
        <v>0</v>
      </c>
      <c r="K258" s="73" t="e">
        <f aca="false">I258/J258*100</f>
        <v>#DIV/0!</v>
      </c>
      <c r="L258" s="172" t="n">
        <v>0</v>
      </c>
      <c r="M258" s="172" t="n">
        <v>0</v>
      </c>
      <c r="N258" s="73" t="e">
        <f aca="false">L258/M258*100</f>
        <v>#DIV/0!</v>
      </c>
      <c r="O258" s="316" t="n">
        <v>4</v>
      </c>
      <c r="P258" s="317" t="n">
        <v>52.5</v>
      </c>
    </row>
    <row r="259" customFormat="false" ht="17.25" hidden="false" customHeight="false" outlineLevel="0" collapsed="false">
      <c r="A259" s="183" t="n">
        <v>4</v>
      </c>
      <c r="B259" s="134" t="s">
        <v>262</v>
      </c>
      <c r="C259" s="320" t="n">
        <v>4325</v>
      </c>
      <c r="D259" s="320" t="n">
        <v>1870</v>
      </c>
      <c r="E259" s="73" t="n">
        <f aca="false">C259/D259*100</f>
        <v>231.283422459893</v>
      </c>
      <c r="F259" s="320" t="n">
        <v>4325</v>
      </c>
      <c r="G259" s="320" t="n">
        <v>1417</v>
      </c>
      <c r="H259" s="73" t="n">
        <f aca="false">F259/G259*100</f>
        <v>305.222300635145</v>
      </c>
      <c r="I259" s="320" t="n">
        <v>0</v>
      </c>
      <c r="J259" s="320" t="n">
        <v>0</v>
      </c>
      <c r="K259" s="73" t="e">
        <f aca="false">I259/J259*100</f>
        <v>#DIV/0!</v>
      </c>
      <c r="L259" s="172" t="n">
        <v>0</v>
      </c>
      <c r="M259" s="172" t="n">
        <v>0</v>
      </c>
      <c r="N259" s="73" t="e">
        <f aca="false">L259/M259*100</f>
        <v>#DIV/0!</v>
      </c>
      <c r="O259" s="316" t="n">
        <v>13</v>
      </c>
      <c r="P259" s="317" t="n">
        <v>71</v>
      </c>
    </row>
    <row r="260" customFormat="false" ht="17.25" hidden="false" customHeight="false" outlineLevel="0" collapsed="false">
      <c r="A260" s="133" t="n">
        <v>5</v>
      </c>
      <c r="B260" s="134" t="s">
        <v>263</v>
      </c>
      <c r="C260" s="320" t="n">
        <v>310</v>
      </c>
      <c r="D260" s="320" t="n">
        <v>945</v>
      </c>
      <c r="E260" s="73" t="n">
        <f aca="false">C260/D260*100</f>
        <v>32.8042328042328</v>
      </c>
      <c r="F260" s="320" t="n">
        <v>310</v>
      </c>
      <c r="G260" s="320" t="n">
        <v>945</v>
      </c>
      <c r="H260" s="73" t="n">
        <f aca="false">F260/G260*100</f>
        <v>32.8042328042328</v>
      </c>
      <c r="I260" s="321" t="n">
        <v>0</v>
      </c>
      <c r="J260" s="321" t="n">
        <v>0</v>
      </c>
      <c r="K260" s="73" t="e">
        <f aca="false">I260/J260*100</f>
        <v>#DIV/0!</v>
      </c>
      <c r="L260" s="172" t="n">
        <v>0</v>
      </c>
      <c r="M260" s="172" t="n">
        <v>0</v>
      </c>
      <c r="N260" s="73" t="e">
        <f aca="false">L260/M260*100</f>
        <v>#DIV/0!</v>
      </c>
      <c r="O260" s="316" t="n">
        <v>10</v>
      </c>
      <c r="P260" s="317" t="n">
        <v>78</v>
      </c>
    </row>
    <row r="261" customFormat="false" ht="17.25" hidden="false" customHeight="false" outlineLevel="0" collapsed="false">
      <c r="A261" s="183" t="n">
        <v>6</v>
      </c>
      <c r="B261" s="134" t="s">
        <v>264</v>
      </c>
      <c r="C261" s="320" t="n">
        <v>8000</v>
      </c>
      <c r="D261" s="320" t="n">
        <v>10800</v>
      </c>
      <c r="E261" s="73" t="n">
        <f aca="false">C261/D261*100</f>
        <v>74.0740740740741</v>
      </c>
      <c r="F261" s="320" t="n">
        <v>2600</v>
      </c>
      <c r="G261" s="320" t="n">
        <v>4600</v>
      </c>
      <c r="H261" s="73" t="n">
        <f aca="false">F261/G261*100</f>
        <v>56.5217391304348</v>
      </c>
      <c r="I261" s="320" t="n">
        <v>179</v>
      </c>
      <c r="J261" s="320" t="n">
        <v>0</v>
      </c>
      <c r="K261" s="73" t="e">
        <f aca="false">I261/J261*100</f>
        <v>#DIV/0!</v>
      </c>
      <c r="L261" s="172" t="n">
        <v>0</v>
      </c>
      <c r="M261" s="172" t="n">
        <v>0</v>
      </c>
      <c r="N261" s="73" t="e">
        <f aca="false">L261/M261*100</f>
        <v>#DIV/0!</v>
      </c>
      <c r="O261" s="316" t="n">
        <v>19</v>
      </c>
      <c r="P261" s="317" t="n">
        <v>93.985</v>
      </c>
    </row>
    <row r="262" customFormat="false" ht="34.5" hidden="false" customHeight="false" outlineLevel="0" collapsed="false">
      <c r="A262" s="191" t="n">
        <v>7</v>
      </c>
      <c r="B262" s="192" t="s">
        <v>265</v>
      </c>
      <c r="C262" s="322" t="n">
        <v>949</v>
      </c>
      <c r="D262" s="322" t="n">
        <v>8040</v>
      </c>
      <c r="E262" s="73" t="n">
        <f aca="false">C262/D262*100</f>
        <v>11.8034825870647</v>
      </c>
      <c r="F262" s="322" t="n">
        <v>949</v>
      </c>
      <c r="G262" s="322" t="n">
        <v>8040</v>
      </c>
      <c r="H262" s="73" t="n">
        <f aca="false">F262/G262*100</f>
        <v>11.8034825870647</v>
      </c>
      <c r="I262" s="322" t="n">
        <v>949</v>
      </c>
      <c r="J262" s="322" t="n">
        <v>8040</v>
      </c>
      <c r="K262" s="73" t="n">
        <f aca="false">I262/J262*100</f>
        <v>11.8034825870647</v>
      </c>
      <c r="L262" s="322" t="n">
        <v>949</v>
      </c>
      <c r="M262" s="322" t="n">
        <v>8040</v>
      </c>
      <c r="N262" s="73" t="n">
        <f aca="false">L262/M262*100</f>
        <v>11.8034825870647</v>
      </c>
      <c r="O262" s="323" t="n">
        <v>11</v>
      </c>
      <c r="P262" s="324" t="s">
        <v>325</v>
      </c>
    </row>
    <row r="263" customFormat="false" ht="17.25" hidden="false" customHeight="false" outlineLevel="0" collapsed="false">
      <c r="A263" s="183" t="n">
        <v>8</v>
      </c>
      <c r="B263" s="134" t="s">
        <v>266</v>
      </c>
      <c r="C263" s="320" t="n">
        <v>0</v>
      </c>
      <c r="D263" s="320" t="n">
        <v>0</v>
      </c>
      <c r="E263" s="73" t="e">
        <f aca="false">C263/D263*100</f>
        <v>#DIV/0!</v>
      </c>
      <c r="F263" s="320" t="n">
        <v>0</v>
      </c>
      <c r="G263" s="320" t="n">
        <v>0</v>
      </c>
      <c r="H263" s="73" t="e">
        <f aca="false">F263/G263*100</f>
        <v>#DIV/0!</v>
      </c>
      <c r="I263" s="320" t="n">
        <v>313</v>
      </c>
      <c r="J263" s="320" t="n">
        <v>355</v>
      </c>
      <c r="K263" s="73" t="n">
        <f aca="false">I263/J263*100</f>
        <v>88.169014084507</v>
      </c>
      <c r="L263" s="172" t="n">
        <v>0</v>
      </c>
      <c r="M263" s="172" t="n">
        <v>0</v>
      </c>
      <c r="N263" s="73" t="e">
        <f aca="false">L263/M263*100</f>
        <v>#DIV/0!</v>
      </c>
      <c r="O263" s="316" t="n">
        <v>21</v>
      </c>
      <c r="P263" s="317" t="s">
        <v>326</v>
      </c>
    </row>
    <row r="264" customFormat="false" ht="17.25" hidden="false" customHeight="false" outlineLevel="0" collapsed="false">
      <c r="A264" s="133" t="n">
        <v>9</v>
      </c>
      <c r="B264" s="134" t="s">
        <v>267</v>
      </c>
      <c r="C264" s="320" t="n">
        <v>2473</v>
      </c>
      <c r="D264" s="320" t="n">
        <v>2380</v>
      </c>
      <c r="E264" s="73" t="n">
        <f aca="false">C264/D264*100</f>
        <v>103.90756302521</v>
      </c>
      <c r="F264" s="320" t="n">
        <v>1225</v>
      </c>
      <c r="G264" s="320" t="n">
        <v>1280</v>
      </c>
      <c r="H264" s="73" t="n">
        <f aca="false">F264/G264*100</f>
        <v>95.703125</v>
      </c>
      <c r="I264" s="320" t="n">
        <v>0</v>
      </c>
      <c r="J264" s="320" t="n">
        <v>0</v>
      </c>
      <c r="K264" s="73" t="e">
        <f aca="false">I264/J264*100</f>
        <v>#DIV/0!</v>
      </c>
      <c r="L264" s="172" t="n">
        <v>2473</v>
      </c>
      <c r="M264" s="172" t="n">
        <v>2380</v>
      </c>
      <c r="N264" s="73" t="n">
        <f aca="false">L264/M264*100</f>
        <v>103.90756302521</v>
      </c>
      <c r="O264" s="316" t="n">
        <v>8</v>
      </c>
      <c r="P264" s="317" t="n">
        <v>84</v>
      </c>
    </row>
    <row r="265" customFormat="false" ht="1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5"/>
      <c r="P265" s="85"/>
    </row>
    <row r="266" customFormat="false" ht="16.5" hidden="false" customHeight="false" outlineLevel="0" collapsed="false">
      <c r="A266" s="194" t="n">
        <v>2</v>
      </c>
      <c r="B266" s="195" t="s">
        <v>268</v>
      </c>
      <c r="C266" s="196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7"/>
      <c r="P266" s="197"/>
    </row>
    <row r="267" customFormat="false" ht="17.25" hidden="false" customHeight="false" outlineLevel="0" collapsed="false">
      <c r="A267" s="132" t="s">
        <v>269</v>
      </c>
      <c r="B267" s="132" t="s">
        <v>197</v>
      </c>
      <c r="C267" s="69" t="n">
        <f aca="false">SUM(C268:C284)</f>
        <v>38814470.119</v>
      </c>
      <c r="D267" s="69" t="n">
        <f aca="false">SUM(D268:D284)</f>
        <v>45383957.806</v>
      </c>
      <c r="E267" s="69" t="n">
        <f aca="false">C267/D267*100</f>
        <v>85.5246479051427</v>
      </c>
      <c r="F267" s="69" t="n">
        <f aca="false">SUM(F268:F284)</f>
        <v>18160886.96</v>
      </c>
      <c r="G267" s="69" t="n">
        <f aca="false">SUM(G268:G284)</f>
        <v>20132235.381</v>
      </c>
      <c r="H267" s="69" t="n">
        <f aca="false">F267/G267*100</f>
        <v>90.2080003353205</v>
      </c>
      <c r="I267" s="69" t="n">
        <f aca="false">SUM(I268:I284)</f>
        <v>38814470.119</v>
      </c>
      <c r="J267" s="69" t="n">
        <f aca="false">SUM(J268:J284)</f>
        <v>45383957.806</v>
      </c>
      <c r="K267" s="69" t="n">
        <f aca="false">I267/J267*100</f>
        <v>85.5246479051427</v>
      </c>
      <c r="L267" s="69" t="n">
        <f aca="false">SUM(L268:L284)</f>
        <v>1288895.6</v>
      </c>
      <c r="M267" s="69" t="n">
        <f aca="false">SUM(M268:M284)</f>
        <v>4679004.4</v>
      </c>
      <c r="N267" s="69" t="n">
        <f aca="false">L267/M267*100</f>
        <v>27.5463643505016</v>
      </c>
      <c r="O267" s="85"/>
      <c r="P267" s="85"/>
    </row>
    <row r="268" customFormat="false" ht="17.25" hidden="false" customHeight="false" outlineLevel="0" collapsed="false">
      <c r="A268" s="112" t="n">
        <v>1</v>
      </c>
      <c r="B268" s="137" t="s">
        <v>270</v>
      </c>
      <c r="C268" s="320" t="n">
        <v>5544983</v>
      </c>
      <c r="D268" s="320" t="n">
        <v>3562424</v>
      </c>
      <c r="E268" s="320" t="n">
        <f aca="false">C268/D268*100</f>
        <v>155.651966189314</v>
      </c>
      <c r="F268" s="320" t="n">
        <v>2702967</v>
      </c>
      <c r="G268" s="320" t="n">
        <v>2058226.682</v>
      </c>
      <c r="H268" s="320" t="n">
        <f aca="false">F268/G268*100</f>
        <v>131.325039347634</v>
      </c>
      <c r="I268" s="320" t="n">
        <v>5544983</v>
      </c>
      <c r="J268" s="320" t="n">
        <v>3562424</v>
      </c>
      <c r="K268" s="320" t="n">
        <f aca="false">I268/J268*100</f>
        <v>155.651966189314</v>
      </c>
      <c r="L268" s="320" t="n">
        <v>0</v>
      </c>
      <c r="M268" s="320" t="n">
        <v>0</v>
      </c>
      <c r="N268" s="320" t="e">
        <f aca="false">L268/M268*100</f>
        <v>#DIV/0!</v>
      </c>
      <c r="O268" s="325" t="n">
        <v>1743</v>
      </c>
      <c r="P268" s="326" t="n">
        <v>296.8</v>
      </c>
    </row>
    <row r="269" customFormat="false" ht="17.25" hidden="false" customHeight="false" outlineLevel="0" collapsed="false">
      <c r="A269" s="112" t="n">
        <v>2</v>
      </c>
      <c r="B269" s="137" t="s">
        <v>271</v>
      </c>
      <c r="C269" s="320" t="n">
        <v>7256830.6</v>
      </c>
      <c r="D269" s="320" t="n">
        <v>5203427.06</v>
      </c>
      <c r="E269" s="320" t="n">
        <f aca="false">C269/D269*100</f>
        <v>139.462521840366</v>
      </c>
      <c r="F269" s="320" t="n">
        <v>3455077.31</v>
      </c>
      <c r="G269" s="320" t="n">
        <v>2589421.159</v>
      </c>
      <c r="H269" s="320" t="n">
        <f aca="false">F269/G269*100</f>
        <v>133.430488817598</v>
      </c>
      <c r="I269" s="320" t="n">
        <v>7256830.6</v>
      </c>
      <c r="J269" s="320" t="n">
        <v>5203427.06</v>
      </c>
      <c r="K269" s="320" t="n">
        <f aca="false">I269/J269*100</f>
        <v>139.462521840366</v>
      </c>
      <c r="L269" s="320" t="n">
        <v>1228872.6</v>
      </c>
      <c r="M269" s="320" t="n">
        <v>591920.4</v>
      </c>
      <c r="N269" s="320" t="n">
        <f aca="false">L269/M269*100</f>
        <v>207.607745906375</v>
      </c>
      <c r="O269" s="327" t="n">
        <v>446</v>
      </c>
      <c r="P269" s="328" t="n">
        <v>189.4</v>
      </c>
    </row>
    <row r="270" customFormat="false" ht="17.25" hidden="false" customHeight="false" outlineLevel="0" collapsed="false">
      <c r="A270" s="112" t="n">
        <v>3</v>
      </c>
      <c r="B270" s="137" t="s">
        <v>272</v>
      </c>
      <c r="C270" s="320" t="n">
        <v>5062097.4</v>
      </c>
      <c r="D270" s="320" t="n">
        <v>10049172.8</v>
      </c>
      <c r="E270" s="320" t="n">
        <f aca="false">C270/D270*100</f>
        <v>50.3732745047433</v>
      </c>
      <c r="F270" s="320" t="n">
        <v>2381047.5</v>
      </c>
      <c r="G270" s="320" t="n">
        <v>3989268.776</v>
      </c>
      <c r="H270" s="320" t="n">
        <f aca="false">F270/G270*100</f>
        <v>59.6863143021276</v>
      </c>
      <c r="I270" s="320" t="n">
        <v>5062097.4</v>
      </c>
      <c r="J270" s="320" t="n">
        <v>10049172.8</v>
      </c>
      <c r="K270" s="320" t="n">
        <f aca="false">I270/J270*100</f>
        <v>50.3732745047433</v>
      </c>
      <c r="L270" s="320" t="n">
        <v>0</v>
      </c>
      <c r="M270" s="320" t="n">
        <v>0</v>
      </c>
      <c r="N270" s="320" t="e">
        <f aca="false">L270/M270*100</f>
        <v>#DIV/0!</v>
      </c>
      <c r="O270" s="327" t="n">
        <v>644</v>
      </c>
      <c r="P270" s="328" t="n">
        <v>157.2</v>
      </c>
    </row>
    <row r="271" customFormat="false" ht="17.25" hidden="false" customHeight="false" outlineLevel="0" collapsed="false">
      <c r="A271" s="112" t="n">
        <v>4</v>
      </c>
      <c r="B271" s="137" t="s">
        <v>273</v>
      </c>
      <c r="C271" s="320" t="n">
        <v>1047702</v>
      </c>
      <c r="D271" s="320" t="n">
        <v>1229284.4</v>
      </c>
      <c r="E271" s="320" t="n">
        <f aca="false">C271/D271*100</f>
        <v>85.2286094251257</v>
      </c>
      <c r="F271" s="320" t="n">
        <v>521110.986</v>
      </c>
      <c r="G271" s="320" t="n">
        <v>669709.272</v>
      </c>
      <c r="H271" s="320" t="n">
        <f aca="false">F271/G271*100</f>
        <v>77.811523266472</v>
      </c>
      <c r="I271" s="320" t="n">
        <v>1047702</v>
      </c>
      <c r="J271" s="320" t="n">
        <v>1229284.4</v>
      </c>
      <c r="K271" s="320" t="n">
        <f aca="false">I271/J271*100</f>
        <v>85.2286094251257</v>
      </c>
      <c r="L271" s="320" t="n">
        <v>0</v>
      </c>
      <c r="M271" s="320" t="n">
        <v>0</v>
      </c>
      <c r="N271" s="320" t="e">
        <f aca="false">L271/M271*100</f>
        <v>#DIV/0!</v>
      </c>
      <c r="O271" s="327" t="n">
        <v>213</v>
      </c>
      <c r="P271" s="328" t="n">
        <v>187</v>
      </c>
    </row>
    <row r="272" customFormat="false" ht="34.5" hidden="false" customHeight="false" outlineLevel="0" collapsed="false">
      <c r="A272" s="112" t="n">
        <v>5</v>
      </c>
      <c r="B272" s="124" t="s">
        <v>274</v>
      </c>
      <c r="C272" s="320" t="n">
        <v>512783</v>
      </c>
      <c r="D272" s="320" t="n">
        <v>459263</v>
      </c>
      <c r="E272" s="320" t="n">
        <f aca="false">C272/D272*100</f>
        <v>111.653453467839</v>
      </c>
      <c r="F272" s="320" t="n">
        <v>249564</v>
      </c>
      <c r="G272" s="320" t="n">
        <v>237010.032</v>
      </c>
      <c r="H272" s="320" t="n">
        <f aca="false">F272/G272*100</f>
        <v>105.296808702173</v>
      </c>
      <c r="I272" s="320" t="n">
        <v>512783</v>
      </c>
      <c r="J272" s="320" t="n">
        <v>459263</v>
      </c>
      <c r="K272" s="320" t="n">
        <f aca="false">I272/J272*100</f>
        <v>111.653453467839</v>
      </c>
      <c r="L272" s="320" t="n">
        <v>0</v>
      </c>
      <c r="M272" s="320" t="n">
        <v>0</v>
      </c>
      <c r="N272" s="320" t="e">
        <f aca="false">L272/M272*100</f>
        <v>#DIV/0!</v>
      </c>
      <c r="O272" s="327" t="n">
        <v>472</v>
      </c>
      <c r="P272" s="328" t="n">
        <v>218.6</v>
      </c>
    </row>
    <row r="273" customFormat="false" ht="34.5" hidden="false" customHeight="false" outlineLevel="0" collapsed="false">
      <c r="A273" s="112" t="n">
        <v>6</v>
      </c>
      <c r="B273" s="124" t="s">
        <v>275</v>
      </c>
      <c r="C273" s="320" t="n">
        <v>60023.403</v>
      </c>
      <c r="D273" s="320" t="n">
        <v>7000875.3</v>
      </c>
      <c r="E273" s="320" t="n">
        <f aca="false">C273/D273*100</f>
        <v>0.857369977722643</v>
      </c>
      <c r="F273" s="320" t="n">
        <v>16650.149</v>
      </c>
      <c r="G273" s="320" t="n">
        <v>1709100.433</v>
      </c>
      <c r="H273" s="320" t="n">
        <f aca="false">F273/G273*100</f>
        <v>0.974205416984995</v>
      </c>
      <c r="I273" s="320" t="n">
        <v>60023.403</v>
      </c>
      <c r="J273" s="320" t="n">
        <v>7000875.3</v>
      </c>
      <c r="K273" s="320" t="n">
        <f aca="false">I273/J273*100</f>
        <v>0.857369977722643</v>
      </c>
      <c r="L273" s="320" t="n">
        <v>60023</v>
      </c>
      <c r="M273" s="320" t="n">
        <v>4087084</v>
      </c>
      <c r="N273" s="320" t="n">
        <f aca="false">L273/M273*100</f>
        <v>1.46860206445476</v>
      </c>
      <c r="O273" s="327" t="n">
        <v>373</v>
      </c>
      <c r="P273" s="328" t="n">
        <v>278</v>
      </c>
    </row>
    <row r="274" customFormat="false" ht="17.25" hidden="false" customHeight="false" outlineLevel="0" collapsed="false">
      <c r="A274" s="112" t="n">
        <v>7</v>
      </c>
      <c r="B274" s="137" t="s">
        <v>276</v>
      </c>
      <c r="C274" s="320" t="n">
        <v>1591239.716</v>
      </c>
      <c r="D274" s="320" t="n">
        <v>1507479.246</v>
      </c>
      <c r="E274" s="320" t="n">
        <f aca="false">C274/D274*100</f>
        <v>105.556326577779</v>
      </c>
      <c r="F274" s="320" t="n">
        <v>741612.915</v>
      </c>
      <c r="G274" s="320" t="n">
        <v>719724.727</v>
      </c>
      <c r="H274" s="320" t="n">
        <f aca="false">F274/G274*100</f>
        <v>103.041188829406</v>
      </c>
      <c r="I274" s="320" t="n">
        <v>1591239.716</v>
      </c>
      <c r="J274" s="320" t="n">
        <v>1507479.246</v>
      </c>
      <c r="K274" s="320" t="n">
        <f aca="false">I274/J274*100</f>
        <v>105.556326577779</v>
      </c>
      <c r="L274" s="320" t="n">
        <v>0</v>
      </c>
      <c r="M274" s="320" t="n">
        <v>0</v>
      </c>
      <c r="N274" s="320" t="e">
        <f aca="false">L274/M274*100</f>
        <v>#DIV/0!</v>
      </c>
      <c r="O274" s="327" t="n">
        <v>1490</v>
      </c>
      <c r="P274" s="328" t="n">
        <v>112</v>
      </c>
    </row>
    <row r="275" customFormat="false" ht="17.25" hidden="false" customHeight="false" outlineLevel="0" collapsed="false">
      <c r="A275" s="112" t="n">
        <v>8</v>
      </c>
      <c r="B275" s="203" t="s">
        <v>277</v>
      </c>
      <c r="C275" s="320" t="n">
        <v>1509265</v>
      </c>
      <c r="D275" s="320" t="n">
        <v>1429577</v>
      </c>
      <c r="E275" s="320" t="n">
        <f aca="false">C275/D275*100</f>
        <v>105.574236295072</v>
      </c>
      <c r="F275" s="320" t="n">
        <v>726407</v>
      </c>
      <c r="G275" s="320" t="n">
        <v>639532</v>
      </c>
      <c r="H275" s="320" t="n">
        <f aca="false">F275/G275*100</f>
        <v>113.584152161268</v>
      </c>
      <c r="I275" s="320" t="n">
        <v>1509265</v>
      </c>
      <c r="J275" s="320" t="n">
        <v>1429577</v>
      </c>
      <c r="K275" s="320" t="n">
        <f aca="false">I275/J275*100</f>
        <v>105.574236295072</v>
      </c>
      <c r="L275" s="320" t="n">
        <v>0</v>
      </c>
      <c r="M275" s="320" t="n">
        <v>0</v>
      </c>
      <c r="N275" s="320" t="e">
        <f aca="false">L275/M275*100</f>
        <v>#DIV/0!</v>
      </c>
      <c r="O275" s="327" t="n">
        <v>793</v>
      </c>
      <c r="P275" s="328" t="n">
        <v>187</v>
      </c>
    </row>
    <row r="276" customFormat="false" ht="34.5" hidden="false" customHeight="false" outlineLevel="0" collapsed="false">
      <c r="A276" s="112" t="n">
        <v>9</v>
      </c>
      <c r="B276" s="206" t="s">
        <v>278</v>
      </c>
      <c r="C276" s="320" t="n">
        <v>7700000</v>
      </c>
      <c r="D276" s="320" t="n">
        <v>2328770</v>
      </c>
      <c r="E276" s="320" t="n">
        <f aca="false">C276/D276*100</f>
        <v>330.646650377667</v>
      </c>
      <c r="F276" s="320" t="n">
        <v>3680741</v>
      </c>
      <c r="G276" s="320" t="n">
        <v>2242701</v>
      </c>
      <c r="H276" s="320" t="n">
        <f aca="false">F276/G276*100</f>
        <v>164.120897079013</v>
      </c>
      <c r="I276" s="320" t="n">
        <v>7700000</v>
      </c>
      <c r="J276" s="320" t="n">
        <v>2328770</v>
      </c>
      <c r="K276" s="320" t="n">
        <f aca="false">I276/J276*100</f>
        <v>330.646650377667</v>
      </c>
      <c r="L276" s="320" t="n">
        <v>0</v>
      </c>
      <c r="M276" s="320" t="n">
        <v>0</v>
      </c>
      <c r="N276" s="320" t="e">
        <f aca="false">L276/M276*100</f>
        <v>#DIV/0!</v>
      </c>
      <c r="O276" s="327" t="n">
        <v>7823</v>
      </c>
      <c r="P276" s="328" t="n">
        <v>210.5</v>
      </c>
    </row>
    <row r="277" customFormat="false" ht="34.5" hidden="false" customHeight="false" outlineLevel="0" collapsed="false">
      <c r="A277" s="112" t="n">
        <v>10</v>
      </c>
      <c r="B277" s="206" t="s">
        <v>279</v>
      </c>
      <c r="C277" s="320" t="n">
        <v>8283084</v>
      </c>
      <c r="D277" s="320" t="n">
        <v>12350941</v>
      </c>
      <c r="E277" s="320" t="n">
        <f aca="false">C277/D277*100</f>
        <v>67.0643961460103</v>
      </c>
      <c r="F277" s="320" t="n">
        <v>3563880</v>
      </c>
      <c r="G277" s="320" t="n">
        <v>5147274</v>
      </c>
      <c r="H277" s="320" t="n">
        <f aca="false">F277/G277*100</f>
        <v>69.238202590342</v>
      </c>
      <c r="I277" s="320" t="n">
        <v>8283084</v>
      </c>
      <c r="J277" s="320" t="n">
        <v>12350941</v>
      </c>
      <c r="K277" s="320" t="n">
        <f aca="false">I277/J277*100</f>
        <v>67.0643961460103</v>
      </c>
      <c r="L277" s="320" t="n">
        <v>0</v>
      </c>
      <c r="M277" s="320" t="n">
        <v>0</v>
      </c>
      <c r="N277" s="320" t="e">
        <f aca="false">L277/M277*100</f>
        <v>#DIV/0!</v>
      </c>
      <c r="O277" s="327" t="n">
        <v>5078</v>
      </c>
      <c r="P277" s="328" t="n">
        <v>238</v>
      </c>
    </row>
    <row r="278" customFormat="false" ht="34.5" hidden="false" customHeight="false" outlineLevel="0" collapsed="false">
      <c r="A278" s="112" t="n">
        <v>11</v>
      </c>
      <c r="B278" s="206" t="s">
        <v>280</v>
      </c>
      <c r="C278" s="320" t="n">
        <v>27925</v>
      </c>
      <c r="D278" s="320" t="n">
        <v>30678</v>
      </c>
      <c r="E278" s="320" t="n">
        <f aca="false">C278/D278*100</f>
        <v>91.0261425125497</v>
      </c>
      <c r="F278" s="320" t="n">
        <v>13306</v>
      </c>
      <c r="G278" s="320" t="n">
        <v>15218</v>
      </c>
      <c r="H278" s="320" t="n">
        <f aca="false">F278/G278*100</f>
        <v>87.4359311341832</v>
      </c>
      <c r="I278" s="320" t="n">
        <v>27925</v>
      </c>
      <c r="J278" s="320" t="n">
        <v>30678</v>
      </c>
      <c r="K278" s="320" t="n">
        <f aca="false">I278/J278*100</f>
        <v>91.0261425125497</v>
      </c>
      <c r="L278" s="320" t="n">
        <v>0</v>
      </c>
      <c r="M278" s="320" t="n">
        <v>0</v>
      </c>
      <c r="N278" s="320" t="e">
        <f aca="false">L278/M278*100</f>
        <v>#DIV/0!</v>
      </c>
      <c r="O278" s="327" t="n">
        <v>41</v>
      </c>
      <c r="P278" s="328" t="n">
        <v>255</v>
      </c>
    </row>
    <row r="279" customFormat="false" ht="46.5" hidden="false" customHeight="true" outlineLevel="0" collapsed="false">
      <c r="A279" s="112" t="n">
        <v>12</v>
      </c>
      <c r="B279" s="206" t="s">
        <v>281</v>
      </c>
      <c r="C279" s="320" t="n">
        <v>218537</v>
      </c>
      <c r="D279" s="320" t="n">
        <v>232066</v>
      </c>
      <c r="E279" s="320" t="n">
        <f aca="false">C279/D279*100</f>
        <v>94.1701929623469</v>
      </c>
      <c r="F279" s="320" t="n">
        <v>108523.1</v>
      </c>
      <c r="G279" s="320" t="n">
        <v>115049.3</v>
      </c>
      <c r="H279" s="320" t="n">
        <f aca="false">F279/G279*100</f>
        <v>94.3274752649516</v>
      </c>
      <c r="I279" s="320" t="n">
        <v>218537</v>
      </c>
      <c r="J279" s="320" t="n">
        <v>232066</v>
      </c>
      <c r="K279" s="320" t="n">
        <f aca="false">I279/J279*100</f>
        <v>94.1701929623469</v>
      </c>
      <c r="L279" s="320" t="n">
        <v>0</v>
      </c>
      <c r="M279" s="320" t="n">
        <v>0</v>
      </c>
      <c r="N279" s="320" t="e">
        <f aca="false">L279/M279*100</f>
        <v>#DIV/0!</v>
      </c>
      <c r="O279" s="329" t="n">
        <v>197</v>
      </c>
      <c r="P279" s="330" t="n">
        <v>264.6</v>
      </c>
    </row>
    <row r="280" customFormat="false" ht="34.5" hidden="false" customHeight="false" outlineLevel="0" collapsed="false">
      <c r="A280" s="112" t="n">
        <v>13</v>
      </c>
      <c r="B280" s="124" t="s">
        <v>282</v>
      </c>
      <c r="C280" s="320"/>
      <c r="D280" s="320"/>
      <c r="E280" s="320" t="e">
        <f aca="false">C280/D280*100</f>
        <v>#DIV/0!</v>
      </c>
      <c r="F280" s="320"/>
      <c r="G280" s="320"/>
      <c r="H280" s="320" t="e">
        <f aca="false">F280/G280*100</f>
        <v>#DIV/0!</v>
      </c>
      <c r="I280" s="320"/>
      <c r="J280" s="320"/>
      <c r="K280" s="320" t="e">
        <f aca="false">I280/J280*100</f>
        <v>#DIV/0!</v>
      </c>
      <c r="L280" s="320"/>
      <c r="M280" s="320"/>
      <c r="N280" s="320" t="e">
        <f aca="false">L280/M280*100</f>
        <v>#DIV/0!</v>
      </c>
      <c r="O280" s="85"/>
      <c r="P280" s="85"/>
    </row>
    <row r="281" customFormat="false" ht="17.25" hidden="false" customHeight="false" outlineLevel="0" collapsed="false">
      <c r="A281" s="112" t="n">
        <v>14</v>
      </c>
      <c r="B281" s="137" t="s">
        <v>283</v>
      </c>
      <c r="C281" s="320"/>
      <c r="D281" s="320"/>
      <c r="E281" s="320" t="e">
        <f aca="false">C281/D281*100</f>
        <v>#DIV/0!</v>
      </c>
      <c r="F281" s="320"/>
      <c r="G281" s="320"/>
      <c r="H281" s="320" t="e">
        <f aca="false">F281/G281*100</f>
        <v>#DIV/0!</v>
      </c>
      <c r="I281" s="320"/>
      <c r="J281" s="320"/>
      <c r="K281" s="320" t="e">
        <f aca="false">I281/J281*100</f>
        <v>#DIV/0!</v>
      </c>
      <c r="L281" s="320"/>
      <c r="M281" s="320"/>
      <c r="N281" s="320" t="e">
        <f aca="false">L281/M281*100</f>
        <v>#DIV/0!</v>
      </c>
      <c r="O281" s="85"/>
      <c r="P281" s="85"/>
    </row>
    <row r="282" customFormat="false" ht="17.25" hidden="false" customHeight="false" outlineLevel="0" collapsed="false">
      <c r="A282" s="112" t="n">
        <v>15</v>
      </c>
      <c r="B282" s="137" t="s">
        <v>284</v>
      </c>
      <c r="C282" s="320"/>
      <c r="D282" s="320"/>
      <c r="E282" s="320" t="e">
        <f aca="false">C282/D282*100</f>
        <v>#DIV/0!</v>
      </c>
      <c r="F282" s="320"/>
      <c r="G282" s="320"/>
      <c r="H282" s="320" t="e">
        <f aca="false">F282/G282*100</f>
        <v>#DIV/0!</v>
      </c>
      <c r="I282" s="320"/>
      <c r="J282" s="320"/>
      <c r="K282" s="320" t="e">
        <f aca="false">I282/J282*100</f>
        <v>#DIV/0!</v>
      </c>
      <c r="L282" s="320"/>
      <c r="M282" s="320"/>
      <c r="N282" s="320" t="e">
        <f aca="false">L282/M282*100</f>
        <v>#DIV/0!</v>
      </c>
      <c r="O282" s="85"/>
      <c r="P282" s="85"/>
    </row>
    <row r="283" customFormat="false" ht="51.75" hidden="false" customHeight="false" outlineLevel="0" collapsed="false">
      <c r="A283" s="112" t="n">
        <v>16</v>
      </c>
      <c r="B283" s="124" t="s">
        <v>285</v>
      </c>
      <c r="C283" s="320"/>
      <c r="D283" s="320"/>
      <c r="E283" s="320" t="e">
        <f aca="false">C283/D283*100</f>
        <v>#DIV/0!</v>
      </c>
      <c r="F283" s="320"/>
      <c r="G283" s="320"/>
      <c r="H283" s="320" t="e">
        <f aca="false">F283/G283*100</f>
        <v>#DIV/0!</v>
      </c>
      <c r="I283" s="320"/>
      <c r="J283" s="320"/>
      <c r="K283" s="320" t="e">
        <f aca="false">I283/J283*100</f>
        <v>#DIV/0!</v>
      </c>
      <c r="L283" s="320"/>
      <c r="M283" s="320"/>
      <c r="N283" s="320" t="e">
        <f aca="false">L283/M283*100</f>
        <v>#DIV/0!</v>
      </c>
      <c r="O283" s="85"/>
      <c r="P283" s="85"/>
    </row>
    <row r="284" customFormat="false" ht="17.25" hidden="false" customHeight="false" outlineLevel="0" collapsed="false">
      <c r="A284" s="112" t="n">
        <v>17</v>
      </c>
      <c r="B284" s="137" t="s">
        <v>286</v>
      </c>
      <c r="C284" s="320"/>
      <c r="D284" s="320"/>
      <c r="E284" s="320" t="e">
        <f aca="false">C284/D284*100</f>
        <v>#DIV/0!</v>
      </c>
      <c r="F284" s="320"/>
      <c r="G284" s="320"/>
      <c r="H284" s="320" t="e">
        <f aca="false">F284/G284*100</f>
        <v>#DIV/0!</v>
      </c>
      <c r="I284" s="320"/>
      <c r="J284" s="320"/>
      <c r="K284" s="320" t="e">
        <f aca="false">I284/J284*100</f>
        <v>#DIV/0!</v>
      </c>
      <c r="L284" s="320"/>
      <c r="M284" s="320"/>
      <c r="N284" s="320" t="e">
        <f aca="false">L284/M284*100</f>
        <v>#DIV/0!</v>
      </c>
      <c r="O284" s="85"/>
      <c r="P284" s="85"/>
    </row>
    <row r="285" customFormat="false" ht="15" hidden="false" customHeight="false" outlineLevel="0" collapsed="false">
      <c r="A285" s="208"/>
      <c r="B285" s="209"/>
      <c r="C285" s="210"/>
      <c r="D285" s="210"/>
      <c r="E285" s="210"/>
      <c r="F285" s="210"/>
      <c r="G285" s="210"/>
      <c r="H285" s="210"/>
      <c r="I285" s="211"/>
      <c r="J285" s="211"/>
      <c r="K285" s="210"/>
      <c r="L285" s="210"/>
      <c r="M285" s="210"/>
      <c r="N285" s="107"/>
      <c r="O285" s="85"/>
      <c r="P285" s="85"/>
    </row>
    <row r="286" customFormat="false" ht="16.5" hidden="false" customHeight="false" outlineLevel="0" collapsed="false">
      <c r="A286" s="212" t="n">
        <v>3</v>
      </c>
      <c r="B286" s="213" t="s">
        <v>287</v>
      </c>
      <c r="C286" s="213"/>
      <c r="D286" s="214"/>
      <c r="E286" s="214"/>
      <c r="F286" s="213"/>
      <c r="G286" s="213"/>
      <c r="H286" s="213"/>
      <c r="I286" s="213"/>
      <c r="J286" s="213"/>
      <c r="K286" s="213"/>
      <c r="L286" s="213"/>
      <c r="M286" s="213"/>
      <c r="N286" s="213"/>
      <c r="O286" s="215"/>
      <c r="P286" s="215"/>
    </row>
    <row r="287" customFormat="false" ht="16.5" hidden="false" customHeight="false" outlineLevel="0" collapsed="false">
      <c r="A287" s="216" t="s">
        <v>269</v>
      </c>
      <c r="B287" s="216"/>
      <c r="C287" s="217" t="n">
        <f aca="false">SUM(C288:C292)</f>
        <v>301304</v>
      </c>
      <c r="D287" s="217" t="n">
        <f aca="false">SUM(D288:D292)</f>
        <v>326722</v>
      </c>
      <c r="E287" s="218" t="n">
        <f aca="false">C287/D287*100</f>
        <v>92.2202973781992</v>
      </c>
      <c r="F287" s="217" t="n">
        <f aca="false">SUM(F288:F292)</f>
        <v>154960</v>
      </c>
      <c r="G287" s="217" t="n">
        <f aca="false">SUM(G288:G292)</f>
        <v>191317</v>
      </c>
      <c r="H287" s="218" t="n">
        <f aca="false">F287/G287*100</f>
        <v>80.9964613703957</v>
      </c>
      <c r="I287" s="217" t="n">
        <f aca="false">SUM(I288:I292)</f>
        <v>301304</v>
      </c>
      <c r="J287" s="217" t="n">
        <f aca="false">SUM(J288:J292)</f>
        <v>360081</v>
      </c>
      <c r="K287" s="218" t="n">
        <f aca="false">I287/J287*100</f>
        <v>83.6767282916899</v>
      </c>
      <c r="L287" s="217" t="n">
        <f aca="false">SUM(L288:L292)</f>
        <v>36992</v>
      </c>
      <c r="M287" s="217" t="n">
        <f aca="false">SUM(M288:M292)</f>
        <v>58297</v>
      </c>
      <c r="N287" s="218" t="n">
        <f aca="false">L287/M287*100</f>
        <v>63.4543801567834</v>
      </c>
      <c r="O287" s="85"/>
      <c r="P287" s="85"/>
    </row>
    <row r="288" customFormat="false" ht="17.25" hidden="false" customHeight="false" outlineLevel="0" collapsed="false">
      <c r="A288" s="219" t="n">
        <v>1</v>
      </c>
      <c r="B288" s="220" t="s">
        <v>288</v>
      </c>
      <c r="C288" s="73" t="n">
        <v>8209</v>
      </c>
      <c r="D288" s="73" t="n">
        <v>8267</v>
      </c>
      <c r="E288" s="73" t="n">
        <f aca="false">C288/D288*100</f>
        <v>99.2984153864763</v>
      </c>
      <c r="F288" s="73" t="n">
        <v>8209</v>
      </c>
      <c r="G288" s="73" t="n">
        <v>8267</v>
      </c>
      <c r="H288" s="73" t="n">
        <f aca="false">F288/G288*100</f>
        <v>99.2984153864763</v>
      </c>
      <c r="I288" s="73" t="n">
        <v>8209</v>
      </c>
      <c r="J288" s="73" t="n">
        <v>8267</v>
      </c>
      <c r="K288" s="73" t="n">
        <f aca="false">I288/J288*100</f>
        <v>99.2984153864763</v>
      </c>
      <c r="L288" s="73" t="n">
        <v>0</v>
      </c>
      <c r="M288" s="73" t="n">
        <v>0</v>
      </c>
      <c r="N288" s="222" t="e">
        <f aca="false">L288/M288*100</f>
        <v>#DIV/0!</v>
      </c>
      <c r="O288" s="331" t="n">
        <v>34</v>
      </c>
      <c r="P288" s="331" t="n">
        <v>84.9</v>
      </c>
    </row>
    <row r="289" customFormat="false" ht="17.25" hidden="false" customHeight="false" outlineLevel="0" collapsed="false">
      <c r="A289" s="219" t="n">
        <v>2</v>
      </c>
      <c r="B289" s="220" t="s">
        <v>289</v>
      </c>
      <c r="C289" s="73" t="n">
        <v>38781</v>
      </c>
      <c r="D289" s="73" t="n">
        <v>42397</v>
      </c>
      <c r="E289" s="73" t="n">
        <f aca="false">C289/D289*100</f>
        <v>91.4710946529236</v>
      </c>
      <c r="F289" s="73" t="n">
        <v>19541</v>
      </c>
      <c r="G289" s="73" t="n">
        <v>21085</v>
      </c>
      <c r="H289" s="73" t="n">
        <f aca="false">F289/G289*100</f>
        <v>92.6772587147261</v>
      </c>
      <c r="I289" s="73" t="n">
        <v>38781</v>
      </c>
      <c r="J289" s="73" t="n">
        <v>42397</v>
      </c>
      <c r="K289" s="73" t="n">
        <f aca="false">I289/J289*100</f>
        <v>91.4710946529236</v>
      </c>
      <c r="L289" s="73" t="n">
        <v>0</v>
      </c>
      <c r="M289" s="73" t="n">
        <v>0</v>
      </c>
      <c r="N289" s="222" t="e">
        <f aca="false">L289/M289*100</f>
        <v>#DIV/0!</v>
      </c>
      <c r="O289" s="331" t="n">
        <v>195</v>
      </c>
      <c r="P289" s="332" t="n">
        <v>86</v>
      </c>
    </row>
    <row r="290" customFormat="false" ht="51.75" hidden="false" customHeight="false" outlineLevel="0" collapsed="false">
      <c r="A290" s="219" t="n">
        <v>3</v>
      </c>
      <c r="B290" s="220" t="s">
        <v>290</v>
      </c>
      <c r="C290" s="73" t="n">
        <v>241836</v>
      </c>
      <c r="D290" s="73" t="n">
        <v>263580</v>
      </c>
      <c r="E290" s="73" t="n">
        <f aca="false">C290/D290*100</f>
        <v>91.7505121784657</v>
      </c>
      <c r="F290" s="73" t="n">
        <v>119578</v>
      </c>
      <c r="G290" s="73" t="n">
        <v>130205</v>
      </c>
      <c r="H290" s="73" t="n">
        <f aca="false">F290/G290*100</f>
        <v>91.8382550593295</v>
      </c>
      <c r="I290" s="73" t="n">
        <v>241836</v>
      </c>
      <c r="J290" s="73" t="n">
        <v>263580</v>
      </c>
      <c r="K290" s="73" t="n">
        <f aca="false">I290/J290*100</f>
        <v>91.7505121784657</v>
      </c>
      <c r="L290" s="73" t="n">
        <v>36992</v>
      </c>
      <c r="M290" s="73" t="n">
        <v>58297</v>
      </c>
      <c r="N290" s="222" t="n">
        <f aca="false">L290/M290*100</f>
        <v>63.4543801567834</v>
      </c>
      <c r="O290" s="331" t="n">
        <v>582</v>
      </c>
      <c r="P290" s="333" t="n">
        <v>104.9</v>
      </c>
    </row>
    <row r="291" customFormat="false" ht="17.25" hidden="false" customHeight="false" outlineLevel="0" collapsed="false">
      <c r="A291" s="219" t="n">
        <v>4</v>
      </c>
      <c r="B291" s="220" t="s">
        <v>291</v>
      </c>
      <c r="C291" s="73" t="n">
        <v>12478</v>
      </c>
      <c r="D291" s="73" t="n">
        <v>12478</v>
      </c>
      <c r="E291" s="73" t="n">
        <f aca="false">C291/D291*100</f>
        <v>100</v>
      </c>
      <c r="F291" s="73" t="n">
        <v>7632</v>
      </c>
      <c r="G291" s="73" t="n">
        <v>31760</v>
      </c>
      <c r="H291" s="73" t="n">
        <f aca="false">F291/G291*100</f>
        <v>24.0302267002519</v>
      </c>
      <c r="I291" s="73" t="n">
        <v>12478</v>
      </c>
      <c r="J291" s="73" t="n">
        <v>45837</v>
      </c>
      <c r="K291" s="73" t="n">
        <f aca="false">I291/J291*100</f>
        <v>27.2225494687698</v>
      </c>
      <c r="L291" s="73" t="n">
        <v>0</v>
      </c>
      <c r="M291" s="73" t="n">
        <v>0</v>
      </c>
      <c r="N291" s="222" t="e">
        <f aca="false">L291/M291*100</f>
        <v>#DIV/0!</v>
      </c>
      <c r="O291" s="331" t="n">
        <v>40</v>
      </c>
      <c r="P291" s="333" t="n">
        <v>119.2</v>
      </c>
    </row>
    <row r="292" customFormat="false" ht="34.5" hidden="false" customHeight="false" outlineLevel="0" collapsed="false">
      <c r="A292" s="219" t="n">
        <v>5</v>
      </c>
      <c r="B292" s="220" t="s">
        <v>292</v>
      </c>
      <c r="C292" s="221"/>
      <c r="D292" s="221"/>
      <c r="E292" s="73" t="e">
        <f aca="false">C292/D292*100</f>
        <v>#DIV/0!</v>
      </c>
      <c r="F292" s="221"/>
      <c r="G292" s="221"/>
      <c r="H292" s="73" t="e">
        <f aca="false">F292/G292*100</f>
        <v>#DIV/0!</v>
      </c>
      <c r="I292" s="221"/>
      <c r="J292" s="221"/>
      <c r="K292" s="73" t="e">
        <f aca="false">I292/J292*100</f>
        <v>#DIV/0!</v>
      </c>
      <c r="L292" s="221"/>
      <c r="M292" s="221"/>
      <c r="N292" s="226" t="e">
        <f aca="false">L292/M292*100</f>
        <v>#DIV/0!</v>
      </c>
      <c r="O292" s="1"/>
      <c r="P292" s="1"/>
    </row>
    <row r="293" customFormat="false" ht="1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customFormat="false" ht="16.5" hidden="false" customHeight="false" outlineLevel="0" collapsed="false">
      <c r="A294" s="212" t="n">
        <v>4</v>
      </c>
      <c r="B294" s="227" t="s">
        <v>293</v>
      </c>
      <c r="C294" s="213"/>
      <c r="D294" s="213"/>
      <c r="E294" s="213"/>
      <c r="F294" s="213"/>
      <c r="G294" s="213"/>
      <c r="H294" s="213"/>
      <c r="I294" s="213"/>
      <c r="J294" s="213"/>
      <c r="K294" s="213"/>
      <c r="L294" s="213"/>
      <c r="M294" s="213"/>
      <c r="N294" s="213"/>
      <c r="O294" s="1"/>
      <c r="P294" s="1"/>
    </row>
    <row r="295" customFormat="false" ht="16.5" hidden="false" customHeight="false" outlineLevel="0" collapsed="false">
      <c r="A295" s="217"/>
      <c r="B295" s="228" t="s">
        <v>269</v>
      </c>
      <c r="C295" s="217" t="n">
        <f aca="false">SUM(C296:C296)</f>
        <v>0</v>
      </c>
      <c r="D295" s="217" t="n">
        <f aca="false">SUM(D296:D296)</f>
        <v>0</v>
      </c>
      <c r="E295" s="218" t="e">
        <f aca="false">C295/D295*100</f>
        <v>#DIV/0!</v>
      </c>
      <c r="F295" s="217" t="n">
        <f aca="false">SUM(F296:F296)</f>
        <v>0</v>
      </c>
      <c r="G295" s="217" t="n">
        <f aca="false">SUM(G296:G296)</f>
        <v>0</v>
      </c>
      <c r="H295" s="218" t="e">
        <f aca="false">F295/G295*100</f>
        <v>#DIV/0!</v>
      </c>
      <c r="I295" s="217" t="n">
        <f aca="false">SUM(I296:I296)</f>
        <v>0</v>
      </c>
      <c r="J295" s="217" t="n">
        <f aca="false">SUM(J296:J296)</f>
        <v>0</v>
      </c>
      <c r="K295" s="218" t="e">
        <f aca="false">I295/J295*100</f>
        <v>#DIV/0!</v>
      </c>
      <c r="L295" s="217" t="n">
        <f aca="false">SUM(L296:L296)</f>
        <v>0</v>
      </c>
      <c r="M295" s="217" t="n">
        <f aca="false">SUM(M296:M296)</f>
        <v>0</v>
      </c>
      <c r="N295" s="218" t="n">
        <v>0</v>
      </c>
      <c r="O295" s="1"/>
      <c r="P295" s="1"/>
    </row>
    <row r="296" customFormat="false" ht="17.25" hidden="false" customHeight="false" outlineLevel="0" collapsed="false">
      <c r="A296" s="229" t="n">
        <v>1</v>
      </c>
      <c r="B296" s="155" t="s">
        <v>294</v>
      </c>
      <c r="C296" s="230"/>
      <c r="D296" s="230"/>
      <c r="E296" s="231" t="e">
        <f aca="false">C296/D296*100</f>
        <v>#DIV/0!</v>
      </c>
      <c r="F296" s="230"/>
      <c r="G296" s="230"/>
      <c r="H296" s="231" t="e">
        <f aca="false">F296/G296*100</f>
        <v>#DIV/0!</v>
      </c>
      <c r="I296" s="230"/>
      <c r="J296" s="230"/>
      <c r="K296" s="231" t="e">
        <f aca="false">I296/J296*100</f>
        <v>#DIV/0!</v>
      </c>
      <c r="L296" s="230"/>
      <c r="M296" s="230"/>
      <c r="N296" s="231" t="n">
        <v>0</v>
      </c>
      <c r="O296" s="1"/>
      <c r="P296" s="1"/>
    </row>
  </sheetData>
  <mergeCells count="40">
    <mergeCell ref="A1:N2"/>
    <mergeCell ref="A3:A8"/>
    <mergeCell ref="B3:B8"/>
    <mergeCell ref="C3:H3"/>
    <mergeCell ref="I3:K3"/>
    <mergeCell ref="L3:N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29:N30"/>
    <mergeCell ref="A31:A32"/>
    <mergeCell ref="B31:B32"/>
    <mergeCell ref="C31:H31"/>
    <mergeCell ref="I31:K31"/>
    <mergeCell ref="L31:N31"/>
    <mergeCell ref="A34:B34"/>
    <mergeCell ref="A35:B35"/>
    <mergeCell ref="A55:B55"/>
    <mergeCell ref="A69:B69"/>
    <mergeCell ref="A79:B79"/>
    <mergeCell ref="A95:B95"/>
    <mergeCell ref="A134:B134"/>
    <mergeCell ref="A135:B135"/>
    <mergeCell ref="A160:B160"/>
    <mergeCell ref="A161:B161"/>
    <mergeCell ref="A190:B190"/>
    <mergeCell ref="A196:B196"/>
    <mergeCell ref="A238:B238"/>
    <mergeCell ref="A248:B248"/>
    <mergeCell ref="A267:B267"/>
    <mergeCell ref="A287:B2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9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167" activeCellId="0" sqref="F167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4.57"/>
    <col collapsed="false" customWidth="true" hidden="false" outlineLevel="0" max="3" min="3" style="0" width="11.85"/>
    <col collapsed="false" customWidth="true" hidden="false" outlineLevel="0" max="4" min="4" style="0" width="12"/>
    <col collapsed="false" customWidth="true" hidden="false" outlineLevel="0" max="5" min="5" style="0" width="9.57"/>
    <col collapsed="false" customWidth="true" hidden="false" outlineLevel="0" max="7" min="6" style="0" width="11.71"/>
    <col collapsed="false" customWidth="true" hidden="false" outlineLevel="0" max="8" min="8" style="0" width="9.71"/>
    <col collapsed="false" customWidth="true" hidden="false" outlineLevel="0" max="9" min="9" style="0" width="11.71"/>
    <col collapsed="false" customWidth="true" hidden="false" outlineLevel="0" max="10" min="10" style="0" width="12.71"/>
    <col collapsed="false" customWidth="true" hidden="false" outlineLevel="0" max="11" min="11" style="0" width="9.71"/>
    <col collapsed="false" customWidth="true" hidden="false" outlineLevel="0" max="12" min="12" style="0" width="11.28"/>
    <col collapsed="false" customWidth="true" hidden="false" outlineLevel="0" max="13" min="13" style="0" width="11.57"/>
    <col collapsed="false" customWidth="true" hidden="false" outlineLevel="0" max="14" min="14" style="0" width="9.71"/>
    <col collapsed="false" customWidth="true" hidden="false" outlineLevel="0" max="1025" min="15" style="0" width="15.14"/>
  </cols>
  <sheetData>
    <row r="1" customFormat="false" ht="16.5" hidden="false" customHeight="true" outlineLevel="0" collapsed="false">
      <c r="A1" s="2" t="s">
        <v>327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</row>
    <row r="2" customFormat="false" ht="4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</row>
    <row r="3" customFormat="false" ht="17.25" hidden="false" customHeight="true" outlineLevel="0" collapsed="false">
      <c r="A3" s="4" t="s">
        <v>1</v>
      </c>
      <c r="B3" s="5" t="s">
        <v>2</v>
      </c>
      <c r="C3" s="6" t="s">
        <v>3</v>
      </c>
      <c r="D3" s="6"/>
      <c r="E3" s="6"/>
      <c r="F3" s="6"/>
      <c r="G3" s="6"/>
      <c r="H3" s="6"/>
      <c r="I3" s="7" t="s">
        <v>4</v>
      </c>
      <c r="J3" s="7"/>
      <c r="K3" s="7"/>
      <c r="L3" s="6" t="s">
        <v>5</v>
      </c>
      <c r="M3" s="6"/>
      <c r="N3" s="6"/>
      <c r="O3" s="3"/>
      <c r="P3" s="3"/>
    </row>
    <row r="4" customFormat="false" ht="16.5" hidden="false" customHeight="true" outlineLevel="0" collapsed="false">
      <c r="A4" s="4"/>
      <c r="B4" s="5"/>
      <c r="C4" s="11" t="s">
        <v>328</v>
      </c>
      <c r="D4" s="11" t="s">
        <v>329</v>
      </c>
      <c r="E4" s="9" t="s">
        <v>8</v>
      </c>
      <c r="F4" s="8" t="s">
        <v>330</v>
      </c>
      <c r="G4" s="11" t="s">
        <v>331</v>
      </c>
      <c r="H4" s="9" t="s">
        <v>8</v>
      </c>
      <c r="I4" s="11" t="s">
        <v>328</v>
      </c>
      <c r="J4" s="11" t="s">
        <v>329</v>
      </c>
      <c r="K4" s="9" t="s">
        <v>8</v>
      </c>
      <c r="L4" s="11" t="s">
        <v>328</v>
      </c>
      <c r="M4" s="11" t="s">
        <v>329</v>
      </c>
      <c r="N4" s="9" t="s">
        <v>8</v>
      </c>
      <c r="O4" s="3"/>
      <c r="P4" s="3"/>
    </row>
    <row r="5" customFormat="false" ht="16.5" hidden="false" customHeight="false" outlineLevel="0" collapsed="false">
      <c r="A5" s="4"/>
      <c r="B5" s="5"/>
      <c r="C5" s="11"/>
      <c r="D5" s="11"/>
      <c r="E5" s="9"/>
      <c r="F5" s="8"/>
      <c r="G5" s="8"/>
      <c r="H5" s="9"/>
      <c r="I5" s="11"/>
      <c r="J5" s="11"/>
      <c r="K5" s="9"/>
      <c r="L5" s="11"/>
      <c r="M5" s="11"/>
      <c r="N5" s="9"/>
      <c r="O5" s="3"/>
      <c r="P5" s="3"/>
    </row>
    <row r="6" customFormat="false" ht="16.5" hidden="false" customHeight="false" outlineLevel="0" collapsed="false">
      <c r="A6" s="4"/>
      <c r="B6" s="5"/>
      <c r="C6" s="11"/>
      <c r="D6" s="11"/>
      <c r="E6" s="9"/>
      <c r="F6" s="8"/>
      <c r="G6" s="8"/>
      <c r="H6" s="9"/>
      <c r="I6" s="11"/>
      <c r="J6" s="11"/>
      <c r="K6" s="9"/>
      <c r="L6" s="11"/>
      <c r="M6" s="11"/>
      <c r="N6" s="9"/>
      <c r="O6" s="3"/>
      <c r="P6" s="3"/>
    </row>
    <row r="7" customFormat="false" ht="16.5" hidden="false" customHeight="false" outlineLevel="0" collapsed="false">
      <c r="A7" s="4"/>
      <c r="B7" s="5"/>
      <c r="C7" s="11"/>
      <c r="D7" s="11"/>
      <c r="E7" s="9"/>
      <c r="F7" s="8"/>
      <c r="G7" s="8"/>
      <c r="H7" s="9"/>
      <c r="I7" s="11"/>
      <c r="J7" s="11"/>
      <c r="K7" s="9"/>
      <c r="L7" s="11"/>
      <c r="M7" s="11"/>
      <c r="N7" s="9"/>
      <c r="O7" s="3"/>
      <c r="P7" s="3"/>
    </row>
    <row r="8" customFormat="false" ht="17.25" hidden="false" customHeight="false" outlineLevel="0" collapsed="false">
      <c r="A8" s="4"/>
      <c r="B8" s="5"/>
      <c r="C8" s="11"/>
      <c r="D8" s="11"/>
      <c r="E8" s="9"/>
      <c r="F8" s="8"/>
      <c r="G8" s="11"/>
      <c r="H8" s="9"/>
      <c r="I8" s="11"/>
      <c r="J8" s="11"/>
      <c r="K8" s="9"/>
      <c r="L8" s="11"/>
      <c r="M8" s="11"/>
      <c r="N8" s="9"/>
      <c r="O8" s="3"/>
      <c r="P8" s="3"/>
    </row>
    <row r="9" customFormat="false" ht="18" hidden="false" customHeight="false" outlineLevel="0" collapsed="false">
      <c r="A9" s="12" t="n">
        <v>1</v>
      </c>
      <c r="B9" s="13" t="n">
        <v>2</v>
      </c>
      <c r="C9" s="14" t="n">
        <v>3</v>
      </c>
      <c r="D9" s="14" t="n">
        <v>4</v>
      </c>
      <c r="E9" s="15" t="n">
        <v>5</v>
      </c>
      <c r="F9" s="14" t="n">
        <v>6</v>
      </c>
      <c r="G9" s="14" t="n">
        <v>7</v>
      </c>
      <c r="H9" s="14" t="n">
        <v>8</v>
      </c>
      <c r="I9" s="14" t="n">
        <v>9</v>
      </c>
      <c r="J9" s="14" t="n">
        <v>10</v>
      </c>
      <c r="K9" s="14" t="n">
        <v>11</v>
      </c>
      <c r="L9" s="14" t="n">
        <v>12</v>
      </c>
      <c r="M9" s="14" t="n">
        <v>13</v>
      </c>
      <c r="N9" s="14" t="n">
        <v>14</v>
      </c>
      <c r="O9" s="3"/>
      <c r="P9" s="3"/>
    </row>
    <row r="10" customFormat="false" ht="53.25" hidden="false" customHeight="true" outlineLevel="0" collapsed="false">
      <c r="A10" s="16"/>
      <c r="B10" s="17" t="s">
        <v>11</v>
      </c>
      <c r="C10" s="18" t="n">
        <f aca="false">C11+C25</f>
        <v>221.253277211</v>
      </c>
      <c r="D10" s="18" t="n">
        <f aca="false">D11+D25</f>
        <v>211.521099321</v>
      </c>
      <c r="E10" s="19" t="n">
        <f aca="false">C10/D10*100</f>
        <v>104.601043546597</v>
      </c>
      <c r="F10" s="18" t="n">
        <f aca="false">F11+F25</f>
        <v>77.467170157</v>
      </c>
      <c r="G10" s="18" t="n">
        <f aca="false">G11+G25</f>
        <v>71.231201384</v>
      </c>
      <c r="H10" s="19" t="n">
        <f aca="false">F10/G10*100</f>
        <v>108.754546675947</v>
      </c>
      <c r="I10" s="18" t="n">
        <f aca="false">I11+I25</f>
        <v>210.050501705</v>
      </c>
      <c r="J10" s="18" t="n">
        <f aca="false">J11+J25</f>
        <v>208.788209759</v>
      </c>
      <c r="K10" s="19" t="n">
        <f aca="false">I10/J10*100</f>
        <v>100.604580089775</v>
      </c>
      <c r="L10" s="18" t="n">
        <f aca="false">L11+L25</f>
        <v>101.009047</v>
      </c>
      <c r="M10" s="18" t="n">
        <f aca="false">M11+M25</f>
        <v>102.453794</v>
      </c>
      <c r="N10" s="19" t="n">
        <f aca="false">L10/M10*100</f>
        <v>98.5898550521223</v>
      </c>
      <c r="O10" s="20"/>
      <c r="P10" s="20"/>
    </row>
    <row r="11" customFormat="false" ht="38.25" hidden="false" customHeight="true" outlineLevel="0" collapsed="false">
      <c r="A11" s="21" t="n">
        <v>1</v>
      </c>
      <c r="B11" s="22" t="s">
        <v>12</v>
      </c>
      <c r="C11" s="23" t="n">
        <f aca="false">C12+C13</f>
        <v>163.572557211</v>
      </c>
      <c r="D11" s="23" t="n">
        <f aca="false">D12+D13</f>
        <v>148.208059321</v>
      </c>
      <c r="E11" s="23" t="n">
        <f aca="false">C11/D11*100</f>
        <v>110.366843719829</v>
      </c>
      <c r="F11" s="23" t="n">
        <f aca="false">F12+F13</f>
        <v>58.611468873</v>
      </c>
      <c r="G11" s="23" t="n">
        <f aca="false">G12+G13</f>
        <v>53.30211989</v>
      </c>
      <c r="H11" s="23" t="n">
        <f aca="false">F11/G11*100</f>
        <v>109.960858956374</v>
      </c>
      <c r="I11" s="23" t="n">
        <f aca="false">I12+I13</f>
        <v>152.369781705</v>
      </c>
      <c r="J11" s="23" t="n">
        <f aca="false">J12+J13</f>
        <v>145.475169759</v>
      </c>
      <c r="K11" s="23" t="n">
        <f aca="false">I11/J11*100</f>
        <v>104.739373707157</v>
      </c>
      <c r="L11" s="23" t="n">
        <f aca="false">L12+L13</f>
        <v>98.878728</v>
      </c>
      <c r="M11" s="23" t="n">
        <f aca="false">M12+M13</f>
        <v>95.403829</v>
      </c>
      <c r="N11" s="23" t="n">
        <f aca="false">L11/M11*100</f>
        <v>103.642305593416</v>
      </c>
      <c r="O11" s="1"/>
      <c r="P11" s="1"/>
    </row>
    <row r="12" customFormat="false" ht="51.75" hidden="false" customHeight="true" outlineLevel="0" collapsed="false">
      <c r="A12" s="24" t="n">
        <v>1.1</v>
      </c>
      <c r="B12" s="25" t="s">
        <v>13</v>
      </c>
      <c r="C12" s="26" t="n">
        <f aca="false">C135/1000000</f>
        <v>52.367918</v>
      </c>
      <c r="D12" s="26" t="n">
        <f aca="false">D135/1000000</f>
        <v>41.318912</v>
      </c>
      <c r="E12" s="27" t="n">
        <f aca="false">E135</f>
        <v>126.740796079045</v>
      </c>
      <c r="F12" s="26" t="n">
        <f aca="false">F135/1000000</f>
        <v>20.279526</v>
      </c>
      <c r="G12" s="26" t="n">
        <f aca="false">G135/1000000</f>
        <v>14.81065</v>
      </c>
      <c r="H12" s="28" t="n">
        <f aca="false">H135</f>
        <v>136.92529362317</v>
      </c>
      <c r="I12" s="26" t="n">
        <f aca="false">I135/1000000</f>
        <v>42.400657</v>
      </c>
      <c r="J12" s="26" t="n">
        <f aca="false">J135/1000000</f>
        <v>40.343245</v>
      </c>
      <c r="K12" s="28" t="n">
        <f aca="false">K135</f>
        <v>105.099768251166</v>
      </c>
      <c r="L12" s="26" t="n">
        <f aca="false">L135/1000000</f>
        <v>33.324888</v>
      </c>
      <c r="M12" s="26" t="n">
        <f aca="false">M135/1000000</f>
        <v>28.243389</v>
      </c>
      <c r="N12" s="27" t="n">
        <f aca="false">N135</f>
        <v>117.991817483376</v>
      </c>
      <c r="O12" s="1"/>
      <c r="P12" s="1"/>
    </row>
    <row r="13" customFormat="false" ht="49.5" hidden="false" customHeight="true" outlineLevel="0" collapsed="false">
      <c r="A13" s="29" t="n">
        <v>1.2</v>
      </c>
      <c r="B13" s="30" t="s">
        <v>14</v>
      </c>
      <c r="C13" s="31" t="n">
        <f aca="false">SUM(C14:C24)</f>
        <v>111.204639211</v>
      </c>
      <c r="D13" s="31" t="n">
        <f aca="false">SUM(D14:D24)</f>
        <v>106.889147321</v>
      </c>
      <c r="E13" s="32" t="n">
        <f aca="false">C13/D13*100</f>
        <v>104.037352713686</v>
      </c>
      <c r="F13" s="31" t="n">
        <f aca="false">SUM(F14:F24)</f>
        <v>38.331942873</v>
      </c>
      <c r="G13" s="31" t="n">
        <f aca="false">SUM(G14:G24)</f>
        <v>38.49146989</v>
      </c>
      <c r="H13" s="32" t="n">
        <f aca="false">F13/G13*100</f>
        <v>99.5855522861146</v>
      </c>
      <c r="I13" s="31" t="n">
        <f aca="false">SUM(I14:I24)</f>
        <v>109.969124705</v>
      </c>
      <c r="J13" s="31" t="n">
        <f aca="false">SUM(J14:J24)</f>
        <v>105.131924759</v>
      </c>
      <c r="K13" s="32" t="n">
        <f aca="false">I13/J13*100</f>
        <v>104.601076178419</v>
      </c>
      <c r="L13" s="31" t="n">
        <f aca="false">SUM(L14:L24)</f>
        <v>65.55384</v>
      </c>
      <c r="M13" s="31" t="n">
        <f aca="false">SUM(M14:M24)</f>
        <v>67.16044</v>
      </c>
      <c r="N13" s="32" t="n">
        <f aca="false">L13/M13*100</f>
        <v>97.6078179356776</v>
      </c>
      <c r="O13" s="1"/>
      <c r="P13" s="1"/>
    </row>
    <row r="14" customFormat="false" ht="19.5" hidden="false" customHeight="true" outlineLevel="0" collapsed="false">
      <c r="A14" s="33" t="s">
        <v>15</v>
      </c>
      <c r="B14" s="34" t="s">
        <v>16</v>
      </c>
      <c r="C14" s="35" t="n">
        <f aca="false">C146/1000000</f>
        <v>44.221217</v>
      </c>
      <c r="D14" s="35" t="n">
        <f aca="false">D146/1000000</f>
        <v>36.994788</v>
      </c>
      <c r="E14" s="36" t="n">
        <f aca="false">C14/D14*100</f>
        <v>119.53364079286</v>
      </c>
      <c r="F14" s="35" t="n">
        <f aca="false">F146/1000000</f>
        <v>14.943115</v>
      </c>
      <c r="G14" s="35" t="n">
        <f aca="false">G146/1000000</f>
        <v>12.594271</v>
      </c>
      <c r="H14" s="36" t="n">
        <f aca="false">F14/G14*100</f>
        <v>118.650098921962</v>
      </c>
      <c r="I14" s="35" t="n">
        <f aca="false">I146/1000000</f>
        <v>39.862609</v>
      </c>
      <c r="J14" s="35" t="n">
        <f aca="false">J146/1000000</f>
        <v>37.688099</v>
      </c>
      <c r="K14" s="35" t="n">
        <f aca="false">I14/J14*100</f>
        <v>105.769752409109</v>
      </c>
      <c r="L14" s="35" t="n">
        <f aca="false">L146/1000000</f>
        <v>36.254456</v>
      </c>
      <c r="M14" s="35" t="n">
        <f aca="false">M146/1000000</f>
        <v>35.81337</v>
      </c>
      <c r="N14" s="35" t="n">
        <f aca="false">L14/M14*100</f>
        <v>101.231623832105</v>
      </c>
      <c r="O14" s="1"/>
      <c r="P14" s="1"/>
    </row>
    <row r="15" customFormat="false" ht="27" hidden="false" customHeight="true" outlineLevel="0" collapsed="false">
      <c r="A15" s="37" t="s">
        <v>17</v>
      </c>
      <c r="B15" s="34" t="s">
        <v>18</v>
      </c>
      <c r="C15" s="35" t="n">
        <f aca="false">C156/1000000</f>
        <v>4.805641</v>
      </c>
      <c r="D15" s="35" t="n">
        <f aca="false">D156/1000000</f>
        <v>5.095153</v>
      </c>
      <c r="E15" s="36" t="n">
        <f aca="false">C15/D15*100</f>
        <v>94.3178938885643</v>
      </c>
      <c r="F15" s="35" t="n">
        <f aca="false">F156/1000000</f>
        <v>0.783169</v>
      </c>
      <c r="G15" s="35" t="n">
        <f aca="false">G156/1000000</f>
        <v>1.136605</v>
      </c>
      <c r="H15" s="36" t="n">
        <f aca="false">F15/G15*100</f>
        <v>68.9042367401164</v>
      </c>
      <c r="I15" s="35" t="n">
        <f aca="false">I156/1000000</f>
        <v>3.585865</v>
      </c>
      <c r="J15" s="35" t="n">
        <f aca="false">J156/1000000</f>
        <v>5.13009</v>
      </c>
      <c r="K15" s="35" t="n">
        <f aca="false">I15/J15*100</f>
        <v>69.8986762415474</v>
      </c>
      <c r="L15" s="35" t="n">
        <f aca="false">L156/1000000</f>
        <v>0.532222</v>
      </c>
      <c r="M15" s="35" t="n">
        <f aca="false">M156/1000000</f>
        <v>1.688131</v>
      </c>
      <c r="N15" s="35" t="n">
        <f aca="false">L15/M15*100</f>
        <v>31.5272926094006</v>
      </c>
      <c r="O15" s="1"/>
      <c r="P15" s="1"/>
    </row>
    <row r="16" customFormat="false" ht="22.5" hidden="false" customHeight="true" outlineLevel="0" collapsed="false">
      <c r="A16" s="33" t="s">
        <v>19</v>
      </c>
      <c r="B16" s="34" t="s">
        <v>20</v>
      </c>
      <c r="C16" s="35" t="n">
        <f aca="false">C238/1000000</f>
        <v>4.085511</v>
      </c>
      <c r="D16" s="35" t="n">
        <f aca="false">D238/1000000</f>
        <v>4.412736</v>
      </c>
      <c r="E16" s="36" t="n">
        <f aca="false">C16/D16*100</f>
        <v>92.5845325893051</v>
      </c>
      <c r="F16" s="35" t="n">
        <f aca="false">F238/1000000</f>
        <v>2.048785</v>
      </c>
      <c r="G16" s="35" t="n">
        <f aca="false">G238/1000000</f>
        <v>1.938612</v>
      </c>
      <c r="H16" s="36" t="n">
        <f aca="false">F16/G16*100</f>
        <v>105.683086662004</v>
      </c>
      <c r="I16" s="35" t="n">
        <f aca="false">I238/1000000</f>
        <v>4.059325</v>
      </c>
      <c r="J16" s="35" t="n">
        <f aca="false">J238/1000000</f>
        <v>4.24329</v>
      </c>
      <c r="K16" s="35" t="n">
        <f aca="false">I16/J16*100</f>
        <v>95.6645668808872</v>
      </c>
      <c r="L16" s="35" t="n">
        <f aca="false">L238/1000000</f>
        <v>2.54727</v>
      </c>
      <c r="M16" s="35" t="n">
        <f aca="false">M238/1000000</f>
        <v>2.377979</v>
      </c>
      <c r="N16" s="35" t="n">
        <f aca="false">L16/M16*100</f>
        <v>107.11911249006</v>
      </c>
      <c r="O16" s="1"/>
      <c r="P16" s="1"/>
    </row>
    <row r="17" customFormat="false" ht="18.75" hidden="false" customHeight="true" outlineLevel="0" collapsed="false">
      <c r="A17" s="37" t="s">
        <v>21</v>
      </c>
      <c r="B17" s="34" t="s">
        <v>22</v>
      </c>
      <c r="C17" s="38" t="n">
        <f aca="false">C35/1000000</f>
        <v>0.229847</v>
      </c>
      <c r="D17" s="38" t="n">
        <f aca="false">D35/1000000</f>
        <v>0.254603</v>
      </c>
      <c r="E17" s="36" t="n">
        <f aca="false">C17/D17*100</f>
        <v>90.2766267483101</v>
      </c>
      <c r="F17" s="35" t="n">
        <f aca="false">F35/1000000</f>
        <v>0.103679</v>
      </c>
      <c r="G17" s="35" t="n">
        <f aca="false">G35/1000000</f>
        <v>0.142029</v>
      </c>
      <c r="H17" s="36" t="n">
        <f aca="false">F17/G17*100</f>
        <v>72.998472143013</v>
      </c>
      <c r="I17" s="35" t="n">
        <f aca="false">I35/1000000</f>
        <v>0.3144</v>
      </c>
      <c r="J17" s="35" t="n">
        <f aca="false">J35/1000000</f>
        <v>0.318806</v>
      </c>
      <c r="K17" s="35" t="n">
        <f aca="false">I17/J17*100</f>
        <v>98.6179682941977</v>
      </c>
      <c r="L17" s="35" t="n">
        <f aca="false">L35/1000000</f>
        <v>0.120128</v>
      </c>
      <c r="M17" s="35" t="n">
        <f aca="false">M35/1000000</f>
        <v>0.112626</v>
      </c>
      <c r="N17" s="35" t="n">
        <f aca="false">L17/M17*100</f>
        <v>106.660984142205</v>
      </c>
      <c r="O17" s="1"/>
      <c r="P17" s="1"/>
    </row>
    <row r="18" customFormat="false" ht="20.25" hidden="false" customHeight="true" outlineLevel="0" collapsed="false">
      <c r="A18" s="33" t="s">
        <v>23</v>
      </c>
      <c r="B18" s="34" t="s">
        <v>24</v>
      </c>
      <c r="C18" s="35" t="n">
        <f aca="false">C55/1000000</f>
        <v>0.356714</v>
      </c>
      <c r="D18" s="35" t="n">
        <f aca="false">D55/1000000</f>
        <v>0.368288</v>
      </c>
      <c r="E18" s="36" t="n">
        <f aca="false">C18/D18*100</f>
        <v>96.8573507689634</v>
      </c>
      <c r="F18" s="35" t="n">
        <f aca="false">F55/1000000</f>
        <v>0.128194</v>
      </c>
      <c r="G18" s="35" t="n">
        <f aca="false">G55/1000000</f>
        <v>0.20634</v>
      </c>
      <c r="H18" s="36" t="n">
        <f aca="false">F18/G18*100</f>
        <v>62.1275564602113</v>
      </c>
      <c r="I18" s="35" t="n">
        <f aca="false">I55/1000000</f>
        <v>0.270036</v>
      </c>
      <c r="J18" s="35" t="n">
        <f aca="false">J55/1000000</f>
        <v>0.30566</v>
      </c>
      <c r="K18" s="35" t="n">
        <f aca="false">I18/J18*100</f>
        <v>88.3452201792842</v>
      </c>
      <c r="L18" s="35" t="n">
        <f aca="false">L55/1000000</f>
        <v>0.142575</v>
      </c>
      <c r="M18" s="35" t="n">
        <f aca="false">M55/1000000</f>
        <v>0.181425</v>
      </c>
      <c r="N18" s="35" t="n">
        <f aca="false">L18/M18*100</f>
        <v>78.5861926415875</v>
      </c>
      <c r="O18" s="1"/>
      <c r="P18" s="1"/>
    </row>
    <row r="19" customFormat="false" ht="21" hidden="false" customHeight="true" outlineLevel="0" collapsed="false">
      <c r="A19" s="37" t="s">
        <v>25</v>
      </c>
      <c r="B19" s="34" t="s">
        <v>26</v>
      </c>
      <c r="C19" s="38" t="n">
        <f aca="false">C69/1000000</f>
        <v>0.296533</v>
      </c>
      <c r="D19" s="38" t="n">
        <f aca="false">D69/1000000</f>
        <v>0.205087</v>
      </c>
      <c r="E19" s="36" t="n">
        <f aca="false">C19/D19*100</f>
        <v>144.58888179163</v>
      </c>
      <c r="F19" s="35" t="n">
        <f aca="false">F69/1000000</f>
        <v>0.068754</v>
      </c>
      <c r="G19" s="35" t="n">
        <f aca="false">G69/1000000</f>
        <v>0.071691</v>
      </c>
      <c r="H19" s="36" t="n">
        <f aca="false">F19/G19*100</f>
        <v>95.9032514541574</v>
      </c>
      <c r="I19" s="35" t="n">
        <f aca="false">I69/1000000</f>
        <v>0.283497</v>
      </c>
      <c r="J19" s="35" t="n">
        <f aca="false">J69/1000000</f>
        <v>0.211939</v>
      </c>
      <c r="K19" s="35" t="n">
        <f aca="false">I19/J19*100</f>
        <v>133.763488550951</v>
      </c>
      <c r="L19" s="35" t="n">
        <f aca="false">L69/1000000</f>
        <v>0.16162</v>
      </c>
      <c r="M19" s="35" t="n">
        <f aca="false">M69/1000000</f>
        <v>0.086921</v>
      </c>
      <c r="N19" s="35" t="n">
        <f aca="false">L19/M19*100</f>
        <v>185.938956063552</v>
      </c>
      <c r="O19" s="1"/>
      <c r="P19" s="1"/>
    </row>
    <row r="20" customFormat="false" ht="21.75" hidden="false" customHeight="true" outlineLevel="0" collapsed="false">
      <c r="A20" s="33" t="s">
        <v>27</v>
      </c>
      <c r="B20" s="34" t="s">
        <v>28</v>
      </c>
      <c r="C20" s="35" t="n">
        <f aca="false">C79/1000000</f>
        <v>1.74302</v>
      </c>
      <c r="D20" s="35" t="n">
        <f aca="false">D79/1000000</f>
        <v>1.682075</v>
      </c>
      <c r="E20" s="36" t="n">
        <f aca="false">C20/D20*100</f>
        <v>103.623203483792</v>
      </c>
      <c r="F20" s="35" t="n">
        <f aca="false">F79/1000000</f>
        <v>0.771322</v>
      </c>
      <c r="G20" s="35" t="n">
        <f aca="false">G79/1000000</f>
        <v>0.70566</v>
      </c>
      <c r="H20" s="36" t="n">
        <f aca="false">F20/G20*100</f>
        <v>109.30504775671</v>
      </c>
      <c r="I20" s="35" t="n">
        <f aca="false">I79/1000000</f>
        <v>1.672584</v>
      </c>
      <c r="J20" s="35" t="n">
        <f aca="false">J79/1000000</f>
        <v>1.461675</v>
      </c>
      <c r="K20" s="35" t="n">
        <f aca="false">I20/J20*100</f>
        <v>114.429267792088</v>
      </c>
      <c r="L20" s="35" t="n">
        <f aca="false">L79/1000000</f>
        <v>0.77224</v>
      </c>
      <c r="M20" s="35" t="n">
        <f aca="false">M79/1000000</f>
        <v>0.667857</v>
      </c>
      <c r="N20" s="35" t="n">
        <f aca="false">L20/M20*100</f>
        <v>115.62954345017</v>
      </c>
      <c r="O20" s="1"/>
      <c r="P20" s="1"/>
    </row>
    <row r="21" customFormat="false" ht="18.75" hidden="false" customHeight="true" outlineLevel="0" collapsed="false">
      <c r="A21" s="37" t="s">
        <v>29</v>
      </c>
      <c r="B21" s="34" t="s">
        <v>30</v>
      </c>
      <c r="C21" s="36" t="n">
        <f aca="false">C161/1000000</f>
        <v>54.434459</v>
      </c>
      <c r="D21" s="36" t="n">
        <f aca="false">D161/1000000</f>
        <v>56.763747</v>
      </c>
      <c r="E21" s="36" t="n">
        <f aca="false">C21/D21*100</f>
        <v>95.8965217711932</v>
      </c>
      <c r="F21" s="35" t="n">
        <f aca="false">F161/1000000</f>
        <v>18.994701</v>
      </c>
      <c r="G21" s="35" t="n">
        <f aca="false">G161/1000000</f>
        <v>21.291336</v>
      </c>
      <c r="H21" s="36" t="n">
        <f aca="false">F21/G21*100</f>
        <v>89.2132884474699</v>
      </c>
      <c r="I21" s="35" t="n">
        <f aca="false">I161/1000000</f>
        <v>58.916492</v>
      </c>
      <c r="J21" s="35" t="n">
        <f aca="false">J161/1000000</f>
        <v>54.725811</v>
      </c>
      <c r="K21" s="35" t="n">
        <f aca="false">I21/J21*100</f>
        <v>107.657595060583</v>
      </c>
      <c r="L21" s="35" t="n">
        <f aca="false">L161/1000000</f>
        <v>24.610691</v>
      </c>
      <c r="M21" s="35" t="n">
        <f aca="false">M161/1000000</f>
        <v>25.496382</v>
      </c>
      <c r="N21" s="35" t="n">
        <f aca="false">L21/M21*100</f>
        <v>96.5262090911565</v>
      </c>
      <c r="O21" s="1"/>
      <c r="P21" s="1"/>
    </row>
    <row r="22" customFormat="false" ht="22.5" hidden="false" customHeight="true" outlineLevel="0" collapsed="false">
      <c r="A22" s="33" t="s">
        <v>31</v>
      </c>
      <c r="B22" s="34" t="s">
        <v>32</v>
      </c>
      <c r="C22" s="35" t="n">
        <f aca="false">C95/1000000</f>
        <v>0.958379</v>
      </c>
      <c r="D22" s="35" t="n">
        <f aca="false">D95/1000000</f>
        <v>1.010174</v>
      </c>
      <c r="E22" s="36" t="n">
        <f aca="false">C22/D22*100</f>
        <v>94.8726655011909</v>
      </c>
      <c r="F22" s="35" t="n">
        <f aca="false">F95/1000000</f>
        <v>0.45047</v>
      </c>
      <c r="G22" s="35" t="n">
        <f aca="false">G95/1000000</f>
        <v>0.353899</v>
      </c>
      <c r="H22" s="36" t="n">
        <f aca="false">F22/G22*100</f>
        <v>127.287728984823</v>
      </c>
      <c r="I22" s="35" t="n">
        <f aca="false">I95/1000000</f>
        <v>0.975238</v>
      </c>
      <c r="J22" s="35" t="n">
        <f aca="false">J95/1000000</f>
        <v>0.993848</v>
      </c>
      <c r="K22" s="35" t="n">
        <f aca="false">I22/J22*100</f>
        <v>98.1274802585506</v>
      </c>
      <c r="L22" s="35" t="n">
        <f aca="false">L95/1000000</f>
        <v>0.40086</v>
      </c>
      <c r="M22" s="35" t="n">
        <f aca="false">M95/1000000</f>
        <v>0.726588</v>
      </c>
      <c r="N22" s="35" t="n">
        <f aca="false">L22/M22*100</f>
        <v>55.1701927364614</v>
      </c>
      <c r="O22" s="1"/>
      <c r="P22" s="1"/>
    </row>
    <row r="23" customFormat="false" ht="21.75" hidden="false" customHeight="true" outlineLevel="0" collapsed="false">
      <c r="A23" s="37" t="s">
        <v>33</v>
      </c>
      <c r="B23" s="34" t="s">
        <v>34</v>
      </c>
      <c r="C23" s="38" t="n">
        <f aca="false">C126/1000000</f>
        <v>0.023502</v>
      </c>
      <c r="D23" s="38" t="n">
        <f aca="false">D126/1000000</f>
        <v>0.042164</v>
      </c>
      <c r="E23" s="36" t="n">
        <f aca="false">C23/D23*100</f>
        <v>55.7394934066977</v>
      </c>
      <c r="F23" s="39" t="n">
        <f aca="false">F126/1000000</f>
        <v>0.016446</v>
      </c>
      <c r="G23" s="39" t="n">
        <f aca="false">G126/1000000</f>
        <v>0.024553</v>
      </c>
      <c r="H23" s="36" t="n">
        <f aca="false">F23/G23*100</f>
        <v>66.9816315725166</v>
      </c>
      <c r="I23" s="38" t="n">
        <f aca="false">I126/1000000</f>
        <v>0.022784</v>
      </c>
      <c r="J23" s="38" t="n">
        <f aca="false">J126/1000000</f>
        <v>0.037839</v>
      </c>
      <c r="K23" s="35" t="n">
        <f aca="false">I23/J23*100</f>
        <v>60.2130077433336</v>
      </c>
      <c r="L23" s="35" t="n">
        <f aca="false">L126/1000000</f>
        <v>0.010829</v>
      </c>
      <c r="M23" s="35" t="n">
        <f aca="false">M126/1000000</f>
        <v>0</v>
      </c>
      <c r="N23" s="35" t="e">
        <f aca="false">L23/M23*100</f>
        <v>#DIV/0!</v>
      </c>
      <c r="O23" s="1"/>
      <c r="P23" s="1"/>
    </row>
    <row r="24" customFormat="false" ht="33.75" hidden="false" customHeight="true" outlineLevel="0" collapsed="false">
      <c r="A24" s="33" t="s">
        <v>35</v>
      </c>
      <c r="B24" s="34" t="s">
        <v>36</v>
      </c>
      <c r="C24" s="35" t="n">
        <f aca="false">C256/1000000</f>
        <v>0.049816211</v>
      </c>
      <c r="D24" s="35" t="n">
        <f aca="false">D256/1000000</f>
        <v>0.060332321</v>
      </c>
      <c r="E24" s="36" t="n">
        <f aca="false">C24/D24*100</f>
        <v>82.5696909621627</v>
      </c>
      <c r="F24" s="35" t="n">
        <f aca="false">F256/1000000</f>
        <v>0.023307873</v>
      </c>
      <c r="G24" s="35" t="n">
        <f aca="false">G256/1000000</f>
        <v>0.02647389</v>
      </c>
      <c r="H24" s="36" t="n">
        <f aca="false">F24/G24*100</f>
        <v>88.0409830213845</v>
      </c>
      <c r="I24" s="35" t="n">
        <f aca="false">I256/1000000</f>
        <v>0.006294705</v>
      </c>
      <c r="J24" s="35" t="n">
        <f aca="false">J256/1000000</f>
        <v>0.014867759</v>
      </c>
      <c r="K24" s="35" t="n">
        <f aca="false">I24/J24*100</f>
        <v>42.3379542269955</v>
      </c>
      <c r="L24" s="35" t="n">
        <f aca="false">L256/1000000</f>
        <v>0.000949</v>
      </c>
      <c r="M24" s="38" t="n">
        <f aca="false">M256/1000000</f>
        <v>0.009161</v>
      </c>
      <c r="N24" s="35" t="n">
        <f aca="false">L24/M24*100</f>
        <v>10.359131099225</v>
      </c>
      <c r="O24" s="1"/>
      <c r="P24" s="1"/>
    </row>
    <row r="25" customFormat="false" ht="25.5" hidden="false" customHeight="true" outlineLevel="0" collapsed="false">
      <c r="A25" s="40" t="n">
        <v>2</v>
      </c>
      <c r="B25" s="41" t="s">
        <v>37</v>
      </c>
      <c r="C25" s="42" t="n">
        <f aca="false">C268/1000000</f>
        <v>57.68072</v>
      </c>
      <c r="D25" s="42" t="n">
        <f aca="false">D268/1000000</f>
        <v>63.31304</v>
      </c>
      <c r="E25" s="42" t="n">
        <f aca="false">C25/D25*100</f>
        <v>91.1040126962787</v>
      </c>
      <c r="F25" s="42" t="n">
        <f aca="false">F268/1000000</f>
        <v>18.855701284</v>
      </c>
      <c r="G25" s="42" t="n">
        <f aca="false">G268/1000000</f>
        <v>17.929081494</v>
      </c>
      <c r="H25" s="42" t="n">
        <f aca="false">F25/G25*100</f>
        <v>105.168250199042</v>
      </c>
      <c r="I25" s="42" t="n">
        <f aca="false">I268/1000000</f>
        <v>57.68072</v>
      </c>
      <c r="J25" s="42" t="n">
        <f aca="false">J268/1000000</f>
        <v>63.31304</v>
      </c>
      <c r="K25" s="42" t="n">
        <f aca="false">I25/J25*100</f>
        <v>91.1040126962787</v>
      </c>
      <c r="L25" s="42" t="n">
        <f aca="false">L268/1000000</f>
        <v>2.130319</v>
      </c>
      <c r="M25" s="42" t="n">
        <f aca="false">M268/1000000</f>
        <v>7.049965</v>
      </c>
      <c r="N25" s="42" t="n">
        <f aca="false">L25/M25*100</f>
        <v>30.2174407958054</v>
      </c>
      <c r="O25" s="3"/>
      <c r="P25" s="3"/>
    </row>
    <row r="26" customFormat="false" ht="27.75" hidden="false" customHeight="true" outlineLevel="0" collapsed="false">
      <c r="A26" s="40" t="n">
        <v>3</v>
      </c>
      <c r="B26" s="41" t="s">
        <v>38</v>
      </c>
      <c r="C26" s="43" t="n">
        <f aca="false">C288/1000000</f>
        <v>0.450144</v>
      </c>
      <c r="D26" s="43" t="n">
        <f aca="false">D288/1000000</f>
        <v>0.557768</v>
      </c>
      <c r="E26" s="44" t="n">
        <f aca="false">C26/D26*100</f>
        <v>80.7045223103513</v>
      </c>
      <c r="F26" s="45" t="n">
        <f aca="false">F288/1000000</f>
        <v>0.156303</v>
      </c>
      <c r="G26" s="45" t="n">
        <f aca="false">G288/1000000</f>
        <v>0.204725</v>
      </c>
      <c r="H26" s="44" t="n">
        <f aca="false">F26/G26*100</f>
        <v>76.3477836121627</v>
      </c>
      <c r="I26" s="43" t="n">
        <f aca="false">I288/1000000</f>
        <v>0.450144</v>
      </c>
      <c r="J26" s="43" t="n">
        <f aca="false">J288/1000000</f>
        <v>0.557768</v>
      </c>
      <c r="K26" s="44" t="n">
        <f aca="false">I26/J26*100</f>
        <v>80.7045223103513</v>
      </c>
      <c r="L26" s="43" t="n">
        <f aca="false">L288/1000000</f>
        <v>0.062755</v>
      </c>
      <c r="M26" s="43" t="n">
        <f aca="false">M288/1000000</f>
        <v>0.09405</v>
      </c>
      <c r="N26" s="44" t="n">
        <f aca="false">L26/M26*100</f>
        <v>66.7251461988304</v>
      </c>
      <c r="O26" s="3"/>
      <c r="P26" s="3"/>
    </row>
    <row r="27" customFormat="false" ht="28.5" hidden="false" customHeight="true" outlineLevel="0" collapsed="false">
      <c r="A27" s="46" t="n">
        <v>4</v>
      </c>
      <c r="B27" s="47" t="s">
        <v>39</v>
      </c>
      <c r="C27" s="48" t="n">
        <f aca="false">C296/1000000</f>
        <v>0</v>
      </c>
      <c r="D27" s="48" t="n">
        <f aca="false">D296/1000000</f>
        <v>0</v>
      </c>
      <c r="E27" s="49" t="e">
        <f aca="false">C27/D27*100</f>
        <v>#DIV/0!</v>
      </c>
      <c r="F27" s="48" t="n">
        <f aca="false">F296/1000000</f>
        <v>0</v>
      </c>
      <c r="G27" s="48" t="n">
        <f aca="false">G296/1000000</f>
        <v>0</v>
      </c>
      <c r="H27" s="49" t="e">
        <f aca="false">F27/G27*100</f>
        <v>#DIV/0!</v>
      </c>
      <c r="I27" s="48" t="n">
        <f aca="false">I296/1000000</f>
        <v>0</v>
      </c>
      <c r="J27" s="48" t="n">
        <f aca="false">J296/1000000</f>
        <v>0</v>
      </c>
      <c r="K27" s="49" t="e">
        <f aca="false">I27/J27*100</f>
        <v>#DIV/0!</v>
      </c>
      <c r="L27" s="50" t="n">
        <f aca="false">L296</f>
        <v>0</v>
      </c>
      <c r="M27" s="50" t="n">
        <f aca="false">M296</f>
        <v>0</v>
      </c>
      <c r="N27" s="44" t="e">
        <f aca="false">L27/M27*100</f>
        <v>#DIV/0!</v>
      </c>
      <c r="O27" s="1"/>
      <c r="P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customFormat="false" ht="15" hidden="false" customHeight="true" outlineLevel="0" collapsed="false">
      <c r="A29" s="52" t="s">
        <v>332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1"/>
      <c r="P29" s="1"/>
    </row>
    <row r="30" customFormat="false" ht="15.75" hidden="false" customHeight="false" outlineLevel="0" collapsed="false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53"/>
    </row>
    <row r="31" customFormat="false" ht="15" hidden="false" customHeight="false" outlineLevel="0" collapsed="false">
      <c r="A31" s="300"/>
      <c r="B31" s="301"/>
      <c r="C31" s="302" t="s">
        <v>42</v>
      </c>
      <c r="D31" s="302"/>
      <c r="E31" s="302"/>
      <c r="F31" s="302"/>
      <c r="G31" s="302"/>
      <c r="H31" s="302"/>
      <c r="I31" s="302" t="s">
        <v>318</v>
      </c>
      <c r="J31" s="302"/>
      <c r="K31" s="302"/>
      <c r="L31" s="302" t="s">
        <v>44</v>
      </c>
      <c r="M31" s="302"/>
      <c r="N31" s="302"/>
      <c r="O31" s="1"/>
      <c r="P31" s="1"/>
    </row>
    <row r="32" customFormat="false" ht="43.5" hidden="false" customHeight="false" outlineLevel="0" collapsed="false">
      <c r="A32" s="300"/>
      <c r="B32" s="301"/>
      <c r="C32" s="58" t="s">
        <v>333</v>
      </c>
      <c r="D32" s="58" t="s">
        <v>334</v>
      </c>
      <c r="E32" s="57" t="s">
        <v>47</v>
      </c>
      <c r="F32" s="57" t="s">
        <v>330</v>
      </c>
      <c r="G32" s="58" t="s">
        <v>335</v>
      </c>
      <c r="H32" s="57" t="s">
        <v>47</v>
      </c>
      <c r="I32" s="58" t="s">
        <v>333</v>
      </c>
      <c r="J32" s="58" t="s">
        <v>334</v>
      </c>
      <c r="K32" s="57" t="s">
        <v>47</v>
      </c>
      <c r="L32" s="58" t="s">
        <v>333</v>
      </c>
      <c r="M32" s="58" t="s">
        <v>334</v>
      </c>
      <c r="N32" s="57" t="s">
        <v>47</v>
      </c>
      <c r="O32" s="1"/>
      <c r="P32" s="1"/>
    </row>
    <row r="33" customFormat="false" ht="15.75" hidden="false" customHeight="false" outlineLevel="0" collapsed="false">
      <c r="A33" s="59" t="n">
        <v>1</v>
      </c>
      <c r="B33" s="60" t="n">
        <v>2</v>
      </c>
      <c r="C33" s="60" t="n">
        <v>3</v>
      </c>
      <c r="D33" s="61" t="n">
        <v>4</v>
      </c>
      <c r="E33" s="62" t="n">
        <v>5</v>
      </c>
      <c r="F33" s="63" t="n">
        <v>6</v>
      </c>
      <c r="G33" s="63" t="n">
        <v>7</v>
      </c>
      <c r="H33" s="63" t="n">
        <v>8</v>
      </c>
      <c r="I33" s="63" t="n">
        <v>9</v>
      </c>
      <c r="J33" s="63" t="n">
        <v>10</v>
      </c>
      <c r="K33" s="63" t="n">
        <v>11</v>
      </c>
      <c r="L33" s="63" t="n">
        <v>12</v>
      </c>
      <c r="M33" s="63" t="n">
        <v>13</v>
      </c>
      <c r="N33" s="63" t="n">
        <v>14</v>
      </c>
      <c r="O33" s="1"/>
      <c r="P33" s="1"/>
    </row>
    <row r="34" customFormat="false" ht="15" hidden="false" customHeight="true" outlineLevel="0" collapsed="false">
      <c r="A34" s="64" t="s">
        <v>50</v>
      </c>
      <c r="B34" s="64" t="s">
        <v>51</v>
      </c>
      <c r="C34" s="65" t="n">
        <f aca="false">C35+C55+C69</f>
        <v>883094</v>
      </c>
      <c r="D34" s="65" t="n">
        <f aca="false">D35+D55+D69</f>
        <v>827978</v>
      </c>
      <c r="E34" s="66" t="n">
        <f aca="false">C34/D34*100</f>
        <v>106.656698607934</v>
      </c>
      <c r="F34" s="65" t="n">
        <f aca="false">F35+F55+F69</f>
        <v>300627</v>
      </c>
      <c r="G34" s="65" t="n">
        <f aca="false">G35+G55+G69</f>
        <v>420060</v>
      </c>
      <c r="H34" s="66" t="n">
        <f aca="false">F34/G34*100</f>
        <v>71.5676331952578</v>
      </c>
      <c r="I34" s="65" t="n">
        <f aca="false">I35+I55+I69</f>
        <v>867933</v>
      </c>
      <c r="J34" s="65" t="n">
        <f aca="false">J35+J55+J69</f>
        <v>836405</v>
      </c>
      <c r="K34" s="66" t="n">
        <f aca="false">I34/J34*100</f>
        <v>103.769465749248</v>
      </c>
      <c r="L34" s="65" t="n">
        <f aca="false">L35+L55+L69</f>
        <v>424323</v>
      </c>
      <c r="M34" s="65" t="n">
        <f aca="false">M35+M55+M69</f>
        <v>380972</v>
      </c>
      <c r="N34" s="66" t="n">
        <f aca="false">L34/M34*100</f>
        <v>111.379051478849</v>
      </c>
      <c r="O34" s="1"/>
      <c r="P34" s="1"/>
    </row>
    <row r="35" customFormat="false" ht="17.25" hidden="false" customHeight="true" outlineLevel="0" collapsed="false">
      <c r="A35" s="67" t="s">
        <v>52</v>
      </c>
      <c r="B35" s="67"/>
      <c r="C35" s="68" t="n">
        <f aca="false">SUM(C36:C53)</f>
        <v>229847</v>
      </c>
      <c r="D35" s="68" t="n">
        <f aca="false">SUM(D36:D53)</f>
        <v>254603</v>
      </c>
      <c r="E35" s="69" t="n">
        <f aca="false">C35/D35*100</f>
        <v>90.2766267483101</v>
      </c>
      <c r="F35" s="68" t="n">
        <f aca="false">SUM(F36:F53)</f>
        <v>103679</v>
      </c>
      <c r="G35" s="68" t="n">
        <f aca="false">SUM(G36:G53)</f>
        <v>142029</v>
      </c>
      <c r="H35" s="68" t="n">
        <f aca="false">F35/G35*100</f>
        <v>72.998472143013</v>
      </c>
      <c r="I35" s="68" t="n">
        <f aca="false">SUM(I36:I53)</f>
        <v>314400</v>
      </c>
      <c r="J35" s="68" t="n">
        <f aca="false">SUM(J36:J53)</f>
        <v>318806</v>
      </c>
      <c r="K35" s="68" t="n">
        <f aca="false">I35/J35*100</f>
        <v>98.6179682941977</v>
      </c>
      <c r="L35" s="68" t="n">
        <f aca="false">SUM(L36:L53)</f>
        <v>120128</v>
      </c>
      <c r="M35" s="68" t="n">
        <f aca="false">SUM(M36:M53)</f>
        <v>112626</v>
      </c>
      <c r="N35" s="68" t="n">
        <f aca="false">L35/M35*100</f>
        <v>106.660984142205</v>
      </c>
      <c r="O35" s="1"/>
      <c r="P35" s="1"/>
    </row>
    <row r="36" customFormat="false" ht="21" hidden="false" customHeight="true" outlineLevel="0" collapsed="false">
      <c r="A36" s="70" t="n">
        <v>1</v>
      </c>
      <c r="B36" s="71" t="s">
        <v>53</v>
      </c>
      <c r="C36" s="72" t="n">
        <v>24840</v>
      </c>
      <c r="D36" s="303" t="n">
        <v>18571</v>
      </c>
      <c r="E36" s="73" t="n">
        <f aca="false">C36/D36*100</f>
        <v>133.756932852297</v>
      </c>
      <c r="F36" s="72" t="n">
        <v>3594</v>
      </c>
      <c r="G36" s="72" t="n">
        <v>6463</v>
      </c>
      <c r="H36" s="73" t="n">
        <f aca="false">F36/G36*100</f>
        <v>55.6088503790809</v>
      </c>
      <c r="I36" s="79" t="n">
        <v>14423</v>
      </c>
      <c r="J36" s="79" t="n">
        <v>11988</v>
      </c>
      <c r="K36" s="73" t="n">
        <f aca="false">I36/J36*100</f>
        <v>120.311978645312</v>
      </c>
      <c r="L36" s="72" t="n">
        <v>0</v>
      </c>
      <c r="M36" s="72" t="n">
        <v>0</v>
      </c>
      <c r="N36" s="73" t="e">
        <f aca="false">L36/M36*100</f>
        <v>#DIV/0!</v>
      </c>
      <c r="O36" s="1" t="n">
        <v>71</v>
      </c>
      <c r="P36" s="1" t="n">
        <v>118</v>
      </c>
    </row>
    <row r="37" customFormat="false" ht="17.25" hidden="false" customHeight="false" outlineLevel="0" collapsed="false">
      <c r="A37" s="74" t="n">
        <v>2</v>
      </c>
      <c r="B37" s="75" t="s">
        <v>54</v>
      </c>
      <c r="C37" s="76" t="n">
        <v>0</v>
      </c>
      <c r="D37" s="76" t="n">
        <v>0</v>
      </c>
      <c r="E37" s="77" t="e">
        <f aca="false">C37/D37*100</f>
        <v>#DIV/0!</v>
      </c>
      <c r="F37" s="76" t="n">
        <v>0</v>
      </c>
      <c r="G37" s="76" t="n">
        <v>0</v>
      </c>
      <c r="H37" s="77" t="e">
        <f aca="false">F37/G37*100</f>
        <v>#DIV/0!</v>
      </c>
      <c r="I37" s="76" t="n">
        <v>681</v>
      </c>
      <c r="J37" s="76" t="n">
        <v>62000</v>
      </c>
      <c r="K37" s="77" t="n">
        <f aca="false">I37/J37*100</f>
        <v>1.09838709677419</v>
      </c>
      <c r="L37" s="76" t="n">
        <v>0</v>
      </c>
      <c r="M37" s="76" t="n">
        <v>20992</v>
      </c>
      <c r="N37" s="77" t="n">
        <f aca="false">L37/M37*100</f>
        <v>0</v>
      </c>
      <c r="O37" s="78" t="n">
        <v>57</v>
      </c>
      <c r="P37" s="78" t="n">
        <v>211</v>
      </c>
    </row>
    <row r="38" customFormat="false" ht="22.5" hidden="false" customHeight="true" outlineLevel="0" collapsed="false">
      <c r="A38" s="70" t="n">
        <v>3</v>
      </c>
      <c r="B38" s="71" t="s">
        <v>55</v>
      </c>
      <c r="C38" s="72" t="n">
        <v>11871</v>
      </c>
      <c r="D38" s="72" t="n">
        <v>6493</v>
      </c>
      <c r="E38" s="73" t="n">
        <f aca="false">C38/D38*100</f>
        <v>182.827660557523</v>
      </c>
      <c r="F38" s="72" t="n">
        <v>10715</v>
      </c>
      <c r="G38" s="72" t="n">
        <v>6493</v>
      </c>
      <c r="H38" s="73" t="n">
        <f aca="false">F38/G38*100</f>
        <v>165.023871862005</v>
      </c>
      <c r="I38" s="72" t="n">
        <v>14763</v>
      </c>
      <c r="J38" s="72" t="n">
        <v>6493</v>
      </c>
      <c r="K38" s="73" t="n">
        <f aca="false">I38/J38*100</f>
        <v>227.367934698906</v>
      </c>
      <c r="L38" s="72" t="n">
        <v>0</v>
      </c>
      <c r="M38" s="72" t="n">
        <v>0</v>
      </c>
      <c r="N38" s="73" t="e">
        <f aca="false">L38/M38*100</f>
        <v>#DIV/0!</v>
      </c>
      <c r="O38" s="1" t="n">
        <v>20</v>
      </c>
      <c r="P38" s="1" t="n">
        <v>90</v>
      </c>
    </row>
    <row r="39" customFormat="false" ht="34.5" hidden="false" customHeight="true" outlineLevel="0" collapsed="false">
      <c r="A39" s="70" t="n">
        <v>4</v>
      </c>
      <c r="B39" s="71" t="s">
        <v>56</v>
      </c>
      <c r="C39" s="72" t="n">
        <v>0</v>
      </c>
      <c r="D39" s="72" t="n">
        <v>0</v>
      </c>
      <c r="E39" s="73" t="e">
        <f aca="false">C39/D39*100</f>
        <v>#DIV/0!</v>
      </c>
      <c r="F39" s="72" t="n">
        <v>0</v>
      </c>
      <c r="G39" s="72" t="n">
        <v>0</v>
      </c>
      <c r="H39" s="73" t="e">
        <f aca="false">F39/G39*100</f>
        <v>#DIV/0!</v>
      </c>
      <c r="I39" s="72" t="n">
        <v>0</v>
      </c>
      <c r="J39" s="72" t="n">
        <v>0</v>
      </c>
      <c r="K39" s="73" t="e">
        <f aca="false">I39/J39*100</f>
        <v>#DIV/0!</v>
      </c>
      <c r="L39" s="72" t="n">
        <v>0</v>
      </c>
      <c r="M39" s="72" t="n">
        <v>0</v>
      </c>
      <c r="N39" s="73" t="e">
        <f aca="false">L39/M39*100</f>
        <v>#DIV/0!</v>
      </c>
      <c r="O39" s="1" t="n">
        <v>7</v>
      </c>
      <c r="P39" s="1" t="n">
        <v>60</v>
      </c>
    </row>
    <row r="40" customFormat="false" ht="36" hidden="false" customHeight="true" outlineLevel="0" collapsed="false">
      <c r="A40" s="70" t="n">
        <v>5</v>
      </c>
      <c r="B40" s="71" t="s">
        <v>57</v>
      </c>
      <c r="C40" s="72" t="n">
        <v>12525</v>
      </c>
      <c r="D40" s="72" t="n">
        <v>10111</v>
      </c>
      <c r="E40" s="73" t="n">
        <f aca="false">C40/D40*100</f>
        <v>123.874987637227</v>
      </c>
      <c r="F40" s="72" t="n">
        <v>4459</v>
      </c>
      <c r="G40" s="72" t="n">
        <v>5974</v>
      </c>
      <c r="H40" s="73" t="n">
        <f aca="false">F40/G40*100</f>
        <v>74.6401071309006</v>
      </c>
      <c r="I40" s="72" t="n">
        <v>13653</v>
      </c>
      <c r="J40" s="72" t="n">
        <v>11738</v>
      </c>
      <c r="K40" s="73" t="n">
        <f aca="false">I40/J40*100</f>
        <v>116.314533992162</v>
      </c>
      <c r="L40" s="72" t="n">
        <v>2268</v>
      </c>
      <c r="M40" s="72" t="n">
        <v>0</v>
      </c>
      <c r="N40" s="73" t="e">
        <f aca="false">L40/M40*100</f>
        <v>#DIV/0!</v>
      </c>
      <c r="O40" s="1" t="n">
        <v>45</v>
      </c>
      <c r="P40" s="1" t="n">
        <v>72</v>
      </c>
    </row>
    <row r="41" customFormat="false" ht="23.25" hidden="false" customHeight="true" outlineLevel="0" collapsed="false">
      <c r="A41" s="70" t="n">
        <v>6</v>
      </c>
      <c r="B41" s="71" t="s">
        <v>58</v>
      </c>
      <c r="C41" s="72" t="n">
        <v>12453</v>
      </c>
      <c r="D41" s="72" t="n">
        <v>14209</v>
      </c>
      <c r="E41" s="73" t="n">
        <f aca="false">C41/D41*100</f>
        <v>87.6416355830811</v>
      </c>
      <c r="F41" s="72" t="n">
        <v>9057</v>
      </c>
      <c r="G41" s="72" t="n">
        <v>5574</v>
      </c>
      <c r="H41" s="73" t="n">
        <f aca="false">F41/G41*100</f>
        <v>162.48654467169</v>
      </c>
      <c r="I41" s="72" t="n">
        <v>7169</v>
      </c>
      <c r="J41" s="72" t="n">
        <v>21011</v>
      </c>
      <c r="K41" s="73" t="n">
        <f aca="false">I41/J41*100</f>
        <v>34.1202227404693</v>
      </c>
      <c r="L41" s="79" t="n">
        <v>0</v>
      </c>
      <c r="M41" s="72" t="n">
        <v>0</v>
      </c>
      <c r="N41" s="73" t="e">
        <f aca="false">L41/M41*100</f>
        <v>#DIV/0!</v>
      </c>
      <c r="O41" s="1" t="n">
        <v>63</v>
      </c>
      <c r="P41" s="1" t="n">
        <v>85</v>
      </c>
    </row>
    <row r="42" customFormat="false" ht="23.25" hidden="false" customHeight="true" outlineLevel="0" collapsed="false">
      <c r="A42" s="70" t="n">
        <v>7</v>
      </c>
      <c r="B42" s="71" t="s">
        <v>59</v>
      </c>
      <c r="C42" s="72" t="n">
        <v>0</v>
      </c>
      <c r="D42" s="72" t="n">
        <v>0</v>
      </c>
      <c r="E42" s="73" t="e">
        <f aca="false">C42/D42*100</f>
        <v>#DIV/0!</v>
      </c>
      <c r="F42" s="72" t="n">
        <v>0</v>
      </c>
      <c r="G42" s="72" t="n">
        <v>0</v>
      </c>
      <c r="H42" s="73" t="e">
        <f aca="false">F42/G42*100</f>
        <v>#DIV/0!</v>
      </c>
      <c r="I42" s="72" t="n">
        <v>0</v>
      </c>
      <c r="J42" s="72" t="n">
        <v>0</v>
      </c>
      <c r="K42" s="73" t="e">
        <f aca="false">I42/J42*100</f>
        <v>#DIV/0!</v>
      </c>
      <c r="L42" s="72" t="n">
        <v>0</v>
      </c>
      <c r="M42" s="72" t="n">
        <v>0</v>
      </c>
      <c r="N42" s="73" t="e">
        <f aca="false">L42/M42*100</f>
        <v>#DIV/0!</v>
      </c>
      <c r="O42" s="1" t="n">
        <v>0</v>
      </c>
      <c r="P42" s="1" t="n">
        <v>0</v>
      </c>
    </row>
    <row r="43" customFormat="false" ht="35.25" hidden="false" customHeight="true" outlineLevel="0" collapsed="false">
      <c r="A43" s="70" t="n">
        <v>8</v>
      </c>
      <c r="B43" s="71" t="s">
        <v>60</v>
      </c>
      <c r="C43" s="72" t="n">
        <v>32751</v>
      </c>
      <c r="D43" s="72" t="n">
        <v>33769</v>
      </c>
      <c r="E43" s="73" t="n">
        <f aca="false">C43/D43*100</f>
        <v>96.9854008113951</v>
      </c>
      <c r="F43" s="72" t="n">
        <v>16393</v>
      </c>
      <c r="G43" s="72" t="n">
        <v>11128</v>
      </c>
      <c r="H43" s="73" t="n">
        <f aca="false">F43/G43*100</f>
        <v>147.31308411215</v>
      </c>
      <c r="I43" s="72" t="n">
        <v>31673</v>
      </c>
      <c r="J43" s="72" t="n">
        <v>33905</v>
      </c>
      <c r="K43" s="73" t="n">
        <f aca="false">I43/J43*100</f>
        <v>93.416900162218</v>
      </c>
      <c r="L43" s="72" t="n">
        <v>0</v>
      </c>
      <c r="M43" s="72" t="n">
        <v>0</v>
      </c>
      <c r="N43" s="73" t="e">
        <f aca="false">L43/M43*100</f>
        <v>#DIV/0!</v>
      </c>
      <c r="O43" s="1" t="n">
        <v>38</v>
      </c>
      <c r="P43" s="1" t="n">
        <v>104</v>
      </c>
    </row>
    <row r="44" customFormat="false" ht="22.5" hidden="false" customHeight="true" outlineLevel="0" collapsed="false">
      <c r="A44" s="70" t="n">
        <v>9</v>
      </c>
      <c r="B44" s="71" t="s">
        <v>61</v>
      </c>
      <c r="C44" s="72" t="n">
        <v>39393</v>
      </c>
      <c r="D44" s="72" t="n">
        <v>30462</v>
      </c>
      <c r="E44" s="73" t="n">
        <f aca="false">C44/D44*100</f>
        <v>129.318495174316</v>
      </c>
      <c r="F44" s="72" t="n">
        <v>16949</v>
      </c>
      <c r="G44" s="72" t="n">
        <v>10741</v>
      </c>
      <c r="H44" s="73" t="n">
        <f aca="false">F44/G44*100</f>
        <v>157.79722558421</v>
      </c>
      <c r="I44" s="72" t="n">
        <v>39393</v>
      </c>
      <c r="J44" s="72" t="n">
        <v>34324</v>
      </c>
      <c r="K44" s="73" t="n">
        <f aca="false">I44/J44*100</f>
        <v>114.768092296935</v>
      </c>
      <c r="L44" s="72" t="n">
        <v>0</v>
      </c>
      <c r="M44" s="72" t="n">
        <v>0</v>
      </c>
      <c r="N44" s="73" t="e">
        <f aca="false">L44/M44*100</f>
        <v>#DIV/0!</v>
      </c>
      <c r="O44" s="1" t="n">
        <v>54</v>
      </c>
      <c r="P44" s="1" t="n">
        <v>155</v>
      </c>
    </row>
    <row r="45" customFormat="false" ht="23.25" hidden="false" customHeight="true" outlineLevel="0" collapsed="false">
      <c r="A45" s="70" t="n">
        <v>10</v>
      </c>
      <c r="B45" s="71" t="s">
        <v>62</v>
      </c>
      <c r="C45" s="72" t="n">
        <v>0</v>
      </c>
      <c r="D45" s="72" t="n">
        <v>94916</v>
      </c>
      <c r="E45" s="73" t="n">
        <f aca="false">C45/D45*100</f>
        <v>0</v>
      </c>
      <c r="F45" s="72" t="n">
        <v>0</v>
      </c>
      <c r="G45" s="72" t="n">
        <v>82568</v>
      </c>
      <c r="H45" s="73" t="n">
        <f aca="false">F45/G45*100</f>
        <v>0</v>
      </c>
      <c r="I45" s="72" t="n">
        <v>97901</v>
      </c>
      <c r="J45" s="72" t="n">
        <v>89452</v>
      </c>
      <c r="K45" s="73" t="n">
        <f aca="false">I45/J45*100</f>
        <v>109.445289093592</v>
      </c>
      <c r="L45" s="72" t="n">
        <v>97850</v>
      </c>
      <c r="M45" s="72" t="n">
        <v>89435</v>
      </c>
      <c r="N45" s="73" t="n">
        <f aca="false">L45/M45*100</f>
        <v>109.40906803824</v>
      </c>
      <c r="O45" s="1" t="n">
        <v>75</v>
      </c>
      <c r="P45" s="1" t="n">
        <v>84</v>
      </c>
    </row>
    <row r="46" customFormat="false" ht="22.5" hidden="false" customHeight="true" outlineLevel="0" collapsed="false">
      <c r="A46" s="70" t="n">
        <v>11</v>
      </c>
      <c r="B46" s="71" t="s">
        <v>63</v>
      </c>
      <c r="C46" s="72" t="n">
        <v>0</v>
      </c>
      <c r="D46" s="72" t="n">
        <v>0</v>
      </c>
      <c r="E46" s="73" t="e">
        <f aca="false">C46/D46*100</f>
        <v>#DIV/0!</v>
      </c>
      <c r="F46" s="72" t="n">
        <v>0</v>
      </c>
      <c r="G46" s="72" t="n">
        <v>0</v>
      </c>
      <c r="H46" s="73" t="e">
        <f aca="false">F46/G46*100</f>
        <v>#DIV/0!</v>
      </c>
      <c r="I46" s="72" t="n">
        <v>0</v>
      </c>
      <c r="J46" s="72" t="n">
        <v>0</v>
      </c>
      <c r="K46" s="73" t="e">
        <f aca="false">I46/J46*100</f>
        <v>#DIV/0!</v>
      </c>
      <c r="L46" s="72" t="n">
        <v>0</v>
      </c>
      <c r="M46" s="72" t="n">
        <v>0</v>
      </c>
      <c r="N46" s="73" t="e">
        <f aca="false">L46/M46*100</f>
        <v>#DIV/0!</v>
      </c>
      <c r="O46" s="1" t="n">
        <v>0</v>
      </c>
      <c r="P46" s="1" t="n">
        <v>0</v>
      </c>
    </row>
    <row r="47" customFormat="false" ht="21.75" hidden="false" customHeight="true" outlineLevel="0" collapsed="false">
      <c r="A47" s="80" t="n">
        <v>12</v>
      </c>
      <c r="B47" s="75" t="s">
        <v>64</v>
      </c>
      <c r="C47" s="72" t="n">
        <v>19702</v>
      </c>
      <c r="D47" s="72" t="n">
        <v>4813</v>
      </c>
      <c r="E47" s="73" t="n">
        <f aca="false">C47/D47*100</f>
        <v>409.349677955537</v>
      </c>
      <c r="F47" s="72" t="n">
        <v>17110</v>
      </c>
      <c r="G47" s="72" t="n">
        <v>2263</v>
      </c>
      <c r="H47" s="73" t="n">
        <f aca="false">F47/G47*100</f>
        <v>756.076005302696</v>
      </c>
      <c r="I47" s="72" t="n">
        <v>19702</v>
      </c>
      <c r="J47" s="72" t="n">
        <v>4813</v>
      </c>
      <c r="K47" s="73" t="n">
        <f aca="false">I47/J47*100</f>
        <v>409.349677955537</v>
      </c>
      <c r="L47" s="72" t="n">
        <v>17110</v>
      </c>
      <c r="M47" s="72" t="n">
        <v>2199</v>
      </c>
      <c r="N47" s="73" t="n">
        <f aca="false">L47/M47*100</f>
        <v>778.080945884493</v>
      </c>
      <c r="O47" s="1" t="n">
        <v>17</v>
      </c>
      <c r="P47" s="1" t="n">
        <v>121</v>
      </c>
    </row>
    <row r="48" s="334" customFormat="true" ht="20.25" hidden="false" customHeight="true" outlineLevel="0" collapsed="false">
      <c r="A48" s="80" t="n">
        <v>13</v>
      </c>
      <c r="B48" s="75" t="s">
        <v>65</v>
      </c>
      <c r="C48" s="76" t="n">
        <v>64331</v>
      </c>
      <c r="D48" s="76" t="n">
        <v>35588</v>
      </c>
      <c r="E48" s="77" t="n">
        <f aca="false">C48/D48*100</f>
        <v>180.765988535461</v>
      </c>
      <c r="F48" s="76" t="n">
        <v>24509</v>
      </c>
      <c r="G48" s="76" t="n">
        <v>8808</v>
      </c>
      <c r="H48" s="77" t="n">
        <f aca="false">F48/G48*100</f>
        <v>278.258401453224</v>
      </c>
      <c r="I48" s="76" t="n">
        <v>62906</v>
      </c>
      <c r="J48" s="76" t="n">
        <v>39538</v>
      </c>
      <c r="K48" s="77" t="n">
        <f aca="false">I48/J48*100</f>
        <v>159.102635439324</v>
      </c>
      <c r="L48" s="76" t="n">
        <v>0</v>
      </c>
      <c r="M48" s="76" t="n">
        <v>0</v>
      </c>
      <c r="N48" s="77" t="e">
        <f aca="false">L48/M48*100</f>
        <v>#DIV/0!</v>
      </c>
      <c r="O48" s="81" t="n">
        <v>45</v>
      </c>
      <c r="P48" s="81" t="n">
        <v>150</v>
      </c>
    </row>
    <row r="49" customFormat="false" ht="19.5" hidden="false" customHeight="true" outlineLevel="0" collapsed="false">
      <c r="A49" s="80" t="n">
        <v>14</v>
      </c>
      <c r="B49" s="75" t="s">
        <v>66</v>
      </c>
      <c r="C49" s="72" t="n">
        <v>4818</v>
      </c>
      <c r="D49" s="72" t="n">
        <v>5671</v>
      </c>
      <c r="E49" s="73" t="n">
        <f aca="false">C49/D49*100</f>
        <v>84.958561100335</v>
      </c>
      <c r="F49" s="72" t="n">
        <v>893</v>
      </c>
      <c r="G49" s="72" t="n">
        <v>2017</v>
      </c>
      <c r="H49" s="73" t="n">
        <f aca="false">F49/G49*100</f>
        <v>44.2736737729301</v>
      </c>
      <c r="I49" s="72" t="n">
        <v>4973</v>
      </c>
      <c r="J49" s="72" t="n">
        <v>3544</v>
      </c>
      <c r="K49" s="73" t="n">
        <f aca="false">I49/J49*100</f>
        <v>140.321670428894</v>
      </c>
      <c r="L49" s="72" t="n">
        <v>2900</v>
      </c>
      <c r="M49" s="72" t="n">
        <v>0</v>
      </c>
      <c r="N49" s="73" t="e">
        <f aca="false">L49/M49*100</f>
        <v>#DIV/0!</v>
      </c>
      <c r="O49" s="1" t="n">
        <v>14</v>
      </c>
      <c r="P49" s="1" t="n">
        <v>80</v>
      </c>
    </row>
    <row r="50" customFormat="false" ht="21.75" hidden="false" customHeight="true" outlineLevel="0" collapsed="false">
      <c r="A50" s="80" t="n">
        <v>15</v>
      </c>
      <c r="B50" s="75" t="s">
        <v>67</v>
      </c>
      <c r="C50" s="72" t="n">
        <v>0</v>
      </c>
      <c r="D50" s="72" t="n">
        <v>0</v>
      </c>
      <c r="E50" s="73" t="e">
        <f aca="false">C50/D50*100</f>
        <v>#DIV/0!</v>
      </c>
      <c r="F50" s="72" t="n">
        <v>0</v>
      </c>
      <c r="G50" s="72" t="n">
        <v>0</v>
      </c>
      <c r="H50" s="73" t="e">
        <f aca="false">F50/G50*100</f>
        <v>#DIV/0!</v>
      </c>
      <c r="I50" s="72" t="n">
        <v>0</v>
      </c>
      <c r="J50" s="72" t="n">
        <v>0</v>
      </c>
      <c r="K50" s="73" t="e">
        <f aca="false">I50/J50*100</f>
        <v>#DIV/0!</v>
      </c>
      <c r="L50" s="72" t="n">
        <v>0</v>
      </c>
      <c r="M50" s="72" t="n">
        <v>0</v>
      </c>
      <c r="N50" s="73" t="e">
        <f aca="false">L50/M50*100</f>
        <v>#DIV/0!</v>
      </c>
      <c r="O50" s="1" t="n">
        <v>0</v>
      </c>
      <c r="P50" s="1" t="n">
        <v>0</v>
      </c>
    </row>
    <row r="51" customFormat="false" ht="20.25" hidden="false" customHeight="true" outlineLevel="0" collapsed="false">
      <c r="A51" s="70" t="n">
        <v>16</v>
      </c>
      <c r="B51" s="71" t="s">
        <v>68</v>
      </c>
      <c r="C51" s="72" t="n">
        <v>0</v>
      </c>
      <c r="D51" s="72" t="n">
        <v>0</v>
      </c>
      <c r="E51" s="73" t="e">
        <f aca="false">C51/D51*100</f>
        <v>#DIV/0!</v>
      </c>
      <c r="F51" s="72" t="n">
        <v>0</v>
      </c>
      <c r="G51" s="72" t="n">
        <v>0</v>
      </c>
      <c r="H51" s="73" t="e">
        <f aca="false">F51/G51*100</f>
        <v>#DIV/0!</v>
      </c>
      <c r="I51" s="72" t="n">
        <v>0</v>
      </c>
      <c r="J51" s="72" t="n">
        <v>0</v>
      </c>
      <c r="K51" s="73" t="e">
        <f aca="false">I51/J51*100</f>
        <v>#DIV/0!</v>
      </c>
      <c r="L51" s="72" t="n">
        <v>0</v>
      </c>
      <c r="M51" s="72" t="n">
        <v>0</v>
      </c>
      <c r="N51" s="73" t="e">
        <f aca="false">L51/M51*100</f>
        <v>#DIV/0!</v>
      </c>
      <c r="O51" s="1" t="n">
        <v>0</v>
      </c>
      <c r="P51" s="1" t="n">
        <v>0</v>
      </c>
    </row>
    <row r="52" customFormat="false" ht="22.5" hidden="false" customHeight="true" outlineLevel="0" collapsed="false">
      <c r="A52" s="70" t="n">
        <v>17</v>
      </c>
      <c r="B52" s="71" t="s">
        <v>69</v>
      </c>
      <c r="C52" s="72" t="n">
        <v>7163</v>
      </c>
      <c r="D52" s="72" t="n">
        <v>0</v>
      </c>
      <c r="E52" s="73" t="e">
        <f aca="false">C52/D52*100</f>
        <v>#DIV/0!</v>
      </c>
      <c r="F52" s="72" t="n">
        <v>0</v>
      </c>
      <c r="G52" s="72" t="n">
        <v>0</v>
      </c>
      <c r="H52" s="73" t="e">
        <f aca="false">F52/G52*100</f>
        <v>#DIV/0!</v>
      </c>
      <c r="I52" s="72" t="n">
        <v>7163</v>
      </c>
      <c r="J52" s="72" t="n">
        <v>0</v>
      </c>
      <c r="K52" s="73" t="e">
        <f aca="false">I52/J52*100</f>
        <v>#DIV/0!</v>
      </c>
      <c r="L52" s="72" t="n">
        <v>0</v>
      </c>
      <c r="M52" s="72" t="n">
        <v>0</v>
      </c>
      <c r="N52" s="73" t="e">
        <f aca="false">L52/M52*100</f>
        <v>#DIV/0!</v>
      </c>
      <c r="O52" s="1" t="n">
        <v>4</v>
      </c>
      <c r="P52" s="1" t="n">
        <v>90</v>
      </c>
    </row>
    <row r="53" customFormat="false" ht="23.25" hidden="false" customHeight="true" outlineLevel="0" collapsed="false">
      <c r="A53" s="80" t="n">
        <v>18</v>
      </c>
      <c r="B53" s="75" t="s">
        <v>70</v>
      </c>
      <c r="C53" s="76" t="n">
        <v>0</v>
      </c>
      <c r="D53" s="76" t="n">
        <v>0</v>
      </c>
      <c r="E53" s="77" t="e">
        <f aca="false">C53/D53*100</f>
        <v>#DIV/0!</v>
      </c>
      <c r="F53" s="76" t="n">
        <v>0</v>
      </c>
      <c r="G53" s="76" t="n">
        <v>0</v>
      </c>
      <c r="H53" s="77" t="e">
        <f aca="false">F53/G53*100</f>
        <v>#DIV/0!</v>
      </c>
      <c r="I53" s="76" t="n">
        <v>0</v>
      </c>
      <c r="J53" s="76" t="n">
        <v>0</v>
      </c>
      <c r="K53" s="77" t="e">
        <f aca="false">I53/J53*100</f>
        <v>#DIV/0!</v>
      </c>
      <c r="L53" s="76" t="n">
        <v>0</v>
      </c>
      <c r="M53" s="76" t="n">
        <v>0</v>
      </c>
      <c r="N53" s="77" t="e">
        <f aca="false">L53/M53*100</f>
        <v>#DIV/0!</v>
      </c>
      <c r="O53" s="81"/>
      <c r="P53" s="81" t="n">
        <v>87</v>
      </c>
    </row>
    <row r="54" customFormat="false" ht="15" hidden="false" customHeight="false" outlineLevel="0" collapsed="false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customFormat="false" ht="17.25" hidden="false" customHeight="true" outlineLevel="0" collapsed="false">
      <c r="A55" s="67" t="s">
        <v>71</v>
      </c>
      <c r="B55" s="67"/>
      <c r="C55" s="83" t="n">
        <f aca="false">SUM(C56:C67)</f>
        <v>356714</v>
      </c>
      <c r="D55" s="83" t="n">
        <f aca="false">SUM(D56:D67)</f>
        <v>368288</v>
      </c>
      <c r="E55" s="84" t="n">
        <f aca="false">C55/D55*100</f>
        <v>96.8573507689634</v>
      </c>
      <c r="F55" s="83" t="n">
        <f aca="false">SUM(F56:F67)</f>
        <v>128194</v>
      </c>
      <c r="G55" s="83" t="n">
        <f aca="false">SUM(G56:G67)</f>
        <v>206340</v>
      </c>
      <c r="H55" s="84" t="n">
        <f aca="false">F55/G55*100</f>
        <v>62.1275564602113</v>
      </c>
      <c r="I55" s="83" t="n">
        <f aca="false">SUM(I56:I67)</f>
        <v>270036</v>
      </c>
      <c r="J55" s="83" t="n">
        <f aca="false">SUM(J56:J67)</f>
        <v>305660</v>
      </c>
      <c r="K55" s="84" t="n">
        <f aca="false">I55/J55*100</f>
        <v>88.3452201792842</v>
      </c>
      <c r="L55" s="83" t="n">
        <f aca="false">SUM(L56:L67)</f>
        <v>142575</v>
      </c>
      <c r="M55" s="83" t="n">
        <f aca="false">SUM(M56:M67)</f>
        <v>181425</v>
      </c>
      <c r="N55" s="84" t="n">
        <f aca="false">L55/M55*100</f>
        <v>78.5861926415875</v>
      </c>
      <c r="O55" s="1"/>
      <c r="P55" s="1"/>
    </row>
    <row r="56" customFormat="false" ht="21.75" hidden="false" customHeight="true" outlineLevel="0" collapsed="false">
      <c r="A56" s="70" t="n">
        <v>1</v>
      </c>
      <c r="B56" s="71" t="s">
        <v>72</v>
      </c>
      <c r="C56" s="72" t="n">
        <v>45490</v>
      </c>
      <c r="D56" s="72" t="n">
        <v>58340</v>
      </c>
      <c r="E56" s="73" t="n">
        <f aca="false">C56/D56*100</f>
        <v>77.9739458347617</v>
      </c>
      <c r="F56" s="72" t="n">
        <v>17940</v>
      </c>
      <c r="G56" s="72" t="n">
        <v>26190</v>
      </c>
      <c r="H56" s="73" t="n">
        <f aca="false">F56/G56*100</f>
        <v>68.4994272623139</v>
      </c>
      <c r="I56" s="72" t="n">
        <v>23580</v>
      </c>
      <c r="J56" s="72" t="n">
        <v>70026</v>
      </c>
      <c r="K56" s="73" t="n">
        <f aca="false">I56/J56*100</f>
        <v>33.6732070945078</v>
      </c>
      <c r="L56" s="72" t="n">
        <v>23580</v>
      </c>
      <c r="M56" s="72" t="n">
        <v>70026</v>
      </c>
      <c r="N56" s="72" t="n">
        <f aca="false">L56/M56*100</f>
        <v>33.6732070945078</v>
      </c>
      <c r="O56" s="1" t="n">
        <v>90</v>
      </c>
      <c r="P56" s="1" t="n">
        <v>94</v>
      </c>
    </row>
    <row r="57" s="337" customFormat="true" ht="19.5" hidden="false" customHeight="true" outlineLevel="0" collapsed="false">
      <c r="A57" s="335" t="n">
        <v>2</v>
      </c>
      <c r="B57" s="114" t="s">
        <v>73</v>
      </c>
      <c r="C57" s="79"/>
      <c r="D57" s="79"/>
      <c r="E57" s="167" t="e">
        <f aca="false">C57/D57*100</f>
        <v>#DIV/0!</v>
      </c>
      <c r="F57" s="79"/>
      <c r="G57" s="79"/>
      <c r="H57" s="167" t="e">
        <f aca="false">F57/G57*100</f>
        <v>#DIV/0!</v>
      </c>
      <c r="I57" s="79"/>
      <c r="J57" s="79"/>
      <c r="K57" s="167" t="e">
        <f aca="false">I57/J57*100</f>
        <v>#DIV/0!</v>
      </c>
      <c r="L57" s="79"/>
      <c r="M57" s="79"/>
      <c r="N57" s="79" t="e">
        <f aca="false">L57/M57*100</f>
        <v>#DIV/0!</v>
      </c>
      <c r="O57" s="336" t="n">
        <v>97</v>
      </c>
      <c r="P57" s="336" t="n">
        <v>105</v>
      </c>
    </row>
    <row r="58" customFormat="false" ht="22.5" hidden="false" customHeight="true" outlineLevel="0" collapsed="false">
      <c r="A58" s="70" t="n">
        <v>3</v>
      </c>
      <c r="B58" s="71" t="s">
        <v>74</v>
      </c>
      <c r="C58" s="72" t="n">
        <v>24913</v>
      </c>
      <c r="D58" s="72" t="n">
        <v>47983</v>
      </c>
      <c r="E58" s="73" t="n">
        <f aca="false">C58/D58*100</f>
        <v>51.9204718337745</v>
      </c>
      <c r="F58" s="72" t="n">
        <v>13563</v>
      </c>
      <c r="G58" s="72" t="n">
        <v>16480</v>
      </c>
      <c r="H58" s="73" t="n">
        <f aca="false">F58/G58*100</f>
        <v>82.2997572815534</v>
      </c>
      <c r="I58" s="72" t="n">
        <v>24913</v>
      </c>
      <c r="J58" s="72" t="n">
        <v>47983</v>
      </c>
      <c r="K58" s="73" t="n">
        <f aca="false">I58/J58*100</f>
        <v>51.9204718337745</v>
      </c>
      <c r="L58" s="72" t="n">
        <v>0</v>
      </c>
      <c r="M58" s="72" t="n">
        <v>0</v>
      </c>
      <c r="N58" s="72" t="e">
        <f aca="false">L58/M58*100</f>
        <v>#DIV/0!</v>
      </c>
      <c r="O58" s="1" t="n">
        <v>88</v>
      </c>
      <c r="P58" s="1" t="n">
        <v>130</v>
      </c>
    </row>
    <row r="59" customFormat="false" ht="21.75" hidden="false" customHeight="true" outlineLevel="0" collapsed="false">
      <c r="A59" s="70" t="n">
        <v>4</v>
      </c>
      <c r="B59" s="71" t="s">
        <v>75</v>
      </c>
      <c r="C59" s="72" t="n">
        <v>47822</v>
      </c>
      <c r="D59" s="72" t="n">
        <v>100171</v>
      </c>
      <c r="E59" s="73" t="n">
        <f aca="false">C59/D59*100</f>
        <v>47.7403639775983</v>
      </c>
      <c r="F59" s="72" t="n">
        <v>14528</v>
      </c>
      <c r="G59" s="72" t="n">
        <v>69944</v>
      </c>
      <c r="H59" s="73" t="n">
        <f aca="false">F59/G59*100</f>
        <v>20.7709024362347</v>
      </c>
      <c r="I59" s="72" t="n">
        <v>48461</v>
      </c>
      <c r="J59" s="72" t="n">
        <v>99463</v>
      </c>
      <c r="K59" s="73" t="n">
        <f aca="false">I59/J59*100</f>
        <v>48.7226405799141</v>
      </c>
      <c r="L59" s="72" t="n">
        <v>0</v>
      </c>
      <c r="M59" s="72" t="n">
        <v>46680</v>
      </c>
      <c r="N59" s="72" t="n">
        <f aca="false">L59/M59*100</f>
        <v>0</v>
      </c>
      <c r="O59" s="1" t="n">
        <v>69</v>
      </c>
      <c r="P59" s="1" t="n">
        <v>71</v>
      </c>
    </row>
    <row r="60" customFormat="false" ht="21.75" hidden="false" customHeight="true" outlineLevel="0" collapsed="false">
      <c r="A60" s="70" t="n">
        <v>5</v>
      </c>
      <c r="B60" s="71" t="s">
        <v>76</v>
      </c>
      <c r="C60" s="72" t="n">
        <v>0</v>
      </c>
      <c r="D60" s="72" t="n">
        <v>0</v>
      </c>
      <c r="E60" s="73" t="e">
        <f aca="false">C60/D60*100</f>
        <v>#DIV/0!</v>
      </c>
      <c r="F60" s="72" t="n">
        <v>0</v>
      </c>
      <c r="G60" s="72" t="n">
        <v>0</v>
      </c>
      <c r="H60" s="73" t="e">
        <f aca="false">F60/G60*100</f>
        <v>#DIV/0!</v>
      </c>
      <c r="I60" s="72" t="n">
        <v>0</v>
      </c>
      <c r="J60" s="72" t="n">
        <v>0</v>
      </c>
      <c r="K60" s="73" t="e">
        <f aca="false">I60/J60*100</f>
        <v>#DIV/0!</v>
      </c>
      <c r="L60" s="72" t="n">
        <v>0</v>
      </c>
      <c r="M60" s="72" t="n">
        <v>0</v>
      </c>
      <c r="N60" s="72" t="e">
        <f aca="false">L60/M60*100</f>
        <v>#DIV/0!</v>
      </c>
      <c r="O60" s="1" t="n">
        <v>35</v>
      </c>
      <c r="P60" s="1"/>
    </row>
    <row r="61" customFormat="false" ht="21" hidden="false" customHeight="true" outlineLevel="0" collapsed="false">
      <c r="A61" s="80" t="n">
        <v>6</v>
      </c>
      <c r="B61" s="75" t="s">
        <v>77</v>
      </c>
      <c r="C61" s="72" t="n">
        <v>8681</v>
      </c>
      <c r="D61" s="72" t="n">
        <v>12450</v>
      </c>
      <c r="E61" s="73" t="n">
        <f aca="false">C61/D61*100</f>
        <v>69.7269076305221</v>
      </c>
      <c r="F61" s="72" t="n">
        <v>5910</v>
      </c>
      <c r="G61" s="72" t="n">
        <v>6102</v>
      </c>
      <c r="H61" s="73" t="n">
        <f aca="false">F61/G61*100</f>
        <v>96.8534906588004</v>
      </c>
      <c r="I61" s="72" t="n">
        <v>14198</v>
      </c>
      <c r="J61" s="72" t="n">
        <v>10950</v>
      </c>
      <c r="K61" s="73" t="n">
        <f aca="false">I61/J61*100</f>
        <v>129.662100456621</v>
      </c>
      <c r="L61" s="72" t="n">
        <v>14198</v>
      </c>
      <c r="M61" s="72" t="n">
        <v>10950</v>
      </c>
      <c r="N61" s="72" t="n">
        <f aca="false">L61/M61*100</f>
        <v>129.662100456621</v>
      </c>
      <c r="O61" s="1" t="n">
        <v>24</v>
      </c>
      <c r="P61" s="1" t="n">
        <v>73</v>
      </c>
    </row>
    <row r="62" customFormat="false" ht="21.75" hidden="false" customHeight="true" outlineLevel="0" collapsed="false">
      <c r="A62" s="70" t="n">
        <v>7</v>
      </c>
      <c r="B62" s="71" t="s">
        <v>78</v>
      </c>
      <c r="C62" s="72" t="n">
        <v>20046</v>
      </c>
      <c r="D62" s="72" t="n">
        <v>23859</v>
      </c>
      <c r="E62" s="73" t="n">
        <f aca="false">C62/D62*100</f>
        <v>84.0186093298127</v>
      </c>
      <c r="F62" s="72" t="n">
        <v>18392</v>
      </c>
      <c r="G62" s="72" t="n">
        <v>1102</v>
      </c>
      <c r="H62" s="73" t="n">
        <f aca="false">F62/G62*100</f>
        <v>1668.96551724138</v>
      </c>
      <c r="I62" s="72" t="n">
        <v>17322</v>
      </c>
      <c r="J62" s="72" t="n">
        <v>27499</v>
      </c>
      <c r="K62" s="73" t="n">
        <f aca="false">I62/J62*100</f>
        <v>62.991381504782</v>
      </c>
      <c r="L62" s="72" t="n">
        <v>17322</v>
      </c>
      <c r="M62" s="72" t="n">
        <v>27392</v>
      </c>
      <c r="N62" s="72" t="n">
        <f aca="false">L62/M62*100</f>
        <v>63.237441588785</v>
      </c>
      <c r="O62" s="1" t="n">
        <v>39</v>
      </c>
      <c r="P62" s="1" t="n">
        <v>92</v>
      </c>
    </row>
    <row r="63" customFormat="false" ht="18.75" hidden="false" customHeight="true" outlineLevel="0" collapsed="false">
      <c r="A63" s="70" t="n">
        <v>8</v>
      </c>
      <c r="B63" s="71" t="s">
        <v>79</v>
      </c>
      <c r="C63" s="72" t="n">
        <v>68200</v>
      </c>
      <c r="D63" s="72" t="n">
        <v>78500</v>
      </c>
      <c r="E63" s="73" t="n">
        <f aca="false">C63/D63*100</f>
        <v>86.8789808917198</v>
      </c>
      <c r="F63" s="72" t="n">
        <v>0</v>
      </c>
      <c r="G63" s="72" t="n">
        <v>78500</v>
      </c>
      <c r="H63" s="73" t="n">
        <f aca="false">F63/G63*100</f>
        <v>0</v>
      </c>
      <c r="I63" s="72" t="n">
        <v>0</v>
      </c>
      <c r="J63" s="72" t="n">
        <v>0</v>
      </c>
      <c r="K63" s="73" t="e">
        <f aca="false">I63/J63*100</f>
        <v>#DIV/0!</v>
      </c>
      <c r="L63" s="72" t="n">
        <v>0</v>
      </c>
      <c r="M63" s="72" t="n">
        <v>0</v>
      </c>
      <c r="N63" s="72" t="e">
        <f aca="false">L63/M63*100</f>
        <v>#DIV/0!</v>
      </c>
      <c r="O63" s="1" t="n">
        <v>30</v>
      </c>
      <c r="P63" s="1" t="n">
        <v>90</v>
      </c>
    </row>
    <row r="64" customFormat="false" ht="21.75" hidden="false" customHeight="true" outlineLevel="0" collapsed="false">
      <c r="A64" s="70" t="n">
        <v>9</v>
      </c>
      <c r="B64" s="71" t="s">
        <v>80</v>
      </c>
      <c r="C64" s="72" t="n">
        <v>0</v>
      </c>
      <c r="D64" s="72" t="n">
        <v>0</v>
      </c>
      <c r="E64" s="73" t="e">
        <f aca="false">C64/D64*100</f>
        <v>#DIV/0!</v>
      </c>
      <c r="F64" s="72" t="n">
        <v>0</v>
      </c>
      <c r="G64" s="72" t="n">
        <v>0</v>
      </c>
      <c r="H64" s="73" t="e">
        <f aca="false">F64/G64*100</f>
        <v>#DIV/0!</v>
      </c>
      <c r="I64" s="72" t="n">
        <v>0</v>
      </c>
      <c r="J64" s="72" t="n">
        <v>0</v>
      </c>
      <c r="K64" s="73" t="e">
        <f aca="false">I64/J64*100</f>
        <v>#DIV/0!</v>
      </c>
      <c r="L64" s="72" t="n">
        <v>0</v>
      </c>
      <c r="M64" s="72" t="n">
        <v>0</v>
      </c>
      <c r="N64" s="72" t="e">
        <f aca="false">L64/M64*100</f>
        <v>#DIV/0!</v>
      </c>
      <c r="O64" s="1" t="n">
        <v>0</v>
      </c>
      <c r="P64" s="1" t="n">
        <v>0</v>
      </c>
    </row>
    <row r="65" customFormat="false" ht="19.5" hidden="false" customHeight="true" outlineLevel="0" collapsed="false">
      <c r="A65" s="70" t="n">
        <v>10</v>
      </c>
      <c r="B65" s="71" t="s">
        <v>81</v>
      </c>
      <c r="C65" s="72" t="n">
        <v>45833</v>
      </c>
      <c r="D65" s="72" t="n">
        <v>0</v>
      </c>
      <c r="E65" s="73" t="e">
        <f aca="false">C65/D65*100</f>
        <v>#DIV/0!</v>
      </c>
      <c r="F65" s="72" t="n">
        <v>45833</v>
      </c>
      <c r="G65" s="72" t="n">
        <v>0</v>
      </c>
      <c r="H65" s="73" t="e">
        <f aca="false">F65/G65*100</f>
        <v>#DIV/0!</v>
      </c>
      <c r="I65" s="72" t="n">
        <v>45833</v>
      </c>
      <c r="J65" s="72" t="n">
        <v>2754</v>
      </c>
      <c r="K65" s="73" t="n">
        <f aca="false">I65/J65*100</f>
        <v>1664.23384168482</v>
      </c>
      <c r="L65" s="72" t="n">
        <v>0</v>
      </c>
      <c r="M65" s="72" t="n">
        <v>2754</v>
      </c>
      <c r="N65" s="72" t="n">
        <f aca="false">L65/M65*100</f>
        <v>0</v>
      </c>
      <c r="O65" s="1" t="n">
        <v>171</v>
      </c>
      <c r="P65" s="1" t="n">
        <v>82</v>
      </c>
    </row>
    <row r="66" s="334" customFormat="true" ht="18.75" hidden="false" customHeight="true" outlineLevel="0" collapsed="false">
      <c r="A66" s="80" t="n">
        <v>11</v>
      </c>
      <c r="B66" s="75" t="s">
        <v>82</v>
      </c>
      <c r="C66" s="76" t="n">
        <v>13811</v>
      </c>
      <c r="D66" s="76" t="n">
        <v>23623</v>
      </c>
      <c r="E66" s="77" t="n">
        <f aca="false">C66/D66*100</f>
        <v>58.4642086102527</v>
      </c>
      <c r="F66" s="76" t="n">
        <v>7778</v>
      </c>
      <c r="G66" s="76" t="n">
        <v>6527</v>
      </c>
      <c r="H66" s="77" t="n">
        <f aca="false">F66/G66*100</f>
        <v>119.16653899188</v>
      </c>
      <c r="I66" s="76" t="n">
        <v>13811</v>
      </c>
      <c r="J66" s="76" t="n">
        <v>23623</v>
      </c>
      <c r="K66" s="77" t="n">
        <f aca="false">I66/J66*100</f>
        <v>58.4642086102527</v>
      </c>
      <c r="L66" s="76" t="n">
        <v>13811</v>
      </c>
      <c r="M66" s="76" t="n">
        <v>23623</v>
      </c>
      <c r="N66" s="76" t="n">
        <f aca="false">L66/M66*100</f>
        <v>58.4642086102527</v>
      </c>
      <c r="O66" s="81" t="n">
        <v>68</v>
      </c>
      <c r="P66" s="81" t="n">
        <v>144</v>
      </c>
    </row>
    <row r="67" customFormat="false" ht="32.25" hidden="false" customHeight="true" outlineLevel="0" collapsed="false">
      <c r="A67" s="80" t="n">
        <v>12</v>
      </c>
      <c r="B67" s="75" t="s">
        <v>83</v>
      </c>
      <c r="C67" s="76" t="n">
        <v>81918</v>
      </c>
      <c r="D67" s="76" t="n">
        <v>23362</v>
      </c>
      <c r="E67" s="77" t="n">
        <f aca="false">C67/D67*100</f>
        <v>350.646348771509</v>
      </c>
      <c r="F67" s="76" t="n">
        <v>4250</v>
      </c>
      <c r="G67" s="76" t="n">
        <v>1495</v>
      </c>
      <c r="H67" s="77" t="n">
        <f aca="false">F67/G67*100</f>
        <v>284.280936454849</v>
      </c>
      <c r="I67" s="76" t="n">
        <v>81918</v>
      </c>
      <c r="J67" s="76" t="n">
        <v>23362</v>
      </c>
      <c r="K67" s="77" t="n">
        <f aca="false">I67/J67*100</f>
        <v>350.646348771509</v>
      </c>
      <c r="L67" s="76" t="n">
        <v>73664</v>
      </c>
      <c r="M67" s="76" t="n">
        <v>0</v>
      </c>
      <c r="N67" s="76" t="e">
        <f aca="false">L67/M67*100</f>
        <v>#DIV/0!</v>
      </c>
      <c r="O67" s="81" t="n">
        <v>61</v>
      </c>
      <c r="P67" s="81" t="n">
        <v>90</v>
      </c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7.25" hidden="false" customHeight="true" outlineLevel="0" collapsed="false">
      <c r="A69" s="67" t="s">
        <v>26</v>
      </c>
      <c r="B69" s="67"/>
      <c r="C69" s="83" t="n">
        <f aca="false">SUM(C70:C77)</f>
        <v>296533</v>
      </c>
      <c r="D69" s="83" t="n">
        <f aca="false">SUM(D70:D77)</f>
        <v>205087</v>
      </c>
      <c r="E69" s="84" t="n">
        <f aca="false">C69/D69*100</f>
        <v>144.58888179163</v>
      </c>
      <c r="F69" s="83" t="n">
        <f aca="false">SUM(F70:F77)</f>
        <v>68754</v>
      </c>
      <c r="G69" s="83" t="n">
        <f aca="false">SUM(G70:G77)</f>
        <v>71691</v>
      </c>
      <c r="H69" s="84" t="n">
        <f aca="false">F69/G69*100</f>
        <v>95.9032514541574</v>
      </c>
      <c r="I69" s="83" t="n">
        <f aca="false">SUM(I70:I77)</f>
        <v>283497</v>
      </c>
      <c r="J69" s="83" t="n">
        <f aca="false">SUM(J70:J77)</f>
        <v>211939</v>
      </c>
      <c r="K69" s="84" t="n">
        <f aca="false">I69/J69*100</f>
        <v>133.763488550951</v>
      </c>
      <c r="L69" s="83" t="n">
        <f aca="false">SUM(L70:L77)</f>
        <v>161620</v>
      </c>
      <c r="M69" s="83" t="n">
        <f aca="false">SUM(M70:M77)</f>
        <v>86921</v>
      </c>
      <c r="N69" s="84" t="n">
        <f aca="false">L69/M69*100</f>
        <v>185.938956063552</v>
      </c>
      <c r="O69" s="1"/>
      <c r="P69" s="1"/>
    </row>
    <row r="70" customFormat="false" ht="23.25" hidden="false" customHeight="true" outlineLevel="0" collapsed="false">
      <c r="A70" s="70" t="n">
        <v>1</v>
      </c>
      <c r="B70" s="71" t="s">
        <v>84</v>
      </c>
      <c r="C70" s="72" t="n">
        <v>100</v>
      </c>
      <c r="D70" s="72" t="n">
        <v>554</v>
      </c>
      <c r="E70" s="73" t="n">
        <f aca="false">C70/D70*100</f>
        <v>18.0505415162455</v>
      </c>
      <c r="F70" s="72" t="n">
        <v>0</v>
      </c>
      <c r="G70" s="72" t="n">
        <v>375</v>
      </c>
      <c r="H70" s="73" t="n">
        <f aca="false">F70/G70*100</f>
        <v>0</v>
      </c>
      <c r="I70" s="72" t="n">
        <v>100</v>
      </c>
      <c r="J70" s="72" t="n">
        <v>554</v>
      </c>
      <c r="K70" s="73" t="n">
        <f aca="false">I70/J70*100</f>
        <v>18.0505415162455</v>
      </c>
      <c r="L70" s="72" t="n">
        <v>0</v>
      </c>
      <c r="M70" s="72" t="n">
        <v>0</v>
      </c>
      <c r="N70" s="72" t="e">
        <f aca="false">L70/M70*100</f>
        <v>#DIV/0!</v>
      </c>
      <c r="O70" s="1" t="n">
        <v>96</v>
      </c>
      <c r="P70" s="1" t="n">
        <v>55</v>
      </c>
    </row>
    <row r="71" s="334" customFormat="true" ht="24" hidden="false" customHeight="true" outlineLevel="0" collapsed="false">
      <c r="A71" s="80" t="n">
        <v>2</v>
      </c>
      <c r="B71" s="75" t="s">
        <v>85</v>
      </c>
      <c r="C71" s="76" t="n">
        <v>0</v>
      </c>
      <c r="D71" s="76" t="n">
        <v>40591</v>
      </c>
      <c r="E71" s="77" t="n">
        <f aca="false">C71/D71*100</f>
        <v>0</v>
      </c>
      <c r="F71" s="76" t="n">
        <v>0</v>
      </c>
      <c r="G71" s="76" t="n">
        <v>6962</v>
      </c>
      <c r="H71" s="77" t="n">
        <f aca="false">F71/G71*100</f>
        <v>0</v>
      </c>
      <c r="I71" s="76" t="n">
        <v>0</v>
      </c>
      <c r="J71" s="76" t="n">
        <v>40687</v>
      </c>
      <c r="K71" s="77" t="n">
        <f aca="false">I71/J71*100</f>
        <v>0</v>
      </c>
      <c r="L71" s="76" t="n">
        <v>0</v>
      </c>
      <c r="M71" s="76" t="n">
        <v>40687</v>
      </c>
      <c r="N71" s="76" t="n">
        <f aca="false">L71/M71*100</f>
        <v>0</v>
      </c>
      <c r="O71" s="81" t="n">
        <v>4</v>
      </c>
      <c r="P71" s="81" t="n">
        <v>113</v>
      </c>
    </row>
    <row r="72" customFormat="false" ht="19.5" hidden="false" customHeight="true" outlineLevel="0" collapsed="false">
      <c r="A72" s="80" t="n">
        <v>3</v>
      </c>
      <c r="B72" s="75" t="s">
        <v>86</v>
      </c>
      <c r="C72" s="76" t="n">
        <v>145</v>
      </c>
      <c r="D72" s="76" t="n">
        <v>423</v>
      </c>
      <c r="E72" s="77" t="n">
        <f aca="false">C72/D72*100</f>
        <v>34.2789598108747</v>
      </c>
      <c r="F72" s="76" t="n">
        <v>0</v>
      </c>
      <c r="G72" s="76" t="n">
        <v>134</v>
      </c>
      <c r="H72" s="77" t="n">
        <f aca="false">F72/G72*100</f>
        <v>0</v>
      </c>
      <c r="I72" s="76" t="n">
        <v>0</v>
      </c>
      <c r="J72" s="76" t="n">
        <v>1484</v>
      </c>
      <c r="K72" s="77" t="n">
        <f aca="false">I72/J72*100</f>
        <v>0</v>
      </c>
      <c r="L72" s="76" t="n">
        <v>0</v>
      </c>
      <c r="M72" s="76" t="n">
        <v>0</v>
      </c>
      <c r="N72" s="76" t="e">
        <f aca="false">L72/M72*100</f>
        <v>#DIV/0!</v>
      </c>
      <c r="O72" s="81" t="n">
        <v>37</v>
      </c>
      <c r="P72" s="81" t="n">
        <v>45</v>
      </c>
    </row>
    <row r="73" s="334" customFormat="true" ht="21.75" hidden="false" customHeight="true" outlineLevel="0" collapsed="false">
      <c r="A73" s="80" t="n">
        <v>4</v>
      </c>
      <c r="B73" s="75" t="s">
        <v>87</v>
      </c>
      <c r="C73" s="76" t="n">
        <v>358</v>
      </c>
      <c r="D73" s="76" t="n">
        <v>3556</v>
      </c>
      <c r="E73" s="77" t="n">
        <f aca="false">C73/D73*100</f>
        <v>10.0674915635546</v>
      </c>
      <c r="F73" s="76" t="n">
        <v>308</v>
      </c>
      <c r="G73" s="76" t="n">
        <v>500</v>
      </c>
      <c r="H73" s="77" t="n">
        <f aca="false">F73/G73*100</f>
        <v>61.6</v>
      </c>
      <c r="I73" s="76" t="n">
        <v>358</v>
      </c>
      <c r="J73" s="76" t="n">
        <v>601</v>
      </c>
      <c r="K73" s="77" t="n">
        <f aca="false">I73/J73*100</f>
        <v>59.567387687188</v>
      </c>
      <c r="L73" s="76" t="n">
        <v>0</v>
      </c>
      <c r="M73" s="76" t="n">
        <v>0</v>
      </c>
      <c r="N73" s="76" t="e">
        <f aca="false">L73/M73*100</f>
        <v>#DIV/0!</v>
      </c>
      <c r="O73" s="81" t="n">
        <v>26</v>
      </c>
      <c r="P73" s="81" t="n">
        <v>65</v>
      </c>
    </row>
    <row r="74" customFormat="false" ht="21" hidden="false" customHeight="true" outlineLevel="0" collapsed="false">
      <c r="A74" s="80" t="n">
        <v>5</v>
      </c>
      <c r="B74" s="75" t="s">
        <v>88</v>
      </c>
      <c r="C74" s="76" t="n">
        <v>705</v>
      </c>
      <c r="D74" s="76" t="n">
        <v>625</v>
      </c>
      <c r="E74" s="77" t="n">
        <f aca="false">C74/D74*100</f>
        <v>112.8</v>
      </c>
      <c r="F74" s="76" t="n">
        <v>219</v>
      </c>
      <c r="G74" s="76" t="n">
        <v>209</v>
      </c>
      <c r="H74" s="77" t="n">
        <f aca="false">F74/G74*100</f>
        <v>104.784688995215</v>
      </c>
      <c r="I74" s="76" t="n">
        <v>705</v>
      </c>
      <c r="J74" s="76" t="n">
        <v>625</v>
      </c>
      <c r="K74" s="77" t="n">
        <f aca="false">I74/J74*100</f>
        <v>112.8</v>
      </c>
      <c r="L74" s="76" t="n">
        <v>0</v>
      </c>
      <c r="M74" s="76" t="n">
        <v>0</v>
      </c>
      <c r="N74" s="76" t="e">
        <f aca="false">L74/M74*100</f>
        <v>#DIV/0!</v>
      </c>
      <c r="O74" s="81" t="n">
        <v>65</v>
      </c>
      <c r="P74" s="81" t="n">
        <v>155</v>
      </c>
    </row>
    <row r="75" customFormat="false" ht="21" hidden="false" customHeight="true" outlineLevel="0" collapsed="false">
      <c r="A75" s="74" t="n">
        <v>6</v>
      </c>
      <c r="B75" s="75" t="s">
        <v>89</v>
      </c>
      <c r="C75" s="76" t="n">
        <v>0</v>
      </c>
      <c r="D75" s="76" t="n">
        <v>0</v>
      </c>
      <c r="E75" s="77" t="e">
        <f aca="false">C75/D75*100</f>
        <v>#DIV/0!</v>
      </c>
      <c r="F75" s="76" t="n">
        <v>0</v>
      </c>
      <c r="G75" s="76" t="n">
        <v>0</v>
      </c>
      <c r="H75" s="77" t="e">
        <f aca="false">F75/G75*100</f>
        <v>#DIV/0!</v>
      </c>
      <c r="I75" s="76" t="n">
        <v>423</v>
      </c>
      <c r="J75" s="76" t="n">
        <v>175</v>
      </c>
      <c r="K75" s="77" t="n">
        <f aca="false">I75/J75*100</f>
        <v>241.714285714286</v>
      </c>
      <c r="L75" s="76" t="n">
        <v>0</v>
      </c>
      <c r="M75" s="76" t="n">
        <v>0</v>
      </c>
      <c r="N75" s="76" t="e">
        <f aca="false">L75/M75*100</f>
        <v>#DIV/0!</v>
      </c>
      <c r="O75" s="81" t="n">
        <v>6</v>
      </c>
      <c r="P75" s="81" t="n">
        <v>59</v>
      </c>
    </row>
    <row r="76" s="334" customFormat="true" ht="20.25" hidden="false" customHeight="true" outlineLevel="0" collapsed="false">
      <c r="A76" s="80" t="n">
        <v>7</v>
      </c>
      <c r="B76" s="75" t="s">
        <v>90</v>
      </c>
      <c r="C76" s="76" t="n">
        <v>265798</v>
      </c>
      <c r="D76" s="76" t="n">
        <v>127490</v>
      </c>
      <c r="E76" s="77" t="n">
        <f aca="false">C76/D76*100</f>
        <v>208.485371401679</v>
      </c>
      <c r="F76" s="76" t="n">
        <v>57362</v>
      </c>
      <c r="G76" s="76" t="n">
        <v>51319</v>
      </c>
      <c r="H76" s="77" t="n">
        <f aca="false">F76/G76*100</f>
        <v>111.775365848906</v>
      </c>
      <c r="I76" s="76" t="n">
        <v>252484</v>
      </c>
      <c r="J76" s="76" t="n">
        <v>135965</v>
      </c>
      <c r="K76" s="77" t="n">
        <f aca="false">I76/J76*100</f>
        <v>185.697789872394</v>
      </c>
      <c r="L76" s="76" t="n">
        <v>161620</v>
      </c>
      <c r="M76" s="76" t="n">
        <v>46234</v>
      </c>
      <c r="N76" s="76" t="n">
        <f aca="false">L76/M76*100</f>
        <v>349.569580827962</v>
      </c>
      <c r="O76" s="81" t="n">
        <v>127</v>
      </c>
      <c r="P76" s="81" t="n">
        <v>251</v>
      </c>
    </row>
    <row r="77" customFormat="false" ht="17.25" hidden="false" customHeight="true" outlineLevel="0" collapsed="false">
      <c r="A77" s="70" t="n">
        <v>8</v>
      </c>
      <c r="B77" s="71" t="s">
        <v>91</v>
      </c>
      <c r="C77" s="72" t="n">
        <v>29427</v>
      </c>
      <c r="D77" s="72" t="n">
        <v>31848</v>
      </c>
      <c r="E77" s="73" t="n">
        <f aca="false">C77/D77*100</f>
        <v>92.3982667671439</v>
      </c>
      <c r="F77" s="72" t="n">
        <v>10865</v>
      </c>
      <c r="G77" s="72" t="n">
        <v>12192</v>
      </c>
      <c r="H77" s="73" t="n">
        <f aca="false">F77/G77*100</f>
        <v>89.115813648294</v>
      </c>
      <c r="I77" s="72" t="n">
        <v>29427</v>
      </c>
      <c r="J77" s="72" t="n">
        <v>31848</v>
      </c>
      <c r="K77" s="73" t="n">
        <f aca="false">I77/J77*100</f>
        <v>92.3982667671439</v>
      </c>
      <c r="L77" s="72" t="n">
        <v>0</v>
      </c>
      <c r="M77" s="72" t="n">
        <v>0</v>
      </c>
      <c r="N77" s="72" t="e">
        <f aca="false">L77/M77*100</f>
        <v>#DIV/0!</v>
      </c>
      <c r="O77" s="1" t="n">
        <v>24</v>
      </c>
      <c r="P77" s="1" t="n">
        <v>40</v>
      </c>
    </row>
    <row r="78" customFormat="false" ht="15" hidden="false" customHeight="false" outlineLevel="0" collapsed="false">
      <c r="A78" s="85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5"/>
      <c r="P78" s="85"/>
    </row>
    <row r="79" customFormat="false" ht="17.25" hidden="false" customHeight="true" outlineLevel="0" collapsed="false">
      <c r="A79" s="67" t="s">
        <v>92</v>
      </c>
      <c r="B79" s="67"/>
      <c r="C79" s="83" t="n">
        <f aca="false">SUM(C80:C93)</f>
        <v>1743020</v>
      </c>
      <c r="D79" s="83" t="n">
        <f aca="false">SUM(D80:D93)</f>
        <v>1682075</v>
      </c>
      <c r="E79" s="84" t="n">
        <f aca="false">C79/D79*100</f>
        <v>103.623203483792</v>
      </c>
      <c r="F79" s="83" t="n">
        <f aca="false">SUM(F80:F93)</f>
        <v>771322</v>
      </c>
      <c r="G79" s="83" t="n">
        <f aca="false">SUM(G80:G93)</f>
        <v>705660</v>
      </c>
      <c r="H79" s="84" t="n">
        <f aca="false">F79/G79*100</f>
        <v>109.30504775671</v>
      </c>
      <c r="I79" s="83" t="n">
        <f aca="false">SUM(I80:I93)</f>
        <v>1672584</v>
      </c>
      <c r="J79" s="83" t="n">
        <f aca="false">SUM(J80:J93)</f>
        <v>1461675</v>
      </c>
      <c r="K79" s="84" t="n">
        <f aca="false">I79/J79*100</f>
        <v>114.429267792088</v>
      </c>
      <c r="L79" s="83" t="n">
        <f aca="false">SUM(L80:L93)</f>
        <v>772240</v>
      </c>
      <c r="M79" s="83" t="n">
        <f aca="false">SUM(M80:M93)</f>
        <v>667857</v>
      </c>
      <c r="N79" s="84" t="n">
        <f aca="false">L79/M79*100</f>
        <v>115.62954345017</v>
      </c>
      <c r="O79" s="1"/>
      <c r="P79" s="1"/>
    </row>
    <row r="80" customFormat="false" ht="22.5" hidden="false" customHeight="true" outlineLevel="0" collapsed="false">
      <c r="A80" s="87" t="n">
        <v>1</v>
      </c>
      <c r="B80" s="71" t="s">
        <v>93</v>
      </c>
      <c r="C80" s="72" t="n">
        <v>0</v>
      </c>
      <c r="D80" s="72" t="n">
        <v>152</v>
      </c>
      <c r="E80" s="73" t="n">
        <f aca="false">C80/D80*100</f>
        <v>0</v>
      </c>
      <c r="F80" s="72" t="n">
        <v>0</v>
      </c>
      <c r="G80" s="72" t="n">
        <v>152</v>
      </c>
      <c r="H80" s="73" t="n">
        <f aca="false">F80/G80*100</f>
        <v>0</v>
      </c>
      <c r="I80" s="72" t="n">
        <v>0</v>
      </c>
      <c r="J80" s="72" t="n">
        <v>152</v>
      </c>
      <c r="K80" s="73" t="n">
        <f aca="false">I80/J80*100</f>
        <v>0</v>
      </c>
      <c r="L80" s="72" t="n">
        <v>0</v>
      </c>
      <c r="M80" s="72" t="n">
        <v>0</v>
      </c>
      <c r="N80" s="72" t="e">
        <f aca="false">L80/M80*100</f>
        <v>#DIV/0!</v>
      </c>
      <c r="O80" s="1" t="n">
        <v>475</v>
      </c>
      <c r="P80" s="1" t="n">
        <v>113</v>
      </c>
    </row>
    <row r="81" customFormat="false" ht="18" hidden="false" customHeight="true" outlineLevel="0" collapsed="false">
      <c r="A81" s="88" t="n">
        <v>2</v>
      </c>
      <c r="B81" s="75" t="s">
        <v>94</v>
      </c>
      <c r="C81" s="76" t="n">
        <v>19380</v>
      </c>
      <c r="D81" s="76" t="n">
        <v>0</v>
      </c>
      <c r="E81" s="77" t="e">
        <f aca="false">C81/D81*100</f>
        <v>#DIV/0!</v>
      </c>
      <c r="F81" s="76" t="n">
        <v>5856</v>
      </c>
      <c r="G81" s="76" t="n">
        <v>0</v>
      </c>
      <c r="H81" s="77" t="e">
        <f aca="false">F81/G81*100</f>
        <v>#DIV/0!</v>
      </c>
      <c r="I81" s="76" t="n">
        <v>18674</v>
      </c>
      <c r="J81" s="76" t="n">
        <v>440</v>
      </c>
      <c r="K81" s="77" t="n">
        <f aca="false">I81/J81*100</f>
        <v>4244.09090909091</v>
      </c>
      <c r="L81" s="76" t="n">
        <v>0</v>
      </c>
      <c r="M81" s="76" t="n">
        <v>0</v>
      </c>
      <c r="N81" s="76" t="e">
        <f aca="false">L81/M81*100</f>
        <v>#DIV/0!</v>
      </c>
      <c r="O81" s="81" t="n">
        <v>286</v>
      </c>
      <c r="P81" s="81" t="n">
        <v>120</v>
      </c>
    </row>
    <row r="82" customFormat="false" ht="21.75" hidden="false" customHeight="true" outlineLevel="0" collapsed="false">
      <c r="A82" s="89" t="n">
        <v>3</v>
      </c>
      <c r="B82" s="75" t="s">
        <v>95</v>
      </c>
      <c r="C82" s="76" t="n">
        <v>67007</v>
      </c>
      <c r="D82" s="76" t="n">
        <v>369220</v>
      </c>
      <c r="E82" s="77" t="n">
        <f aca="false">C82/D82*100</f>
        <v>18.1482584908727</v>
      </c>
      <c r="F82" s="76" t="n">
        <v>67007</v>
      </c>
      <c r="G82" s="76" t="n">
        <v>101166</v>
      </c>
      <c r="H82" s="77" t="n">
        <f aca="false">F82/G82*100</f>
        <v>66.234703358836</v>
      </c>
      <c r="I82" s="76" t="n">
        <v>100053</v>
      </c>
      <c r="J82" s="76" t="n">
        <v>287019</v>
      </c>
      <c r="K82" s="77" t="n">
        <f aca="false">I82/J82*100</f>
        <v>34.859364711047</v>
      </c>
      <c r="L82" s="76" t="n">
        <v>15526</v>
      </c>
      <c r="M82" s="76" t="n">
        <v>72279</v>
      </c>
      <c r="N82" s="76" t="n">
        <f aca="false">L82/M82*100</f>
        <v>21.4806513648501</v>
      </c>
      <c r="O82" s="81" t="n">
        <v>32</v>
      </c>
      <c r="P82" s="81" t="n">
        <v>365</v>
      </c>
    </row>
    <row r="83" customFormat="false" ht="21.75" hidden="false" customHeight="true" outlineLevel="0" collapsed="false">
      <c r="A83" s="88" t="n">
        <v>4</v>
      </c>
      <c r="B83" s="75" t="s">
        <v>96</v>
      </c>
      <c r="C83" s="76" t="n">
        <v>13223</v>
      </c>
      <c r="D83" s="76" t="n">
        <v>16271</v>
      </c>
      <c r="E83" s="77" t="n">
        <f aca="false">C83/D83*100</f>
        <v>81.2672853543113</v>
      </c>
      <c r="F83" s="76" t="n">
        <v>8440</v>
      </c>
      <c r="G83" s="76" t="n">
        <v>13828</v>
      </c>
      <c r="H83" s="77" t="n">
        <f aca="false">F83/G83*100</f>
        <v>61.0355799826439</v>
      </c>
      <c r="I83" s="76" t="n">
        <v>13223</v>
      </c>
      <c r="J83" s="76" t="n">
        <v>16271</v>
      </c>
      <c r="K83" s="77" t="n">
        <f aca="false">I83/J83*100</f>
        <v>81.2672853543113</v>
      </c>
      <c r="L83" s="76" t="n">
        <v>13223</v>
      </c>
      <c r="M83" s="76" t="n">
        <v>16271</v>
      </c>
      <c r="N83" s="76" t="n">
        <f aca="false">L83/M83*100</f>
        <v>81.2672853543113</v>
      </c>
      <c r="O83" s="81" t="n">
        <v>44</v>
      </c>
      <c r="P83" s="81" t="n">
        <v>64</v>
      </c>
    </row>
    <row r="84" customFormat="false" ht="21" hidden="false" customHeight="true" outlineLevel="0" collapsed="false">
      <c r="A84" s="89" t="n">
        <v>5</v>
      </c>
      <c r="B84" s="75" t="s">
        <v>97</v>
      </c>
      <c r="C84" s="76" t="n">
        <v>67061</v>
      </c>
      <c r="D84" s="76" t="n">
        <v>75316</v>
      </c>
      <c r="E84" s="77" t="n">
        <f aca="false">C84/D84*100</f>
        <v>89.0395135163843</v>
      </c>
      <c r="F84" s="76" t="n">
        <v>30789</v>
      </c>
      <c r="G84" s="76" t="n">
        <v>32100</v>
      </c>
      <c r="H84" s="77" t="n">
        <f aca="false">F84/G84*100</f>
        <v>95.9158878504673</v>
      </c>
      <c r="I84" s="76" t="n">
        <v>55496</v>
      </c>
      <c r="J84" s="76" t="n">
        <v>64900</v>
      </c>
      <c r="K84" s="77" t="n">
        <f aca="false">I84/J84*100</f>
        <v>85.5100154083205</v>
      </c>
      <c r="L84" s="76" t="n">
        <v>21233</v>
      </c>
      <c r="M84" s="76" t="n">
        <v>30769</v>
      </c>
      <c r="N84" s="76" t="n">
        <f aca="false">L84/M84*100</f>
        <v>69.0077675582567</v>
      </c>
      <c r="O84" s="81" t="n">
        <v>75</v>
      </c>
      <c r="P84" s="81" t="n">
        <v>72</v>
      </c>
    </row>
    <row r="85" customFormat="false" ht="21" hidden="false" customHeight="true" outlineLevel="0" collapsed="false">
      <c r="A85" s="88" t="n">
        <v>6</v>
      </c>
      <c r="B85" s="75" t="s">
        <v>98</v>
      </c>
      <c r="C85" s="76" t="n">
        <v>0</v>
      </c>
      <c r="D85" s="76" t="n">
        <v>0</v>
      </c>
      <c r="E85" s="77" t="e">
        <f aca="false">C85/D85*100</f>
        <v>#DIV/0!</v>
      </c>
      <c r="F85" s="76" t="n">
        <v>0</v>
      </c>
      <c r="G85" s="76" t="n">
        <v>0</v>
      </c>
      <c r="H85" s="77" t="e">
        <f aca="false">F85/G85*100</f>
        <v>#DIV/0!</v>
      </c>
      <c r="I85" s="76" t="n">
        <v>0</v>
      </c>
      <c r="J85" s="76" t="n">
        <v>0</v>
      </c>
      <c r="K85" s="77" t="e">
        <f aca="false">I85/J85*100</f>
        <v>#DIV/0!</v>
      </c>
      <c r="L85" s="76" t="n">
        <v>0</v>
      </c>
      <c r="M85" s="76" t="n">
        <v>0</v>
      </c>
      <c r="N85" s="76" t="e">
        <f aca="false">L85/M85*100</f>
        <v>#DIV/0!</v>
      </c>
      <c r="O85" s="81"/>
      <c r="P85" s="81"/>
    </row>
    <row r="86" customFormat="false" ht="20.25" hidden="false" customHeight="true" outlineLevel="0" collapsed="false">
      <c r="A86" s="89" t="n">
        <v>7</v>
      </c>
      <c r="B86" s="75" t="s">
        <v>99</v>
      </c>
      <c r="C86" s="76" t="n">
        <v>85770</v>
      </c>
      <c r="D86" s="76" t="n">
        <v>121917</v>
      </c>
      <c r="E86" s="77" t="n">
        <f aca="false">C86/D86*100</f>
        <v>70.3511405300327</v>
      </c>
      <c r="F86" s="76" t="n">
        <v>42977</v>
      </c>
      <c r="G86" s="76" t="n">
        <v>63657</v>
      </c>
      <c r="H86" s="77" t="n">
        <f aca="false">F86/G86*100</f>
        <v>67.5133920857093</v>
      </c>
      <c r="I86" s="76" t="n">
        <v>116729</v>
      </c>
      <c r="J86" s="76" t="n">
        <v>140265</v>
      </c>
      <c r="K86" s="77" t="n">
        <f aca="false">I86/J86*100</f>
        <v>83.2203329412184</v>
      </c>
      <c r="L86" s="76" t="n">
        <v>22135</v>
      </c>
      <c r="M86" s="76" t="n">
        <v>28740</v>
      </c>
      <c r="N86" s="76" t="n">
        <f aca="false">L86/M86*100</f>
        <v>77.018093249826</v>
      </c>
      <c r="O86" s="81" t="n">
        <v>66</v>
      </c>
      <c r="P86" s="81" t="n">
        <v>70</v>
      </c>
    </row>
    <row r="87" customFormat="false" ht="21" hidden="false" customHeight="true" outlineLevel="0" collapsed="false">
      <c r="A87" s="88" t="n">
        <v>8</v>
      </c>
      <c r="B87" s="75" t="s">
        <v>100</v>
      </c>
      <c r="C87" s="76" t="n">
        <v>576092</v>
      </c>
      <c r="D87" s="76" t="n">
        <v>460913</v>
      </c>
      <c r="E87" s="77" t="n">
        <f aca="false">C87/D87*100</f>
        <v>124.989314686286</v>
      </c>
      <c r="F87" s="76" t="n">
        <v>226991</v>
      </c>
      <c r="G87" s="76" t="n">
        <v>258108</v>
      </c>
      <c r="H87" s="77" t="n">
        <f aca="false">F87/G87*100</f>
        <v>87.9441939033273</v>
      </c>
      <c r="I87" s="76" t="n">
        <v>525658</v>
      </c>
      <c r="J87" s="76" t="n">
        <v>455859</v>
      </c>
      <c r="K87" s="77" t="n">
        <f aca="false">I87/J87*100</f>
        <v>115.311532732709</v>
      </c>
      <c r="L87" s="76" t="n">
        <v>355812</v>
      </c>
      <c r="M87" s="76" t="n">
        <v>282816</v>
      </c>
      <c r="N87" s="76" t="n">
        <f aca="false">L87/M87*100</f>
        <v>125.810420909708</v>
      </c>
      <c r="O87" s="81" t="n">
        <v>107</v>
      </c>
      <c r="P87" s="81" t="n">
        <v>277</v>
      </c>
    </row>
    <row r="88" customFormat="false" ht="21.75" hidden="false" customHeight="true" outlineLevel="0" collapsed="false">
      <c r="A88" s="89" t="n">
        <v>9</v>
      </c>
      <c r="B88" s="75" t="s">
        <v>101</v>
      </c>
      <c r="C88" s="76" t="n">
        <v>270234</v>
      </c>
      <c r="D88" s="76" t="n">
        <v>241813</v>
      </c>
      <c r="E88" s="77" t="n">
        <f aca="false">C88/D88*100</f>
        <v>111.753296969146</v>
      </c>
      <c r="F88" s="76" t="n">
        <v>126546</v>
      </c>
      <c r="G88" s="76" t="n">
        <v>97594</v>
      </c>
      <c r="H88" s="77" t="n">
        <f aca="false">F88/G88*100</f>
        <v>129.665758140869</v>
      </c>
      <c r="I88" s="76" t="n">
        <v>199236</v>
      </c>
      <c r="J88" s="76" t="n">
        <v>169212</v>
      </c>
      <c r="K88" s="77" t="n">
        <f aca="false">I88/J88*100</f>
        <v>117.743422452308</v>
      </c>
      <c r="L88" s="76" t="n">
        <v>50824</v>
      </c>
      <c r="M88" s="76" t="n">
        <v>37445</v>
      </c>
      <c r="N88" s="76" t="n">
        <f aca="false">L88/M88*100</f>
        <v>135.729736947523</v>
      </c>
      <c r="O88" s="81" t="n">
        <v>91</v>
      </c>
      <c r="P88" s="81" t="n">
        <v>180</v>
      </c>
    </row>
    <row r="89" customFormat="false" ht="23.25" hidden="false" customHeight="true" outlineLevel="0" collapsed="false">
      <c r="A89" s="88" t="n">
        <v>10</v>
      </c>
      <c r="B89" s="75" t="s">
        <v>102</v>
      </c>
      <c r="C89" s="76" t="n">
        <v>0</v>
      </c>
      <c r="D89" s="76" t="n">
        <v>0</v>
      </c>
      <c r="E89" s="77" t="e">
        <f aca="false">C89/D89*100</f>
        <v>#DIV/0!</v>
      </c>
      <c r="F89" s="76" t="n">
        <v>0</v>
      </c>
      <c r="G89" s="76" t="n">
        <v>0</v>
      </c>
      <c r="H89" s="77" t="e">
        <f aca="false">F89/G89*100</f>
        <v>#DIV/0!</v>
      </c>
      <c r="I89" s="76" t="n">
        <v>0</v>
      </c>
      <c r="J89" s="76" t="n">
        <v>0</v>
      </c>
      <c r="K89" s="77" t="e">
        <f aca="false">I89/J89*100</f>
        <v>#DIV/0!</v>
      </c>
      <c r="L89" s="76" t="n">
        <v>0</v>
      </c>
      <c r="M89" s="76" t="n">
        <v>0</v>
      </c>
      <c r="N89" s="76" t="e">
        <f aca="false">L89/M89*100</f>
        <v>#DIV/0!</v>
      </c>
      <c r="O89" s="81" t="n">
        <v>12</v>
      </c>
      <c r="P89" s="81" t="n">
        <v>142</v>
      </c>
    </row>
    <row r="90" s="334" customFormat="true" ht="24" hidden="false" customHeight="true" outlineLevel="0" collapsed="false">
      <c r="A90" s="89" t="n">
        <v>11</v>
      </c>
      <c r="B90" s="75" t="s">
        <v>103</v>
      </c>
      <c r="C90" s="76" t="n">
        <v>235454</v>
      </c>
      <c r="D90" s="76" t="n">
        <v>93349</v>
      </c>
      <c r="E90" s="77" t="n">
        <f aca="false">C90/D90*100</f>
        <v>252.229804282853</v>
      </c>
      <c r="F90" s="76" t="n">
        <v>108202</v>
      </c>
      <c r="G90" s="76" t="n">
        <v>35287</v>
      </c>
      <c r="H90" s="77" t="n">
        <f aca="false">F90/G90*100</f>
        <v>306.63417122453</v>
      </c>
      <c r="I90" s="76" t="n">
        <v>235454</v>
      </c>
      <c r="J90" s="76" t="n">
        <v>93349</v>
      </c>
      <c r="K90" s="77" t="n">
        <f aca="false">I90/J90*100</f>
        <v>252.229804282853</v>
      </c>
      <c r="L90" s="76" t="n">
        <v>67084</v>
      </c>
      <c r="M90" s="76" t="n">
        <v>38339</v>
      </c>
      <c r="N90" s="76" t="n">
        <f aca="false">L90/M90*100</f>
        <v>174.975873131798</v>
      </c>
      <c r="O90" s="81" t="n">
        <v>58</v>
      </c>
      <c r="P90" s="81" t="n">
        <v>250</v>
      </c>
    </row>
    <row r="91" customFormat="false" ht="18" hidden="false" customHeight="true" outlineLevel="0" collapsed="false">
      <c r="A91" s="304" t="n">
        <v>12</v>
      </c>
      <c r="B91" s="114" t="s">
        <v>104</v>
      </c>
      <c r="C91" s="79" t="n">
        <v>25912</v>
      </c>
      <c r="D91" s="79" t="n">
        <v>3995</v>
      </c>
      <c r="E91" s="167" t="n">
        <f aca="false">C91/D91*100</f>
        <v>648.610763454318</v>
      </c>
      <c r="F91" s="79" t="n">
        <v>11483</v>
      </c>
      <c r="G91" s="79" t="n">
        <v>3948</v>
      </c>
      <c r="H91" s="167" t="n">
        <f aca="false">F91/G91*100</f>
        <v>290.856129685917</v>
      </c>
      <c r="I91" s="79" t="n">
        <v>41158</v>
      </c>
      <c r="J91" s="79" t="n">
        <v>6636</v>
      </c>
      <c r="K91" s="167" t="n">
        <f aca="false">I91/J91*100</f>
        <v>620.223025919228</v>
      </c>
      <c r="L91" s="79" t="n">
        <v>28507</v>
      </c>
      <c r="M91" s="79" t="n">
        <v>5640</v>
      </c>
      <c r="N91" s="79" t="n">
        <f aca="false">L91/M91*100</f>
        <v>505.443262411348</v>
      </c>
      <c r="O91" s="81" t="n">
        <v>15</v>
      </c>
      <c r="P91" s="81"/>
    </row>
    <row r="92" customFormat="false" ht="21" hidden="false" customHeight="true" outlineLevel="0" collapsed="false">
      <c r="A92" s="88" t="n">
        <v>13</v>
      </c>
      <c r="B92" s="75" t="s">
        <v>105</v>
      </c>
      <c r="C92" s="76" t="n">
        <v>36915</v>
      </c>
      <c r="D92" s="76" t="n">
        <v>0</v>
      </c>
      <c r="E92" s="77" t="e">
        <f aca="false">C92/D92*100</f>
        <v>#DIV/0!</v>
      </c>
      <c r="F92" s="76" t="n">
        <v>11584</v>
      </c>
      <c r="G92" s="76" t="n">
        <v>0</v>
      </c>
      <c r="H92" s="77" t="e">
        <f aca="false">F92/G92*100</f>
        <v>#DIV/0!</v>
      </c>
      <c r="I92" s="76" t="n">
        <v>53623</v>
      </c>
      <c r="J92" s="76" t="n">
        <v>0</v>
      </c>
      <c r="K92" s="77" t="e">
        <f aca="false">I92/J92*100</f>
        <v>#DIV/0!</v>
      </c>
      <c r="L92" s="76" t="n">
        <v>0</v>
      </c>
      <c r="M92" s="76" t="n">
        <v>0</v>
      </c>
      <c r="N92" s="76" t="e">
        <f aca="false">L92/M92*100</f>
        <v>#DIV/0!</v>
      </c>
      <c r="O92" s="81" t="n">
        <v>28</v>
      </c>
      <c r="P92" s="81"/>
    </row>
    <row r="93" customFormat="false" ht="24" hidden="false" customHeight="true" outlineLevel="0" collapsed="false">
      <c r="A93" s="87" t="n">
        <v>14</v>
      </c>
      <c r="B93" s="71" t="s">
        <v>106</v>
      </c>
      <c r="C93" s="72" t="n">
        <v>345972</v>
      </c>
      <c r="D93" s="72" t="n">
        <v>299129</v>
      </c>
      <c r="E93" s="73" t="n">
        <f aca="false">C93/D93*100</f>
        <v>115.659798949617</v>
      </c>
      <c r="F93" s="72" t="n">
        <v>131447</v>
      </c>
      <c r="G93" s="72" t="n">
        <v>99820</v>
      </c>
      <c r="H93" s="73" t="n">
        <f aca="false">F93/G93*100</f>
        <v>131.684031256261</v>
      </c>
      <c r="I93" s="72" t="n">
        <v>313280</v>
      </c>
      <c r="J93" s="72" t="n">
        <v>227572</v>
      </c>
      <c r="K93" s="73" t="n">
        <f aca="false">I93/J93*100</f>
        <v>137.661926774823</v>
      </c>
      <c r="L93" s="72" t="n">
        <v>197896</v>
      </c>
      <c r="M93" s="72" t="n">
        <v>155558</v>
      </c>
      <c r="N93" s="72" t="n">
        <f aca="false">L93/M93*100</f>
        <v>127.216858020803</v>
      </c>
      <c r="O93" s="1" t="n">
        <v>182</v>
      </c>
      <c r="P93" s="1" t="n">
        <v>40</v>
      </c>
    </row>
    <row r="94" customFormat="false" ht="15" hidden="false" customHeight="false" outlineLevel="0" collapsed="false">
      <c r="A94" s="304"/>
      <c r="B94" s="9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7.25" hidden="false" customHeight="true" outlineLevel="0" collapsed="false">
      <c r="A95" s="67" t="s">
        <v>107</v>
      </c>
      <c r="B95" s="67"/>
      <c r="C95" s="83" t="n">
        <f aca="false">SUM(C96:C124)</f>
        <v>958379</v>
      </c>
      <c r="D95" s="83" t="n">
        <f aca="false">SUM(D96:D124)</f>
        <v>1010174</v>
      </c>
      <c r="E95" s="84" t="n">
        <f aca="false">C95/D95*100</f>
        <v>94.8726655011909</v>
      </c>
      <c r="F95" s="83" t="n">
        <f aca="false">SUM(F96:F124)</f>
        <v>450470</v>
      </c>
      <c r="G95" s="83" t="n">
        <f aca="false">SUM(G96:G124)</f>
        <v>353899</v>
      </c>
      <c r="H95" s="84" t="n">
        <f aca="false">F95/G95*100</f>
        <v>127.287728984823</v>
      </c>
      <c r="I95" s="83" t="n">
        <f aca="false">SUM(I96:I124)</f>
        <v>975238</v>
      </c>
      <c r="J95" s="83" t="n">
        <f aca="false">SUM(J96:J124)</f>
        <v>993848</v>
      </c>
      <c r="K95" s="84" t="n">
        <f aca="false">I95/J95*100</f>
        <v>98.1274802585506</v>
      </c>
      <c r="L95" s="83" t="n">
        <f aca="false">SUM(L96:L124)</f>
        <v>400860</v>
      </c>
      <c r="M95" s="83" t="n">
        <f aca="false">SUM(M96:M124)</f>
        <v>726588</v>
      </c>
      <c r="N95" s="84" t="n">
        <f aca="false">L95/M95*100</f>
        <v>55.1701927364614</v>
      </c>
      <c r="O95" s="1"/>
      <c r="P95" s="1"/>
    </row>
    <row r="96" customFormat="false" ht="20.25" hidden="false" customHeight="true" outlineLevel="0" collapsed="false">
      <c r="A96" s="93" t="n">
        <v>1</v>
      </c>
      <c r="B96" s="71" t="s">
        <v>108</v>
      </c>
      <c r="C96" s="72" t="n">
        <v>105828</v>
      </c>
      <c r="D96" s="72" t="n">
        <v>108597</v>
      </c>
      <c r="E96" s="73" t="n">
        <f aca="false">C96/D96*100</f>
        <v>97.4502058067903</v>
      </c>
      <c r="F96" s="72" t="n">
        <v>46448</v>
      </c>
      <c r="G96" s="72" t="n">
        <v>7926</v>
      </c>
      <c r="H96" s="73" t="n">
        <f aca="false">F96/G96*100</f>
        <v>586.020691395408</v>
      </c>
      <c r="I96" s="72" t="n">
        <v>105633</v>
      </c>
      <c r="J96" s="72" t="n">
        <v>110041</v>
      </c>
      <c r="K96" s="73" t="n">
        <f aca="false">I96/J96*100</f>
        <v>95.9942203360566</v>
      </c>
      <c r="L96" s="72" t="n">
        <v>105633</v>
      </c>
      <c r="M96" s="72" t="n">
        <v>102115</v>
      </c>
      <c r="N96" s="73" t="n">
        <f aca="false">L96/M96*100</f>
        <v>103.445135386574</v>
      </c>
      <c r="O96" s="1" t="n">
        <v>317</v>
      </c>
      <c r="P96" s="1" t="n">
        <v>124</v>
      </c>
    </row>
    <row r="97" customFormat="false" ht="20.25" hidden="false" customHeight="true" outlineLevel="0" collapsed="false">
      <c r="A97" s="93" t="n">
        <v>2</v>
      </c>
      <c r="B97" s="71" t="s">
        <v>109</v>
      </c>
      <c r="C97" s="72" t="n">
        <v>0</v>
      </c>
      <c r="D97" s="72" t="n">
        <v>0</v>
      </c>
      <c r="E97" s="73" t="e">
        <f aca="false">C97/D97*100</f>
        <v>#DIV/0!</v>
      </c>
      <c r="F97" s="72" t="n">
        <v>0</v>
      </c>
      <c r="G97" s="72" t="n">
        <v>0</v>
      </c>
      <c r="H97" s="73" t="e">
        <f aca="false">F97/G97*100</f>
        <v>#DIV/0!</v>
      </c>
      <c r="I97" s="72" t="n">
        <v>0</v>
      </c>
      <c r="J97" s="72" t="n">
        <v>0</v>
      </c>
      <c r="K97" s="73" t="e">
        <f aca="false">I97/J97*100</f>
        <v>#DIV/0!</v>
      </c>
      <c r="L97" s="72" t="n">
        <v>0</v>
      </c>
      <c r="M97" s="72" t="n">
        <v>0</v>
      </c>
      <c r="N97" s="73" t="e">
        <f aca="false">L97/M97*100</f>
        <v>#DIV/0!</v>
      </c>
      <c r="O97" s="1"/>
      <c r="P97" s="1"/>
    </row>
    <row r="98" customFormat="false" ht="19.5" hidden="false" customHeight="true" outlineLevel="0" collapsed="false">
      <c r="A98" s="93" t="n">
        <v>3</v>
      </c>
      <c r="B98" s="71" t="s">
        <v>110</v>
      </c>
      <c r="C98" s="72" t="n">
        <v>0</v>
      </c>
      <c r="D98" s="72" t="n">
        <v>0</v>
      </c>
      <c r="E98" s="73" t="e">
        <f aca="false">C98/D98*100</f>
        <v>#DIV/0!</v>
      </c>
      <c r="F98" s="72" t="n">
        <v>0</v>
      </c>
      <c r="G98" s="72" t="n">
        <v>0</v>
      </c>
      <c r="H98" s="73" t="e">
        <f aca="false">F98/G98*100</f>
        <v>#DIV/0!</v>
      </c>
      <c r="I98" s="72" t="n">
        <v>0</v>
      </c>
      <c r="J98" s="72" t="n">
        <v>0</v>
      </c>
      <c r="K98" s="73" t="e">
        <f aca="false">I98/J98*100</f>
        <v>#DIV/0!</v>
      </c>
      <c r="L98" s="72" t="n">
        <v>0</v>
      </c>
      <c r="M98" s="72" t="n">
        <v>0</v>
      </c>
      <c r="N98" s="73" t="e">
        <f aca="false">L98/M98*100</f>
        <v>#DIV/0!</v>
      </c>
      <c r="O98" s="94"/>
      <c r="P98" s="1"/>
    </row>
    <row r="99" customFormat="false" ht="20.25" hidden="false" customHeight="true" outlineLevel="0" collapsed="false">
      <c r="A99" s="93" t="n">
        <v>4</v>
      </c>
      <c r="B99" s="71" t="s">
        <v>111</v>
      </c>
      <c r="C99" s="72" t="n">
        <v>15868</v>
      </c>
      <c r="D99" s="72" t="n">
        <v>12953</v>
      </c>
      <c r="E99" s="73" t="n">
        <f aca="false">C99/D99*100</f>
        <v>122.504439126071</v>
      </c>
      <c r="F99" s="72" t="n">
        <v>5247</v>
      </c>
      <c r="G99" s="72" t="n">
        <v>4032</v>
      </c>
      <c r="H99" s="73" t="n">
        <f aca="false">F99/G99*100</f>
        <v>130.133928571429</v>
      </c>
      <c r="I99" s="72" t="n">
        <v>36312</v>
      </c>
      <c r="J99" s="72" t="n">
        <v>473</v>
      </c>
      <c r="K99" s="73" t="n">
        <f aca="false">I99/J99*100</f>
        <v>7676.955602537</v>
      </c>
      <c r="L99" s="72" t="n">
        <v>0</v>
      </c>
      <c r="M99" s="72" t="n">
        <v>0</v>
      </c>
      <c r="N99" s="73" t="e">
        <f aca="false">L99/M99*100</f>
        <v>#DIV/0!</v>
      </c>
      <c r="O99" s="1" t="n">
        <v>18</v>
      </c>
      <c r="P99" s="1" t="n">
        <v>140</v>
      </c>
    </row>
    <row r="100" customFormat="false" ht="18.75" hidden="false" customHeight="true" outlineLevel="0" collapsed="false">
      <c r="A100" s="93" t="n">
        <v>5</v>
      </c>
      <c r="B100" s="71" t="s">
        <v>112</v>
      </c>
      <c r="C100" s="72" t="n">
        <v>64739</v>
      </c>
      <c r="D100" s="72" t="n">
        <v>147602</v>
      </c>
      <c r="E100" s="73" t="n">
        <f aca="false">C100/D100*100</f>
        <v>43.8605167951654</v>
      </c>
      <c r="F100" s="72" t="n">
        <v>33857</v>
      </c>
      <c r="G100" s="72" t="n">
        <v>62653</v>
      </c>
      <c r="H100" s="73" t="n">
        <f aca="false">F100/G100*100</f>
        <v>54.0389127416086</v>
      </c>
      <c r="I100" s="72" t="n">
        <v>58681</v>
      </c>
      <c r="J100" s="72" t="n">
        <v>168761</v>
      </c>
      <c r="K100" s="73" t="n">
        <f aca="false">I100/J100*100</f>
        <v>34.7716593288734</v>
      </c>
      <c r="L100" s="72" t="n">
        <v>58681</v>
      </c>
      <c r="M100" s="72" t="n">
        <v>168761</v>
      </c>
      <c r="N100" s="73" t="n">
        <f aca="false">L100/M100*100</f>
        <v>34.7716593288734</v>
      </c>
      <c r="O100" s="1" t="n">
        <v>260</v>
      </c>
      <c r="P100" s="1" t="n">
        <v>52</v>
      </c>
    </row>
    <row r="101" customFormat="false" ht="21.75" hidden="false" customHeight="true" outlineLevel="0" collapsed="false">
      <c r="A101" s="93" t="n">
        <v>6</v>
      </c>
      <c r="B101" s="71" t="s">
        <v>113</v>
      </c>
      <c r="C101" s="72" t="n">
        <v>0</v>
      </c>
      <c r="D101" s="72" t="n">
        <v>0</v>
      </c>
      <c r="E101" s="73" t="e">
        <f aca="false">C101/D101*100</f>
        <v>#DIV/0!</v>
      </c>
      <c r="F101" s="72" t="n">
        <v>0</v>
      </c>
      <c r="G101" s="72" t="n">
        <v>0</v>
      </c>
      <c r="H101" s="73" t="e">
        <f aca="false">F101/G101*100</f>
        <v>#DIV/0!</v>
      </c>
      <c r="I101" s="72" t="n">
        <v>0</v>
      </c>
      <c r="J101" s="72" t="n">
        <v>0</v>
      </c>
      <c r="K101" s="73" t="e">
        <f aca="false">I101/J101*100</f>
        <v>#DIV/0!</v>
      </c>
      <c r="L101" s="72" t="n">
        <v>0</v>
      </c>
      <c r="M101" s="72" t="n">
        <v>0</v>
      </c>
      <c r="N101" s="73" t="e">
        <f aca="false">L101/M101*100</f>
        <v>#DIV/0!</v>
      </c>
      <c r="O101" s="1"/>
      <c r="P101" s="1"/>
    </row>
    <row r="102" customFormat="false" ht="19.5" hidden="false" customHeight="true" outlineLevel="0" collapsed="false">
      <c r="A102" s="93" t="n">
        <v>7</v>
      </c>
      <c r="B102" s="71" t="s">
        <v>114</v>
      </c>
      <c r="C102" s="72" t="n">
        <v>0</v>
      </c>
      <c r="D102" s="72" t="n">
        <v>0</v>
      </c>
      <c r="E102" s="73" t="e">
        <f aca="false">C102/D102*100</f>
        <v>#DIV/0!</v>
      </c>
      <c r="F102" s="72" t="n">
        <v>0</v>
      </c>
      <c r="G102" s="72" t="n">
        <v>0</v>
      </c>
      <c r="H102" s="73" t="e">
        <f aca="false">F102/G102*100</f>
        <v>#DIV/0!</v>
      </c>
      <c r="I102" s="72" t="n">
        <v>0</v>
      </c>
      <c r="J102" s="72" t="n">
        <v>0</v>
      </c>
      <c r="K102" s="73" t="e">
        <f aca="false">I102/J102*100</f>
        <v>#DIV/0!</v>
      </c>
      <c r="L102" s="72" t="n">
        <v>0</v>
      </c>
      <c r="M102" s="72" t="n">
        <v>0</v>
      </c>
      <c r="N102" s="73" t="e">
        <f aca="false">L102/M102*100</f>
        <v>#DIV/0!</v>
      </c>
      <c r="O102" s="1"/>
      <c r="P102" s="1"/>
    </row>
    <row r="103" customFormat="false" ht="20.25" hidden="false" customHeight="true" outlineLevel="0" collapsed="false">
      <c r="A103" s="95" t="n">
        <v>8</v>
      </c>
      <c r="B103" s="75" t="s">
        <v>115</v>
      </c>
      <c r="C103" s="76" t="n">
        <v>26504</v>
      </c>
      <c r="D103" s="76" t="n">
        <v>43743</v>
      </c>
      <c r="E103" s="77" t="n">
        <f aca="false">C103/D103*100</f>
        <v>60.5902658711108</v>
      </c>
      <c r="F103" s="76" t="n">
        <v>9583</v>
      </c>
      <c r="G103" s="76" t="n">
        <v>15183</v>
      </c>
      <c r="H103" s="77" t="n">
        <f aca="false">F103/G103*100</f>
        <v>63.1166436145689</v>
      </c>
      <c r="I103" s="76" t="n">
        <v>43084</v>
      </c>
      <c r="J103" s="76" t="n">
        <v>45373</v>
      </c>
      <c r="K103" s="77" t="n">
        <f aca="false">I103/J103*100</f>
        <v>94.9551495382717</v>
      </c>
      <c r="L103" s="76" t="n">
        <v>14791</v>
      </c>
      <c r="M103" s="76" t="n">
        <v>0</v>
      </c>
      <c r="N103" s="77" t="e">
        <f aca="false">L103/M103*100</f>
        <v>#DIV/0!</v>
      </c>
      <c r="O103" s="96" t="n">
        <v>88</v>
      </c>
      <c r="P103" s="96" t="n">
        <v>98</v>
      </c>
    </row>
    <row r="104" customFormat="false" ht="20.25" hidden="false" customHeight="true" outlineLevel="0" collapsed="false">
      <c r="A104" s="95" t="n">
        <v>9</v>
      </c>
      <c r="B104" s="75" t="s">
        <v>116</v>
      </c>
      <c r="C104" s="76" t="n">
        <v>0</v>
      </c>
      <c r="D104" s="76" t="n">
        <v>0</v>
      </c>
      <c r="E104" s="77" t="e">
        <f aca="false">C104/D104*100</f>
        <v>#DIV/0!</v>
      </c>
      <c r="F104" s="76" t="n">
        <v>0</v>
      </c>
      <c r="G104" s="76" t="n">
        <v>0</v>
      </c>
      <c r="H104" s="77" t="e">
        <f aca="false">F104/G104*100</f>
        <v>#DIV/0!</v>
      </c>
      <c r="I104" s="76" t="n">
        <v>0</v>
      </c>
      <c r="J104" s="76" t="n">
        <v>0</v>
      </c>
      <c r="K104" s="77" t="e">
        <f aca="false">I104/J104*100</f>
        <v>#DIV/0!</v>
      </c>
      <c r="L104" s="76" t="n">
        <v>0</v>
      </c>
      <c r="M104" s="76" t="n">
        <v>0</v>
      </c>
      <c r="N104" s="77" t="e">
        <f aca="false">L104/M104*100</f>
        <v>#DIV/0!</v>
      </c>
      <c r="O104" s="96"/>
      <c r="P104" s="96"/>
    </row>
    <row r="105" customFormat="false" ht="18.75" hidden="false" customHeight="true" outlineLevel="0" collapsed="false">
      <c r="A105" s="95" t="n">
        <v>10</v>
      </c>
      <c r="B105" s="114" t="s">
        <v>117</v>
      </c>
      <c r="C105" s="79" t="n">
        <v>70519</v>
      </c>
      <c r="D105" s="79" t="n">
        <v>0</v>
      </c>
      <c r="E105" s="77" t="e">
        <f aca="false">C105/D105*100</f>
        <v>#DIV/0!</v>
      </c>
      <c r="F105" s="76" t="n">
        <v>47419</v>
      </c>
      <c r="G105" s="76" t="n">
        <v>0</v>
      </c>
      <c r="H105" s="77" t="e">
        <f aca="false">F105/G105*100</f>
        <v>#DIV/0!</v>
      </c>
      <c r="I105" s="72" t="n">
        <v>70519</v>
      </c>
      <c r="J105" s="72" t="n">
        <v>0</v>
      </c>
      <c r="K105" s="77" t="e">
        <f aca="false">I105/J105*100</f>
        <v>#DIV/0!</v>
      </c>
      <c r="L105" s="72" t="n">
        <v>0</v>
      </c>
      <c r="M105" s="72" t="n">
        <v>0</v>
      </c>
      <c r="N105" s="77" t="e">
        <f aca="false">L105/M105*100</f>
        <v>#DIV/0!</v>
      </c>
      <c r="O105" s="96" t="n">
        <v>45</v>
      </c>
      <c r="P105" s="96" t="n">
        <v>69</v>
      </c>
    </row>
    <row r="106" customFormat="false" ht="18.75" hidden="false" customHeight="true" outlineLevel="0" collapsed="false">
      <c r="A106" s="95" t="n">
        <v>11</v>
      </c>
      <c r="B106" s="114" t="s">
        <v>321</v>
      </c>
      <c r="C106" s="79" t="n">
        <v>0</v>
      </c>
      <c r="D106" s="79" t="n">
        <v>0</v>
      </c>
      <c r="E106" s="77" t="e">
        <f aca="false">C106/D106*100</f>
        <v>#DIV/0!</v>
      </c>
      <c r="F106" s="76" t="n">
        <v>0</v>
      </c>
      <c r="G106" s="76" t="n">
        <v>0</v>
      </c>
      <c r="H106" s="77" t="e">
        <f aca="false">F106/G106*100</f>
        <v>#DIV/0!</v>
      </c>
      <c r="I106" s="72" t="n">
        <v>0</v>
      </c>
      <c r="J106" s="72" t="n">
        <v>0</v>
      </c>
      <c r="K106" s="77" t="e">
        <f aca="false">I106/J106*100</f>
        <v>#DIV/0!</v>
      </c>
      <c r="L106" s="72" t="n">
        <v>0</v>
      </c>
      <c r="M106" s="72" t="n">
        <v>0</v>
      </c>
      <c r="N106" s="77" t="e">
        <f aca="false">L106/M106*100</f>
        <v>#DIV/0!</v>
      </c>
      <c r="O106" s="96" t="n">
        <v>0</v>
      </c>
      <c r="P106" s="96" t="n">
        <v>0</v>
      </c>
    </row>
    <row r="107" customFormat="false" ht="19.5" hidden="false" customHeight="true" outlineLevel="0" collapsed="false">
      <c r="A107" s="93" t="n">
        <v>12</v>
      </c>
      <c r="B107" s="114" t="s">
        <v>118</v>
      </c>
      <c r="C107" s="79" t="n">
        <v>0</v>
      </c>
      <c r="D107" s="79" t="n">
        <v>0</v>
      </c>
      <c r="E107" s="73" t="e">
        <f aca="false">C107/D107*100</f>
        <v>#DIV/0!</v>
      </c>
      <c r="F107" s="72" t="n">
        <v>0</v>
      </c>
      <c r="G107" s="72" t="n">
        <v>0</v>
      </c>
      <c r="H107" s="73" t="e">
        <f aca="false">F107/G107*100</f>
        <v>#DIV/0!</v>
      </c>
      <c r="I107" s="72" t="n">
        <v>0</v>
      </c>
      <c r="J107" s="72" t="n">
        <v>0</v>
      </c>
      <c r="K107" s="73" t="e">
        <f aca="false">I107/J107*100</f>
        <v>#DIV/0!</v>
      </c>
      <c r="L107" s="72" t="n">
        <v>0</v>
      </c>
      <c r="M107" s="72" t="n">
        <v>0</v>
      </c>
      <c r="N107" s="73" t="e">
        <f aca="false">L107/M107*100</f>
        <v>#DIV/0!</v>
      </c>
      <c r="O107" s="1"/>
      <c r="P107" s="1"/>
    </row>
    <row r="108" customFormat="false" ht="21" hidden="false" customHeight="true" outlineLevel="0" collapsed="false">
      <c r="A108" s="93" t="n">
        <v>13</v>
      </c>
      <c r="B108" s="71" t="s">
        <v>119</v>
      </c>
      <c r="C108" s="72" t="n">
        <v>0</v>
      </c>
      <c r="D108" s="72" t="n">
        <v>0</v>
      </c>
      <c r="E108" s="73" t="e">
        <f aca="false">C108/D108*100</f>
        <v>#DIV/0!</v>
      </c>
      <c r="F108" s="72" t="n">
        <v>0</v>
      </c>
      <c r="G108" s="72" t="n">
        <v>0</v>
      </c>
      <c r="H108" s="73" t="e">
        <f aca="false">F108/G108*100</f>
        <v>#DIV/0!</v>
      </c>
      <c r="I108" s="72" t="n">
        <v>0</v>
      </c>
      <c r="J108" s="72" t="n">
        <v>0</v>
      </c>
      <c r="K108" s="73" t="e">
        <f aca="false">I108/J108*100</f>
        <v>#DIV/0!</v>
      </c>
      <c r="L108" s="72" t="n">
        <v>0</v>
      </c>
      <c r="M108" s="72" t="n">
        <v>0</v>
      </c>
      <c r="N108" s="73" t="e">
        <f aca="false">L108/M108*100</f>
        <v>#DIV/0!</v>
      </c>
      <c r="O108" s="1" t="n">
        <v>8</v>
      </c>
      <c r="P108" s="1" t="n">
        <v>58</v>
      </c>
    </row>
    <row r="109" customFormat="false" ht="22.5" hidden="false" customHeight="true" outlineLevel="0" collapsed="false">
      <c r="A109" s="93" t="n">
        <v>14</v>
      </c>
      <c r="B109" s="71" t="s">
        <v>120</v>
      </c>
      <c r="C109" s="72" t="n">
        <v>9333</v>
      </c>
      <c r="D109" s="72" t="n">
        <v>6733</v>
      </c>
      <c r="E109" s="73" t="n">
        <f aca="false">C109/D109*100</f>
        <v>138.615773058072</v>
      </c>
      <c r="F109" s="72" t="n">
        <v>7049</v>
      </c>
      <c r="G109" s="72" t="n">
        <v>0</v>
      </c>
      <c r="H109" s="73" t="e">
        <f aca="false">F109/G109*100</f>
        <v>#DIV/0!</v>
      </c>
      <c r="I109" s="72" t="n">
        <v>8237</v>
      </c>
      <c r="J109" s="72" t="n">
        <v>17510</v>
      </c>
      <c r="K109" s="73" t="n">
        <f aca="false">I109/J109*100</f>
        <v>47.0416904625928</v>
      </c>
      <c r="L109" s="72" t="n">
        <v>6881</v>
      </c>
      <c r="M109" s="72" t="n">
        <v>16736</v>
      </c>
      <c r="N109" s="73" t="n">
        <f aca="false">L109/M109*100</f>
        <v>41.1149617590822</v>
      </c>
      <c r="O109" s="1" t="n">
        <v>77</v>
      </c>
      <c r="P109" s="1" t="n">
        <v>27</v>
      </c>
    </row>
    <row r="110" customFormat="false" ht="18.75" hidden="false" customHeight="true" outlineLevel="0" collapsed="false">
      <c r="A110" s="95" t="n">
        <v>15</v>
      </c>
      <c r="B110" s="75" t="s">
        <v>121</v>
      </c>
      <c r="C110" s="72" t="n">
        <v>0</v>
      </c>
      <c r="D110" s="72" t="n">
        <v>0</v>
      </c>
      <c r="E110" s="73" t="e">
        <f aca="false">C110/D110*100</f>
        <v>#DIV/0!</v>
      </c>
      <c r="F110" s="72" t="n">
        <v>0</v>
      </c>
      <c r="G110" s="72" t="n">
        <v>0</v>
      </c>
      <c r="H110" s="73" t="e">
        <f aca="false">F110/G110*100</f>
        <v>#DIV/0!</v>
      </c>
      <c r="I110" s="72" t="n">
        <v>0</v>
      </c>
      <c r="J110" s="72" t="n">
        <v>0</v>
      </c>
      <c r="K110" s="73" t="e">
        <f aca="false">I110/J110*100</f>
        <v>#DIV/0!</v>
      </c>
      <c r="L110" s="72" t="n">
        <v>0</v>
      </c>
      <c r="M110" s="72" t="n">
        <v>0</v>
      </c>
      <c r="N110" s="73" t="e">
        <f aca="false">L110/M110*100</f>
        <v>#DIV/0!</v>
      </c>
      <c r="O110" s="1"/>
      <c r="P110" s="1"/>
    </row>
    <row r="111" customFormat="false" ht="19.5" hidden="false" customHeight="true" outlineLevel="0" collapsed="false">
      <c r="A111" s="95" t="n">
        <v>16</v>
      </c>
      <c r="B111" s="75" t="s">
        <v>122</v>
      </c>
      <c r="C111" s="72" t="n">
        <v>9065</v>
      </c>
      <c r="D111" s="72" t="n">
        <v>44363</v>
      </c>
      <c r="E111" s="73" t="n">
        <f aca="false">C111/D111*100</f>
        <v>20.4336947456213</v>
      </c>
      <c r="F111" s="72" t="n">
        <v>0</v>
      </c>
      <c r="G111" s="72" t="n">
        <v>14990</v>
      </c>
      <c r="H111" s="73" t="n">
        <f aca="false">F111/G111*100</f>
        <v>0</v>
      </c>
      <c r="I111" s="72" t="n">
        <v>9065</v>
      </c>
      <c r="J111" s="72" t="n">
        <v>44363</v>
      </c>
      <c r="K111" s="73" t="n">
        <f aca="false">I111/J111*100</f>
        <v>20.4336947456213</v>
      </c>
      <c r="L111" s="72" t="n">
        <v>9065</v>
      </c>
      <c r="M111" s="72" t="n">
        <v>44363</v>
      </c>
      <c r="N111" s="73" t="n">
        <f aca="false">L111/M111*100</f>
        <v>20.4336947456213</v>
      </c>
      <c r="O111" s="1" t="n">
        <v>32</v>
      </c>
      <c r="P111" s="1" t="n">
        <v>85</v>
      </c>
    </row>
    <row r="112" customFormat="false" ht="16.5" hidden="false" customHeight="true" outlineLevel="0" collapsed="false">
      <c r="A112" s="93" t="n">
        <v>17</v>
      </c>
      <c r="B112" s="71" t="s">
        <v>123</v>
      </c>
      <c r="C112" s="72" t="n">
        <v>14373</v>
      </c>
      <c r="D112" s="72" t="n">
        <v>39030</v>
      </c>
      <c r="E112" s="73" t="n">
        <f aca="false">C112/D112*100</f>
        <v>36.8255188316679</v>
      </c>
      <c r="F112" s="72" t="n">
        <v>9525</v>
      </c>
      <c r="G112" s="72" t="n">
        <v>22768</v>
      </c>
      <c r="H112" s="73" t="n">
        <f aca="false">F112/G112*100</f>
        <v>41.835031623331</v>
      </c>
      <c r="I112" s="72" t="n">
        <v>14373</v>
      </c>
      <c r="J112" s="72" t="n">
        <v>38402</v>
      </c>
      <c r="K112" s="73" t="n">
        <f aca="false">I112/J112*100</f>
        <v>37.4277381386386</v>
      </c>
      <c r="L112" s="72" t="n">
        <v>0</v>
      </c>
      <c r="M112" s="72" t="n">
        <v>0</v>
      </c>
      <c r="N112" s="73" t="e">
        <f aca="false">L112/M112*100</f>
        <v>#DIV/0!</v>
      </c>
      <c r="O112" s="1" t="n">
        <v>13</v>
      </c>
      <c r="P112" s="1" t="n">
        <v>76</v>
      </c>
    </row>
    <row r="113" customFormat="false" ht="33" hidden="false" customHeight="true" outlineLevel="0" collapsed="false">
      <c r="A113" s="93" t="n">
        <v>18</v>
      </c>
      <c r="B113" s="71" t="s">
        <v>322</v>
      </c>
      <c r="C113" s="72" t="n">
        <v>313808</v>
      </c>
      <c r="D113" s="72" t="n">
        <v>118176</v>
      </c>
      <c r="E113" s="73" t="n">
        <f aca="false">C113/D113*100</f>
        <v>265.542919036014</v>
      </c>
      <c r="F113" s="72" t="n">
        <v>140391</v>
      </c>
      <c r="G113" s="72" t="n">
        <v>37984</v>
      </c>
      <c r="H113" s="73" t="n">
        <f aca="false">F113/G113*100</f>
        <v>369.605623420388</v>
      </c>
      <c r="I113" s="72" t="n">
        <v>251508</v>
      </c>
      <c r="J113" s="72" t="n">
        <v>83541</v>
      </c>
      <c r="K113" s="73" t="n">
        <f aca="false">I113/J113*100</f>
        <v>301.059360074694</v>
      </c>
      <c r="L113" s="72" t="n">
        <v>0</v>
      </c>
      <c r="M113" s="72" t="n">
        <v>0</v>
      </c>
      <c r="N113" s="73" t="e">
        <f aca="false">L113/M113*100</f>
        <v>#DIV/0!</v>
      </c>
      <c r="O113" s="1" t="n">
        <v>189</v>
      </c>
      <c r="P113" s="1" t="n">
        <v>120</v>
      </c>
    </row>
    <row r="114" customFormat="false" ht="23.25" hidden="false" customHeight="true" outlineLevel="0" collapsed="false">
      <c r="A114" s="93" t="n">
        <v>19</v>
      </c>
      <c r="B114" s="71" t="s">
        <v>125</v>
      </c>
      <c r="C114" s="79" t="n">
        <v>193758</v>
      </c>
      <c r="D114" s="79" t="n">
        <v>378966</v>
      </c>
      <c r="E114" s="167" t="n">
        <f aca="false">C114/D114*100</f>
        <v>51.1280695365811</v>
      </c>
      <c r="F114" s="72" t="n">
        <v>83903</v>
      </c>
      <c r="G114" s="72" t="n">
        <v>147768</v>
      </c>
      <c r="H114" s="73" t="n">
        <f aca="false">F114/G114*100</f>
        <v>56.7802230523523</v>
      </c>
      <c r="I114" s="72" t="n">
        <v>193758</v>
      </c>
      <c r="J114" s="72" t="n">
        <v>378966</v>
      </c>
      <c r="K114" s="73" t="n">
        <f aca="false">I114/J114*100</f>
        <v>51.1280695365811</v>
      </c>
      <c r="L114" s="72" t="n">
        <v>193758</v>
      </c>
      <c r="M114" s="72" t="n">
        <v>378966</v>
      </c>
      <c r="N114" s="73" t="n">
        <f aca="false">L114/M114*100</f>
        <v>51.1280695365811</v>
      </c>
      <c r="O114" s="1" t="n">
        <v>848</v>
      </c>
      <c r="P114" s="1" t="n">
        <v>79</v>
      </c>
    </row>
    <row r="115" s="334" customFormat="true" ht="19.5" hidden="false" customHeight="true" outlineLevel="0" collapsed="false">
      <c r="A115" s="95" t="n">
        <v>20</v>
      </c>
      <c r="B115" s="75" t="s">
        <v>126</v>
      </c>
      <c r="C115" s="76" t="n">
        <v>0</v>
      </c>
      <c r="D115" s="76" t="n">
        <v>0</v>
      </c>
      <c r="E115" s="77" t="e">
        <f aca="false">C115/D115*100</f>
        <v>#DIV/0!</v>
      </c>
      <c r="F115" s="76" t="n">
        <v>0</v>
      </c>
      <c r="G115" s="76" t="n">
        <v>0</v>
      </c>
      <c r="H115" s="77" t="e">
        <f aca="false">F115/G115*100</f>
        <v>#DIV/0!</v>
      </c>
      <c r="I115" s="76" t="n">
        <v>16683</v>
      </c>
      <c r="J115" s="76" t="n">
        <v>0</v>
      </c>
      <c r="K115" s="77" t="e">
        <f aca="false">I115/J115*100</f>
        <v>#DIV/0!</v>
      </c>
      <c r="L115" s="76" t="n">
        <v>0</v>
      </c>
      <c r="M115" s="76" t="n">
        <v>0</v>
      </c>
      <c r="N115" s="77" t="e">
        <f aca="false">L115/M115*100</f>
        <v>#DIV/0!</v>
      </c>
      <c r="O115" s="81" t="n">
        <v>28</v>
      </c>
      <c r="P115" s="81" t="n">
        <v>67</v>
      </c>
    </row>
    <row r="116" customFormat="false" ht="24" hidden="false" customHeight="true" outlineLevel="0" collapsed="false">
      <c r="A116" s="93" t="n">
        <v>21</v>
      </c>
      <c r="B116" s="71" t="s">
        <v>127</v>
      </c>
      <c r="C116" s="72" t="n">
        <v>0</v>
      </c>
      <c r="D116" s="72" t="n">
        <v>0</v>
      </c>
      <c r="E116" s="73" t="e">
        <f aca="false">C116/D116*100</f>
        <v>#DIV/0!</v>
      </c>
      <c r="F116" s="72" t="n">
        <v>0</v>
      </c>
      <c r="G116" s="72" t="n">
        <v>0</v>
      </c>
      <c r="H116" s="73" t="e">
        <f aca="false">F116/G116*100</f>
        <v>#DIV/0!</v>
      </c>
      <c r="I116" s="72" t="n">
        <v>0</v>
      </c>
      <c r="J116" s="72" t="n">
        <v>0</v>
      </c>
      <c r="K116" s="73" t="e">
        <f aca="false">I116/J116*100</f>
        <v>#DIV/0!</v>
      </c>
      <c r="L116" s="72" t="n">
        <v>0</v>
      </c>
      <c r="M116" s="72" t="n">
        <v>0</v>
      </c>
      <c r="N116" s="73" t="e">
        <f aca="false">L116/M116*100</f>
        <v>#DIV/0!</v>
      </c>
      <c r="O116" s="1"/>
      <c r="P116" s="1"/>
    </row>
    <row r="117" customFormat="false" ht="18.75" hidden="false" customHeight="true" outlineLevel="0" collapsed="false">
      <c r="A117" s="93" t="n">
        <v>22</v>
      </c>
      <c r="B117" s="71" t="s">
        <v>128</v>
      </c>
      <c r="C117" s="72" t="n">
        <v>3729</v>
      </c>
      <c r="D117" s="72" t="n">
        <v>15984</v>
      </c>
      <c r="E117" s="73" t="n">
        <f aca="false">C117/D117*100</f>
        <v>23.3295795795796</v>
      </c>
      <c r="F117" s="72" t="n">
        <v>2180</v>
      </c>
      <c r="G117" s="72" t="n">
        <v>7310</v>
      </c>
      <c r="H117" s="73" t="n">
        <f aca="false">F117/G117*100</f>
        <v>29.8221614227086</v>
      </c>
      <c r="I117" s="72" t="n">
        <v>3750</v>
      </c>
      <c r="J117" s="72" t="n">
        <v>15984</v>
      </c>
      <c r="K117" s="73" t="n">
        <f aca="false">I117/J117*100</f>
        <v>23.460960960961</v>
      </c>
      <c r="L117" s="72" t="n">
        <v>3729</v>
      </c>
      <c r="M117" s="72" t="n">
        <v>15647</v>
      </c>
      <c r="N117" s="73" t="n">
        <f aca="false">L117/M117*100</f>
        <v>23.8320444813702</v>
      </c>
      <c r="O117" s="1" t="n">
        <v>17</v>
      </c>
      <c r="P117" s="1" t="n">
        <v>70</v>
      </c>
    </row>
    <row r="118" customFormat="false" ht="24.75" hidden="false" customHeight="true" outlineLevel="0" collapsed="false">
      <c r="A118" s="93" t="n">
        <v>23</v>
      </c>
      <c r="B118" s="71" t="s">
        <v>129</v>
      </c>
      <c r="C118" s="72" t="n">
        <v>2520</v>
      </c>
      <c r="D118" s="72" t="n">
        <v>2940</v>
      </c>
      <c r="E118" s="73" t="n">
        <f aca="false">C118/D118*100</f>
        <v>85.7142857142857</v>
      </c>
      <c r="F118" s="72" t="n">
        <v>2520</v>
      </c>
      <c r="G118" s="72" t="n">
        <v>2940</v>
      </c>
      <c r="H118" s="73" t="n">
        <f aca="false">F118/G118*100</f>
        <v>85.7142857142857</v>
      </c>
      <c r="I118" s="72" t="n">
        <v>6965</v>
      </c>
      <c r="J118" s="72" t="n">
        <v>10141</v>
      </c>
      <c r="K118" s="73" t="n">
        <f aca="false">I118/J118*100</f>
        <v>68.6815895868258</v>
      </c>
      <c r="L118" s="72" t="n">
        <v>0</v>
      </c>
      <c r="M118" s="72" t="n">
        <v>0</v>
      </c>
      <c r="N118" s="73" t="e">
        <f aca="false">L118/M118*100</f>
        <v>#DIV/0!</v>
      </c>
      <c r="O118" s="1" t="n">
        <v>15</v>
      </c>
      <c r="P118" s="1" t="n">
        <v>95</v>
      </c>
    </row>
    <row r="119" customFormat="false" ht="23.25" hidden="false" customHeight="true" outlineLevel="0" collapsed="false">
      <c r="A119" s="93" t="n">
        <v>24</v>
      </c>
      <c r="B119" s="75" t="s">
        <v>130</v>
      </c>
      <c r="C119" s="72" t="n">
        <v>53592</v>
      </c>
      <c r="D119" s="72" t="n">
        <v>33711</v>
      </c>
      <c r="E119" s="73" t="n">
        <f aca="false">C119/D119*100</f>
        <v>158.974815342173</v>
      </c>
      <c r="F119" s="72" t="n">
        <v>28898</v>
      </c>
      <c r="G119" s="72" t="n">
        <v>15524</v>
      </c>
      <c r="H119" s="73" t="n">
        <f aca="false">F119/G119*100</f>
        <v>186.150476681268</v>
      </c>
      <c r="I119" s="72" t="n">
        <v>55099</v>
      </c>
      <c r="J119" s="72" t="n">
        <v>32518</v>
      </c>
      <c r="K119" s="73" t="n">
        <f aca="false">I119/J119*100</f>
        <v>169.441540070115</v>
      </c>
      <c r="L119" s="72" t="n">
        <v>5476</v>
      </c>
      <c r="M119" s="72" t="n">
        <v>0</v>
      </c>
      <c r="N119" s="73" t="e">
        <f aca="false">L119/M119*100</f>
        <v>#DIV/0!</v>
      </c>
      <c r="O119" s="1" t="n">
        <v>21</v>
      </c>
      <c r="P119" s="1" t="n">
        <v>75</v>
      </c>
    </row>
    <row r="120" customFormat="false" ht="21" hidden="false" customHeight="true" outlineLevel="0" collapsed="false">
      <c r="A120" s="93" t="n">
        <v>25</v>
      </c>
      <c r="B120" s="71" t="s">
        <v>131</v>
      </c>
      <c r="C120" s="72" t="n">
        <v>15928</v>
      </c>
      <c r="D120" s="72" t="n">
        <v>19279</v>
      </c>
      <c r="E120" s="73" t="n">
        <f aca="false">C120/D120*100</f>
        <v>82.61839307018</v>
      </c>
      <c r="F120" s="72" t="n">
        <v>4620</v>
      </c>
      <c r="G120" s="72" t="n">
        <v>2394</v>
      </c>
      <c r="H120" s="73" t="n">
        <f aca="false">F120/G120*100</f>
        <v>192.982456140351</v>
      </c>
      <c r="I120" s="72" t="n">
        <v>34023</v>
      </c>
      <c r="J120" s="72" t="n">
        <v>6775</v>
      </c>
      <c r="K120" s="73" t="n">
        <f aca="false">I120/J120*100</f>
        <v>502.184501845018</v>
      </c>
      <c r="L120" s="72" t="n">
        <v>0</v>
      </c>
      <c r="M120" s="72" t="n">
        <v>0</v>
      </c>
      <c r="N120" s="73" t="e">
        <f aca="false">L120/M120*100</f>
        <v>#DIV/0!</v>
      </c>
      <c r="O120" s="1" t="n">
        <v>47</v>
      </c>
      <c r="P120" s="1" t="n">
        <v>70</v>
      </c>
    </row>
    <row r="121" customFormat="false" ht="21.75" hidden="false" customHeight="true" outlineLevel="0" collapsed="false">
      <c r="A121" s="93" t="n">
        <v>26</v>
      </c>
      <c r="B121" s="71" t="s">
        <v>132</v>
      </c>
      <c r="C121" s="72" t="n">
        <v>3205</v>
      </c>
      <c r="D121" s="72" t="n">
        <v>5459</v>
      </c>
      <c r="E121" s="73" t="n">
        <f aca="false">C121/D121*100</f>
        <v>58.7103865176772</v>
      </c>
      <c r="F121" s="72" t="n">
        <v>1720</v>
      </c>
      <c r="G121" s="72" t="n">
        <v>2395</v>
      </c>
      <c r="H121" s="73" t="n">
        <f aca="false">F121/G121*100</f>
        <v>71.8162839248434</v>
      </c>
      <c r="I121" s="72" t="n">
        <v>3189</v>
      </c>
      <c r="J121" s="72" t="n">
        <v>5540</v>
      </c>
      <c r="K121" s="73" t="n">
        <f aca="false">I121/J121*100</f>
        <v>57.5631768953069</v>
      </c>
      <c r="L121" s="72" t="n">
        <v>0</v>
      </c>
      <c r="M121" s="72" t="n">
        <v>0</v>
      </c>
      <c r="N121" s="73" t="e">
        <f aca="false">L121/M121*100</f>
        <v>#DIV/0!</v>
      </c>
      <c r="O121" s="1" t="n">
        <v>26</v>
      </c>
      <c r="P121" s="1" t="n">
        <v>69</v>
      </c>
    </row>
    <row r="122" customFormat="false" ht="21" hidden="false" customHeight="true" outlineLevel="0" collapsed="false">
      <c r="A122" s="95" t="n">
        <v>27</v>
      </c>
      <c r="B122" s="75" t="s">
        <v>133</v>
      </c>
      <c r="C122" s="76" t="n">
        <v>0</v>
      </c>
      <c r="D122" s="76" t="n">
        <v>5978</v>
      </c>
      <c r="E122" s="77" t="n">
        <f aca="false">C122/D122*100</f>
        <v>0</v>
      </c>
      <c r="F122" s="76" t="n">
        <v>0</v>
      </c>
      <c r="G122" s="76" t="n">
        <v>2303</v>
      </c>
      <c r="H122" s="77" t="n">
        <f aca="false">F122/G122*100</f>
        <v>0</v>
      </c>
      <c r="I122" s="76" t="n">
        <v>6360</v>
      </c>
      <c r="J122" s="76" t="n">
        <v>3008</v>
      </c>
      <c r="K122" s="77" t="n">
        <f aca="false">I122/J122*100</f>
        <v>211.436170212766</v>
      </c>
      <c r="L122" s="76" t="n">
        <v>0</v>
      </c>
      <c r="M122" s="76" t="n">
        <v>0</v>
      </c>
      <c r="N122" s="77" t="e">
        <f aca="false">L122/M122*100</f>
        <v>#DIV/0!</v>
      </c>
      <c r="O122" s="81" t="n">
        <v>14</v>
      </c>
      <c r="P122" s="81" t="n">
        <v>65</v>
      </c>
    </row>
    <row r="123" customFormat="false" ht="34.5" hidden="false" customHeight="true" outlineLevel="0" collapsed="false">
      <c r="A123" s="95" t="n">
        <v>28</v>
      </c>
      <c r="B123" s="75" t="s">
        <v>134</v>
      </c>
      <c r="C123" s="76" t="n">
        <v>34014</v>
      </c>
      <c r="D123" s="76" t="n">
        <v>14264</v>
      </c>
      <c r="E123" s="77" t="n">
        <f aca="false">C123/D123*100</f>
        <v>238.460459899047</v>
      </c>
      <c r="F123" s="76" t="n">
        <v>13313</v>
      </c>
      <c r="G123" s="76" t="n">
        <v>5249</v>
      </c>
      <c r="H123" s="77" t="n">
        <f aca="false">F123/G123*100</f>
        <v>253.629262716708</v>
      </c>
      <c r="I123" s="76" t="n">
        <v>36403</v>
      </c>
      <c r="J123" s="76" t="n">
        <v>20056</v>
      </c>
      <c r="K123" s="77" t="n">
        <f aca="false">I123/J123*100</f>
        <v>181.506781013163</v>
      </c>
      <c r="L123" s="76" t="n">
        <v>2846</v>
      </c>
      <c r="M123" s="76" t="n">
        <v>0</v>
      </c>
      <c r="N123" s="77" t="e">
        <f aca="false">L123/M123*100</f>
        <v>#DIV/0!</v>
      </c>
      <c r="O123" s="81" t="n">
        <v>38</v>
      </c>
      <c r="P123" s="81"/>
    </row>
    <row r="124" s="334" customFormat="true" ht="24.75" hidden="false" customHeight="true" outlineLevel="0" collapsed="false">
      <c r="A124" s="95" t="n">
        <v>29</v>
      </c>
      <c r="B124" s="75" t="s">
        <v>135</v>
      </c>
      <c r="C124" s="76" t="n">
        <v>21596</v>
      </c>
      <c r="D124" s="76" t="n">
        <v>12396</v>
      </c>
      <c r="E124" s="77" t="n">
        <f aca="false">C124/D124*100</f>
        <v>174.217489512746</v>
      </c>
      <c r="F124" s="76" t="n">
        <v>13797</v>
      </c>
      <c r="G124" s="76" t="n">
        <v>2480</v>
      </c>
      <c r="H124" s="77" t="n">
        <f aca="false">F124/G124*100</f>
        <v>556.33064516129</v>
      </c>
      <c r="I124" s="76" t="n">
        <v>21596</v>
      </c>
      <c r="J124" s="76" t="n">
        <v>12396</v>
      </c>
      <c r="K124" s="77" t="n">
        <f aca="false">I124/J124*100</f>
        <v>174.217489512746</v>
      </c>
      <c r="L124" s="76" t="n">
        <v>0</v>
      </c>
      <c r="M124" s="76" t="n">
        <v>0</v>
      </c>
      <c r="N124" s="77" t="e">
        <f aca="false">L124/M124*100</f>
        <v>#DIV/0!</v>
      </c>
      <c r="O124" s="78" t="n">
        <v>37</v>
      </c>
      <c r="P124" s="78" t="n">
        <v>75</v>
      </c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8.75" hidden="false" customHeight="true" outlineLevel="0" collapsed="false">
      <c r="A126" s="99"/>
      <c r="B126" s="100" t="s">
        <v>34</v>
      </c>
      <c r="C126" s="101" t="n">
        <f aca="false">SUM(C127:C132)</f>
        <v>23502</v>
      </c>
      <c r="D126" s="102" t="n">
        <f aca="false">SUM(D127:D132)</f>
        <v>42164</v>
      </c>
      <c r="E126" s="84" t="n">
        <f aca="false">C126/D126*100</f>
        <v>55.7394934066977</v>
      </c>
      <c r="F126" s="102" t="n">
        <f aca="false">SUM(F127:F132)</f>
        <v>16446</v>
      </c>
      <c r="G126" s="102" t="n">
        <f aca="false">SUM(G127:G132)</f>
        <v>24553</v>
      </c>
      <c r="H126" s="84" t="n">
        <f aca="false">F126/G126*100</f>
        <v>66.9816315725166</v>
      </c>
      <c r="I126" s="102" t="n">
        <f aca="false">SUM(I127:I132)</f>
        <v>22784</v>
      </c>
      <c r="J126" s="102" t="n">
        <f aca="false">SUM(J127:J132)</f>
        <v>37839</v>
      </c>
      <c r="K126" s="84" t="n">
        <f aca="false">I126/J126*100</f>
        <v>60.2130077433336</v>
      </c>
      <c r="L126" s="102" t="n">
        <f aca="false">SUM(L127:L132)</f>
        <v>10829</v>
      </c>
      <c r="M126" s="102" t="n">
        <f aca="false">SUM(M127:M132)</f>
        <v>0</v>
      </c>
      <c r="N126" s="84" t="e">
        <f aca="false">L126/M126*100</f>
        <v>#DIV/0!</v>
      </c>
      <c r="O126" s="1"/>
      <c r="P126" s="1"/>
    </row>
    <row r="127" s="334" customFormat="true" ht="18" hidden="false" customHeight="true" outlineLevel="0" collapsed="false">
      <c r="A127" s="74" t="n">
        <v>1</v>
      </c>
      <c r="B127" s="114" t="s">
        <v>136</v>
      </c>
      <c r="C127" s="72" t="n">
        <v>15329</v>
      </c>
      <c r="D127" s="72" t="n">
        <v>20774</v>
      </c>
      <c r="E127" s="73" t="n">
        <f aca="false">C127/D127*100</f>
        <v>73.7893520747088</v>
      </c>
      <c r="F127" s="72" t="n">
        <v>15329</v>
      </c>
      <c r="G127" s="72" t="n">
        <v>11453</v>
      </c>
      <c r="H127" s="73" t="n">
        <f aca="false">F127/G127*100</f>
        <v>133.842661311447</v>
      </c>
      <c r="I127" s="72" t="n">
        <v>15329</v>
      </c>
      <c r="J127" s="72" t="n">
        <v>15439</v>
      </c>
      <c r="K127" s="73" t="n">
        <f aca="false">I127/J127*100</f>
        <v>99.2875186216724</v>
      </c>
      <c r="L127" s="72" t="n">
        <v>10829</v>
      </c>
      <c r="M127" s="72" t="n">
        <v>0</v>
      </c>
      <c r="N127" s="338" t="e">
        <f aca="false">L127/M127*100</f>
        <v>#DIV/0!</v>
      </c>
      <c r="O127" s="81" t="n">
        <v>69</v>
      </c>
      <c r="P127" s="81" t="n">
        <v>80</v>
      </c>
    </row>
    <row r="128" customFormat="false" ht="17.25" hidden="false" customHeight="true" outlineLevel="0" collapsed="false">
      <c r="A128" s="103" t="n">
        <v>2</v>
      </c>
      <c r="B128" s="71" t="s">
        <v>137</v>
      </c>
      <c r="C128" s="72" t="n">
        <v>0</v>
      </c>
      <c r="D128" s="72" t="n">
        <v>0</v>
      </c>
      <c r="E128" s="73" t="e">
        <f aca="false">C128/D128*100</f>
        <v>#DIV/0!</v>
      </c>
      <c r="F128" s="72" t="n">
        <v>0</v>
      </c>
      <c r="G128" s="72" t="n">
        <v>0</v>
      </c>
      <c r="H128" s="73" t="e">
        <f aca="false">F128/G128*100</f>
        <v>#DIV/0!</v>
      </c>
      <c r="I128" s="72" t="n">
        <v>0</v>
      </c>
      <c r="J128" s="72" t="n">
        <v>0</v>
      </c>
      <c r="K128" s="73" t="e">
        <f aca="false">I128/J128*100</f>
        <v>#DIV/0!</v>
      </c>
      <c r="L128" s="72" t="n">
        <v>0</v>
      </c>
      <c r="M128" s="72" t="n">
        <v>0</v>
      </c>
      <c r="N128" s="104" t="e">
        <f aca="false">L128/M128*100</f>
        <v>#DIV/0!</v>
      </c>
      <c r="O128" s="1"/>
      <c r="P128" s="1"/>
    </row>
    <row r="129" customFormat="false" ht="18" hidden="false" customHeight="true" outlineLevel="0" collapsed="false">
      <c r="A129" s="103" t="n">
        <v>3</v>
      </c>
      <c r="B129" s="71" t="s">
        <v>138</v>
      </c>
      <c r="C129" s="72" t="n">
        <v>0</v>
      </c>
      <c r="D129" s="72" t="n">
        <v>0</v>
      </c>
      <c r="E129" s="73" t="e">
        <f aca="false">C129/D129*100</f>
        <v>#DIV/0!</v>
      </c>
      <c r="F129" s="72" t="n">
        <v>0</v>
      </c>
      <c r="G129" s="72" t="n">
        <v>0</v>
      </c>
      <c r="H129" s="73" t="e">
        <f aca="false">F129/G129*100</f>
        <v>#DIV/0!</v>
      </c>
      <c r="I129" s="72" t="n">
        <v>0</v>
      </c>
      <c r="J129" s="72" t="n">
        <v>0</v>
      </c>
      <c r="K129" s="73" t="e">
        <f aca="false">I129/J129*100</f>
        <v>#DIV/0!</v>
      </c>
      <c r="L129" s="72" t="n">
        <v>0</v>
      </c>
      <c r="M129" s="72" t="n">
        <v>0</v>
      </c>
      <c r="N129" s="104" t="e">
        <f aca="false">L129/M129*100</f>
        <v>#DIV/0!</v>
      </c>
      <c r="O129" s="1"/>
      <c r="P129" s="1"/>
    </row>
    <row r="130" customFormat="false" ht="18.75" hidden="false" customHeight="true" outlineLevel="0" collapsed="false">
      <c r="A130" s="74" t="n">
        <v>4</v>
      </c>
      <c r="B130" s="75" t="s">
        <v>139</v>
      </c>
      <c r="C130" s="76" t="n">
        <v>1458</v>
      </c>
      <c r="D130" s="76" t="n">
        <v>625</v>
      </c>
      <c r="E130" s="77" t="n">
        <f aca="false">C130/D130*100</f>
        <v>233.28</v>
      </c>
      <c r="F130" s="76" t="n">
        <v>0</v>
      </c>
      <c r="G130" s="76" t="n">
        <v>625</v>
      </c>
      <c r="H130" s="77" t="n">
        <f aca="false">F130/G130*100</f>
        <v>0</v>
      </c>
      <c r="I130" s="76" t="n">
        <v>740</v>
      </c>
      <c r="J130" s="76" t="n">
        <v>1635</v>
      </c>
      <c r="K130" s="77" t="n">
        <f aca="false">I130/J130*100</f>
        <v>45.2599388379205</v>
      </c>
      <c r="L130" s="76" t="n">
        <v>0</v>
      </c>
      <c r="M130" s="76" t="n">
        <v>0</v>
      </c>
      <c r="N130" s="104" t="e">
        <f aca="false">L130/M130*100</f>
        <v>#DIV/0!</v>
      </c>
      <c r="O130" s="81" t="n">
        <v>8</v>
      </c>
      <c r="P130" s="81" t="n">
        <v>70</v>
      </c>
    </row>
    <row r="131" customFormat="false" ht="15.75" hidden="false" customHeight="true" outlineLevel="0" collapsed="false">
      <c r="A131" s="103" t="n">
        <v>5</v>
      </c>
      <c r="B131" s="71" t="s">
        <v>140</v>
      </c>
      <c r="C131" s="72" t="n">
        <v>0</v>
      </c>
      <c r="D131" s="72" t="n">
        <v>0</v>
      </c>
      <c r="E131" s="73" t="e">
        <f aca="false">C131/D131*100</f>
        <v>#DIV/0!</v>
      </c>
      <c r="F131" s="72" t="n">
        <v>0</v>
      </c>
      <c r="G131" s="72" t="n">
        <v>0</v>
      </c>
      <c r="H131" s="73" t="e">
        <f aca="false">F131/G131*100</f>
        <v>#DIV/0!</v>
      </c>
      <c r="I131" s="72" t="n">
        <v>0</v>
      </c>
      <c r="J131" s="72" t="n">
        <v>0</v>
      </c>
      <c r="K131" s="73" t="e">
        <f aca="false">I131/J131*100</f>
        <v>#DIV/0!</v>
      </c>
      <c r="L131" s="72" t="n">
        <v>0</v>
      </c>
      <c r="M131" s="72" t="n">
        <v>0</v>
      </c>
      <c r="N131" s="104" t="e">
        <f aca="false">L131/M131*100</f>
        <v>#DIV/0!</v>
      </c>
      <c r="O131" s="1"/>
      <c r="P131" s="1"/>
    </row>
    <row r="132" s="334" customFormat="true" ht="15.75" hidden="false" customHeight="true" outlineLevel="0" collapsed="false">
      <c r="A132" s="74" t="n">
        <v>6</v>
      </c>
      <c r="B132" s="75" t="s">
        <v>141</v>
      </c>
      <c r="C132" s="76" t="n">
        <v>6715</v>
      </c>
      <c r="D132" s="76" t="n">
        <v>20765</v>
      </c>
      <c r="E132" s="77" t="n">
        <f aca="false">C132/D132*100</f>
        <v>32.3380688658801</v>
      </c>
      <c r="F132" s="76" t="n">
        <v>1117</v>
      </c>
      <c r="G132" s="76" t="n">
        <v>12475</v>
      </c>
      <c r="H132" s="77" t="n">
        <f aca="false">F132/G132*100</f>
        <v>8.95390781563126</v>
      </c>
      <c r="I132" s="76" t="n">
        <v>6715</v>
      </c>
      <c r="J132" s="76" t="n">
        <v>20765</v>
      </c>
      <c r="K132" s="77" t="n">
        <f aca="false">I132/J132*100</f>
        <v>32.3380688658801</v>
      </c>
      <c r="L132" s="76" t="n">
        <v>0</v>
      </c>
      <c r="M132" s="76" t="n">
        <v>0</v>
      </c>
      <c r="N132" s="338" t="e">
        <f aca="false">L132/M132*100</f>
        <v>#DIV/0!</v>
      </c>
      <c r="O132" s="81" t="n">
        <v>20</v>
      </c>
      <c r="P132" s="81" t="n">
        <v>100</v>
      </c>
    </row>
    <row r="133" customFormat="false" ht="15" hidden="false" customHeight="false" outlineLevel="0" collapsed="false">
      <c r="A133" s="105"/>
      <c r="B133" s="106"/>
      <c r="C133" s="86"/>
      <c r="D133" s="86"/>
      <c r="E133" s="107"/>
      <c r="F133" s="86"/>
      <c r="G133" s="86"/>
      <c r="H133" s="107"/>
      <c r="I133" s="86"/>
      <c r="J133" s="86"/>
      <c r="K133" s="107"/>
      <c r="L133" s="86"/>
      <c r="M133" s="86"/>
      <c r="N133" s="107"/>
      <c r="O133" s="1"/>
      <c r="P133" s="1"/>
    </row>
    <row r="134" customFormat="false" ht="15" hidden="false" customHeight="true" outlineLevel="0" collapsed="false">
      <c r="A134" s="64" t="s">
        <v>142</v>
      </c>
      <c r="B134" s="64" t="s">
        <v>51</v>
      </c>
      <c r="C134" s="108" t="n">
        <f aca="false">C135+C146</f>
        <v>96589135</v>
      </c>
      <c r="D134" s="108" t="n">
        <f aca="false">D135+D146</f>
        <v>78313700</v>
      </c>
      <c r="E134" s="109" t="n">
        <f aca="false">C134/D134*100</f>
        <v>123.336191496507</v>
      </c>
      <c r="F134" s="108" t="n">
        <f aca="false">F135+F146</f>
        <v>35222641</v>
      </c>
      <c r="G134" s="108" t="n">
        <f aca="false">G135+G146</f>
        <v>27404921</v>
      </c>
      <c r="H134" s="109" t="n">
        <f aca="false">F134/G134*100</f>
        <v>128.52670146358</v>
      </c>
      <c r="I134" s="108" t="n">
        <f aca="false">I135+I146</f>
        <v>82263266</v>
      </c>
      <c r="J134" s="108" t="n">
        <f aca="false">J135+J146</f>
        <v>78031344</v>
      </c>
      <c r="K134" s="109" t="n">
        <f aca="false">I134/J134*100</f>
        <v>105.423361668614</v>
      </c>
      <c r="L134" s="108" t="n">
        <f aca="false">L135+L146</f>
        <v>69579344</v>
      </c>
      <c r="M134" s="108" t="n">
        <f aca="false">M135+M146</f>
        <v>64056759</v>
      </c>
      <c r="N134" s="109" t="n">
        <f aca="false">L134/M134*100</f>
        <v>108.621393099204</v>
      </c>
      <c r="O134" s="110"/>
      <c r="P134" s="110"/>
    </row>
    <row r="135" customFormat="false" ht="15" hidden="false" customHeight="true" outlineLevel="0" collapsed="false">
      <c r="A135" s="67" t="s">
        <v>143</v>
      </c>
      <c r="B135" s="67" t="s">
        <v>144</v>
      </c>
      <c r="C135" s="68" t="n">
        <f aca="false">SUM(C136:C144)</f>
        <v>52367918</v>
      </c>
      <c r="D135" s="68" t="n">
        <f aca="false">SUM(D136:D144)</f>
        <v>41318912</v>
      </c>
      <c r="E135" s="111" t="n">
        <f aca="false">C135/D135*100</f>
        <v>126.740796079045</v>
      </c>
      <c r="F135" s="68" t="n">
        <f aca="false">SUM(F136:F144)</f>
        <v>20279526</v>
      </c>
      <c r="G135" s="68" t="n">
        <f aca="false">SUM(G136:G144)</f>
        <v>14810650</v>
      </c>
      <c r="H135" s="111" t="n">
        <f aca="false">F135/G135*100</f>
        <v>136.92529362317</v>
      </c>
      <c r="I135" s="68" t="n">
        <f aca="false">SUM(I136:I144)</f>
        <v>42400657</v>
      </c>
      <c r="J135" s="68" t="n">
        <f aca="false">SUM(J136:J144)</f>
        <v>40343245</v>
      </c>
      <c r="K135" s="111" t="n">
        <f aca="false">I135/J135*100</f>
        <v>105.099768251166</v>
      </c>
      <c r="L135" s="68" t="n">
        <f aca="false">SUM(L136:L144)</f>
        <v>33324888</v>
      </c>
      <c r="M135" s="68" t="n">
        <f aca="false">SUM(M136:M144)</f>
        <v>28243389</v>
      </c>
      <c r="N135" s="111" t="n">
        <f aca="false">L135/M135*100</f>
        <v>117.991817483376</v>
      </c>
      <c r="O135" s="1"/>
      <c r="P135" s="1"/>
    </row>
    <row r="136" customFormat="false" ht="24" hidden="false" customHeight="true" outlineLevel="0" collapsed="false">
      <c r="A136" s="112" t="n">
        <v>1</v>
      </c>
      <c r="B136" s="75" t="s">
        <v>145</v>
      </c>
      <c r="C136" s="72" t="n">
        <v>27527784</v>
      </c>
      <c r="D136" s="72" t="n">
        <v>28481984</v>
      </c>
      <c r="E136" s="73" t="n">
        <f aca="false">C136/D136*100</f>
        <v>96.6498120355661</v>
      </c>
      <c r="F136" s="72" t="n">
        <v>8802300</v>
      </c>
      <c r="G136" s="72" t="n">
        <v>10045909</v>
      </c>
      <c r="H136" s="73" t="n">
        <f aca="false">F136/G136*100</f>
        <v>87.6207419358467</v>
      </c>
      <c r="I136" s="72" t="n">
        <v>25234674</v>
      </c>
      <c r="J136" s="72" t="n">
        <v>28809198</v>
      </c>
      <c r="K136" s="73" t="n">
        <f aca="false">I136/J136*100</f>
        <v>87.5924210038752</v>
      </c>
      <c r="L136" s="72" t="n">
        <v>16780404</v>
      </c>
      <c r="M136" s="72" t="n">
        <v>16858539</v>
      </c>
      <c r="N136" s="73" t="n">
        <f aca="false">L136/M136*100</f>
        <v>99.5365256740219</v>
      </c>
      <c r="O136" s="1" t="n">
        <v>3075</v>
      </c>
      <c r="P136" s="1" t="n">
        <v>145</v>
      </c>
    </row>
    <row r="137" customFormat="false" ht="19.5" hidden="false" customHeight="true" outlineLevel="0" collapsed="false">
      <c r="A137" s="112" t="n">
        <v>2</v>
      </c>
      <c r="B137" s="75" t="s">
        <v>146</v>
      </c>
      <c r="C137" s="72" t="n">
        <v>6142460</v>
      </c>
      <c r="D137" s="72" t="n">
        <v>6465982</v>
      </c>
      <c r="E137" s="73" t="n">
        <f aca="false">C137/D137*100</f>
        <v>94.9965527277991</v>
      </c>
      <c r="F137" s="72" t="n">
        <v>2114494</v>
      </c>
      <c r="G137" s="72" t="n">
        <v>2213062</v>
      </c>
      <c r="H137" s="73" t="n">
        <f aca="false">F137/G137*100</f>
        <v>95.5460804984226</v>
      </c>
      <c r="I137" s="72" t="n">
        <v>5352054</v>
      </c>
      <c r="J137" s="72" t="n">
        <v>5981928</v>
      </c>
      <c r="K137" s="73" t="n">
        <f aca="false">I137/J137*100</f>
        <v>89.4703847990146</v>
      </c>
      <c r="L137" s="72" t="n">
        <v>5352054</v>
      </c>
      <c r="M137" s="72" t="n">
        <v>5981928</v>
      </c>
      <c r="N137" s="73" t="n">
        <f aca="false">L137/M137*100</f>
        <v>89.4703847990146</v>
      </c>
      <c r="O137" s="1" t="n">
        <v>1012</v>
      </c>
      <c r="P137" s="1" t="n">
        <v>120</v>
      </c>
    </row>
    <row r="138" customFormat="false" ht="30.75" hidden="false" customHeight="true" outlineLevel="0" collapsed="false">
      <c r="A138" s="112" t="n">
        <v>3</v>
      </c>
      <c r="B138" s="75" t="s">
        <v>147</v>
      </c>
      <c r="C138" s="72" t="n">
        <v>4917388</v>
      </c>
      <c r="D138" s="72" t="n">
        <v>3919945</v>
      </c>
      <c r="E138" s="73" t="n">
        <f aca="false">C138/D138*100</f>
        <v>125.445331503376</v>
      </c>
      <c r="F138" s="72" t="n">
        <v>1927775</v>
      </c>
      <c r="G138" s="72" t="n">
        <v>1598834</v>
      </c>
      <c r="H138" s="73" t="n">
        <f aca="false">F138/G138*100</f>
        <v>120.573805660875</v>
      </c>
      <c r="I138" s="72" t="n">
        <v>1762731</v>
      </c>
      <c r="J138" s="72" t="n">
        <v>4012214</v>
      </c>
      <c r="K138" s="73" t="n">
        <f aca="false">I138/J138*100</f>
        <v>43.9341221579906</v>
      </c>
      <c r="L138" s="72" t="n">
        <v>1762731</v>
      </c>
      <c r="M138" s="72" t="n">
        <v>4012214</v>
      </c>
      <c r="N138" s="73" t="n">
        <f aca="false">L138/M138*100</f>
        <v>43.9341221579906</v>
      </c>
      <c r="O138" s="1" t="n">
        <v>1075</v>
      </c>
      <c r="P138" s="1" t="n">
        <v>306</v>
      </c>
    </row>
    <row r="139" customFormat="false" ht="21.75" hidden="false" customHeight="true" outlineLevel="0" collapsed="false">
      <c r="A139" s="113" t="n">
        <v>4</v>
      </c>
      <c r="B139" s="71" t="s">
        <v>148</v>
      </c>
      <c r="C139" s="72" t="n">
        <v>1641162</v>
      </c>
      <c r="D139" s="72" t="n">
        <v>1757107</v>
      </c>
      <c r="E139" s="73" t="n">
        <f aca="false">C139/D139*100</f>
        <v>93.4013694100587</v>
      </c>
      <c r="F139" s="72" t="n">
        <v>622187</v>
      </c>
      <c r="G139" s="72" t="n">
        <v>603307</v>
      </c>
      <c r="H139" s="73" t="n">
        <f aca="false">F139/G139*100</f>
        <v>103.129418355829</v>
      </c>
      <c r="I139" s="72" t="n">
        <v>1371495</v>
      </c>
      <c r="J139" s="72" t="n">
        <v>1390708</v>
      </c>
      <c r="K139" s="73" t="n">
        <f aca="false">I139/J139*100</f>
        <v>98.6184734681903</v>
      </c>
      <c r="L139" s="72" t="n">
        <v>1371495</v>
      </c>
      <c r="M139" s="72" t="n">
        <v>1390708</v>
      </c>
      <c r="N139" s="73" t="n">
        <f aca="false">L139/M139*100</f>
        <v>98.6184734681903</v>
      </c>
      <c r="O139" s="1" t="n">
        <v>696</v>
      </c>
      <c r="P139" s="1" t="n">
        <v>286</v>
      </c>
    </row>
    <row r="140" customFormat="false" ht="21" hidden="false" customHeight="true" outlineLevel="0" collapsed="false">
      <c r="A140" s="113" t="n">
        <v>5</v>
      </c>
      <c r="B140" s="71" t="s">
        <v>149</v>
      </c>
      <c r="C140" s="72" t="n">
        <v>1512258</v>
      </c>
      <c r="D140" s="72" t="n">
        <v>689216</v>
      </c>
      <c r="E140" s="73" t="n">
        <f aca="false">C140/D140*100</f>
        <v>219.417134831461</v>
      </c>
      <c r="F140" s="72" t="n">
        <v>564833</v>
      </c>
      <c r="G140" s="72" t="n">
        <v>346728</v>
      </c>
      <c r="H140" s="73" t="n">
        <f aca="false">F140/G140*100</f>
        <v>162.903774716781</v>
      </c>
      <c r="I140" s="72" t="n">
        <v>0</v>
      </c>
      <c r="J140" s="72" t="n">
        <v>0</v>
      </c>
      <c r="K140" s="73" t="e">
        <f aca="false">I140/J140*100</f>
        <v>#DIV/0!</v>
      </c>
      <c r="L140" s="72" t="n">
        <v>0</v>
      </c>
      <c r="M140" s="72" t="n">
        <v>0</v>
      </c>
      <c r="N140" s="73" t="e">
        <f aca="false">L140/M140*100</f>
        <v>#DIV/0!</v>
      </c>
      <c r="O140" s="1" t="n">
        <v>395</v>
      </c>
      <c r="P140" s="1" t="n">
        <v>189</v>
      </c>
    </row>
    <row r="141" customFormat="false" ht="18.75" hidden="false" customHeight="true" outlineLevel="0" collapsed="false">
      <c r="A141" s="112" t="n">
        <v>6</v>
      </c>
      <c r="B141" s="75" t="s">
        <v>150</v>
      </c>
      <c r="C141" s="76" t="n">
        <v>493184</v>
      </c>
      <c r="D141" s="76" t="n">
        <v>0</v>
      </c>
      <c r="E141" s="77" t="e">
        <f aca="false">C141/D141*100</f>
        <v>#DIV/0!</v>
      </c>
      <c r="F141" s="76" t="n">
        <v>493184</v>
      </c>
      <c r="G141" s="76" t="n">
        <v>0</v>
      </c>
      <c r="H141" s="77" t="e">
        <f aca="false">F141/G141*100</f>
        <v>#DIV/0!</v>
      </c>
      <c r="I141" s="76" t="n">
        <v>607224</v>
      </c>
      <c r="J141" s="76" t="n">
        <v>144519</v>
      </c>
      <c r="K141" s="77" t="n">
        <f aca="false">I141/J141*100</f>
        <v>420.168974321715</v>
      </c>
      <c r="L141" s="76" t="n">
        <v>0</v>
      </c>
      <c r="M141" s="76" t="n">
        <v>0</v>
      </c>
      <c r="N141" s="77" t="e">
        <f aca="false">L141/M141*100</f>
        <v>#DIV/0!</v>
      </c>
      <c r="O141" s="81" t="n">
        <v>412</v>
      </c>
      <c r="P141" s="81"/>
    </row>
    <row r="142" customFormat="false" ht="18.75" hidden="false" customHeight="true" outlineLevel="0" collapsed="false">
      <c r="A142" s="162" t="n">
        <v>7</v>
      </c>
      <c r="B142" s="339" t="s">
        <v>336</v>
      </c>
      <c r="C142" s="340" t="n">
        <v>10119407</v>
      </c>
      <c r="D142" s="340" t="n">
        <v>0</v>
      </c>
      <c r="E142" s="310" t="e">
        <f aca="false">C142/D142*100</f>
        <v>#DIV/0!</v>
      </c>
      <c r="F142" s="340" t="n">
        <v>5745672</v>
      </c>
      <c r="G142" s="340" t="n">
        <v>0</v>
      </c>
      <c r="H142" s="310" t="e">
        <f aca="false">F142/G142*100</f>
        <v>#DIV/0!</v>
      </c>
      <c r="I142" s="340" t="n">
        <v>8058204</v>
      </c>
      <c r="J142" s="340" t="n">
        <v>0</v>
      </c>
      <c r="K142" s="310" t="e">
        <f aca="false">I142/J142*100</f>
        <v>#DIV/0!</v>
      </c>
      <c r="L142" s="340" t="n">
        <v>8058204</v>
      </c>
      <c r="M142" s="340" t="n">
        <v>0</v>
      </c>
      <c r="N142" s="310" t="e">
        <f aca="false">L142/M142*100</f>
        <v>#DIV/0!</v>
      </c>
      <c r="O142" s="81"/>
      <c r="P142" s="81"/>
    </row>
    <row r="143" customFormat="false" ht="19.5" hidden="false" customHeight="true" outlineLevel="0" collapsed="false">
      <c r="A143" s="112" t="n">
        <v>8</v>
      </c>
      <c r="B143" s="75" t="s">
        <v>151</v>
      </c>
      <c r="C143" s="76" t="n">
        <v>0</v>
      </c>
      <c r="D143" s="76" t="n">
        <v>0</v>
      </c>
      <c r="E143" s="77" t="e">
        <f aca="false">C143/D143*100</f>
        <v>#DIV/0!</v>
      </c>
      <c r="F143" s="76" t="n">
        <v>0</v>
      </c>
      <c r="G143" s="76" t="n">
        <v>0</v>
      </c>
      <c r="H143" s="77" t="e">
        <f aca="false">F143/G143*100</f>
        <v>#DIV/0!</v>
      </c>
      <c r="I143" s="76" t="n">
        <v>0</v>
      </c>
      <c r="J143" s="76" t="n">
        <v>0</v>
      </c>
      <c r="K143" s="77" t="e">
        <f aca="false">I143/J143*100</f>
        <v>#DIV/0!</v>
      </c>
      <c r="L143" s="76" t="n">
        <v>0</v>
      </c>
      <c r="M143" s="76" t="n">
        <v>0</v>
      </c>
      <c r="N143" s="77" t="e">
        <f aca="false">L143/M143*100</f>
        <v>#DIV/0!</v>
      </c>
      <c r="O143" s="81"/>
      <c r="P143" s="81"/>
    </row>
    <row r="144" customFormat="false" ht="18.75" hidden="false" customHeight="true" outlineLevel="0" collapsed="false">
      <c r="A144" s="112" t="n">
        <v>9</v>
      </c>
      <c r="B144" s="75" t="s">
        <v>152</v>
      </c>
      <c r="C144" s="76" t="n">
        <v>14275</v>
      </c>
      <c r="D144" s="76" t="n">
        <v>4678</v>
      </c>
      <c r="E144" s="77" t="n">
        <f aca="false">C144/D144*100</f>
        <v>305.151774262505</v>
      </c>
      <c r="F144" s="76" t="n">
        <v>9081</v>
      </c>
      <c r="G144" s="76" t="n">
        <v>2810</v>
      </c>
      <c r="H144" s="77" t="n">
        <f aca="false">F144/G144*100</f>
        <v>323.167259786477</v>
      </c>
      <c r="I144" s="76" t="n">
        <v>14275</v>
      </c>
      <c r="J144" s="76" t="n">
        <v>4678</v>
      </c>
      <c r="K144" s="77" t="n">
        <f aca="false">I144/J144*100</f>
        <v>305.151774262505</v>
      </c>
      <c r="L144" s="76" t="n">
        <v>0</v>
      </c>
      <c r="M144" s="76" t="n">
        <v>0</v>
      </c>
      <c r="N144" s="77" t="e">
        <f aca="false">L144/M144*100</f>
        <v>#DIV/0!</v>
      </c>
      <c r="O144" s="81" t="n">
        <v>28</v>
      </c>
      <c r="P144" s="81" t="n">
        <v>93</v>
      </c>
    </row>
    <row r="145" customFormat="false" ht="15.75" hidden="false" customHeight="false" outlineLevel="0" collapsed="false">
      <c r="A145" s="1"/>
      <c r="B145" s="11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Format="false" ht="23.25" hidden="false" customHeight="true" outlineLevel="0" collapsed="false">
      <c r="A146" s="116"/>
      <c r="B146" s="117" t="s">
        <v>153</v>
      </c>
      <c r="C146" s="68" t="n">
        <f aca="false">SUM(C147:C154)</f>
        <v>44221217</v>
      </c>
      <c r="D146" s="68" t="n">
        <f aca="false">SUM(D147:D154)</f>
        <v>36994788</v>
      </c>
      <c r="E146" s="111" t="n">
        <f aca="false">C146/D146*100</f>
        <v>119.53364079286</v>
      </c>
      <c r="F146" s="68" t="n">
        <f aca="false">SUM(F147:F154)</f>
        <v>14943115</v>
      </c>
      <c r="G146" s="68" t="n">
        <f aca="false">SUM(G147:G154)</f>
        <v>12594271</v>
      </c>
      <c r="H146" s="111" t="n">
        <f aca="false">F146/G146*100</f>
        <v>118.650098921962</v>
      </c>
      <c r="I146" s="68" t="n">
        <f aca="false">SUM(I147:I154)</f>
        <v>39862609</v>
      </c>
      <c r="J146" s="68" t="n">
        <f aca="false">SUM(J147:J154)</f>
        <v>37688099</v>
      </c>
      <c r="K146" s="111" t="n">
        <f aca="false">I146/J146*100</f>
        <v>105.769752409109</v>
      </c>
      <c r="L146" s="68" t="n">
        <f aca="false">SUM(L147:L154)</f>
        <v>36254456</v>
      </c>
      <c r="M146" s="68" t="n">
        <f aca="false">SUM(M147:M154)</f>
        <v>35813370</v>
      </c>
      <c r="N146" s="111" t="n">
        <f aca="false">L146/M146*100</f>
        <v>101.231623832105</v>
      </c>
      <c r="O146" s="1"/>
      <c r="P146" s="1"/>
    </row>
    <row r="147" customFormat="false" ht="20.25" hidden="false" customHeight="true" outlineLevel="0" collapsed="false">
      <c r="A147" s="113" t="n">
        <v>1</v>
      </c>
      <c r="B147" s="71" t="s">
        <v>154</v>
      </c>
      <c r="C147" s="72" t="n">
        <v>4555821</v>
      </c>
      <c r="D147" s="72" t="n">
        <v>4700734</v>
      </c>
      <c r="E147" s="73" t="n">
        <f aca="false">C147/D147*100</f>
        <v>96.9172261183041</v>
      </c>
      <c r="F147" s="72" t="n">
        <v>1505367</v>
      </c>
      <c r="G147" s="72" t="n">
        <v>1743810</v>
      </c>
      <c r="H147" s="73" t="n">
        <f aca="false">F147/G147*100</f>
        <v>86.3263199545822</v>
      </c>
      <c r="I147" s="72" t="n">
        <v>4077826</v>
      </c>
      <c r="J147" s="72" t="n">
        <v>4737161</v>
      </c>
      <c r="K147" s="73" t="n">
        <f aca="false">I147/J147*100</f>
        <v>86.0816425703074</v>
      </c>
      <c r="L147" s="72" t="n">
        <v>4077826</v>
      </c>
      <c r="M147" s="72" t="n">
        <v>4737161</v>
      </c>
      <c r="N147" s="73" t="n">
        <f aca="false">L147/M147*100</f>
        <v>86.0816425703074</v>
      </c>
      <c r="O147" s="1" t="n">
        <v>522</v>
      </c>
      <c r="P147" s="1" t="n">
        <v>150</v>
      </c>
    </row>
    <row r="148" customFormat="false" ht="36" hidden="false" customHeight="true" outlineLevel="0" collapsed="false">
      <c r="A148" s="113" t="n">
        <v>2</v>
      </c>
      <c r="B148" s="71" t="s">
        <v>155</v>
      </c>
      <c r="C148" s="72" t="n">
        <v>7245627</v>
      </c>
      <c r="D148" s="72" t="n">
        <v>7634482</v>
      </c>
      <c r="E148" s="73" t="n">
        <f aca="false">C148/D148*100</f>
        <v>94.9065961515136</v>
      </c>
      <c r="F148" s="72" t="n">
        <v>2527130</v>
      </c>
      <c r="G148" s="72" t="n">
        <v>2437417</v>
      </c>
      <c r="H148" s="73" t="n">
        <f aca="false">F148/G148*100</f>
        <v>103.68065866448</v>
      </c>
      <c r="I148" s="72" t="n">
        <v>6666446</v>
      </c>
      <c r="J148" s="72" t="n">
        <v>7866599</v>
      </c>
      <c r="K148" s="73" t="n">
        <f aca="false">I148/J148*100</f>
        <v>84.7436865664565</v>
      </c>
      <c r="L148" s="72" t="n">
        <v>6646875</v>
      </c>
      <c r="M148" s="72" t="n">
        <v>7860460</v>
      </c>
      <c r="N148" s="73" t="n">
        <f aca="false">L148/M148*100</f>
        <v>84.5608908384497</v>
      </c>
      <c r="O148" s="1" t="n">
        <v>646</v>
      </c>
      <c r="P148" s="1" t="n">
        <v>176</v>
      </c>
    </row>
    <row r="149" customFormat="false" ht="21.75" hidden="false" customHeight="true" outlineLevel="0" collapsed="false">
      <c r="A149" s="113" t="n">
        <v>3</v>
      </c>
      <c r="B149" s="71" t="s">
        <v>156</v>
      </c>
      <c r="C149" s="72" t="n">
        <v>6774181</v>
      </c>
      <c r="D149" s="72" t="n">
        <v>6549649</v>
      </c>
      <c r="E149" s="73" t="n">
        <f aca="false">C149/D149*100</f>
        <v>103.428153172788</v>
      </c>
      <c r="F149" s="72" t="n">
        <v>2200895</v>
      </c>
      <c r="G149" s="72" t="n">
        <v>2163291</v>
      </c>
      <c r="H149" s="73" t="n">
        <f aca="false">F149/G149*100</f>
        <v>101.738277467063</v>
      </c>
      <c r="I149" s="72" t="n">
        <v>6094052</v>
      </c>
      <c r="J149" s="72" t="n">
        <v>6695732</v>
      </c>
      <c r="K149" s="73" t="n">
        <f aca="false">I149/J149*100</f>
        <v>91.0139772619334</v>
      </c>
      <c r="L149" s="72" t="n">
        <v>6094052</v>
      </c>
      <c r="M149" s="72" t="n">
        <v>6695732</v>
      </c>
      <c r="N149" s="73" t="n">
        <f aca="false">L149/M149*100</f>
        <v>91.0139772619334</v>
      </c>
      <c r="O149" s="1" t="n">
        <v>540</v>
      </c>
      <c r="P149" s="1" t="n">
        <v>180</v>
      </c>
    </row>
    <row r="150" s="334" customFormat="true" ht="21.75" hidden="false" customHeight="true" outlineLevel="0" collapsed="false">
      <c r="A150" s="112" t="n">
        <v>4</v>
      </c>
      <c r="B150" s="75" t="s">
        <v>157</v>
      </c>
      <c r="C150" s="76" t="n">
        <v>1273643</v>
      </c>
      <c r="D150" s="76" t="n">
        <v>1484470</v>
      </c>
      <c r="E150" s="77" t="n">
        <f aca="false">C150/D150*100</f>
        <v>85.7978268338195</v>
      </c>
      <c r="F150" s="76" t="n">
        <v>409484</v>
      </c>
      <c r="G150" s="76" t="n">
        <v>522181</v>
      </c>
      <c r="H150" s="77" t="n">
        <f aca="false">F150/G150*100</f>
        <v>78.4180198053931</v>
      </c>
      <c r="I150" s="76" t="n">
        <v>1329928</v>
      </c>
      <c r="J150" s="76" t="n">
        <v>1187917</v>
      </c>
      <c r="K150" s="77" t="n">
        <f aca="false">I150/J150*100</f>
        <v>111.954623092354</v>
      </c>
      <c r="L150" s="76" t="n">
        <v>0</v>
      </c>
      <c r="M150" s="76" t="n">
        <v>0</v>
      </c>
      <c r="N150" s="77" t="e">
        <f aca="false">L150/M150*100</f>
        <v>#DIV/0!</v>
      </c>
      <c r="O150" s="81" t="n">
        <v>367</v>
      </c>
      <c r="P150" s="81" t="n">
        <v>60</v>
      </c>
    </row>
    <row r="151" customFormat="false" ht="30" hidden="false" customHeight="true" outlineLevel="0" collapsed="false">
      <c r="A151" s="112" t="n">
        <v>5</v>
      </c>
      <c r="B151" s="75" t="s">
        <v>158</v>
      </c>
      <c r="C151" s="72" t="n">
        <v>10719851</v>
      </c>
      <c r="D151" s="72" t="n">
        <v>7286748</v>
      </c>
      <c r="E151" s="73" t="n">
        <f aca="false">C151/D151*100</f>
        <v>147.114336875654</v>
      </c>
      <c r="F151" s="72" t="n">
        <v>3693042</v>
      </c>
      <c r="G151" s="72" t="n">
        <v>2587395</v>
      </c>
      <c r="H151" s="73" t="n">
        <f aca="false">F151/G151*100</f>
        <v>142.7320528949</v>
      </c>
      <c r="I151" s="72" t="n">
        <v>9235078</v>
      </c>
      <c r="J151" s="72" t="n">
        <v>6870089</v>
      </c>
      <c r="K151" s="73" t="n">
        <f aca="false">I151/J151*100</f>
        <v>134.424430309418</v>
      </c>
      <c r="L151" s="72" t="n">
        <v>9235078</v>
      </c>
      <c r="M151" s="72" t="n">
        <v>6870089</v>
      </c>
      <c r="N151" s="73" t="n">
        <f aca="false">L151/M151*100</f>
        <v>134.424430309418</v>
      </c>
      <c r="O151" s="1" t="n">
        <v>1031</v>
      </c>
      <c r="P151" s="1" t="n">
        <v>100</v>
      </c>
    </row>
    <row r="152" customFormat="false" ht="21.75" hidden="false" customHeight="true" outlineLevel="0" collapsed="false">
      <c r="A152" s="112" t="n">
        <v>6</v>
      </c>
      <c r="B152" s="75" t="s">
        <v>159</v>
      </c>
      <c r="C152" s="72" t="n">
        <v>11006942</v>
      </c>
      <c r="D152" s="72" t="n">
        <v>8396639</v>
      </c>
      <c r="E152" s="73" t="n">
        <f aca="false">C152/D152*100</f>
        <v>131.087474404937</v>
      </c>
      <c r="F152" s="72" t="n">
        <v>3645492</v>
      </c>
      <c r="G152" s="72" t="n">
        <v>2793344</v>
      </c>
      <c r="H152" s="73" t="n">
        <f aca="false">F152/G152*100</f>
        <v>130.506375154653</v>
      </c>
      <c r="I152" s="72" t="n">
        <v>10214108</v>
      </c>
      <c r="J152" s="72" t="n">
        <v>9662254</v>
      </c>
      <c r="K152" s="73" t="n">
        <f aca="false">I152/J152*100</f>
        <v>105.711441657402</v>
      </c>
      <c r="L152" s="72" t="n">
        <v>10200625</v>
      </c>
      <c r="M152" s="72" t="n">
        <v>9649928</v>
      </c>
      <c r="N152" s="73" t="n">
        <f aca="false">L152/M152*100</f>
        <v>105.706747242052</v>
      </c>
      <c r="O152" s="1" t="n">
        <v>640</v>
      </c>
      <c r="P152" s="1" t="n">
        <v>130</v>
      </c>
    </row>
    <row r="153" customFormat="false" ht="18.75" hidden="false" customHeight="true" outlineLevel="0" collapsed="false">
      <c r="A153" s="113" t="n">
        <v>7</v>
      </c>
      <c r="B153" s="71" t="s">
        <v>160</v>
      </c>
      <c r="C153" s="72" t="n">
        <v>1004039</v>
      </c>
      <c r="D153" s="72" t="n">
        <v>759799</v>
      </c>
      <c r="E153" s="73" t="n">
        <f aca="false">C153/D153*100</f>
        <v>132.145343702742</v>
      </c>
      <c r="F153" s="72" t="n">
        <v>405955</v>
      </c>
      <c r="G153" s="72" t="n">
        <v>253558</v>
      </c>
      <c r="H153" s="73" t="n">
        <f aca="false">F153/G153*100</f>
        <v>160.103408293172</v>
      </c>
      <c r="I153" s="72" t="n">
        <v>664102</v>
      </c>
      <c r="J153" s="72" t="n">
        <v>596276</v>
      </c>
      <c r="K153" s="73" t="n">
        <f aca="false">I153/J153*100</f>
        <v>111.374933755509</v>
      </c>
      <c r="L153" s="72" t="n">
        <v>0</v>
      </c>
      <c r="M153" s="72" t="n">
        <v>0</v>
      </c>
      <c r="N153" s="73" t="e">
        <f aca="false">L153/M153*100</f>
        <v>#DIV/0!</v>
      </c>
      <c r="O153" s="1" t="n">
        <v>39</v>
      </c>
      <c r="P153" s="1" t="n">
        <v>130</v>
      </c>
    </row>
    <row r="154" s="334" customFormat="true" ht="21.75" hidden="false" customHeight="true" outlineLevel="0" collapsed="false">
      <c r="A154" s="112" t="n">
        <v>8</v>
      </c>
      <c r="B154" s="114" t="s">
        <v>161</v>
      </c>
      <c r="C154" s="76" t="n">
        <v>1641113</v>
      </c>
      <c r="D154" s="76" t="n">
        <v>182267</v>
      </c>
      <c r="E154" s="77" t="n">
        <f aca="false">C154/D154*100</f>
        <v>900.389538424399</v>
      </c>
      <c r="F154" s="76" t="n">
        <v>555750</v>
      </c>
      <c r="G154" s="76" t="n">
        <v>93275</v>
      </c>
      <c r="H154" s="77" t="n">
        <f aca="false">F154/G154*100</f>
        <v>595.818815331011</v>
      </c>
      <c r="I154" s="76" t="n">
        <v>1581069</v>
      </c>
      <c r="J154" s="76" t="n">
        <v>72071</v>
      </c>
      <c r="K154" s="77" t="n">
        <f aca="false">I154/J154*100</f>
        <v>2193.76586976731</v>
      </c>
      <c r="L154" s="76" t="n">
        <v>0</v>
      </c>
      <c r="M154" s="76" t="n">
        <v>0</v>
      </c>
      <c r="N154" s="77" t="e">
        <f aca="false">L154/M154*100</f>
        <v>#DIV/0!</v>
      </c>
      <c r="O154" s="81" t="n">
        <v>407</v>
      </c>
      <c r="P154" s="81" t="n">
        <v>140</v>
      </c>
    </row>
    <row r="155" customFormat="false" ht="1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Format="false" ht="22.5" hidden="false" customHeight="true" outlineLevel="0" collapsed="false">
      <c r="A156" s="118"/>
      <c r="B156" s="119" t="s">
        <v>162</v>
      </c>
      <c r="C156" s="120" t="n">
        <f aca="false">SUM(C157:C159)</f>
        <v>4805641</v>
      </c>
      <c r="D156" s="120" t="n">
        <f aca="false">SUM(D157:D159)</f>
        <v>5095153</v>
      </c>
      <c r="E156" s="121" t="n">
        <f aca="false">C156/D156*100</f>
        <v>94.3178938885643</v>
      </c>
      <c r="F156" s="120" t="n">
        <f aca="false">SUM(F157:F159)</f>
        <v>783169</v>
      </c>
      <c r="G156" s="120" t="n">
        <f aca="false">SUM(G157:G159)</f>
        <v>1136605</v>
      </c>
      <c r="H156" s="121" t="n">
        <f aca="false">F156/G156*100</f>
        <v>68.9042367401164</v>
      </c>
      <c r="I156" s="120" t="n">
        <f aca="false">SUM(I157:I159)</f>
        <v>3585865</v>
      </c>
      <c r="J156" s="120" t="n">
        <f aca="false">SUM(J157:J159)</f>
        <v>5130090</v>
      </c>
      <c r="K156" s="121" t="n">
        <f aca="false">I156/J156*100</f>
        <v>69.8986762415474</v>
      </c>
      <c r="L156" s="120" t="n">
        <f aca="false">SUM(L157:L159)</f>
        <v>532222</v>
      </c>
      <c r="M156" s="120" t="n">
        <f aca="false">SUM(M157:M159)</f>
        <v>1688131</v>
      </c>
      <c r="N156" s="121" t="n">
        <f aca="false">L156/M156*100</f>
        <v>31.5272926094006</v>
      </c>
      <c r="O156" s="1"/>
      <c r="P156" s="1"/>
    </row>
    <row r="157" customFormat="false" ht="17.25" hidden="false" customHeight="false" outlineLevel="0" collapsed="false">
      <c r="A157" s="113" t="n">
        <v>1</v>
      </c>
      <c r="B157" s="122" t="s">
        <v>163</v>
      </c>
      <c r="C157" s="72" t="n">
        <v>2419483</v>
      </c>
      <c r="D157" s="72" t="n">
        <v>2098362</v>
      </c>
      <c r="E157" s="73" t="n">
        <f aca="false">C157/D157*100</f>
        <v>115.303412852501</v>
      </c>
      <c r="F157" s="72" t="n">
        <v>0</v>
      </c>
      <c r="G157" s="72" t="n">
        <v>0</v>
      </c>
      <c r="H157" s="73" t="e">
        <f aca="false">F157/G157*100</f>
        <v>#DIV/0!</v>
      </c>
      <c r="I157" s="72" t="n">
        <v>2377699</v>
      </c>
      <c r="J157" s="72" t="n">
        <v>2184125</v>
      </c>
      <c r="K157" s="73" t="n">
        <f aca="false">I157/J157*100</f>
        <v>108.862771132605</v>
      </c>
      <c r="L157" s="72" t="n">
        <v>31942</v>
      </c>
      <c r="M157" s="72" t="n">
        <v>25307</v>
      </c>
      <c r="N157" s="73" t="n">
        <f aca="false">L157/M157*100</f>
        <v>126.218042438851</v>
      </c>
      <c r="O157" s="1" t="n">
        <v>128</v>
      </c>
      <c r="P157" s="1" t="n">
        <v>145</v>
      </c>
    </row>
    <row r="158" customFormat="false" ht="17.25" hidden="false" customHeight="false" outlineLevel="0" collapsed="false">
      <c r="A158" s="113" t="n">
        <v>2</v>
      </c>
      <c r="B158" s="123" t="s">
        <v>164</v>
      </c>
      <c r="C158" s="72" t="n">
        <v>2146791</v>
      </c>
      <c r="D158" s="72" t="n">
        <v>2383677</v>
      </c>
      <c r="E158" s="73" t="n">
        <f aca="false">C158/D158*100</f>
        <v>90.0621602675195</v>
      </c>
      <c r="F158" s="72" t="n">
        <v>543802</v>
      </c>
      <c r="G158" s="72" t="n">
        <v>865147</v>
      </c>
      <c r="H158" s="73" t="n">
        <f aca="false">F158/G158*100</f>
        <v>62.8566012481116</v>
      </c>
      <c r="I158" s="72" t="n">
        <v>1197948</v>
      </c>
      <c r="J158" s="72" t="n">
        <v>2315468</v>
      </c>
      <c r="K158" s="73" t="n">
        <f aca="false">I158/J158*100</f>
        <v>51.7367547294974</v>
      </c>
      <c r="L158" s="72" t="n">
        <v>500280</v>
      </c>
      <c r="M158" s="72" t="n">
        <v>1032327</v>
      </c>
      <c r="N158" s="73" t="n">
        <f aca="false">L158/M158*100</f>
        <v>48.4613886878867</v>
      </c>
      <c r="O158" s="1" t="n">
        <v>683</v>
      </c>
      <c r="P158" s="1" t="n">
        <v>110</v>
      </c>
    </row>
    <row r="159" s="308" customFormat="true" ht="19.5" hidden="false" customHeight="true" outlineLevel="0" collapsed="false">
      <c r="A159" s="113" t="n">
        <v>3</v>
      </c>
      <c r="B159" s="152" t="s">
        <v>165</v>
      </c>
      <c r="C159" s="79" t="n">
        <v>239367</v>
      </c>
      <c r="D159" s="79" t="n">
        <v>613114</v>
      </c>
      <c r="E159" s="167" t="n">
        <f aca="false">C159/D159*100</f>
        <v>39.0411897298055</v>
      </c>
      <c r="F159" s="79" t="n">
        <v>239367</v>
      </c>
      <c r="G159" s="79" t="n">
        <v>271458</v>
      </c>
      <c r="H159" s="167" t="n">
        <f aca="false">F159/G159*100</f>
        <v>88.1782817231395</v>
      </c>
      <c r="I159" s="79" t="n">
        <v>10218</v>
      </c>
      <c r="J159" s="79" t="n">
        <v>630497</v>
      </c>
      <c r="K159" s="167" t="n">
        <f aca="false">I159/J159*100</f>
        <v>1.62062626784901</v>
      </c>
      <c r="L159" s="79" t="n">
        <v>0</v>
      </c>
      <c r="M159" s="79" t="n">
        <v>630497</v>
      </c>
      <c r="N159" s="167" t="n">
        <f aca="false">L159/M159*100</f>
        <v>0</v>
      </c>
      <c r="O159" s="110" t="n">
        <v>253</v>
      </c>
      <c r="P159" s="110" t="n">
        <v>193</v>
      </c>
    </row>
    <row r="160" customFormat="false" ht="15" hidden="false" customHeight="false" outlineLevel="0" collapsed="false">
      <c r="A160" s="125"/>
      <c r="B160" s="126"/>
      <c r="C160" s="127"/>
      <c r="D160" s="128"/>
      <c r="E160" s="129"/>
      <c r="F160" s="128"/>
      <c r="G160" s="128"/>
      <c r="H160" s="73"/>
      <c r="I160" s="128"/>
      <c r="J160" s="128"/>
      <c r="K160" s="129"/>
      <c r="L160" s="128"/>
      <c r="M160" s="130"/>
      <c r="N160" s="131"/>
      <c r="O160" s="1"/>
      <c r="P160" s="1"/>
    </row>
    <row r="161" customFormat="false" ht="17.25" hidden="false" customHeight="true" outlineLevel="0" collapsed="false">
      <c r="A161" s="64" t="s">
        <v>166</v>
      </c>
      <c r="B161" s="64"/>
      <c r="C161" s="108" t="n">
        <f aca="false">C162+C191+C197</f>
        <v>54434459</v>
      </c>
      <c r="D161" s="108" t="n">
        <f aca="false">D162+D191+D197</f>
        <v>56763747</v>
      </c>
      <c r="E161" s="109" t="n">
        <f aca="false">C161/D161*100</f>
        <v>95.8965217711932</v>
      </c>
      <c r="F161" s="108" t="n">
        <f aca="false">F162+F191+F197</f>
        <v>18994701</v>
      </c>
      <c r="G161" s="108" t="n">
        <f aca="false">G162+G191+G197</f>
        <v>21291336</v>
      </c>
      <c r="H161" s="109" t="n">
        <f aca="false">F161/G161*100</f>
        <v>89.2132884474699</v>
      </c>
      <c r="I161" s="108" t="n">
        <f aca="false">I162+I191+I197</f>
        <v>58916492</v>
      </c>
      <c r="J161" s="108" t="n">
        <f aca="false">J162+J191+J197</f>
        <v>54725811</v>
      </c>
      <c r="K161" s="109" t="n">
        <f aca="false">I161/J161*100</f>
        <v>107.657595060583</v>
      </c>
      <c r="L161" s="108" t="n">
        <f aca="false">L162+L191+L197</f>
        <v>24610691</v>
      </c>
      <c r="M161" s="108" t="n">
        <f aca="false">M162+M191+M197</f>
        <v>25496382</v>
      </c>
      <c r="N161" s="109" t="n">
        <f aca="false">L161/M161*100</f>
        <v>96.5262090911565</v>
      </c>
      <c r="O161" s="1"/>
      <c r="P161" s="1"/>
    </row>
    <row r="162" customFormat="false" ht="17.25" hidden="false" customHeight="false" outlineLevel="0" collapsed="false">
      <c r="A162" s="132" t="s">
        <v>167</v>
      </c>
      <c r="B162" s="132" t="s">
        <v>168</v>
      </c>
      <c r="C162" s="68" t="n">
        <f aca="false">SUM(C163:C188)</f>
        <v>10485469</v>
      </c>
      <c r="D162" s="68" t="n">
        <f aca="false">SUM(D163:D188)</f>
        <v>17662901</v>
      </c>
      <c r="E162" s="111" t="n">
        <f aca="false">C162/D162*100</f>
        <v>59.3643648911354</v>
      </c>
      <c r="F162" s="68" t="n">
        <f aca="false">SUM(F163:F188)</f>
        <v>4036034</v>
      </c>
      <c r="G162" s="68" t="n">
        <f aca="false">SUM(G163:G188)</f>
        <v>6747474</v>
      </c>
      <c r="H162" s="111" t="n">
        <f aca="false">F162/G162*100</f>
        <v>59.8154805783616</v>
      </c>
      <c r="I162" s="68" t="n">
        <f aca="false">SUM(I163:I188)</f>
        <v>10500165</v>
      </c>
      <c r="J162" s="68" t="n">
        <f aca="false">SUM(J163:J188)</f>
        <v>17098343</v>
      </c>
      <c r="K162" s="111" t="n">
        <f aca="false">I162/J162*100</f>
        <v>61.4104243902465</v>
      </c>
      <c r="L162" s="68" t="n">
        <f aca="false">SUM(L163:L188)</f>
        <v>6198331</v>
      </c>
      <c r="M162" s="68" t="n">
        <f aca="false">SUM(M163:M188)</f>
        <v>12116154</v>
      </c>
      <c r="N162" s="111" t="n">
        <f aca="false">L162/M162*100</f>
        <v>51.1575785517417</v>
      </c>
      <c r="O162" s="1"/>
      <c r="P162" s="1"/>
    </row>
    <row r="163" customFormat="false" ht="36.75" hidden="false" customHeight="true" outlineLevel="0" collapsed="false">
      <c r="A163" s="133" t="n">
        <v>1</v>
      </c>
      <c r="B163" s="134" t="s">
        <v>169</v>
      </c>
      <c r="C163" s="72" t="n">
        <v>2725135</v>
      </c>
      <c r="D163" s="72" t="n">
        <v>5207564</v>
      </c>
      <c r="E163" s="73" t="n">
        <f aca="false">C163/D163*100</f>
        <v>52.3303218164962</v>
      </c>
      <c r="F163" s="72" t="n">
        <v>629514</v>
      </c>
      <c r="G163" s="72" t="n">
        <v>1865398</v>
      </c>
      <c r="H163" s="73" t="n">
        <f aca="false">F163/G163*100</f>
        <v>33.7469001253352</v>
      </c>
      <c r="I163" s="72" t="n">
        <v>2873737</v>
      </c>
      <c r="J163" s="72" t="n">
        <v>5051338</v>
      </c>
      <c r="K163" s="73" t="n">
        <f aca="false">I163/J163*100</f>
        <v>56.8906099730408</v>
      </c>
      <c r="L163" s="72" t="n">
        <v>2596835</v>
      </c>
      <c r="M163" s="72" t="n">
        <v>4495474</v>
      </c>
      <c r="N163" s="73" t="n">
        <f aca="false">L163/M163*100</f>
        <v>57.7655437446641</v>
      </c>
      <c r="O163" s="1" t="n">
        <v>277</v>
      </c>
      <c r="P163" s="1" t="n">
        <v>190</v>
      </c>
    </row>
    <row r="164" customFormat="false" ht="17.25" hidden="false" customHeight="false" outlineLevel="0" collapsed="false">
      <c r="A164" s="133" t="n">
        <v>2</v>
      </c>
      <c r="B164" s="123" t="s">
        <v>170</v>
      </c>
      <c r="C164" s="79" t="n">
        <v>371041</v>
      </c>
      <c r="D164" s="79" t="n">
        <v>645816</v>
      </c>
      <c r="E164" s="167" t="n">
        <f aca="false">C164/D164*100</f>
        <v>57.4530516431925</v>
      </c>
      <c r="F164" s="79" t="n">
        <v>231968</v>
      </c>
      <c r="G164" s="79" t="n">
        <v>438809</v>
      </c>
      <c r="H164" s="167" t="n">
        <f aca="false">F164/G164*100</f>
        <v>52.8630907752576</v>
      </c>
      <c r="I164" s="79" t="n">
        <v>478735</v>
      </c>
      <c r="J164" s="79" t="n">
        <v>445338</v>
      </c>
      <c r="K164" s="167" t="n">
        <f aca="false">I164/J164*100</f>
        <v>107.499247762374</v>
      </c>
      <c r="L164" s="79" t="n">
        <v>116936</v>
      </c>
      <c r="M164" s="79" t="n">
        <v>409489</v>
      </c>
      <c r="N164" s="167" t="n">
        <f aca="false">L164/M164*100</f>
        <v>28.5565668430654</v>
      </c>
      <c r="O164" s="1" t="n">
        <v>111</v>
      </c>
      <c r="P164" s="1" t="n">
        <v>130</v>
      </c>
    </row>
    <row r="165" customFormat="false" ht="17.25" hidden="false" customHeight="false" outlineLevel="0" collapsed="false">
      <c r="A165" s="133" t="n">
        <v>3</v>
      </c>
      <c r="B165" s="123" t="s">
        <v>171</v>
      </c>
      <c r="C165" s="72" t="n">
        <v>87127</v>
      </c>
      <c r="D165" s="72" t="n">
        <v>76561</v>
      </c>
      <c r="E165" s="73" t="n">
        <f aca="false">C165/D165*100</f>
        <v>113.800760178159</v>
      </c>
      <c r="F165" s="72" t="n">
        <v>0</v>
      </c>
      <c r="G165" s="72" t="n">
        <v>13220</v>
      </c>
      <c r="H165" s="73" t="n">
        <f aca="false">F165/G165*100</f>
        <v>0</v>
      </c>
      <c r="I165" s="72" t="n">
        <v>140944</v>
      </c>
      <c r="J165" s="72" t="n">
        <v>142085</v>
      </c>
      <c r="K165" s="73" t="n">
        <f aca="false">I165/J165*100</f>
        <v>99.1969595664567</v>
      </c>
      <c r="L165" s="72" t="n">
        <v>140521</v>
      </c>
      <c r="M165" s="72" t="n">
        <v>91636</v>
      </c>
      <c r="N165" s="73" t="n">
        <f aca="false">L165/M165*100</f>
        <v>153.346937884674</v>
      </c>
      <c r="O165" s="1" t="n">
        <v>58</v>
      </c>
      <c r="P165" s="1" t="n">
        <v>146</v>
      </c>
    </row>
    <row r="166" s="334" customFormat="true" ht="17.25" hidden="false" customHeight="false" outlineLevel="0" collapsed="false">
      <c r="A166" s="136" t="n">
        <v>4</v>
      </c>
      <c r="B166" s="137" t="s">
        <v>172</v>
      </c>
      <c r="C166" s="76" t="n">
        <v>297996</v>
      </c>
      <c r="D166" s="138" t="n">
        <v>558483</v>
      </c>
      <c r="E166" s="77" t="n">
        <f aca="false">C166/D166*100</f>
        <v>53.3581147501356</v>
      </c>
      <c r="F166" s="76" t="n">
        <v>76643</v>
      </c>
      <c r="G166" s="138" t="n">
        <v>124855</v>
      </c>
      <c r="H166" s="77" t="n">
        <f aca="false">F166/G166*100</f>
        <v>61.3856073044732</v>
      </c>
      <c r="I166" s="76" t="n">
        <v>219723</v>
      </c>
      <c r="J166" s="138" t="n">
        <v>430169</v>
      </c>
      <c r="K166" s="77" t="n">
        <f aca="false">I166/J166*100</f>
        <v>51.0782971343821</v>
      </c>
      <c r="L166" s="76" t="n">
        <v>167527</v>
      </c>
      <c r="M166" s="138" t="n">
        <v>443110</v>
      </c>
      <c r="N166" s="77" t="n">
        <f aca="false">L166/M166*100</f>
        <v>37.8070907900973</v>
      </c>
      <c r="O166" s="81" t="n">
        <v>170</v>
      </c>
      <c r="P166" s="81" t="n">
        <v>144</v>
      </c>
    </row>
    <row r="167" customFormat="false" ht="39.75" hidden="false" customHeight="true" outlineLevel="0" collapsed="false">
      <c r="A167" s="136" t="n">
        <v>5</v>
      </c>
      <c r="B167" s="124" t="s">
        <v>173</v>
      </c>
      <c r="C167" s="76" t="n">
        <v>353760</v>
      </c>
      <c r="D167" s="76" t="n">
        <v>1507849</v>
      </c>
      <c r="E167" s="77" t="n">
        <f aca="false">C167/D167*100</f>
        <v>23.4612351767319</v>
      </c>
      <c r="F167" s="76" t="n">
        <v>98286</v>
      </c>
      <c r="G167" s="76" t="n">
        <v>504470</v>
      </c>
      <c r="H167" s="77" t="n">
        <f aca="false">F167/G167*100</f>
        <v>19.48302178524</v>
      </c>
      <c r="I167" s="76" t="n">
        <v>148320</v>
      </c>
      <c r="J167" s="76" t="n">
        <v>1373300</v>
      </c>
      <c r="K167" s="77" t="n">
        <f aca="false">I167/J167*100</f>
        <v>10.800262142285</v>
      </c>
      <c r="L167" s="76" t="n">
        <v>117671</v>
      </c>
      <c r="M167" s="76" t="n">
        <v>1313854</v>
      </c>
      <c r="N167" s="77" t="n">
        <f aca="false">L167/M167*100</f>
        <v>8.95617016807043</v>
      </c>
      <c r="O167" s="81" t="n">
        <v>291</v>
      </c>
      <c r="P167" s="81" t="n">
        <v>190</v>
      </c>
    </row>
    <row r="168" customFormat="false" ht="29.25" hidden="false" customHeight="true" outlineLevel="0" collapsed="false">
      <c r="A168" s="136" t="n">
        <v>6</v>
      </c>
      <c r="B168" s="124" t="s">
        <v>174</v>
      </c>
      <c r="C168" s="76" t="n">
        <v>922628</v>
      </c>
      <c r="D168" s="76" t="n">
        <v>1834527</v>
      </c>
      <c r="E168" s="77" t="n">
        <f aca="false">C168/D168*100</f>
        <v>50.292418699752</v>
      </c>
      <c r="F168" s="76" t="n">
        <v>382379</v>
      </c>
      <c r="G168" s="76" t="n">
        <v>595985</v>
      </c>
      <c r="H168" s="77" t="n">
        <f aca="false">F168/G168*100</f>
        <v>64.159165079658</v>
      </c>
      <c r="I168" s="76" t="n">
        <v>922628</v>
      </c>
      <c r="J168" s="76" t="n">
        <v>1834527</v>
      </c>
      <c r="K168" s="77" t="n">
        <f aca="false">I168/J168*100</f>
        <v>50.292418699752</v>
      </c>
      <c r="L168" s="76" t="n">
        <v>568166</v>
      </c>
      <c r="M168" s="76" t="n">
        <v>1426559</v>
      </c>
      <c r="N168" s="77" t="n">
        <f aca="false">L168/M168*100</f>
        <v>39.8277253166536</v>
      </c>
      <c r="O168" s="81" t="n">
        <v>281</v>
      </c>
      <c r="P168" s="81" t="n">
        <v>100</v>
      </c>
    </row>
    <row r="169" customFormat="false" ht="17.25" hidden="false" customHeight="false" outlineLevel="0" collapsed="false">
      <c r="A169" s="136" t="n">
        <v>7</v>
      </c>
      <c r="B169" s="137" t="s">
        <v>175</v>
      </c>
      <c r="C169" s="76" t="n">
        <v>1251486</v>
      </c>
      <c r="D169" s="76" t="n">
        <v>1329738</v>
      </c>
      <c r="E169" s="77" t="n">
        <f aca="false">C169/D169*100</f>
        <v>94.1152317223393</v>
      </c>
      <c r="F169" s="76" t="n">
        <v>401343</v>
      </c>
      <c r="G169" s="76" t="n">
        <v>314480</v>
      </c>
      <c r="H169" s="77" t="n">
        <f aca="false">F169/G169*100</f>
        <v>127.62115237853</v>
      </c>
      <c r="I169" s="76" t="n">
        <v>1145529</v>
      </c>
      <c r="J169" s="76" t="n">
        <v>1337426</v>
      </c>
      <c r="K169" s="77" t="n">
        <f aca="false">I169/J169*100</f>
        <v>85.6517669014959</v>
      </c>
      <c r="L169" s="76" t="n">
        <v>651807</v>
      </c>
      <c r="M169" s="76" t="n">
        <v>839691</v>
      </c>
      <c r="N169" s="77" t="n">
        <f aca="false">L169/M169*100</f>
        <v>77.6246262017814</v>
      </c>
      <c r="O169" s="81" t="n">
        <v>240</v>
      </c>
      <c r="P169" s="139" t="n">
        <v>93</v>
      </c>
    </row>
    <row r="170" customFormat="false" ht="17.25" hidden="false" customHeight="false" outlineLevel="0" collapsed="false">
      <c r="A170" s="136" t="n">
        <v>8</v>
      </c>
      <c r="B170" s="140" t="s">
        <v>176</v>
      </c>
      <c r="C170" s="76" t="n">
        <v>326552</v>
      </c>
      <c r="D170" s="76" t="n">
        <v>485063</v>
      </c>
      <c r="E170" s="77" t="n">
        <f aca="false">C170/D170*100</f>
        <v>67.321564415344</v>
      </c>
      <c r="F170" s="76" t="n">
        <v>157616</v>
      </c>
      <c r="G170" s="76" t="n">
        <v>221700</v>
      </c>
      <c r="H170" s="77" t="n">
        <f aca="false">F170/G170*100</f>
        <v>71.0942715381146</v>
      </c>
      <c r="I170" s="76" t="n">
        <v>324258</v>
      </c>
      <c r="J170" s="76" t="n">
        <v>483413</v>
      </c>
      <c r="K170" s="77" t="n">
        <f aca="false">I170/J170*100</f>
        <v>67.0768059609485</v>
      </c>
      <c r="L170" s="76" t="n">
        <v>6870</v>
      </c>
      <c r="M170" s="76" t="n">
        <v>0</v>
      </c>
      <c r="N170" s="77" t="e">
        <f aca="false">L170/M170*100</f>
        <v>#DIV/0!</v>
      </c>
      <c r="O170" s="141" t="n">
        <v>274</v>
      </c>
      <c r="P170" s="142" t="n">
        <v>85</v>
      </c>
    </row>
    <row r="171" customFormat="false" ht="35.25" hidden="false" customHeight="true" outlineLevel="0" collapsed="false">
      <c r="A171" s="136" t="n">
        <v>9</v>
      </c>
      <c r="B171" s="144" t="s">
        <v>177</v>
      </c>
      <c r="C171" s="72" t="n">
        <v>341063</v>
      </c>
      <c r="D171" s="72" t="n">
        <v>1211094</v>
      </c>
      <c r="E171" s="73" t="n">
        <f aca="false">C171/D171*100</f>
        <v>28.1615630165784</v>
      </c>
      <c r="F171" s="72" t="n">
        <v>66796</v>
      </c>
      <c r="G171" s="72" t="n">
        <v>697621</v>
      </c>
      <c r="H171" s="73" t="n">
        <f aca="false">F171/G171*100</f>
        <v>9.57482644587821</v>
      </c>
      <c r="I171" s="72" t="n">
        <v>341063</v>
      </c>
      <c r="J171" s="72" t="n">
        <v>1211094</v>
      </c>
      <c r="K171" s="73" t="n">
        <f aca="false">I171/J171*100</f>
        <v>28.1615630165784</v>
      </c>
      <c r="L171" s="72" t="n">
        <v>336045</v>
      </c>
      <c r="M171" s="72" t="n">
        <v>1211094</v>
      </c>
      <c r="N171" s="73" t="n">
        <f aca="false">L171/M171*100</f>
        <v>27.7472268874257</v>
      </c>
      <c r="O171" s="145" t="n">
        <v>92</v>
      </c>
      <c r="P171" s="146" t="n">
        <v>235</v>
      </c>
    </row>
    <row r="172" customFormat="false" ht="31.5" hidden="false" customHeight="true" outlineLevel="0" collapsed="false">
      <c r="A172" s="136" t="n">
        <v>10</v>
      </c>
      <c r="B172" s="144" t="s">
        <v>178</v>
      </c>
      <c r="C172" s="72" t="n">
        <v>85026</v>
      </c>
      <c r="D172" s="72" t="n">
        <v>223839</v>
      </c>
      <c r="E172" s="73" t="n">
        <f aca="false">C172/D172*100</f>
        <v>37.9853376757402</v>
      </c>
      <c r="F172" s="72" t="n">
        <v>43914</v>
      </c>
      <c r="G172" s="72" t="n">
        <v>97764</v>
      </c>
      <c r="H172" s="73" t="n">
        <f aca="false">F172/G172*100</f>
        <v>44.9183748619124</v>
      </c>
      <c r="I172" s="72" t="n">
        <v>103593</v>
      </c>
      <c r="J172" s="72" t="n">
        <v>229248</v>
      </c>
      <c r="K172" s="73" t="n">
        <f aca="false">I172/J172*100</f>
        <v>45.1881804857621</v>
      </c>
      <c r="L172" s="72" t="n">
        <v>20257</v>
      </c>
      <c r="M172" s="72" t="n">
        <v>148005</v>
      </c>
      <c r="N172" s="73" t="n">
        <f aca="false">L172/M172*100</f>
        <v>13.6866997736563</v>
      </c>
      <c r="O172" s="145" t="n">
        <v>201</v>
      </c>
      <c r="P172" s="146"/>
    </row>
    <row r="173" customFormat="false" ht="34.5" hidden="false" customHeight="false" outlineLevel="0" collapsed="false">
      <c r="A173" s="136" t="n">
        <v>11</v>
      </c>
      <c r="B173" s="144" t="s">
        <v>179</v>
      </c>
      <c r="C173" s="72" t="n">
        <v>4012</v>
      </c>
      <c r="D173" s="72" t="n">
        <v>14740</v>
      </c>
      <c r="E173" s="73" t="n">
        <f aca="false">C173/D173*100</f>
        <v>27.2184531886024</v>
      </c>
      <c r="F173" s="72" t="n">
        <v>1966</v>
      </c>
      <c r="G173" s="72" t="n">
        <v>6629</v>
      </c>
      <c r="H173" s="73" t="n">
        <f aca="false">F173/G173*100</f>
        <v>29.6575652436265</v>
      </c>
      <c r="I173" s="72" t="n">
        <v>4012</v>
      </c>
      <c r="J173" s="72" t="n">
        <v>14740</v>
      </c>
      <c r="K173" s="73" t="n">
        <f aca="false">I173/J173*100</f>
        <v>27.2184531886024</v>
      </c>
      <c r="L173" s="72" t="n">
        <v>0</v>
      </c>
      <c r="M173" s="72" t="n">
        <v>3978</v>
      </c>
      <c r="N173" s="73" t="n">
        <f aca="false">L173/M173*100</f>
        <v>0</v>
      </c>
      <c r="O173" s="148" t="n">
        <v>10</v>
      </c>
      <c r="P173" s="146" t="n">
        <v>80</v>
      </c>
    </row>
    <row r="174" customFormat="false" ht="17.25" hidden="false" customHeight="false" outlineLevel="0" collapsed="false">
      <c r="A174" s="136" t="n">
        <v>12</v>
      </c>
      <c r="B174" s="150" t="s">
        <v>180</v>
      </c>
      <c r="C174" s="76" t="n">
        <v>582091</v>
      </c>
      <c r="D174" s="76" t="n">
        <v>637540</v>
      </c>
      <c r="E174" s="77" t="n">
        <f aca="false">C174/D174*100</f>
        <v>91.3026633622988</v>
      </c>
      <c r="F174" s="76" t="n">
        <v>271595</v>
      </c>
      <c r="G174" s="76" t="n">
        <v>283730</v>
      </c>
      <c r="H174" s="77" t="n">
        <f aca="false">F174/G174*100</f>
        <v>95.7230465583477</v>
      </c>
      <c r="I174" s="76" t="n">
        <v>593417</v>
      </c>
      <c r="J174" s="76" t="n">
        <v>674087</v>
      </c>
      <c r="K174" s="77" t="n">
        <f aca="false">I174/J174*100</f>
        <v>88.0327020102746</v>
      </c>
      <c r="L174" s="76" t="n">
        <v>73748</v>
      </c>
      <c r="M174" s="76" t="n">
        <v>77053</v>
      </c>
      <c r="N174" s="77" t="n">
        <f aca="false">L174/M174*100</f>
        <v>95.7107445524509</v>
      </c>
      <c r="O174" s="141" t="n">
        <v>600</v>
      </c>
      <c r="P174" s="142"/>
    </row>
    <row r="175" customFormat="false" ht="34.5" hidden="false" customHeight="false" outlineLevel="0" collapsed="false">
      <c r="A175" s="136" t="n">
        <v>13</v>
      </c>
      <c r="B175" s="151" t="s">
        <v>181</v>
      </c>
      <c r="C175" s="76" t="n">
        <v>5401</v>
      </c>
      <c r="D175" s="76" t="n">
        <v>58653</v>
      </c>
      <c r="E175" s="77" t="n">
        <f aca="false">C175/D175*100</f>
        <v>9.20839513750362</v>
      </c>
      <c r="F175" s="76" t="n">
        <v>3767</v>
      </c>
      <c r="G175" s="76" t="n">
        <v>1944</v>
      </c>
      <c r="H175" s="77" t="n">
        <f aca="false">F175/G175*100</f>
        <v>193.775720164609</v>
      </c>
      <c r="I175" s="76" t="n">
        <v>5401</v>
      </c>
      <c r="J175" s="76" t="n">
        <v>58653</v>
      </c>
      <c r="K175" s="77" t="n">
        <f aca="false">I175/J175*100</f>
        <v>9.20839513750362</v>
      </c>
      <c r="L175" s="76" t="n">
        <v>0</v>
      </c>
      <c r="M175" s="76" t="n">
        <v>55168</v>
      </c>
      <c r="N175" s="77" t="n">
        <f aca="false">L175/M175*100</f>
        <v>0</v>
      </c>
      <c r="O175" s="141" t="n">
        <v>45</v>
      </c>
      <c r="P175" s="142"/>
    </row>
    <row r="176" customFormat="false" ht="17.25" hidden="false" customHeight="false" outlineLevel="0" collapsed="false">
      <c r="A176" s="136" t="n">
        <v>14</v>
      </c>
      <c r="B176" s="150" t="s">
        <v>182</v>
      </c>
      <c r="C176" s="76" t="n">
        <v>142142</v>
      </c>
      <c r="D176" s="76" t="n">
        <v>475297</v>
      </c>
      <c r="E176" s="77" t="n">
        <f aca="false">C176/D176*100</f>
        <v>29.9059325011519</v>
      </c>
      <c r="F176" s="76" t="n">
        <v>71058</v>
      </c>
      <c r="G176" s="76" t="n">
        <v>132875</v>
      </c>
      <c r="H176" s="77" t="n">
        <f aca="false">F176/G176*100</f>
        <v>53.4773283160865</v>
      </c>
      <c r="I176" s="76" t="n">
        <v>142142</v>
      </c>
      <c r="J176" s="76" t="n">
        <v>475297</v>
      </c>
      <c r="K176" s="77" t="n">
        <f aca="false">I176/J176*100</f>
        <v>29.9059325011519</v>
      </c>
      <c r="L176" s="76" t="n">
        <v>123249</v>
      </c>
      <c r="M176" s="76" t="n">
        <v>447432</v>
      </c>
      <c r="N176" s="77" t="n">
        <f aca="false">L176/M176*100</f>
        <v>27.5458617175347</v>
      </c>
      <c r="O176" s="141" t="n">
        <v>32</v>
      </c>
      <c r="P176" s="142" t="n">
        <v>110</v>
      </c>
    </row>
    <row r="177" customFormat="false" ht="17.25" hidden="false" customHeight="false" outlineLevel="0" collapsed="false">
      <c r="A177" s="136" t="n">
        <v>15</v>
      </c>
      <c r="B177" s="150" t="s">
        <v>183</v>
      </c>
      <c r="C177" s="76" t="n">
        <v>1200130</v>
      </c>
      <c r="D177" s="76" t="n">
        <v>1506286</v>
      </c>
      <c r="E177" s="77" t="n">
        <f aca="false">C177/D177*100</f>
        <v>79.6747762377131</v>
      </c>
      <c r="F177" s="76" t="n">
        <v>687692</v>
      </c>
      <c r="G177" s="76" t="n">
        <v>626868</v>
      </c>
      <c r="H177" s="77" t="n">
        <f aca="false">F177/G177*100</f>
        <v>109.702840151356</v>
      </c>
      <c r="I177" s="76" t="n">
        <v>1179057</v>
      </c>
      <c r="J177" s="76" t="n">
        <v>1397994</v>
      </c>
      <c r="K177" s="77" t="n">
        <f aca="false">I177/J177*100</f>
        <v>84.3392031725458</v>
      </c>
      <c r="L177" s="76" t="n">
        <v>379361</v>
      </c>
      <c r="M177" s="76" t="n">
        <v>570100</v>
      </c>
      <c r="N177" s="77" t="n">
        <f aca="false">L177/M177*100</f>
        <v>66.5428872127697</v>
      </c>
      <c r="O177" s="141" t="n">
        <v>377</v>
      </c>
      <c r="P177" s="142" t="n">
        <v>115</v>
      </c>
    </row>
    <row r="178" customFormat="false" ht="34.5" hidden="false" customHeight="false" outlineLevel="0" collapsed="false">
      <c r="A178" s="133" t="n">
        <v>16</v>
      </c>
      <c r="B178" s="152" t="s">
        <v>184</v>
      </c>
      <c r="C178" s="72" t="n">
        <v>348534</v>
      </c>
      <c r="D178" s="72" t="n">
        <v>315736</v>
      </c>
      <c r="E178" s="73" t="n">
        <f aca="false">C178/D178*100</f>
        <v>110.387792332835</v>
      </c>
      <c r="F178" s="72" t="n">
        <v>138997</v>
      </c>
      <c r="G178" s="72" t="n">
        <v>161744</v>
      </c>
      <c r="H178" s="73" t="n">
        <f aca="false">F178/G178*100</f>
        <v>85.9364180433277</v>
      </c>
      <c r="I178" s="72" t="n">
        <v>462258</v>
      </c>
      <c r="J178" s="72" t="n">
        <v>275157</v>
      </c>
      <c r="K178" s="73" t="n">
        <f aca="false">I178/J178*100</f>
        <v>167.997906649658</v>
      </c>
      <c r="L178" s="79" t="n">
        <v>3693</v>
      </c>
      <c r="M178" s="72" t="n">
        <v>0</v>
      </c>
      <c r="N178" s="73" t="e">
        <f aca="false">L178/M178*100</f>
        <v>#DIV/0!</v>
      </c>
      <c r="O178" s="145" t="n">
        <v>140</v>
      </c>
      <c r="P178" s="153" t="n">
        <v>85</v>
      </c>
    </row>
    <row r="179" customFormat="false" ht="17.25" hidden="false" customHeight="false" outlineLevel="0" collapsed="false">
      <c r="A179" s="133" t="n">
        <v>17</v>
      </c>
      <c r="B179" s="123" t="s">
        <v>185</v>
      </c>
      <c r="C179" s="72" t="n">
        <v>40400</v>
      </c>
      <c r="D179" s="72" t="n">
        <v>29136</v>
      </c>
      <c r="E179" s="73" t="n">
        <f aca="false">C179/D179*100</f>
        <v>138.660076880835</v>
      </c>
      <c r="F179" s="72" t="n">
        <v>40400</v>
      </c>
      <c r="G179" s="72" t="n">
        <v>29136</v>
      </c>
      <c r="H179" s="73" t="n">
        <f aca="false">F179/G179*100</f>
        <v>138.660076880835</v>
      </c>
      <c r="I179" s="72" t="n">
        <v>40400</v>
      </c>
      <c r="J179" s="72" t="n">
        <v>29136</v>
      </c>
      <c r="K179" s="73" t="n">
        <f aca="false">I179/J179*100</f>
        <v>138.660076880835</v>
      </c>
      <c r="L179" s="72" t="n">
        <v>40400</v>
      </c>
      <c r="M179" s="72" t="n">
        <v>29136</v>
      </c>
      <c r="N179" s="73" t="n">
        <f aca="false">L179/M179*100</f>
        <v>138.660076880835</v>
      </c>
      <c r="O179" s="1" t="n">
        <v>9</v>
      </c>
      <c r="P179" s="153" t="n">
        <v>80</v>
      </c>
    </row>
    <row r="180" customFormat="false" ht="34.5" hidden="false" customHeight="false" outlineLevel="0" collapsed="false">
      <c r="A180" s="133" t="n">
        <v>18</v>
      </c>
      <c r="B180" s="152" t="s">
        <v>186</v>
      </c>
      <c r="C180" s="72" t="n">
        <v>407280</v>
      </c>
      <c r="D180" s="72" t="n">
        <v>500392</v>
      </c>
      <c r="E180" s="73" t="n">
        <f aca="false">C180/D180*100</f>
        <v>81.392188524197</v>
      </c>
      <c r="F180" s="72" t="n">
        <v>210793</v>
      </c>
      <c r="G180" s="72" t="n">
        <v>220128</v>
      </c>
      <c r="H180" s="73" t="n">
        <f aca="false">F180/G180*100</f>
        <v>95.7592855066143</v>
      </c>
      <c r="I180" s="72" t="n">
        <v>380520</v>
      </c>
      <c r="J180" s="72" t="n">
        <v>603846</v>
      </c>
      <c r="K180" s="73" t="n">
        <f aca="false">I180/J180*100</f>
        <v>63.0160670104629</v>
      </c>
      <c r="L180" s="72" t="n">
        <v>4609</v>
      </c>
      <c r="M180" s="72" t="n">
        <v>32362</v>
      </c>
      <c r="N180" s="73" t="n">
        <f aca="false">L180/M180*100</f>
        <v>14.2420122365738</v>
      </c>
      <c r="O180" s="1" t="n">
        <v>284</v>
      </c>
      <c r="P180" s="85"/>
    </row>
    <row r="181" s="343" customFormat="true" ht="34.5" hidden="false" customHeight="false" outlineLevel="0" collapsed="false">
      <c r="A181" s="133" t="n">
        <v>19</v>
      </c>
      <c r="B181" s="156" t="s">
        <v>187</v>
      </c>
      <c r="C181" s="79"/>
      <c r="D181" s="79"/>
      <c r="E181" s="167" t="e">
        <f aca="false">C181/D181*100</f>
        <v>#DIV/0!</v>
      </c>
      <c r="F181" s="79"/>
      <c r="G181" s="79"/>
      <c r="H181" s="167" t="e">
        <f aca="false">F181/G181*100</f>
        <v>#DIV/0!</v>
      </c>
      <c r="I181" s="79"/>
      <c r="J181" s="79"/>
      <c r="K181" s="167" t="e">
        <f aca="false">I181/J181*100</f>
        <v>#DIV/0!</v>
      </c>
      <c r="L181" s="79"/>
      <c r="M181" s="79"/>
      <c r="N181" s="167" t="e">
        <f aca="false">L181/M181*100</f>
        <v>#DIV/0!</v>
      </c>
      <c r="O181" s="341" t="n">
        <v>6</v>
      </c>
      <c r="P181" s="342" t="n">
        <v>80</v>
      </c>
    </row>
    <row r="182" customFormat="false" ht="34.5" hidden="false" customHeight="false" outlineLevel="0" collapsed="false">
      <c r="A182" s="136" t="n">
        <v>20</v>
      </c>
      <c r="B182" s="220" t="s">
        <v>188</v>
      </c>
      <c r="C182" s="72" t="n">
        <v>98688</v>
      </c>
      <c r="D182" s="72" t="n">
        <v>139001</v>
      </c>
      <c r="E182" s="73" t="n">
        <f aca="false">C182/D182*100</f>
        <v>70.9980503737383</v>
      </c>
      <c r="F182" s="72" t="n">
        <v>46602</v>
      </c>
      <c r="G182" s="72" t="n">
        <v>47814</v>
      </c>
      <c r="H182" s="73" t="n">
        <f aca="false">F182/G182*100</f>
        <v>97.4651775630569</v>
      </c>
      <c r="I182" s="72" t="n">
        <v>98688</v>
      </c>
      <c r="J182" s="72" t="n">
        <v>139001</v>
      </c>
      <c r="K182" s="73" t="n">
        <f aca="false">I182/J182*100</f>
        <v>70.9980503737383</v>
      </c>
      <c r="L182" s="72" t="n">
        <v>98688</v>
      </c>
      <c r="M182" s="72" t="n">
        <v>139001</v>
      </c>
      <c r="N182" s="73" t="n">
        <f aca="false">L182/M182*100</f>
        <v>70.9980503737383</v>
      </c>
      <c r="O182" s="1" t="n">
        <v>37</v>
      </c>
      <c r="P182" s="85"/>
    </row>
    <row r="183" customFormat="false" ht="17.25" hidden="false" customHeight="false" outlineLevel="0" collapsed="false">
      <c r="A183" s="133" t="n">
        <v>21</v>
      </c>
      <c r="B183" s="156" t="s">
        <v>189</v>
      </c>
      <c r="C183" s="72" t="n">
        <v>42186</v>
      </c>
      <c r="D183" s="72" t="n">
        <v>46411</v>
      </c>
      <c r="E183" s="73" t="n">
        <f aca="false">C183/D183*100</f>
        <v>90.896554696085</v>
      </c>
      <c r="F183" s="72" t="n">
        <v>31427</v>
      </c>
      <c r="G183" s="72" t="n">
        <v>30967</v>
      </c>
      <c r="H183" s="73" t="n">
        <f aca="false">F183/G183*100</f>
        <v>101.485452255627</v>
      </c>
      <c r="I183" s="72" t="n">
        <v>42186</v>
      </c>
      <c r="J183" s="72" t="n">
        <v>46411</v>
      </c>
      <c r="K183" s="73" t="n">
        <f aca="false">I183/J183*100</f>
        <v>90.896554696085</v>
      </c>
      <c r="L183" s="72" t="n">
        <v>32892</v>
      </c>
      <c r="M183" s="72" t="n">
        <v>37422</v>
      </c>
      <c r="N183" s="73" t="n">
        <f aca="false">L183/M183*100</f>
        <v>87.8948212281546</v>
      </c>
      <c r="O183" s="1" t="n">
        <v>13</v>
      </c>
      <c r="P183" s="85" t="n">
        <v>88</v>
      </c>
    </row>
    <row r="184" customFormat="false" ht="17.25" hidden="false" customHeight="false" outlineLevel="0" collapsed="false">
      <c r="A184" s="133" t="n">
        <v>22</v>
      </c>
      <c r="B184" s="156" t="s">
        <v>190</v>
      </c>
      <c r="C184" s="72" t="n">
        <v>8250</v>
      </c>
      <c r="D184" s="72" t="n">
        <v>35077</v>
      </c>
      <c r="E184" s="73" t="n">
        <f aca="false">C184/D184*100</f>
        <v>23.5196852638481</v>
      </c>
      <c r="F184" s="72" t="n">
        <v>3920</v>
      </c>
      <c r="G184" s="72" t="n">
        <v>13887</v>
      </c>
      <c r="H184" s="73" t="n">
        <f aca="false">F184/G184*100</f>
        <v>28.2278389861021</v>
      </c>
      <c r="I184" s="72" t="n">
        <v>9013</v>
      </c>
      <c r="J184" s="72" t="n">
        <v>21985</v>
      </c>
      <c r="K184" s="73" t="n">
        <f aca="false">I184/J184*100</f>
        <v>40.9961337275415</v>
      </c>
      <c r="L184" s="72" t="n">
        <v>0</v>
      </c>
      <c r="M184" s="72" t="n">
        <v>0</v>
      </c>
      <c r="N184" s="73" t="e">
        <f aca="false">L184/M184*100</f>
        <v>#DIV/0!</v>
      </c>
      <c r="O184" s="1" t="n">
        <v>47</v>
      </c>
      <c r="P184" s="85" t="n">
        <v>117</v>
      </c>
    </row>
    <row r="185" customFormat="false" ht="34.5" hidden="false" customHeight="false" outlineLevel="0" collapsed="false">
      <c r="A185" s="133" t="n">
        <v>23</v>
      </c>
      <c r="B185" s="156" t="s">
        <v>191</v>
      </c>
      <c r="C185" s="72" t="n">
        <v>627232</v>
      </c>
      <c r="D185" s="72" t="n">
        <v>271204</v>
      </c>
      <c r="E185" s="73" t="n">
        <f aca="false">C185/D185*100</f>
        <v>231.276824825593</v>
      </c>
      <c r="F185" s="72" t="n">
        <v>319785</v>
      </c>
      <c r="G185" s="72" t="n">
        <v>109742</v>
      </c>
      <c r="H185" s="73" t="n">
        <f aca="false">F185/G185*100</f>
        <v>291.397095004647</v>
      </c>
      <c r="I185" s="72" t="n">
        <v>627232</v>
      </c>
      <c r="J185" s="72" t="n">
        <v>271204</v>
      </c>
      <c r="K185" s="73" t="n">
        <f aca="false">I185/J185*100</f>
        <v>231.276824825593</v>
      </c>
      <c r="L185" s="72" t="n">
        <v>627146</v>
      </c>
      <c r="M185" s="72" t="n">
        <v>265359</v>
      </c>
      <c r="N185" s="73" t="n">
        <f aca="false">L185/M185*100</f>
        <v>236.338695879921</v>
      </c>
      <c r="O185" s="1" t="n">
        <v>28</v>
      </c>
      <c r="P185" s="85" t="n">
        <v>110</v>
      </c>
    </row>
    <row r="186" customFormat="false" ht="34.5" hidden="false" customHeight="false" outlineLevel="0" collapsed="false">
      <c r="A186" s="136" t="n">
        <v>24</v>
      </c>
      <c r="B186" s="156" t="s">
        <v>192</v>
      </c>
      <c r="C186" s="76" t="n">
        <v>75447</v>
      </c>
      <c r="D186" s="76" t="n">
        <v>73244</v>
      </c>
      <c r="E186" s="77" t="n">
        <f aca="false">C186/D186*100</f>
        <v>103.007754901425</v>
      </c>
      <c r="F186" s="76" t="n">
        <v>48416</v>
      </c>
      <c r="G186" s="76" t="n">
        <v>25150</v>
      </c>
      <c r="H186" s="77" t="n">
        <f aca="false">F186/G186*100</f>
        <v>192.508946322068</v>
      </c>
      <c r="I186" s="76" t="n">
        <v>75447</v>
      </c>
      <c r="J186" s="76" t="n">
        <v>73244</v>
      </c>
      <c r="K186" s="77" t="n">
        <f aca="false">I186/J186*100</f>
        <v>103.007754901425</v>
      </c>
      <c r="L186" s="76" t="n">
        <v>73929</v>
      </c>
      <c r="M186" s="76" t="n">
        <v>71863</v>
      </c>
      <c r="N186" s="77" t="n">
        <f aca="false">L186/M186*100</f>
        <v>102.874914768379</v>
      </c>
      <c r="O186" s="81" t="n">
        <v>7</v>
      </c>
      <c r="P186" s="139" t="n">
        <v>150</v>
      </c>
    </row>
    <row r="187" customFormat="false" ht="17.25" hidden="false" customHeight="false" outlineLevel="0" collapsed="false">
      <c r="A187" s="136" t="n">
        <v>25</v>
      </c>
      <c r="B187" s="156" t="s">
        <v>193</v>
      </c>
      <c r="C187" s="76" t="n">
        <v>35939</v>
      </c>
      <c r="D187" s="76" t="n">
        <v>37916</v>
      </c>
      <c r="E187" s="77" t="n">
        <f aca="false">C187/D187*100</f>
        <v>94.7858423884376</v>
      </c>
      <c r="F187" s="76" t="n">
        <v>13821</v>
      </c>
      <c r="G187" s="76" t="n">
        <v>13473</v>
      </c>
      <c r="H187" s="77" t="n">
        <f aca="false">F187/G187*100</f>
        <v>102.582943665108</v>
      </c>
      <c r="I187" s="76" t="n">
        <v>35939</v>
      </c>
      <c r="J187" s="76" t="n">
        <v>37916</v>
      </c>
      <c r="K187" s="77" t="n">
        <f aca="false">I187/J187*100</f>
        <v>94.7858423884376</v>
      </c>
      <c r="L187" s="76" t="n">
        <v>0</v>
      </c>
      <c r="M187" s="76" t="n">
        <v>0</v>
      </c>
      <c r="N187" s="77" t="e">
        <f aca="false">L187/M187*100</f>
        <v>#DIV/0!</v>
      </c>
      <c r="O187" s="81" t="n">
        <v>31</v>
      </c>
      <c r="P187" s="139" t="n">
        <v>120</v>
      </c>
    </row>
    <row r="188" customFormat="false" ht="17.25" hidden="false" customHeight="false" outlineLevel="0" collapsed="false">
      <c r="A188" s="133" t="n">
        <v>26</v>
      </c>
      <c r="B188" s="156" t="s">
        <v>194</v>
      </c>
      <c r="C188" s="72" t="n">
        <v>105923</v>
      </c>
      <c r="D188" s="72" t="n">
        <v>441734</v>
      </c>
      <c r="E188" s="73" t="n">
        <f aca="false">C188/D188*100</f>
        <v>23.9789103849828</v>
      </c>
      <c r="F188" s="72" t="n">
        <v>57336</v>
      </c>
      <c r="G188" s="72" t="n">
        <v>169085</v>
      </c>
      <c r="H188" s="73" t="n">
        <f aca="false">F188/G188*100</f>
        <v>33.9095721087027</v>
      </c>
      <c r="I188" s="72" t="n">
        <v>105923</v>
      </c>
      <c r="J188" s="72" t="n">
        <v>441734</v>
      </c>
      <c r="K188" s="73" t="n">
        <f aca="false">I188/J188*100</f>
        <v>23.9789103849828</v>
      </c>
      <c r="L188" s="72" t="n">
        <v>17981</v>
      </c>
      <c r="M188" s="72" t="n">
        <v>8368</v>
      </c>
      <c r="N188" s="73" t="n">
        <f aca="false">L188/M188*100</f>
        <v>214.87810707457</v>
      </c>
      <c r="O188" s="1" t="n">
        <v>107</v>
      </c>
      <c r="P188" s="85" t="n">
        <v>120</v>
      </c>
    </row>
    <row r="189" customFormat="false" ht="17.25" hidden="false" customHeight="false" outlineLevel="0" collapsed="false">
      <c r="A189" s="112" t="n">
        <v>27</v>
      </c>
      <c r="B189" s="124" t="s">
        <v>195</v>
      </c>
      <c r="C189" s="76" t="n">
        <v>18773</v>
      </c>
      <c r="D189" s="76" t="n">
        <v>24138</v>
      </c>
      <c r="E189" s="77" t="n">
        <f aca="false">C189/D189*100</f>
        <v>77.7736349324716</v>
      </c>
      <c r="F189" s="76" t="n">
        <v>3742</v>
      </c>
      <c r="G189" s="76" t="n">
        <v>7158</v>
      </c>
      <c r="H189" s="77" t="n">
        <f aca="false">F189/G189*100</f>
        <v>52.2771723945236</v>
      </c>
      <c r="I189" s="76" t="n">
        <v>13106</v>
      </c>
      <c r="J189" s="76" t="n">
        <v>10924</v>
      </c>
      <c r="K189" s="77" t="n">
        <f aca="false">I189/J189*100</f>
        <v>119.974368363237</v>
      </c>
      <c r="L189" s="76" t="n">
        <v>2914</v>
      </c>
      <c r="M189" s="76" t="n">
        <v>4078</v>
      </c>
      <c r="N189" s="77" t="n">
        <f aca="false">L189/M189*100</f>
        <v>71.45659637077</v>
      </c>
      <c r="O189" s="81" t="n">
        <v>29</v>
      </c>
      <c r="P189" s="81"/>
    </row>
    <row r="190" customFormat="false" ht="1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customFormat="false" ht="15" hidden="false" customHeight="true" outlineLevel="0" collapsed="false">
      <c r="A191" s="67" t="s">
        <v>196</v>
      </c>
      <c r="B191" s="67" t="s">
        <v>197</v>
      </c>
      <c r="C191" s="68" t="n">
        <f aca="false">SUM(C192:C195)</f>
        <v>20837791</v>
      </c>
      <c r="D191" s="68" t="n">
        <f aca="false">SUM(D192:D195)</f>
        <v>14966699</v>
      </c>
      <c r="E191" s="111" t="n">
        <f aca="false">C191/D191*100</f>
        <v>139.227701445723</v>
      </c>
      <c r="F191" s="68" t="n">
        <f aca="false">SUM(F192:F195)</f>
        <v>6939566</v>
      </c>
      <c r="G191" s="68" t="n">
        <f aca="false">SUM(G192:G195)</f>
        <v>4614953</v>
      </c>
      <c r="H191" s="111" t="n">
        <f aca="false">F191/G191*100</f>
        <v>150.371325558462</v>
      </c>
      <c r="I191" s="68" t="n">
        <f aca="false">SUM(I192:I195)</f>
        <v>23671217</v>
      </c>
      <c r="J191" s="68" t="n">
        <f aca="false">SUM(J192:J195)</f>
        <v>13976665</v>
      </c>
      <c r="K191" s="111" t="n">
        <f aca="false">I191/J191*100</f>
        <v>169.362412277893</v>
      </c>
      <c r="L191" s="68" t="n">
        <f aca="false">SUM(L192:L195)</f>
        <v>16616775</v>
      </c>
      <c r="M191" s="68" t="n">
        <f aca="false">SUM(M192:M195)</f>
        <v>11582865</v>
      </c>
      <c r="N191" s="111" t="n">
        <f aca="false">L191/M191*100</f>
        <v>143.459972985958</v>
      </c>
      <c r="O191" s="1"/>
      <c r="P191" s="1"/>
    </row>
    <row r="192" customFormat="false" ht="17.25" hidden="false" customHeight="false" outlineLevel="0" collapsed="false">
      <c r="A192" s="112" t="n">
        <v>1</v>
      </c>
      <c r="B192" s="157" t="s">
        <v>198</v>
      </c>
      <c r="C192" s="76" t="n">
        <v>10839800</v>
      </c>
      <c r="D192" s="76" t="n">
        <v>6929458</v>
      </c>
      <c r="E192" s="77" t="n">
        <f aca="false">C192/D192*100</f>
        <v>156.430704969999</v>
      </c>
      <c r="F192" s="76" t="n">
        <v>3970585</v>
      </c>
      <c r="G192" s="76" t="n">
        <v>2198423</v>
      </c>
      <c r="H192" s="77" t="n">
        <f aca="false">F192/G192*100</f>
        <v>180.610601326496</v>
      </c>
      <c r="I192" s="76" t="n">
        <v>10431290</v>
      </c>
      <c r="J192" s="76" t="n">
        <v>4036751</v>
      </c>
      <c r="K192" s="77" t="n">
        <f aca="false">I192/J192*100</f>
        <v>258.408061334474</v>
      </c>
      <c r="L192" s="76" t="n">
        <v>6096253</v>
      </c>
      <c r="M192" s="76" t="n">
        <v>3281960</v>
      </c>
      <c r="N192" s="77" t="n">
        <f aca="false">L192/M192*100</f>
        <v>185.750374776048</v>
      </c>
      <c r="O192" s="81" t="n">
        <v>911</v>
      </c>
      <c r="P192" s="81"/>
    </row>
    <row r="193" s="334" customFormat="true" ht="17.25" hidden="false" customHeight="false" outlineLevel="0" collapsed="false">
      <c r="A193" s="112" t="n">
        <v>2</v>
      </c>
      <c r="B193" s="157" t="s">
        <v>199</v>
      </c>
      <c r="C193" s="76" t="n">
        <v>1280340</v>
      </c>
      <c r="D193" s="76" t="n">
        <v>731</v>
      </c>
      <c r="E193" s="77" t="n">
        <f aca="false">C193/D193*100</f>
        <v>175149.110807114</v>
      </c>
      <c r="F193" s="76" t="n">
        <v>489557</v>
      </c>
      <c r="G193" s="76" t="n">
        <v>0</v>
      </c>
      <c r="H193" s="77" t="e">
        <f aca="false">F193/G193*100</f>
        <v>#DIV/0!</v>
      </c>
      <c r="I193" s="76" t="n">
        <v>1323620</v>
      </c>
      <c r="J193" s="76" t="n">
        <v>984594</v>
      </c>
      <c r="K193" s="77" t="n">
        <f aca="false">I193/J193*100</f>
        <v>134.433075968369</v>
      </c>
      <c r="L193" s="76" t="n">
        <v>0</v>
      </c>
      <c r="M193" s="76" t="n">
        <v>0</v>
      </c>
      <c r="N193" s="77" t="e">
        <f aca="false">L193/M193*100</f>
        <v>#DIV/0!</v>
      </c>
      <c r="O193" s="81" t="n">
        <v>190</v>
      </c>
      <c r="P193" s="81"/>
    </row>
    <row r="194" customFormat="false" ht="17.25" hidden="false" customHeight="false" outlineLevel="0" collapsed="false">
      <c r="A194" s="112" t="n">
        <v>3</v>
      </c>
      <c r="B194" s="344" t="s">
        <v>200</v>
      </c>
      <c r="C194" s="79" t="n">
        <v>205164</v>
      </c>
      <c r="D194" s="79" t="n">
        <v>99135</v>
      </c>
      <c r="E194" s="167" t="n">
        <f aca="false">C194/D194*100</f>
        <v>206.954153427145</v>
      </c>
      <c r="F194" s="79" t="n">
        <v>50097</v>
      </c>
      <c r="G194" s="79" t="n">
        <v>99135</v>
      </c>
      <c r="H194" s="167" t="n">
        <f aca="false">F194/G194*100</f>
        <v>50.5341201392041</v>
      </c>
      <c r="I194" s="79" t="n">
        <v>212716</v>
      </c>
      <c r="J194" s="79" t="n">
        <v>99135</v>
      </c>
      <c r="K194" s="167" t="n">
        <f aca="false">I194/J194*100</f>
        <v>214.572048217078</v>
      </c>
      <c r="L194" s="79" t="n">
        <v>50632</v>
      </c>
      <c r="M194" s="79" t="n">
        <v>99135</v>
      </c>
      <c r="N194" s="167" t="n">
        <f aca="false">L194/M194*100</f>
        <v>51.0737882685227</v>
      </c>
      <c r="O194" s="81" t="n">
        <v>75</v>
      </c>
      <c r="P194" s="81" t="n">
        <v>184</v>
      </c>
    </row>
    <row r="195" customFormat="false" ht="34.5" hidden="false" customHeight="false" outlineLevel="0" collapsed="false">
      <c r="A195" s="112" t="n">
        <v>4</v>
      </c>
      <c r="B195" s="158" t="s">
        <v>201</v>
      </c>
      <c r="C195" s="79" t="n">
        <v>8512487</v>
      </c>
      <c r="D195" s="79" t="n">
        <v>7937375</v>
      </c>
      <c r="E195" s="73" t="n">
        <f aca="false">C195/D195*100</f>
        <v>107.245619616057</v>
      </c>
      <c r="F195" s="79" t="n">
        <v>2429327</v>
      </c>
      <c r="G195" s="79" t="n">
        <v>2317395</v>
      </c>
      <c r="H195" s="73" t="n">
        <f aca="false">F195/G195*100</f>
        <v>104.830078601188</v>
      </c>
      <c r="I195" s="79" t="n">
        <v>11703591</v>
      </c>
      <c r="J195" s="79" t="n">
        <v>8856185</v>
      </c>
      <c r="K195" s="73" t="n">
        <f aca="false">I195/J195*100</f>
        <v>132.151609299038</v>
      </c>
      <c r="L195" s="79" t="n">
        <v>10469890</v>
      </c>
      <c r="M195" s="79" t="n">
        <v>8201770</v>
      </c>
      <c r="N195" s="73" t="n">
        <f aca="false">L195/M195*100</f>
        <v>127.654030776284</v>
      </c>
      <c r="O195" s="1" t="n">
        <v>1210</v>
      </c>
      <c r="P195" s="1" t="n">
        <v>163</v>
      </c>
    </row>
    <row r="196" customFormat="false" ht="15" hidden="false" customHeight="false" outlineLevel="0" collapsed="false">
      <c r="A196" s="159"/>
      <c r="B196" s="159"/>
      <c r="C196" s="159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"/>
      <c r="P196" s="1"/>
    </row>
    <row r="197" customFormat="false" ht="15" hidden="false" customHeight="true" outlineLevel="0" collapsed="false">
      <c r="A197" s="67" t="s">
        <v>202</v>
      </c>
      <c r="B197" s="67" t="s">
        <v>168</v>
      </c>
      <c r="C197" s="68" t="n">
        <f aca="false">SUM(C198:C236)</f>
        <v>23111199</v>
      </c>
      <c r="D197" s="68" t="n">
        <f aca="false">SUM(D198:D236)</f>
        <v>24134147</v>
      </c>
      <c r="E197" s="111" t="n">
        <f aca="false">C197/D197*100</f>
        <v>95.7614080994866</v>
      </c>
      <c r="F197" s="68" t="n">
        <f aca="false">SUM(F198:F236)</f>
        <v>8019101</v>
      </c>
      <c r="G197" s="68" t="n">
        <f aca="false">SUM(G198:G236)</f>
        <v>9928909</v>
      </c>
      <c r="H197" s="111" t="n">
        <f aca="false">F197/G197*100</f>
        <v>80.7651777249646</v>
      </c>
      <c r="I197" s="68" t="n">
        <f aca="false">SUM(I198:I236)</f>
        <v>24745110</v>
      </c>
      <c r="J197" s="68" t="n">
        <f aca="false">SUM(J198:J236)</f>
        <v>23650803</v>
      </c>
      <c r="K197" s="111" t="n">
        <f aca="false">I197/J197*100</f>
        <v>104.626933808548</v>
      </c>
      <c r="L197" s="68" t="n">
        <f aca="false">SUM(L198:L236)</f>
        <v>1795585</v>
      </c>
      <c r="M197" s="68" t="n">
        <f aca="false">SUM(M198:M236)</f>
        <v>1797363</v>
      </c>
      <c r="N197" s="111" t="n">
        <f aca="false">L197/M197*100</f>
        <v>99.9010773004674</v>
      </c>
      <c r="O197" s="1"/>
      <c r="P197" s="1"/>
    </row>
    <row r="198" customFormat="false" ht="17.25" hidden="false" customHeight="false" outlineLevel="0" collapsed="false">
      <c r="A198" s="161" t="n">
        <v>1</v>
      </c>
      <c r="B198" s="124" t="s">
        <v>203</v>
      </c>
      <c r="C198" s="72" t="n">
        <v>13</v>
      </c>
      <c r="D198" s="72" t="n">
        <v>4724</v>
      </c>
      <c r="E198" s="73" t="n">
        <f aca="false">C198/D198*100</f>
        <v>0.275190516511431</v>
      </c>
      <c r="F198" s="72" t="n">
        <v>0</v>
      </c>
      <c r="G198" s="72" t="n">
        <v>4724</v>
      </c>
      <c r="H198" s="73" t="n">
        <f aca="false">F198/G198*100</f>
        <v>0</v>
      </c>
      <c r="I198" s="72" t="n">
        <v>54</v>
      </c>
      <c r="J198" s="72" t="n">
        <v>24449</v>
      </c>
      <c r="K198" s="73" t="n">
        <f aca="false">I198/J198*100</f>
        <v>0.220867929158657</v>
      </c>
      <c r="L198" s="72" t="n">
        <v>0</v>
      </c>
      <c r="M198" s="72" t="n">
        <v>23902</v>
      </c>
      <c r="N198" s="73" t="n">
        <f aca="false">L198/M198*100</f>
        <v>0</v>
      </c>
      <c r="O198" s="1" t="n">
        <v>20</v>
      </c>
      <c r="P198" s="1" t="n">
        <v>101</v>
      </c>
    </row>
    <row r="199" customFormat="false" ht="34.5" hidden="false" customHeight="false" outlineLevel="0" collapsed="false">
      <c r="A199" s="112" t="n">
        <v>2</v>
      </c>
      <c r="B199" s="124" t="s">
        <v>204</v>
      </c>
      <c r="C199" s="72" t="n">
        <v>411412</v>
      </c>
      <c r="D199" s="72" t="n">
        <v>308315</v>
      </c>
      <c r="E199" s="73" t="n">
        <f aca="false">C199/D199*100</f>
        <v>133.438853120996</v>
      </c>
      <c r="F199" s="72" t="n">
        <v>151779</v>
      </c>
      <c r="G199" s="72" t="n">
        <v>123514</v>
      </c>
      <c r="H199" s="73" t="n">
        <f aca="false">F199/G199*100</f>
        <v>122.8840455333</v>
      </c>
      <c r="I199" s="72" t="n">
        <v>325335</v>
      </c>
      <c r="J199" s="72" t="n">
        <v>258681</v>
      </c>
      <c r="K199" s="73" t="n">
        <f aca="false">I199/J199*100</f>
        <v>125.766871165644</v>
      </c>
      <c r="L199" s="72" t="n">
        <v>228117</v>
      </c>
      <c r="M199" s="72" t="n">
        <v>178144</v>
      </c>
      <c r="N199" s="73" t="n">
        <f aca="false">L199/M199*100</f>
        <v>128.052025327825</v>
      </c>
      <c r="O199" s="1" t="n">
        <v>113</v>
      </c>
      <c r="P199" s="1" t="n">
        <v>71</v>
      </c>
    </row>
    <row r="200" customFormat="false" ht="17.25" hidden="false" customHeight="false" outlineLevel="0" collapsed="false">
      <c r="A200" s="112" t="n">
        <v>3</v>
      </c>
      <c r="B200" s="124" t="s">
        <v>205</v>
      </c>
      <c r="C200" s="72" t="n">
        <v>49013</v>
      </c>
      <c r="D200" s="72" t="n">
        <v>43146</v>
      </c>
      <c r="E200" s="73" t="n">
        <f aca="false">C200/D200*100</f>
        <v>113.598016038567</v>
      </c>
      <c r="F200" s="72" t="n">
        <v>24277</v>
      </c>
      <c r="G200" s="72" t="n">
        <v>0</v>
      </c>
      <c r="H200" s="73" t="e">
        <f aca="false">F200/G200*100</f>
        <v>#DIV/0!</v>
      </c>
      <c r="I200" s="72" t="n">
        <v>214216</v>
      </c>
      <c r="J200" s="72" t="n">
        <v>188072</v>
      </c>
      <c r="K200" s="73" t="n">
        <f aca="false">I200/J200*100</f>
        <v>113.901059168829</v>
      </c>
      <c r="L200" s="72" t="n">
        <v>130673</v>
      </c>
      <c r="M200" s="72" t="n">
        <v>151465</v>
      </c>
      <c r="N200" s="73" t="n">
        <f aca="false">L200/M200*100</f>
        <v>86.2727362757073</v>
      </c>
      <c r="O200" s="1" t="n">
        <v>135</v>
      </c>
      <c r="P200" s="1" t="n">
        <v>127</v>
      </c>
    </row>
    <row r="201" s="334" customFormat="true" ht="17.25" hidden="false" customHeight="false" outlineLevel="0" collapsed="false">
      <c r="A201" s="112" t="n">
        <v>4</v>
      </c>
      <c r="B201" s="124" t="s">
        <v>206</v>
      </c>
      <c r="C201" s="76" t="n">
        <v>645885</v>
      </c>
      <c r="D201" s="76" t="n">
        <v>584079</v>
      </c>
      <c r="E201" s="77" t="n">
        <f aca="false">C201/D201*100</f>
        <v>110.581787737618</v>
      </c>
      <c r="F201" s="76" t="n">
        <v>272935</v>
      </c>
      <c r="G201" s="76" t="n">
        <v>287440</v>
      </c>
      <c r="H201" s="77" t="n">
        <f aca="false">F201/G201*100</f>
        <v>94.9537294739772</v>
      </c>
      <c r="I201" s="76" t="n">
        <v>574458</v>
      </c>
      <c r="J201" s="76" t="n">
        <v>665496</v>
      </c>
      <c r="K201" s="77" t="n">
        <f aca="false">I201/J201*100</f>
        <v>86.320278408886</v>
      </c>
      <c r="L201" s="76" t="n">
        <v>359290</v>
      </c>
      <c r="M201" s="76" t="n">
        <v>306100</v>
      </c>
      <c r="N201" s="77" t="n">
        <f aca="false">L201/M201*100</f>
        <v>117.376674289448</v>
      </c>
      <c r="O201" s="81" t="n">
        <v>240</v>
      </c>
      <c r="P201" s="81" t="n">
        <v>170</v>
      </c>
    </row>
    <row r="202" s="334" customFormat="true" ht="17.25" hidden="false" customHeight="false" outlineLevel="0" collapsed="false">
      <c r="A202" s="112" t="n">
        <v>5</v>
      </c>
      <c r="B202" s="124" t="s">
        <v>207</v>
      </c>
      <c r="C202" s="76" t="n">
        <v>8408484</v>
      </c>
      <c r="D202" s="76" t="n">
        <v>10031437</v>
      </c>
      <c r="E202" s="77" t="n">
        <f aca="false">C202/D202*100</f>
        <v>83.8213308821059</v>
      </c>
      <c r="F202" s="76" t="n">
        <v>2508310</v>
      </c>
      <c r="G202" s="76" t="n">
        <v>3957482</v>
      </c>
      <c r="H202" s="77" t="n">
        <f aca="false">F202/G202*100</f>
        <v>63.3814632637622</v>
      </c>
      <c r="I202" s="76" t="n">
        <v>8658750</v>
      </c>
      <c r="J202" s="76" t="n">
        <v>9096906</v>
      </c>
      <c r="K202" s="77" t="n">
        <f aca="false">I202/J202*100</f>
        <v>95.1834612779334</v>
      </c>
      <c r="L202" s="76" t="n">
        <v>51949</v>
      </c>
      <c r="M202" s="76" t="n">
        <v>94471</v>
      </c>
      <c r="N202" s="77" t="n">
        <f aca="false">L202/M202*100</f>
        <v>54.9893618147368</v>
      </c>
      <c r="O202" s="81" t="n">
        <v>640</v>
      </c>
      <c r="P202" s="81" t="n">
        <v>150</v>
      </c>
    </row>
    <row r="203" customFormat="false" ht="17.25" hidden="false" customHeight="false" outlineLevel="0" collapsed="false">
      <c r="A203" s="161" t="n">
        <v>6</v>
      </c>
      <c r="B203" s="124" t="s">
        <v>208</v>
      </c>
      <c r="C203" s="72" t="n">
        <v>1399371</v>
      </c>
      <c r="D203" s="72" t="n">
        <v>717783</v>
      </c>
      <c r="E203" s="73" t="n">
        <f aca="false">C203/D203*100</f>
        <v>194.957389628899</v>
      </c>
      <c r="F203" s="72" t="n">
        <v>566516</v>
      </c>
      <c r="G203" s="72" t="n">
        <v>304842</v>
      </c>
      <c r="H203" s="73" t="n">
        <f aca="false">F203/G203*100</f>
        <v>185.839221629565</v>
      </c>
      <c r="I203" s="72" t="n">
        <v>1246576</v>
      </c>
      <c r="J203" s="72" t="n">
        <v>682151</v>
      </c>
      <c r="K203" s="73" t="n">
        <f aca="false">I203/J203*100</f>
        <v>182.741944232289</v>
      </c>
      <c r="L203" s="72" t="n">
        <v>0</v>
      </c>
      <c r="M203" s="72" t="n">
        <v>0</v>
      </c>
      <c r="N203" s="73" t="e">
        <f aca="false">L203/M203*100</f>
        <v>#DIV/0!</v>
      </c>
      <c r="O203" s="1" t="n">
        <v>501</v>
      </c>
      <c r="P203" s="1" t="n">
        <v>161</v>
      </c>
    </row>
    <row r="204" s="334" customFormat="true" ht="17.25" hidden="false" customHeight="false" outlineLevel="0" collapsed="false">
      <c r="A204" s="112" t="n">
        <v>7</v>
      </c>
      <c r="B204" s="124" t="s">
        <v>209</v>
      </c>
      <c r="C204" s="76" t="n">
        <v>420213</v>
      </c>
      <c r="D204" s="76" t="n">
        <v>186394</v>
      </c>
      <c r="E204" s="77" t="n">
        <f aca="false">C204/D204*100</f>
        <v>225.443415560587</v>
      </c>
      <c r="F204" s="76" t="n">
        <v>126936</v>
      </c>
      <c r="G204" s="76" t="n">
        <v>107447</v>
      </c>
      <c r="H204" s="77" t="n">
        <f aca="false">F204/G204*100</f>
        <v>118.138244902138</v>
      </c>
      <c r="I204" s="76" t="n">
        <v>394961</v>
      </c>
      <c r="J204" s="76" t="n">
        <v>173601</v>
      </c>
      <c r="K204" s="77" t="n">
        <f aca="false">I204/J204*100</f>
        <v>227.51078622819</v>
      </c>
      <c r="L204" s="76" t="n">
        <v>28836</v>
      </c>
      <c r="M204" s="76" t="n">
        <v>28872</v>
      </c>
      <c r="N204" s="77" t="n">
        <f aca="false">L204/M204*100</f>
        <v>99.8753117206983</v>
      </c>
      <c r="O204" s="81" t="n">
        <v>169</v>
      </c>
      <c r="P204" s="81" t="n">
        <v>105</v>
      </c>
    </row>
    <row r="205" s="334" customFormat="true" ht="17.25" hidden="false" customHeight="false" outlineLevel="0" collapsed="false">
      <c r="A205" s="112" t="n">
        <v>8</v>
      </c>
      <c r="B205" s="124" t="s">
        <v>210</v>
      </c>
      <c r="C205" s="76" t="n">
        <v>15505</v>
      </c>
      <c r="D205" s="76" t="n">
        <v>65988</v>
      </c>
      <c r="E205" s="77" t="n">
        <f aca="false">C205/D205*100</f>
        <v>23.4966963690368</v>
      </c>
      <c r="F205" s="76" t="n">
        <v>9678</v>
      </c>
      <c r="G205" s="76" t="n">
        <v>14282</v>
      </c>
      <c r="H205" s="77" t="n">
        <f aca="false">F205/G205*100</f>
        <v>67.7636185408206</v>
      </c>
      <c r="I205" s="76" t="n">
        <v>155989</v>
      </c>
      <c r="J205" s="76" t="n">
        <v>96860</v>
      </c>
      <c r="K205" s="77" t="n">
        <f aca="false">I205/J205*100</f>
        <v>161.045839355771</v>
      </c>
      <c r="L205" s="76" t="n">
        <v>6718</v>
      </c>
      <c r="M205" s="76" t="n">
        <v>0</v>
      </c>
      <c r="N205" s="77" t="e">
        <f aca="false">L205/M205*100</f>
        <v>#DIV/0!</v>
      </c>
      <c r="O205" s="81" t="n">
        <v>42</v>
      </c>
      <c r="P205" s="81" t="n">
        <v>80</v>
      </c>
    </row>
    <row r="206" s="334" customFormat="true" ht="17.25" hidden="false" customHeight="false" outlineLevel="0" collapsed="false">
      <c r="A206" s="112" t="n">
        <v>9</v>
      </c>
      <c r="B206" s="124" t="s">
        <v>211</v>
      </c>
      <c r="C206" s="76" t="n">
        <v>592525</v>
      </c>
      <c r="D206" s="76" t="n">
        <v>528735</v>
      </c>
      <c r="E206" s="77" t="n">
        <f aca="false">C206/D206*100</f>
        <v>112.064644859901</v>
      </c>
      <c r="F206" s="76" t="n">
        <v>234366</v>
      </c>
      <c r="G206" s="76" t="n">
        <v>231016</v>
      </c>
      <c r="H206" s="77" t="n">
        <f aca="false">F206/G206*100</f>
        <v>101.450116009281</v>
      </c>
      <c r="I206" s="76" t="n">
        <v>587326</v>
      </c>
      <c r="J206" s="76" t="n">
        <v>524405</v>
      </c>
      <c r="K206" s="77" t="n">
        <f aca="false">I206/J206*100</f>
        <v>111.998550738456</v>
      </c>
      <c r="L206" s="76" t="n">
        <v>27291</v>
      </c>
      <c r="M206" s="76" t="n">
        <v>2779</v>
      </c>
      <c r="N206" s="77" t="n">
        <f aca="false">L206/M206*100</f>
        <v>982.043900683699</v>
      </c>
      <c r="O206" s="81" t="n">
        <v>195</v>
      </c>
      <c r="P206" s="81" t="n">
        <v>80</v>
      </c>
    </row>
    <row r="207" customFormat="false" ht="17.25" hidden="false" customHeight="false" outlineLevel="0" collapsed="false">
      <c r="A207" s="161" t="n">
        <v>10</v>
      </c>
      <c r="B207" s="124" t="s">
        <v>212</v>
      </c>
      <c r="C207" s="72" t="n">
        <v>567572</v>
      </c>
      <c r="D207" s="72" t="n">
        <v>195027</v>
      </c>
      <c r="E207" s="73" t="n">
        <f aca="false">C207/D207*100</f>
        <v>291.022268711512</v>
      </c>
      <c r="F207" s="72" t="n">
        <v>234164</v>
      </c>
      <c r="G207" s="72" t="n">
        <v>69799</v>
      </c>
      <c r="H207" s="73" t="n">
        <f aca="false">F207/G207*100</f>
        <v>335.483316379891</v>
      </c>
      <c r="I207" s="72" t="n">
        <v>311201</v>
      </c>
      <c r="J207" s="72" t="n">
        <v>195027</v>
      </c>
      <c r="K207" s="73" t="n">
        <f aca="false">I207/J207*100</f>
        <v>159.568162357007</v>
      </c>
      <c r="L207" s="72" t="n">
        <v>148394</v>
      </c>
      <c r="M207" s="72" t="n">
        <v>94810</v>
      </c>
      <c r="N207" s="73" t="n">
        <f aca="false">L207/M207*100</f>
        <v>156.517245016348</v>
      </c>
      <c r="O207" s="1" t="n">
        <v>121</v>
      </c>
      <c r="P207" s="1" t="n">
        <v>85</v>
      </c>
    </row>
    <row r="208" customFormat="false" ht="17.25" hidden="false" customHeight="false" outlineLevel="0" collapsed="false">
      <c r="A208" s="161" t="n">
        <v>11</v>
      </c>
      <c r="B208" s="124" t="s">
        <v>213</v>
      </c>
      <c r="C208" s="72" t="n">
        <v>47261</v>
      </c>
      <c r="D208" s="72" t="n">
        <v>58805</v>
      </c>
      <c r="E208" s="73" t="n">
        <f aca="false">C208/D208*100</f>
        <v>80.3690162401156</v>
      </c>
      <c r="F208" s="72" t="n">
        <v>18849</v>
      </c>
      <c r="G208" s="72" t="n">
        <v>19038</v>
      </c>
      <c r="H208" s="73" t="n">
        <f aca="false">F208/G208*100</f>
        <v>99.0072486605736</v>
      </c>
      <c r="I208" s="72" t="n">
        <v>47261</v>
      </c>
      <c r="J208" s="72" t="n">
        <v>58805</v>
      </c>
      <c r="K208" s="73" t="n">
        <f aca="false">I208/J208*100</f>
        <v>80.3690162401156</v>
      </c>
      <c r="L208" s="72" t="n">
        <v>0</v>
      </c>
      <c r="M208" s="72" t="n">
        <v>0</v>
      </c>
      <c r="N208" s="73" t="e">
        <f aca="false">L208/M208*100</f>
        <v>#DIV/0!</v>
      </c>
      <c r="O208" s="1" t="n">
        <v>17</v>
      </c>
      <c r="P208" s="1" t="n">
        <v>80</v>
      </c>
    </row>
    <row r="209" customFormat="false" ht="17.25" hidden="false" customHeight="false" outlineLevel="0" collapsed="false">
      <c r="A209" s="161" t="n">
        <v>12</v>
      </c>
      <c r="B209" s="124" t="s">
        <v>214</v>
      </c>
      <c r="C209" s="72" t="n">
        <v>445835</v>
      </c>
      <c r="D209" s="72" t="n">
        <v>435104</v>
      </c>
      <c r="E209" s="73" t="n">
        <f aca="false">C209/D209*100</f>
        <v>102.466306905935</v>
      </c>
      <c r="F209" s="72" t="n">
        <v>167804</v>
      </c>
      <c r="G209" s="72" t="n">
        <v>148121</v>
      </c>
      <c r="H209" s="73" t="n">
        <f aca="false">F209/G209*100</f>
        <v>113.288460110315</v>
      </c>
      <c r="I209" s="72" t="n">
        <v>445835</v>
      </c>
      <c r="J209" s="72" t="n">
        <v>435104</v>
      </c>
      <c r="K209" s="73" t="n">
        <f aca="false">I209/J209*100</f>
        <v>102.466306905935</v>
      </c>
      <c r="L209" s="72" t="n">
        <v>58998</v>
      </c>
      <c r="M209" s="72" t="n">
        <v>46905</v>
      </c>
      <c r="N209" s="73" t="n">
        <f aca="false">L209/M209*100</f>
        <v>125.781899584266</v>
      </c>
      <c r="O209" s="1" t="n">
        <v>156</v>
      </c>
      <c r="P209" s="1" t="n">
        <v>115</v>
      </c>
    </row>
    <row r="210" s="334" customFormat="true" ht="17.25" hidden="false" customHeight="false" outlineLevel="0" collapsed="false">
      <c r="A210" s="112" t="n">
        <v>13</v>
      </c>
      <c r="B210" s="124" t="s">
        <v>215</v>
      </c>
      <c r="C210" s="76" t="n">
        <v>125050</v>
      </c>
      <c r="D210" s="76" t="n">
        <v>133556</v>
      </c>
      <c r="E210" s="77" t="n">
        <f aca="false">C210/D210*100</f>
        <v>93.6311360028752</v>
      </c>
      <c r="F210" s="76" t="n">
        <v>50110</v>
      </c>
      <c r="G210" s="76" t="n">
        <v>35915</v>
      </c>
      <c r="H210" s="77" t="n">
        <f aca="false">F210/G210*100</f>
        <v>139.523875817903</v>
      </c>
      <c r="I210" s="76" t="n">
        <v>124124</v>
      </c>
      <c r="J210" s="76" t="n">
        <v>140364</v>
      </c>
      <c r="K210" s="77" t="n">
        <f aca="false">I210/J210*100</f>
        <v>88.4300817873529</v>
      </c>
      <c r="L210" s="76" t="n">
        <v>0</v>
      </c>
      <c r="M210" s="76" t="n">
        <v>7293</v>
      </c>
      <c r="N210" s="77" t="n">
        <f aca="false">L210/M210*100</f>
        <v>0</v>
      </c>
      <c r="O210" s="81" t="n">
        <v>121</v>
      </c>
      <c r="P210" s="81"/>
    </row>
    <row r="211" s="334" customFormat="true" ht="17.25" hidden="false" customHeight="false" outlineLevel="0" collapsed="false">
      <c r="A211" s="112" t="n">
        <v>14</v>
      </c>
      <c r="B211" s="124" t="s">
        <v>216</v>
      </c>
      <c r="C211" s="76" t="n">
        <v>15038</v>
      </c>
      <c r="D211" s="76" t="n">
        <v>1151</v>
      </c>
      <c r="E211" s="77" t="n">
        <f aca="false">C211/D211*100</f>
        <v>1306.51607298002</v>
      </c>
      <c r="F211" s="76" t="n">
        <v>3867</v>
      </c>
      <c r="G211" s="76" t="n">
        <v>604</v>
      </c>
      <c r="H211" s="77" t="n">
        <f aca="false">F211/G211*100</f>
        <v>640.23178807947</v>
      </c>
      <c r="I211" s="76" t="n">
        <v>16978</v>
      </c>
      <c r="J211" s="76" t="n">
        <v>1620</v>
      </c>
      <c r="K211" s="77" t="n">
        <f aca="false">I211/J211*100</f>
        <v>1048.02469135802</v>
      </c>
      <c r="L211" s="76" t="n">
        <v>0</v>
      </c>
      <c r="M211" s="76" t="n">
        <v>0</v>
      </c>
      <c r="N211" s="77" t="e">
        <f aca="false">L211/M211*100</f>
        <v>#DIV/0!</v>
      </c>
      <c r="O211" s="81" t="n">
        <v>38</v>
      </c>
      <c r="P211" s="81" t="n">
        <v>80</v>
      </c>
    </row>
    <row r="212" customFormat="false" ht="34.5" hidden="false" customHeight="false" outlineLevel="0" collapsed="false">
      <c r="A212" s="112" t="n">
        <v>15</v>
      </c>
      <c r="B212" s="124" t="s">
        <v>217</v>
      </c>
      <c r="C212" s="72" t="n">
        <v>401624</v>
      </c>
      <c r="D212" s="72" t="n">
        <v>1272510</v>
      </c>
      <c r="E212" s="73" t="n">
        <f aca="false">C212/D212*100</f>
        <v>31.5615594376469</v>
      </c>
      <c r="F212" s="72" t="n">
        <v>56232</v>
      </c>
      <c r="G212" s="72" t="n">
        <v>593800</v>
      </c>
      <c r="H212" s="73" t="n">
        <f aca="false">F212/G212*100</f>
        <v>9.46985517009094</v>
      </c>
      <c r="I212" s="72" t="n">
        <v>390451</v>
      </c>
      <c r="J212" s="72" t="n">
        <v>670695</v>
      </c>
      <c r="K212" s="73" t="n">
        <f aca="false">I212/J212*100</f>
        <v>58.215880541826</v>
      </c>
      <c r="L212" s="72" t="n">
        <v>0</v>
      </c>
      <c r="M212" s="72" t="n">
        <v>0</v>
      </c>
      <c r="N212" s="73" t="e">
        <f aca="false">L212/M212*100</f>
        <v>#DIV/0!</v>
      </c>
      <c r="O212" s="1" t="n">
        <v>381</v>
      </c>
      <c r="P212" s="1" t="n">
        <v>100</v>
      </c>
    </row>
    <row r="213" customFormat="false" ht="17.25" hidden="false" customHeight="false" outlineLevel="0" collapsed="false">
      <c r="A213" s="161" t="n">
        <v>16</v>
      </c>
      <c r="B213" s="124" t="s">
        <v>218</v>
      </c>
      <c r="C213" s="72" t="n">
        <v>3501715</v>
      </c>
      <c r="D213" s="72" t="n">
        <v>3553207</v>
      </c>
      <c r="E213" s="73" t="n">
        <f aca="false">C213/D213*100</f>
        <v>98.5508302781122</v>
      </c>
      <c r="F213" s="72" t="n">
        <v>1801947</v>
      </c>
      <c r="G213" s="72" t="n">
        <v>1517559</v>
      </c>
      <c r="H213" s="73" t="n">
        <f aca="false">F213/G213*100</f>
        <v>118.739831532085</v>
      </c>
      <c r="I213" s="72" t="n">
        <v>3667980</v>
      </c>
      <c r="J213" s="72" t="n">
        <v>3806220</v>
      </c>
      <c r="K213" s="73" t="n">
        <f aca="false">I213/J213*100</f>
        <v>96.3680501915286</v>
      </c>
      <c r="L213" s="72" t="n">
        <v>280183</v>
      </c>
      <c r="M213" s="72" t="n">
        <v>232584</v>
      </c>
      <c r="N213" s="73" t="n">
        <f aca="false">L213/M213*100</f>
        <v>120.465294259278</v>
      </c>
      <c r="O213" s="1" t="n">
        <v>1704</v>
      </c>
      <c r="P213" s="1" t="n">
        <v>168</v>
      </c>
    </row>
    <row r="214" customFormat="false" ht="34.5" hidden="false" customHeight="false" outlineLevel="0" collapsed="false">
      <c r="A214" s="112" t="n">
        <v>17</v>
      </c>
      <c r="B214" s="124" t="s">
        <v>219</v>
      </c>
      <c r="C214" s="72" t="n">
        <v>12194</v>
      </c>
      <c r="D214" s="72" t="n">
        <v>10900</v>
      </c>
      <c r="E214" s="73" t="n">
        <f aca="false">C214/D214*100</f>
        <v>111.871559633028</v>
      </c>
      <c r="F214" s="72" t="n">
        <v>5982</v>
      </c>
      <c r="G214" s="72" t="n">
        <v>4600</v>
      </c>
      <c r="H214" s="73" t="n">
        <f aca="false">F214/G214*100</f>
        <v>130.04347826087</v>
      </c>
      <c r="I214" s="72" t="n">
        <v>15464</v>
      </c>
      <c r="J214" s="72" t="n">
        <v>14164</v>
      </c>
      <c r="K214" s="73" t="n">
        <f aca="false">I214/J214*100</f>
        <v>109.178198249082</v>
      </c>
      <c r="L214" s="72" t="n">
        <v>0</v>
      </c>
      <c r="M214" s="72" t="n">
        <v>0</v>
      </c>
      <c r="N214" s="73" t="e">
        <f aca="false">L214/M214*100</f>
        <v>#DIV/0!</v>
      </c>
      <c r="O214" s="1" t="n">
        <v>20</v>
      </c>
      <c r="P214" s="1" t="n">
        <v>75</v>
      </c>
    </row>
    <row r="215" s="343" customFormat="true" ht="17.25" hidden="false" customHeight="false" outlineLevel="0" collapsed="false">
      <c r="A215" s="113" t="n">
        <v>18</v>
      </c>
      <c r="B215" s="152" t="s">
        <v>220</v>
      </c>
      <c r="C215" s="79"/>
      <c r="D215" s="79"/>
      <c r="E215" s="167" t="e">
        <f aca="false">C215/D215*100</f>
        <v>#DIV/0!</v>
      </c>
      <c r="F215" s="79"/>
      <c r="G215" s="79"/>
      <c r="H215" s="167" t="e">
        <f aca="false">F215/G215*100</f>
        <v>#DIV/0!</v>
      </c>
      <c r="I215" s="79"/>
      <c r="J215" s="79"/>
      <c r="K215" s="167" t="e">
        <f aca="false">I215/J215*100</f>
        <v>#DIV/0!</v>
      </c>
      <c r="L215" s="79"/>
      <c r="M215" s="79"/>
      <c r="N215" s="167" t="e">
        <f aca="false">L215/M215*100</f>
        <v>#DIV/0!</v>
      </c>
      <c r="O215" s="341" t="n">
        <v>58</v>
      </c>
      <c r="P215" s="341" t="n">
        <v>118</v>
      </c>
    </row>
    <row r="216" customFormat="false" ht="17.25" hidden="false" customHeight="false" outlineLevel="0" collapsed="false">
      <c r="A216" s="112" t="n">
        <v>19</v>
      </c>
      <c r="B216" s="124" t="s">
        <v>221</v>
      </c>
      <c r="C216" s="72" t="n">
        <v>2749224</v>
      </c>
      <c r="D216" s="72" t="n">
        <v>2979350</v>
      </c>
      <c r="E216" s="73" t="n">
        <f aca="false">C216/D216*100</f>
        <v>92.2759662342457</v>
      </c>
      <c r="F216" s="72" t="n">
        <v>587198</v>
      </c>
      <c r="G216" s="72" t="n">
        <v>1283553</v>
      </c>
      <c r="H216" s="73" t="n">
        <f aca="false">F216/G216*100</f>
        <v>45.7478577043566</v>
      </c>
      <c r="I216" s="72" t="n">
        <v>4093851</v>
      </c>
      <c r="J216" s="72" t="n">
        <v>3658743</v>
      </c>
      <c r="K216" s="73" t="n">
        <f aca="false">I216/J216*100</f>
        <v>111.892281037504</v>
      </c>
      <c r="L216" s="72" t="n">
        <v>0</v>
      </c>
      <c r="M216" s="72" t="n">
        <v>0</v>
      </c>
      <c r="N216" s="73" t="e">
        <f aca="false">L216/M216*100</f>
        <v>#DIV/0!</v>
      </c>
      <c r="O216" s="1" t="n">
        <v>6</v>
      </c>
      <c r="P216" s="1" t="n">
        <v>83</v>
      </c>
    </row>
    <row r="217" s="334" customFormat="true" ht="17.25" hidden="false" customHeight="false" outlineLevel="0" collapsed="false">
      <c r="A217" s="112" t="n">
        <v>20</v>
      </c>
      <c r="B217" s="124" t="s">
        <v>222</v>
      </c>
      <c r="C217" s="76" t="n">
        <v>259271</v>
      </c>
      <c r="D217" s="76" t="n">
        <v>285786</v>
      </c>
      <c r="E217" s="77" t="n">
        <f aca="false">C217/D217*100</f>
        <v>90.7220787582317</v>
      </c>
      <c r="F217" s="76" t="n">
        <v>77641</v>
      </c>
      <c r="G217" s="76" t="n">
        <v>129388</v>
      </c>
      <c r="H217" s="77" t="n">
        <f aca="false">F217/G217*100</f>
        <v>60.0063375274369</v>
      </c>
      <c r="I217" s="76" t="n">
        <v>365475</v>
      </c>
      <c r="J217" s="76" t="n">
        <v>282612</v>
      </c>
      <c r="K217" s="77" t="n">
        <f aca="false">I217/J217*100</f>
        <v>129.320411022887</v>
      </c>
      <c r="L217" s="76" t="n">
        <v>0</v>
      </c>
      <c r="M217" s="76" t="n">
        <v>0</v>
      </c>
      <c r="N217" s="77" t="e">
        <f aca="false">L217/M217*100</f>
        <v>#DIV/0!</v>
      </c>
      <c r="O217" s="81" t="n">
        <v>300</v>
      </c>
      <c r="P217" s="81" t="n">
        <v>100</v>
      </c>
    </row>
    <row r="218" customFormat="false" ht="17.25" hidden="false" customHeight="false" outlineLevel="0" collapsed="false">
      <c r="A218" s="112" t="n">
        <v>21</v>
      </c>
      <c r="B218" s="124" t="s">
        <v>223</v>
      </c>
      <c r="C218" s="76" t="n">
        <v>67886</v>
      </c>
      <c r="D218" s="76" t="n">
        <v>17282</v>
      </c>
      <c r="E218" s="77" t="n">
        <f aca="false">C218/D218*100</f>
        <v>392.813331790302</v>
      </c>
      <c r="F218" s="76" t="n">
        <v>25577</v>
      </c>
      <c r="G218" s="76" t="n">
        <v>6633</v>
      </c>
      <c r="H218" s="77" t="n">
        <f aca="false">F218/G218*100</f>
        <v>385.602291572441</v>
      </c>
      <c r="I218" s="76" t="n">
        <v>104998</v>
      </c>
      <c r="J218" s="76" t="n">
        <v>22316</v>
      </c>
      <c r="K218" s="77" t="n">
        <f aca="false">I218/J218*100</f>
        <v>470.505466929557</v>
      </c>
      <c r="L218" s="76" t="n">
        <v>0</v>
      </c>
      <c r="M218" s="76" t="n">
        <v>0</v>
      </c>
      <c r="N218" s="77" t="e">
        <f aca="false">L218/M218*100</f>
        <v>#DIV/0!</v>
      </c>
      <c r="O218" s="81" t="n">
        <v>44</v>
      </c>
      <c r="P218" s="81"/>
    </row>
    <row r="219" customFormat="false" ht="17.25" hidden="false" customHeight="false" outlineLevel="0" collapsed="false">
      <c r="A219" s="112" t="n">
        <v>22</v>
      </c>
      <c r="B219" s="124" t="s">
        <v>224</v>
      </c>
      <c r="C219" s="76" t="n">
        <v>1090269</v>
      </c>
      <c r="D219" s="76" t="n">
        <v>549546</v>
      </c>
      <c r="E219" s="77" t="n">
        <f aca="false">C219/D219*100</f>
        <v>198.394492908692</v>
      </c>
      <c r="F219" s="76" t="n">
        <v>379958</v>
      </c>
      <c r="G219" s="76" t="n">
        <v>199144</v>
      </c>
      <c r="H219" s="77" t="n">
        <f aca="false">F219/G219*100</f>
        <v>190.795605190214</v>
      </c>
      <c r="I219" s="76" t="n">
        <v>1090269</v>
      </c>
      <c r="J219" s="76" t="n">
        <v>549546</v>
      </c>
      <c r="K219" s="77" t="n">
        <f aca="false">I219/J219*100</f>
        <v>198.394492908692</v>
      </c>
      <c r="L219" s="76" t="n">
        <v>19329</v>
      </c>
      <c r="M219" s="76" t="n">
        <v>0</v>
      </c>
      <c r="N219" s="77" t="e">
        <f aca="false">L219/M219*100</f>
        <v>#DIV/0!</v>
      </c>
      <c r="O219" s="81" t="n">
        <v>259</v>
      </c>
      <c r="P219" s="81"/>
    </row>
    <row r="220" s="343" customFormat="true" ht="17.25" hidden="false" customHeight="false" outlineLevel="0" collapsed="false">
      <c r="A220" s="113" t="n">
        <v>23</v>
      </c>
      <c r="B220" s="152" t="s">
        <v>225</v>
      </c>
      <c r="C220" s="345"/>
      <c r="D220" s="165"/>
      <c r="E220" s="167" t="e">
        <f aca="false">C220/D220*100</f>
        <v>#DIV/0!</v>
      </c>
      <c r="F220" s="79"/>
      <c r="G220" s="79"/>
      <c r="H220" s="167" t="e">
        <f aca="false">F220/G220*100</f>
        <v>#DIV/0!</v>
      </c>
      <c r="I220" s="79"/>
      <c r="J220" s="79"/>
      <c r="K220" s="167" t="e">
        <f aca="false">I220/J220*100</f>
        <v>#DIV/0!</v>
      </c>
      <c r="L220" s="79"/>
      <c r="M220" s="79"/>
      <c r="N220" s="167" t="e">
        <f aca="false">L220/M220*100</f>
        <v>#DIV/0!</v>
      </c>
      <c r="O220" s="341" t="n">
        <v>4</v>
      </c>
      <c r="P220" s="341" t="n">
        <v>81</v>
      </c>
    </row>
    <row r="221" customFormat="false" ht="17.25" hidden="false" customHeight="false" outlineLevel="0" collapsed="false">
      <c r="A221" s="161" t="n">
        <v>24</v>
      </c>
      <c r="B221" s="124" t="s">
        <v>226</v>
      </c>
      <c r="C221" s="72" t="n">
        <v>66165</v>
      </c>
      <c r="D221" s="72" t="n">
        <v>43211</v>
      </c>
      <c r="E221" s="73" t="n">
        <f aca="false">C221/D221*100</f>
        <v>153.120733146652</v>
      </c>
      <c r="F221" s="72" t="n">
        <v>30990</v>
      </c>
      <c r="G221" s="72" t="n">
        <v>22143</v>
      </c>
      <c r="H221" s="73" t="n">
        <f aca="false">F221/G221*100</f>
        <v>139.953935781059</v>
      </c>
      <c r="I221" s="72" t="n">
        <v>131029</v>
      </c>
      <c r="J221" s="72" t="n">
        <v>122315</v>
      </c>
      <c r="K221" s="73" t="n">
        <f aca="false">I221/J221*100</f>
        <v>107.124228426603</v>
      </c>
      <c r="L221" s="72" t="n">
        <v>82677</v>
      </c>
      <c r="M221" s="72" t="n">
        <v>75321</v>
      </c>
      <c r="N221" s="73" t="n">
        <f aca="false">L221/M221*100</f>
        <v>109.76620066117</v>
      </c>
      <c r="O221" s="1" t="n">
        <v>27</v>
      </c>
      <c r="P221" s="1" t="n">
        <v>87</v>
      </c>
    </row>
    <row r="222" customFormat="false" ht="34.5" hidden="false" customHeight="false" outlineLevel="0" collapsed="false">
      <c r="A222" s="161" t="n">
        <v>25</v>
      </c>
      <c r="B222" s="124" t="s">
        <v>227</v>
      </c>
      <c r="C222" s="72" t="n">
        <v>112288</v>
      </c>
      <c r="D222" s="72" t="n">
        <v>236864</v>
      </c>
      <c r="E222" s="73" t="n">
        <f aca="false">C222/D222*100</f>
        <v>47.4061064577141</v>
      </c>
      <c r="F222" s="72" t="n">
        <v>44612</v>
      </c>
      <c r="G222" s="72" t="n">
        <v>74156</v>
      </c>
      <c r="H222" s="73" t="n">
        <f aca="false">F222/G222*100</f>
        <v>60.159663412266</v>
      </c>
      <c r="I222" s="72" t="n">
        <v>112995</v>
      </c>
      <c r="J222" s="72" t="n">
        <v>271404</v>
      </c>
      <c r="K222" s="73" t="n">
        <f aca="false">I222/J222*100</f>
        <v>41.633505769996</v>
      </c>
      <c r="L222" s="72" t="n">
        <v>21933</v>
      </c>
      <c r="M222" s="72" t="n">
        <v>63142</v>
      </c>
      <c r="N222" s="73" t="n">
        <f aca="false">L222/M222*100</f>
        <v>34.7359918912926</v>
      </c>
      <c r="O222" s="1" t="n">
        <v>75</v>
      </c>
      <c r="P222" s="1" t="n">
        <v>119</v>
      </c>
    </row>
    <row r="223" customFormat="false" ht="17.25" hidden="false" customHeight="false" outlineLevel="0" collapsed="false">
      <c r="A223" s="161" t="n">
        <v>26</v>
      </c>
      <c r="B223" s="124" t="s">
        <v>228</v>
      </c>
      <c r="C223" s="72" t="n">
        <v>314948</v>
      </c>
      <c r="D223" s="72" t="n">
        <v>480285</v>
      </c>
      <c r="E223" s="73" t="n">
        <f aca="false">C223/D223*100</f>
        <v>65.5752313730389</v>
      </c>
      <c r="F223" s="72" t="n">
        <v>180850</v>
      </c>
      <c r="G223" s="72" t="n">
        <v>149181</v>
      </c>
      <c r="H223" s="73" t="n">
        <f aca="false">F223/G223*100</f>
        <v>121.228574684444</v>
      </c>
      <c r="I223" s="72" t="n">
        <v>314948</v>
      </c>
      <c r="J223" s="72" t="n">
        <v>480285</v>
      </c>
      <c r="K223" s="73" t="n">
        <f aca="false">I223/J223*100</f>
        <v>65.5752313730389</v>
      </c>
      <c r="L223" s="72" t="n">
        <v>314948</v>
      </c>
      <c r="M223" s="72" t="n">
        <v>480285</v>
      </c>
      <c r="N223" s="73" t="n">
        <f aca="false">L223/M223*100</f>
        <v>65.5752313730389</v>
      </c>
      <c r="O223" s="1" t="n">
        <v>48</v>
      </c>
      <c r="P223" s="1" t="n">
        <v>130</v>
      </c>
    </row>
    <row r="224" s="343" customFormat="true" ht="17.25" hidden="false" customHeight="false" outlineLevel="0" collapsed="false">
      <c r="A224" s="113" t="n">
        <v>27</v>
      </c>
      <c r="B224" s="152" t="s">
        <v>229</v>
      </c>
      <c r="C224" s="79"/>
      <c r="D224" s="346"/>
      <c r="E224" s="167" t="e">
        <f aca="false">C224/D224*100</f>
        <v>#DIV/0!</v>
      </c>
      <c r="F224" s="346"/>
      <c r="G224" s="346"/>
      <c r="H224" s="167" t="e">
        <f aca="false">F224/G224*100</f>
        <v>#DIV/0!</v>
      </c>
      <c r="I224" s="346"/>
      <c r="J224" s="346"/>
      <c r="K224" s="167" t="e">
        <f aca="false">I224/J224*100</f>
        <v>#DIV/0!</v>
      </c>
      <c r="L224" s="79"/>
      <c r="M224" s="79"/>
      <c r="N224" s="167" t="e">
        <f aca="false">L224/M224*100</f>
        <v>#DIV/0!</v>
      </c>
      <c r="O224" s="341" t="n">
        <v>57</v>
      </c>
      <c r="P224" s="341" t="n">
        <v>95</v>
      </c>
    </row>
    <row r="225" customFormat="false" ht="17.25" hidden="false" customHeight="false" outlineLevel="0" collapsed="false">
      <c r="A225" s="161" t="n">
        <v>28</v>
      </c>
      <c r="B225" s="124" t="s">
        <v>230</v>
      </c>
      <c r="C225" s="72" t="n">
        <v>392221</v>
      </c>
      <c r="D225" s="72" t="n">
        <v>451227</v>
      </c>
      <c r="E225" s="73" t="n">
        <f aca="false">C225/D225*100</f>
        <v>86.9232115985967</v>
      </c>
      <c r="F225" s="72" t="n">
        <v>159733</v>
      </c>
      <c r="G225" s="72" t="n">
        <v>181855</v>
      </c>
      <c r="H225" s="73" t="n">
        <f aca="false">F225/G225*100</f>
        <v>87.8353633389239</v>
      </c>
      <c r="I225" s="72" t="n">
        <v>396677</v>
      </c>
      <c r="J225" s="72" t="n">
        <v>456795</v>
      </c>
      <c r="K225" s="73" t="n">
        <f aca="false">I225/J225*100</f>
        <v>86.8391729331538</v>
      </c>
      <c r="L225" s="72" t="n">
        <v>0</v>
      </c>
      <c r="M225" s="72" t="n">
        <v>11290</v>
      </c>
      <c r="N225" s="73" t="n">
        <f aca="false">L225/M225*100</f>
        <v>0</v>
      </c>
      <c r="O225" s="1" t="n">
        <v>309</v>
      </c>
      <c r="P225" s="1"/>
    </row>
    <row r="226" customFormat="false" ht="34.5" hidden="false" customHeight="false" outlineLevel="0" collapsed="false">
      <c r="A226" s="161" t="n">
        <v>29</v>
      </c>
      <c r="B226" s="124" t="s">
        <v>231</v>
      </c>
      <c r="C226" s="72" t="n">
        <v>25240</v>
      </c>
      <c r="D226" s="72" t="n">
        <v>11917</v>
      </c>
      <c r="E226" s="73" t="n">
        <f aca="false">C226/D226*100</f>
        <v>211.798271377024</v>
      </c>
      <c r="F226" s="72" t="n">
        <v>8158</v>
      </c>
      <c r="G226" s="72" t="n">
        <v>3483</v>
      </c>
      <c r="H226" s="73" t="n">
        <f aca="false">F226/G226*100</f>
        <v>234.223370657479</v>
      </c>
      <c r="I226" s="72" t="n">
        <v>25240</v>
      </c>
      <c r="J226" s="72" t="n">
        <v>11917</v>
      </c>
      <c r="K226" s="73" t="n">
        <f aca="false">I226/J226*100</f>
        <v>211.798271377024</v>
      </c>
      <c r="L226" s="72" t="n">
        <v>0</v>
      </c>
      <c r="M226" s="72" t="n">
        <v>0</v>
      </c>
      <c r="N226" s="73" t="e">
        <f aca="false">L226/M226*100</f>
        <v>#DIV/0!</v>
      </c>
      <c r="O226" s="1" t="n">
        <v>19</v>
      </c>
      <c r="P226" s="1" t="n">
        <v>90</v>
      </c>
    </row>
    <row r="227" customFormat="false" ht="17.25" hidden="false" customHeight="false" outlineLevel="0" collapsed="false">
      <c r="A227" s="161" t="n">
        <v>30</v>
      </c>
      <c r="B227" s="124" t="s">
        <v>232</v>
      </c>
      <c r="C227" s="72" t="n">
        <v>39035</v>
      </c>
      <c r="D227" s="72" t="n">
        <v>62066</v>
      </c>
      <c r="E227" s="73" t="n">
        <f aca="false">C227/D227*100</f>
        <v>62.8927270969613</v>
      </c>
      <c r="F227" s="72" t="n">
        <v>13389</v>
      </c>
      <c r="G227" s="72" t="n">
        <v>21613</v>
      </c>
      <c r="H227" s="73" t="n">
        <f aca="false">F227/G227*100</f>
        <v>61.9488270948041</v>
      </c>
      <c r="I227" s="72" t="n">
        <v>39035</v>
      </c>
      <c r="J227" s="72" t="n">
        <v>62066</v>
      </c>
      <c r="K227" s="73" t="n">
        <f aca="false">I227/J227*100</f>
        <v>62.8927270969613</v>
      </c>
      <c r="L227" s="72" t="n">
        <v>0</v>
      </c>
      <c r="M227" s="72" t="n">
        <v>0</v>
      </c>
      <c r="N227" s="73" t="e">
        <f aca="false">L227/M227*100</f>
        <v>#DIV/0!</v>
      </c>
      <c r="O227" s="1" t="n">
        <v>11</v>
      </c>
      <c r="P227" s="1" t="n">
        <v>120</v>
      </c>
    </row>
    <row r="228" customFormat="false" ht="34.5" hidden="false" customHeight="false" outlineLevel="0" collapsed="false">
      <c r="A228" s="161" t="n">
        <v>31</v>
      </c>
      <c r="B228" s="124" t="s">
        <v>233</v>
      </c>
      <c r="C228" s="72" t="n">
        <v>5741</v>
      </c>
      <c r="D228" s="72" t="n">
        <v>5002</v>
      </c>
      <c r="E228" s="73" t="n">
        <f aca="false">C228/D228*100</f>
        <v>114.774090363854</v>
      </c>
      <c r="F228" s="72" t="n">
        <v>2146</v>
      </c>
      <c r="G228" s="72" t="n">
        <v>1985</v>
      </c>
      <c r="H228" s="73" t="n">
        <f aca="false">F228/G228*100</f>
        <v>108.110831234257</v>
      </c>
      <c r="I228" s="72" t="n">
        <v>9174</v>
      </c>
      <c r="J228" s="72" t="n">
        <v>9139</v>
      </c>
      <c r="K228" s="73" t="n">
        <f aca="false">I228/J228*100</f>
        <v>100.382974067185</v>
      </c>
      <c r="L228" s="72" t="n">
        <v>0</v>
      </c>
      <c r="M228" s="72" t="n">
        <v>0</v>
      </c>
      <c r="N228" s="73" t="e">
        <f aca="false">L228/M228*100</f>
        <v>#DIV/0!</v>
      </c>
      <c r="O228" s="1" t="n">
        <v>6</v>
      </c>
      <c r="P228" s="1"/>
    </row>
    <row r="229" customFormat="false" ht="17.25" hidden="false" customHeight="false" outlineLevel="0" collapsed="false">
      <c r="A229" s="112" t="n">
        <v>32</v>
      </c>
      <c r="B229" s="124" t="s">
        <v>234</v>
      </c>
      <c r="C229" s="72" t="n">
        <v>82311</v>
      </c>
      <c r="D229" s="72" t="n">
        <v>41970</v>
      </c>
      <c r="E229" s="73" t="n">
        <f aca="false">C229/D229*100</f>
        <v>196.118656182988</v>
      </c>
      <c r="F229" s="72" t="n">
        <v>49379</v>
      </c>
      <c r="G229" s="72" t="n">
        <v>17173</v>
      </c>
      <c r="H229" s="73" t="n">
        <f aca="false">F229/G229*100</f>
        <v>287.538578000349</v>
      </c>
      <c r="I229" s="72" t="n">
        <v>48200</v>
      </c>
      <c r="J229" s="72" t="n">
        <v>39551</v>
      </c>
      <c r="K229" s="73" t="n">
        <f aca="false">I229/J229*100</f>
        <v>121.867967940128</v>
      </c>
      <c r="L229" s="72" t="n">
        <v>0</v>
      </c>
      <c r="M229" s="72" t="n">
        <v>0</v>
      </c>
      <c r="N229" s="73" t="e">
        <f aca="false">L229/M229*100</f>
        <v>#DIV/0!</v>
      </c>
      <c r="O229" s="1" t="n">
        <v>63</v>
      </c>
      <c r="P229" s="1"/>
    </row>
    <row r="230" s="343" customFormat="true" ht="17.25" hidden="false" customHeight="false" outlineLevel="0" collapsed="false">
      <c r="A230" s="113" t="n">
        <v>33</v>
      </c>
      <c r="B230" s="152" t="s">
        <v>235</v>
      </c>
      <c r="C230" s="79"/>
      <c r="D230" s="79"/>
      <c r="E230" s="167" t="e">
        <f aca="false">C230/D230*100</f>
        <v>#DIV/0!</v>
      </c>
      <c r="F230" s="79"/>
      <c r="G230" s="79"/>
      <c r="H230" s="167" t="e">
        <f aca="false">F230/G230*100</f>
        <v>#DIV/0!</v>
      </c>
      <c r="I230" s="79"/>
      <c r="J230" s="79"/>
      <c r="K230" s="167" t="e">
        <f aca="false">I230/J230*100</f>
        <v>#DIV/0!</v>
      </c>
      <c r="L230" s="79"/>
      <c r="M230" s="79"/>
      <c r="N230" s="167" t="e">
        <f aca="false">L230/M230*100</f>
        <v>#DIV/0!</v>
      </c>
      <c r="O230" s="341" t="n">
        <v>1</v>
      </c>
      <c r="P230" s="341" t="n">
        <v>67</v>
      </c>
    </row>
    <row r="231" s="334" customFormat="true" ht="17.25" hidden="false" customHeight="false" outlineLevel="0" collapsed="false">
      <c r="A231" s="347" t="n">
        <v>34</v>
      </c>
      <c r="B231" s="348" t="s">
        <v>236</v>
      </c>
      <c r="C231" s="349" t="n">
        <v>40020</v>
      </c>
      <c r="D231" s="349" t="n">
        <v>2702</v>
      </c>
      <c r="E231" s="350" t="n">
        <f aca="false">C231/D231*100</f>
        <v>1481.12509252406</v>
      </c>
      <c r="F231" s="349" t="n">
        <v>13782</v>
      </c>
      <c r="G231" s="349" t="n">
        <v>179</v>
      </c>
      <c r="H231" s="350" t="n">
        <f aca="false">F231/G231*100</f>
        <v>7699.44134078212</v>
      </c>
      <c r="I231" s="349" t="n">
        <v>40020</v>
      </c>
      <c r="J231" s="349" t="n">
        <v>2702</v>
      </c>
      <c r="K231" s="350" t="n">
        <f aca="false">I231/J231*100</f>
        <v>1481.12509252406</v>
      </c>
      <c r="L231" s="349" t="n">
        <v>36249</v>
      </c>
      <c r="M231" s="349" t="n">
        <v>0</v>
      </c>
      <c r="N231" s="350" t="e">
        <f aca="false">L231/M231*100</f>
        <v>#DIV/0!</v>
      </c>
      <c r="O231" s="81" t="n">
        <v>10</v>
      </c>
      <c r="P231" s="81" t="n">
        <v>101</v>
      </c>
    </row>
    <row r="232" customFormat="false" ht="17.25" hidden="false" customHeight="false" outlineLevel="0" collapsed="false">
      <c r="A232" s="112" t="n">
        <v>35</v>
      </c>
      <c r="B232" s="124" t="s">
        <v>237</v>
      </c>
      <c r="C232" s="72" t="n">
        <v>14980</v>
      </c>
      <c r="D232" s="72" t="n">
        <v>6415</v>
      </c>
      <c r="E232" s="73" t="n">
        <f aca="false">C232/D232*100</f>
        <v>233.515198752923</v>
      </c>
      <c r="F232" s="72" t="n">
        <v>7370</v>
      </c>
      <c r="G232" s="72" t="n">
        <v>3075</v>
      </c>
      <c r="H232" s="73" t="n">
        <f aca="false">F232/G232*100</f>
        <v>239.674796747967</v>
      </c>
      <c r="I232" s="72" t="n">
        <v>17978</v>
      </c>
      <c r="J232" s="72" t="n">
        <v>8432</v>
      </c>
      <c r="K232" s="73" t="n">
        <f aca="false">I232/J232*100</f>
        <v>213.211574952562</v>
      </c>
      <c r="L232" s="72" t="n">
        <v>0</v>
      </c>
      <c r="M232" s="72" t="n">
        <v>0</v>
      </c>
      <c r="N232" s="73" t="e">
        <f aca="false">L232/M232*100</f>
        <v>#DIV/0!</v>
      </c>
      <c r="O232" s="1" t="n">
        <v>12</v>
      </c>
      <c r="P232" s="1" t="n">
        <v>69</v>
      </c>
    </row>
    <row r="233" customFormat="false" ht="34.5" hidden="false" customHeight="false" outlineLevel="0" collapsed="false">
      <c r="A233" s="112" t="n">
        <v>36</v>
      </c>
      <c r="B233" s="124" t="s">
        <v>238</v>
      </c>
      <c r="C233" s="309" t="n">
        <v>52448</v>
      </c>
      <c r="D233" s="72" t="n">
        <v>51885</v>
      </c>
      <c r="E233" s="73" t="n">
        <f aca="false">C233/D233*100</f>
        <v>101.085092030452</v>
      </c>
      <c r="F233" s="72" t="n">
        <v>20518</v>
      </c>
      <c r="G233" s="72" t="n">
        <v>18670</v>
      </c>
      <c r="H233" s="73" t="n">
        <f aca="false">F233/G233*100</f>
        <v>109.89823245849</v>
      </c>
      <c r="I233" s="72" t="n">
        <v>52448</v>
      </c>
      <c r="J233" s="72" t="n">
        <v>51885</v>
      </c>
      <c r="K233" s="73" t="n">
        <f aca="false">I233/J233*100</f>
        <v>101.085092030452</v>
      </c>
      <c r="L233" s="72" t="n">
        <v>0</v>
      </c>
      <c r="M233" s="72" t="n">
        <v>0</v>
      </c>
      <c r="N233" s="73" t="e">
        <f aca="false">L233/M233*100</f>
        <v>#DIV/0!</v>
      </c>
      <c r="O233" s="1" t="n">
        <v>132</v>
      </c>
      <c r="P233" s="1" t="n">
        <v>108</v>
      </c>
    </row>
    <row r="234" customFormat="false" ht="17.25" hidden="false" customHeight="false" outlineLevel="0" collapsed="false">
      <c r="A234" s="113" t="n">
        <v>37</v>
      </c>
      <c r="B234" s="124" t="s">
        <v>239</v>
      </c>
      <c r="C234" s="309" t="n">
        <v>520461</v>
      </c>
      <c r="D234" s="79" t="n">
        <v>637439</v>
      </c>
      <c r="E234" s="73" t="n">
        <f aca="false">C234/D234*100</f>
        <v>81.648753841544</v>
      </c>
      <c r="F234" s="79" t="n">
        <v>80413</v>
      </c>
      <c r="G234" s="79" t="n">
        <v>300975</v>
      </c>
      <c r="H234" s="167" t="n">
        <f aca="false">F234/G234*100</f>
        <v>26.7175014536091</v>
      </c>
      <c r="I234" s="79" t="n">
        <v>549821</v>
      </c>
      <c r="J234" s="79" t="n">
        <v>574077</v>
      </c>
      <c r="K234" s="167" t="n">
        <f aca="false">I234/J234*100</f>
        <v>95.7747828253005</v>
      </c>
      <c r="L234" s="79" t="n">
        <v>0</v>
      </c>
      <c r="M234" s="79" t="n">
        <v>0</v>
      </c>
      <c r="N234" s="167" t="e">
        <f aca="false">L234/M234*100</f>
        <v>#DIV/0!</v>
      </c>
      <c r="O234" s="168" t="n">
        <v>45</v>
      </c>
      <c r="P234" s="168" t="n">
        <v>103</v>
      </c>
    </row>
    <row r="235" s="334" customFormat="true" ht="17.25" hidden="false" customHeight="false" outlineLevel="0" collapsed="false">
      <c r="A235" s="112" t="n">
        <v>38</v>
      </c>
      <c r="B235" s="124" t="s">
        <v>240</v>
      </c>
      <c r="C235" s="76" t="n">
        <v>204666</v>
      </c>
      <c r="D235" s="76" t="n">
        <v>125941</v>
      </c>
      <c r="E235" s="77" t="n">
        <f aca="false">C235/D235*100</f>
        <v>162.50942901835</v>
      </c>
      <c r="F235" s="76" t="n">
        <v>99497</v>
      </c>
      <c r="G235" s="76" t="n">
        <v>91614</v>
      </c>
      <c r="H235" s="77" t="n">
        <f aca="false">F235/G235*100</f>
        <v>108.604580086013</v>
      </c>
      <c r="I235" s="76" t="n">
        <v>160678</v>
      </c>
      <c r="J235" s="76" t="n">
        <v>0</v>
      </c>
      <c r="K235" s="77" t="e">
        <f aca="false">I235/J235*100</f>
        <v>#DIV/0!</v>
      </c>
      <c r="L235" s="76" t="n">
        <v>0</v>
      </c>
      <c r="M235" s="76" t="n">
        <v>0</v>
      </c>
      <c r="N235" s="77" t="e">
        <f aca="false">L235/M235*100</f>
        <v>#DIV/0!</v>
      </c>
      <c r="O235" s="81" t="n">
        <v>169</v>
      </c>
      <c r="P235" s="81" t="n">
        <v>114</v>
      </c>
    </row>
    <row r="236" s="343" customFormat="true" ht="17.25" hidden="false" customHeight="false" outlineLevel="0" collapsed="false">
      <c r="A236" s="113" t="n">
        <v>39</v>
      </c>
      <c r="B236" s="152" t="s">
        <v>241</v>
      </c>
      <c r="C236" s="79" t="n">
        <v>15315</v>
      </c>
      <c r="D236" s="79" t="n">
        <v>14398</v>
      </c>
      <c r="E236" s="167" t="n">
        <f aca="false">C236/D236*100</f>
        <v>106.368940130574</v>
      </c>
      <c r="F236" s="79" t="n">
        <v>4138</v>
      </c>
      <c r="G236" s="79" t="n">
        <v>3906</v>
      </c>
      <c r="H236" s="167" t="n">
        <f aca="false">F236/G236*100</f>
        <v>105.939580133129</v>
      </c>
      <c r="I236" s="79" t="n">
        <v>15315</v>
      </c>
      <c r="J236" s="79" t="n">
        <v>14398</v>
      </c>
      <c r="K236" s="167" t="n">
        <f aca="false">I236/J236*100</f>
        <v>106.368940130574</v>
      </c>
      <c r="L236" s="79" t="n">
        <v>0</v>
      </c>
      <c r="M236" s="79" t="n">
        <v>0</v>
      </c>
      <c r="N236" s="167" t="e">
        <f aca="false">L236/M236*100</f>
        <v>#DIV/0!</v>
      </c>
      <c r="O236" s="341" t="n">
        <v>10</v>
      </c>
      <c r="P236" s="341" t="n">
        <v>91</v>
      </c>
    </row>
    <row r="237" customFormat="false" ht="1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34.5" hidden="false" customHeight="false" outlineLevel="0" collapsed="false">
      <c r="A238" s="169"/>
      <c r="B238" s="64" t="s">
        <v>242</v>
      </c>
      <c r="C238" s="108" t="n">
        <f aca="false">C239+C249</f>
        <v>4085511</v>
      </c>
      <c r="D238" s="108" t="n">
        <f aca="false">D239+D249</f>
        <v>4412736</v>
      </c>
      <c r="E238" s="108" t="n">
        <f aca="false">C238/D238*100</f>
        <v>92.5845325893051</v>
      </c>
      <c r="F238" s="108" t="n">
        <f aca="false">F239+F249</f>
        <v>2048785</v>
      </c>
      <c r="G238" s="108" t="n">
        <f aca="false">G239+G249</f>
        <v>1938612</v>
      </c>
      <c r="H238" s="108" t="n">
        <f aca="false">F238/G238*100</f>
        <v>105.683086662004</v>
      </c>
      <c r="I238" s="108" t="n">
        <f aca="false">I239+I249</f>
        <v>4059325</v>
      </c>
      <c r="J238" s="108" t="n">
        <f aca="false">J239+J249</f>
        <v>4243290</v>
      </c>
      <c r="K238" s="108" t="n">
        <f aca="false">I238/J238*100</f>
        <v>95.6645668808872</v>
      </c>
      <c r="L238" s="108" t="n">
        <f aca="false">L239+L249</f>
        <v>2547270</v>
      </c>
      <c r="M238" s="108" t="n">
        <f aca="false">M239+M249</f>
        <v>2377979</v>
      </c>
      <c r="N238" s="108" t="n">
        <f aca="false">L238/M238*100</f>
        <v>107.11911249006</v>
      </c>
      <c r="O238" s="1"/>
      <c r="P238" s="1"/>
    </row>
    <row r="239" customFormat="false" ht="17.25" hidden="false" customHeight="false" outlineLevel="0" collapsed="false">
      <c r="A239" s="132" t="s">
        <v>243</v>
      </c>
      <c r="B239" s="132" t="s">
        <v>197</v>
      </c>
      <c r="C239" s="68" t="n">
        <f aca="false">SUM(C240:C247)</f>
        <v>3373076</v>
      </c>
      <c r="D239" s="68" t="n">
        <f aca="false">SUM(D240:D247)</f>
        <v>3403584</v>
      </c>
      <c r="E239" s="68" t="n">
        <f aca="false">C239/D239*100</f>
        <v>99.1036507399259</v>
      </c>
      <c r="F239" s="68" t="n">
        <f aca="false">SUM(F240:F247)</f>
        <v>1594088</v>
      </c>
      <c r="G239" s="68" t="n">
        <f aca="false">SUM(G240:G247)</f>
        <v>1595906</v>
      </c>
      <c r="H239" s="68" t="n">
        <f aca="false">F239/G239*100</f>
        <v>99.8860835161971</v>
      </c>
      <c r="I239" s="68" t="n">
        <f aca="false">SUM(I240:I247)</f>
        <v>3376413</v>
      </c>
      <c r="J239" s="68" t="n">
        <f aca="false">SUM(J240:J247)</f>
        <v>3364914</v>
      </c>
      <c r="K239" s="68" t="n">
        <f aca="false">I239/J239*100</f>
        <v>100.341732359282</v>
      </c>
      <c r="L239" s="68" t="n">
        <f aca="false">SUM(L240:L247)</f>
        <v>1954729</v>
      </c>
      <c r="M239" s="68" t="n">
        <f aca="false">SUM(M240:M247)</f>
        <v>1588164</v>
      </c>
      <c r="N239" s="68" t="n">
        <f aca="false">L239/M239*100</f>
        <v>123.081054601414</v>
      </c>
      <c r="O239" s="1"/>
      <c r="P239" s="1"/>
    </row>
    <row r="240" customFormat="false" ht="17.25" hidden="false" customHeight="false" outlineLevel="0" collapsed="false">
      <c r="A240" s="125" t="n">
        <v>1</v>
      </c>
      <c r="B240" s="134" t="s">
        <v>244</v>
      </c>
      <c r="C240" s="72" t="n">
        <v>250054</v>
      </c>
      <c r="D240" s="72" t="n">
        <v>266475</v>
      </c>
      <c r="E240" s="73" t="n">
        <f aca="false">C240/D240*100</f>
        <v>93.8376958438878</v>
      </c>
      <c r="F240" s="72" t="n">
        <v>41228</v>
      </c>
      <c r="G240" s="72" t="n">
        <v>44602</v>
      </c>
      <c r="H240" s="73" t="n">
        <f aca="false">F240/G240*100</f>
        <v>92.4353168019371</v>
      </c>
      <c r="I240" s="72" t="n">
        <v>250054</v>
      </c>
      <c r="J240" s="72" t="n">
        <v>266475</v>
      </c>
      <c r="K240" s="73" t="n">
        <f aca="false">I240/J240*100</f>
        <v>93.8376958438878</v>
      </c>
      <c r="L240" s="72" t="n">
        <v>250054</v>
      </c>
      <c r="M240" s="72" t="n">
        <v>266475</v>
      </c>
      <c r="N240" s="73" t="n">
        <f aca="false">L240/M240*100</f>
        <v>93.8376958438878</v>
      </c>
      <c r="O240" s="1" t="n">
        <v>117</v>
      </c>
      <c r="P240" s="1" t="n">
        <v>195</v>
      </c>
    </row>
    <row r="241" customFormat="false" ht="17.25" hidden="false" customHeight="false" outlineLevel="0" collapsed="false">
      <c r="A241" s="170" t="n">
        <v>2</v>
      </c>
      <c r="B241" s="124" t="s">
        <v>245</v>
      </c>
      <c r="C241" s="72" t="n">
        <v>0</v>
      </c>
      <c r="D241" s="72" t="n">
        <v>0</v>
      </c>
      <c r="E241" s="73" t="e">
        <f aca="false">C241/D241*100</f>
        <v>#DIV/0!</v>
      </c>
      <c r="F241" s="72" t="n">
        <v>0</v>
      </c>
      <c r="G241" s="72" t="n">
        <v>0</v>
      </c>
      <c r="H241" s="73" t="e">
        <f aca="false">F241/G241*100</f>
        <v>#DIV/0!</v>
      </c>
      <c r="I241" s="72" t="n">
        <v>0</v>
      </c>
      <c r="J241" s="72" t="n">
        <v>0</v>
      </c>
      <c r="K241" s="73" t="e">
        <f aca="false">I241/J241*100</f>
        <v>#DIV/0!</v>
      </c>
      <c r="L241" s="72" t="n">
        <v>0</v>
      </c>
      <c r="M241" s="72" t="n">
        <v>0</v>
      </c>
      <c r="N241" s="73" t="e">
        <f aca="false">L241/M241*100</f>
        <v>#DIV/0!</v>
      </c>
      <c r="O241" s="1" t="n">
        <v>0</v>
      </c>
      <c r="P241" s="1" t="n">
        <v>0</v>
      </c>
    </row>
    <row r="242" customFormat="false" ht="17.25" hidden="false" customHeight="false" outlineLevel="0" collapsed="false">
      <c r="A242" s="170" t="n">
        <v>3</v>
      </c>
      <c r="B242" s="124" t="s">
        <v>246</v>
      </c>
      <c r="C242" s="72" t="n">
        <v>1365718</v>
      </c>
      <c r="D242" s="72" t="n">
        <v>1776750</v>
      </c>
      <c r="E242" s="73" t="n">
        <f aca="false">C242/D242*100</f>
        <v>76.8660757000141</v>
      </c>
      <c r="F242" s="72" t="n">
        <v>834827</v>
      </c>
      <c r="G242" s="72" t="n">
        <v>719639</v>
      </c>
      <c r="H242" s="73" t="n">
        <f aca="false">F242/G242*100</f>
        <v>116.006358743759</v>
      </c>
      <c r="I242" s="72" t="n">
        <v>1365718</v>
      </c>
      <c r="J242" s="72" t="n">
        <v>1776750</v>
      </c>
      <c r="K242" s="73" t="n">
        <f aca="false">I242/J242*100</f>
        <v>76.8660757000141</v>
      </c>
      <c r="L242" s="72" t="n">
        <v>0</v>
      </c>
      <c r="M242" s="72" t="n">
        <v>0</v>
      </c>
      <c r="N242" s="73" t="e">
        <f aca="false">L242/M242*100</f>
        <v>#DIV/0!</v>
      </c>
      <c r="O242" s="1" t="n">
        <v>94</v>
      </c>
      <c r="P242" s="1" t="n">
        <v>226</v>
      </c>
    </row>
    <row r="243" customFormat="false" ht="17.25" hidden="false" customHeight="false" outlineLevel="0" collapsed="false">
      <c r="A243" s="170" t="n">
        <v>4</v>
      </c>
      <c r="B243" s="124" t="s">
        <v>247</v>
      </c>
      <c r="C243" s="72" t="n">
        <v>390523</v>
      </c>
      <c r="D243" s="72" t="n">
        <v>78268</v>
      </c>
      <c r="E243" s="73" t="n">
        <f aca="false">C243/D243*100</f>
        <v>498.956150661829</v>
      </c>
      <c r="F243" s="72" t="n">
        <v>187139</v>
      </c>
      <c r="G243" s="72" t="n">
        <v>21657</v>
      </c>
      <c r="H243" s="73" t="n">
        <f aca="false">F243/G243*100</f>
        <v>864.103984854781</v>
      </c>
      <c r="I243" s="72" t="n">
        <v>360867</v>
      </c>
      <c r="J243" s="72" t="n">
        <v>141582</v>
      </c>
      <c r="K243" s="73" t="n">
        <f aca="false">I243/J243*100</f>
        <v>254.881976522439</v>
      </c>
      <c r="L243" s="72" t="n">
        <v>360867</v>
      </c>
      <c r="M243" s="72" t="n">
        <v>141582</v>
      </c>
      <c r="N243" s="73" t="n">
        <f aca="false">L243/M243*100</f>
        <v>254.881976522439</v>
      </c>
      <c r="O243" s="1" t="n">
        <v>56</v>
      </c>
      <c r="P243" s="1" t="n">
        <v>99</v>
      </c>
    </row>
    <row r="244" customFormat="false" ht="17.25" hidden="false" customHeight="false" outlineLevel="0" collapsed="false">
      <c r="A244" s="125" t="n">
        <v>5</v>
      </c>
      <c r="B244" s="134" t="s">
        <v>248</v>
      </c>
      <c r="C244" s="72" t="n">
        <v>1334891</v>
      </c>
      <c r="D244" s="72" t="n">
        <v>1282091</v>
      </c>
      <c r="E244" s="73" t="n">
        <f aca="false">C244/D244*100</f>
        <v>104.118272415921</v>
      </c>
      <c r="F244" s="72" t="n">
        <v>530894</v>
      </c>
      <c r="G244" s="72" t="n">
        <v>810008</v>
      </c>
      <c r="H244" s="73" t="n">
        <f aca="false">F244/G244*100</f>
        <v>65.5418218091673</v>
      </c>
      <c r="I244" s="72" t="n">
        <v>1351446</v>
      </c>
      <c r="J244" s="72" t="n">
        <v>1180107</v>
      </c>
      <c r="K244" s="73" t="n">
        <f aca="false">I244/J244*100</f>
        <v>114.518937689548</v>
      </c>
      <c r="L244" s="72" t="n">
        <v>1303090</v>
      </c>
      <c r="M244" s="72" t="n">
        <v>1180107</v>
      </c>
      <c r="N244" s="73" t="n">
        <f aca="false">L244/M244*100</f>
        <v>110.421343149392</v>
      </c>
      <c r="O244" s="1" t="n">
        <v>53</v>
      </c>
      <c r="P244" s="1" t="n">
        <v>127</v>
      </c>
    </row>
    <row r="245" customFormat="false" ht="17.25" hidden="false" customHeight="false" outlineLevel="0" collapsed="false">
      <c r="A245" s="125" t="n">
        <v>6</v>
      </c>
      <c r="B245" s="134" t="s">
        <v>249</v>
      </c>
      <c r="C245" s="72" t="n">
        <v>0</v>
      </c>
      <c r="D245" s="72" t="n">
        <v>0</v>
      </c>
      <c r="E245" s="73" t="e">
        <f aca="false">C245/D245*100</f>
        <v>#DIV/0!</v>
      </c>
      <c r="F245" s="72" t="n">
        <v>0</v>
      </c>
      <c r="G245" s="72" t="n">
        <v>0</v>
      </c>
      <c r="H245" s="73" t="e">
        <f aca="false">F245/G245*100</f>
        <v>#DIV/0!</v>
      </c>
      <c r="I245" s="72" t="n">
        <v>0</v>
      </c>
      <c r="J245" s="72" t="n">
        <v>0</v>
      </c>
      <c r="K245" s="73" t="e">
        <f aca="false">I245/J245*100</f>
        <v>#DIV/0!</v>
      </c>
      <c r="L245" s="72" t="n">
        <v>0</v>
      </c>
      <c r="M245" s="72" t="n">
        <v>0</v>
      </c>
      <c r="N245" s="73" t="e">
        <f aca="false">L245/M245*100</f>
        <v>#DIV/0!</v>
      </c>
      <c r="O245" s="1" t="n">
        <v>3</v>
      </c>
      <c r="P245" s="1" t="n">
        <v>80</v>
      </c>
    </row>
    <row r="246" customFormat="false" ht="17.25" hidden="false" customHeight="false" outlineLevel="0" collapsed="false">
      <c r="A246" s="170" t="n">
        <v>7</v>
      </c>
      <c r="B246" s="124" t="s">
        <v>250</v>
      </c>
      <c r="C246" s="72" t="n">
        <v>31890</v>
      </c>
      <c r="D246" s="72" t="n">
        <v>0</v>
      </c>
      <c r="E246" s="73" t="e">
        <f aca="false">C246/D246*100</f>
        <v>#DIV/0!</v>
      </c>
      <c r="F246" s="72" t="n">
        <v>0</v>
      </c>
      <c r="G246" s="72" t="n">
        <v>0</v>
      </c>
      <c r="H246" s="73" t="e">
        <f aca="false">F246/G246*100</f>
        <v>#DIV/0!</v>
      </c>
      <c r="I246" s="72" t="n">
        <v>48328</v>
      </c>
      <c r="J246" s="72" t="n">
        <v>0</v>
      </c>
      <c r="K246" s="73" t="e">
        <f aca="false">I246/J246*100</f>
        <v>#DIV/0!</v>
      </c>
      <c r="L246" s="72" t="n">
        <v>40718</v>
      </c>
      <c r="M246" s="72" t="n">
        <v>0</v>
      </c>
      <c r="N246" s="73" t="e">
        <f aca="false">L246/M246*100</f>
        <v>#DIV/0!</v>
      </c>
      <c r="O246" s="1" t="n">
        <v>4</v>
      </c>
      <c r="P246" s="1"/>
    </row>
    <row r="247" customFormat="false" ht="17.25" hidden="false" customHeight="false" outlineLevel="0" collapsed="false">
      <c r="A247" s="170" t="n">
        <v>8</v>
      </c>
      <c r="B247" s="124" t="s">
        <v>251</v>
      </c>
      <c r="C247" s="72" t="n">
        <v>0</v>
      </c>
      <c r="D247" s="72" t="n">
        <v>0</v>
      </c>
      <c r="E247" s="73" t="e">
        <f aca="false">C247/D247*100</f>
        <v>#DIV/0!</v>
      </c>
      <c r="F247" s="72" t="n">
        <v>0</v>
      </c>
      <c r="G247" s="72" t="n">
        <v>0</v>
      </c>
      <c r="H247" s="73" t="e">
        <f aca="false">F247/G247*100</f>
        <v>#DIV/0!</v>
      </c>
      <c r="I247" s="72" t="n">
        <v>0</v>
      </c>
      <c r="J247" s="72" t="n">
        <v>0</v>
      </c>
      <c r="K247" s="73" t="e">
        <f aca="false">I247/J247*100</f>
        <v>#DIV/0!</v>
      </c>
      <c r="L247" s="72" t="n">
        <v>0</v>
      </c>
      <c r="M247" s="72" t="n">
        <v>0</v>
      </c>
      <c r="N247" s="73" t="e">
        <f aca="false">L247/M247*100</f>
        <v>#DIV/0!</v>
      </c>
      <c r="O247" s="1"/>
      <c r="P247" s="1"/>
    </row>
    <row r="248" customFormat="false" ht="1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customFormat="false" ht="17.25" hidden="false" customHeight="false" outlineLevel="0" collapsed="false">
      <c r="A249" s="132" t="s">
        <v>252</v>
      </c>
      <c r="B249" s="132" t="s">
        <v>197</v>
      </c>
      <c r="C249" s="68" t="n">
        <f aca="false">SUM(C250:C254)</f>
        <v>712435</v>
      </c>
      <c r="D249" s="68" t="n">
        <f aca="false">SUM(D250:D254)</f>
        <v>1009152</v>
      </c>
      <c r="E249" s="310" t="n">
        <f aca="false">C249/D249*100</f>
        <v>70.5973926623541</v>
      </c>
      <c r="F249" s="68" t="n">
        <f aca="false">SUM(F250:F254)</f>
        <v>454697</v>
      </c>
      <c r="G249" s="68" t="n">
        <f aca="false">SUM(G250:G254)</f>
        <v>342706</v>
      </c>
      <c r="H249" s="310" t="n">
        <f aca="false">F249/G249*100</f>
        <v>132.678447415569</v>
      </c>
      <c r="I249" s="68" t="n">
        <f aca="false">SUM(I250:I254)</f>
        <v>682912</v>
      </c>
      <c r="J249" s="68" t="n">
        <f aca="false">SUM(J250:J254)</f>
        <v>878376</v>
      </c>
      <c r="K249" s="310" t="n">
        <f aca="false">I249/J249*100</f>
        <v>77.7471151306502</v>
      </c>
      <c r="L249" s="68" t="n">
        <f aca="false">SUM(L250:L254)</f>
        <v>592541</v>
      </c>
      <c r="M249" s="68" t="n">
        <f aca="false">SUM(M250:M254)</f>
        <v>789815</v>
      </c>
      <c r="N249" s="310" t="n">
        <f aca="false">L249/M249*100</f>
        <v>75.0227584940777</v>
      </c>
      <c r="O249" s="1"/>
      <c r="P249" s="1"/>
    </row>
    <row r="250" customFormat="false" ht="17.25" hidden="false" customHeight="false" outlineLevel="0" collapsed="false">
      <c r="A250" s="172" t="n">
        <v>1</v>
      </c>
      <c r="B250" s="134" t="s">
        <v>253</v>
      </c>
      <c r="C250" s="72" t="n">
        <v>508946</v>
      </c>
      <c r="D250" s="72" t="n">
        <v>631604</v>
      </c>
      <c r="E250" s="73" t="n">
        <f aca="false">C250/D250*100</f>
        <v>80.5799203298269</v>
      </c>
      <c r="F250" s="72" t="n">
        <v>327244</v>
      </c>
      <c r="G250" s="72" t="n">
        <v>265368</v>
      </c>
      <c r="H250" s="73" t="n">
        <f aca="false">F250/G250*100</f>
        <v>123.317054053239</v>
      </c>
      <c r="I250" s="72" t="n">
        <v>470006</v>
      </c>
      <c r="J250" s="72" t="n">
        <v>488163</v>
      </c>
      <c r="K250" s="73" t="n">
        <f aca="false">I250/J250*100</f>
        <v>96.2805456374203</v>
      </c>
      <c r="L250" s="72" t="n">
        <v>389052</v>
      </c>
      <c r="M250" s="72" t="n">
        <v>414139</v>
      </c>
      <c r="N250" s="73" t="n">
        <f aca="false">L250/M250*100</f>
        <v>93.9423720055344</v>
      </c>
      <c r="O250" s="1" t="n">
        <v>141</v>
      </c>
      <c r="P250" s="1" t="n">
        <v>159</v>
      </c>
    </row>
    <row r="251" customFormat="false" ht="17.25" hidden="false" customHeight="false" outlineLevel="0" collapsed="false">
      <c r="A251" s="172" t="n">
        <v>2</v>
      </c>
      <c r="B251" s="134" t="s">
        <v>254</v>
      </c>
      <c r="C251" s="72" t="n">
        <v>0</v>
      </c>
      <c r="D251" s="72" t="n">
        <v>1872</v>
      </c>
      <c r="E251" s="73" t="n">
        <f aca="false">C251/D251*100</f>
        <v>0</v>
      </c>
      <c r="F251" s="72" t="n">
        <v>0</v>
      </c>
      <c r="G251" s="72" t="n">
        <v>855</v>
      </c>
      <c r="H251" s="73" t="n">
        <f aca="false">F251/G251*100</f>
        <v>0</v>
      </c>
      <c r="I251" s="72" t="n">
        <v>9417</v>
      </c>
      <c r="J251" s="72" t="n">
        <v>14537</v>
      </c>
      <c r="K251" s="73" t="n">
        <f aca="false">I251/J251*100</f>
        <v>64.7795281007085</v>
      </c>
      <c r="L251" s="72" t="n">
        <v>0</v>
      </c>
      <c r="M251" s="72" t="n">
        <v>0</v>
      </c>
      <c r="N251" s="73" t="e">
        <f aca="false">L251/M251*100</f>
        <v>#DIV/0!</v>
      </c>
      <c r="O251" s="1" t="n">
        <v>73</v>
      </c>
      <c r="P251" s="1" t="n">
        <v>132</v>
      </c>
    </row>
    <row r="252" customFormat="false" ht="17.25" hidden="false" customHeight="false" outlineLevel="0" collapsed="false">
      <c r="A252" s="173" t="n">
        <v>3</v>
      </c>
      <c r="B252" s="124" t="s">
        <v>255</v>
      </c>
      <c r="C252" s="72" t="n">
        <v>0</v>
      </c>
      <c r="D252" s="72" t="n">
        <v>0</v>
      </c>
      <c r="E252" s="73" t="e">
        <f aca="false">C252/D252*100</f>
        <v>#DIV/0!</v>
      </c>
      <c r="F252" s="72" t="n">
        <v>0</v>
      </c>
      <c r="G252" s="72" t="n">
        <v>0</v>
      </c>
      <c r="H252" s="73" t="e">
        <f aca="false">F252/G252*100</f>
        <v>#DIV/0!</v>
      </c>
      <c r="I252" s="72" t="n">
        <v>0</v>
      </c>
      <c r="J252" s="72" t="n">
        <v>0</v>
      </c>
      <c r="K252" s="73" t="e">
        <f aca="false">I252/J252*100</f>
        <v>#DIV/0!</v>
      </c>
      <c r="L252" s="72" t="n">
        <v>0</v>
      </c>
      <c r="M252" s="72" t="n">
        <v>0</v>
      </c>
      <c r="N252" s="73" t="e">
        <f aca="false">L252/M252*100</f>
        <v>#DIV/0!</v>
      </c>
      <c r="O252" s="1" t="n">
        <v>0</v>
      </c>
      <c r="P252" s="1" t="n">
        <v>0</v>
      </c>
    </row>
    <row r="253" s="334" customFormat="true" ht="17.25" hidden="false" customHeight="false" outlineLevel="0" collapsed="false">
      <c r="A253" s="173" t="n">
        <v>4</v>
      </c>
      <c r="B253" s="124" t="s">
        <v>256</v>
      </c>
      <c r="C253" s="76" t="n">
        <v>152199</v>
      </c>
      <c r="D253" s="76" t="n">
        <v>245769</v>
      </c>
      <c r="E253" s="77" t="n">
        <f aca="false">C253/D253*100</f>
        <v>61.9276637818439</v>
      </c>
      <c r="F253" s="76" t="n">
        <v>104818</v>
      </c>
      <c r="G253" s="76" t="n">
        <v>0</v>
      </c>
      <c r="H253" s="77" t="e">
        <f aca="false">F253/G253*100</f>
        <v>#DIV/0!</v>
      </c>
      <c r="I253" s="76" t="n">
        <v>152199</v>
      </c>
      <c r="J253" s="76" t="n">
        <v>245769</v>
      </c>
      <c r="K253" s="77" t="n">
        <f aca="false">I253/J253*100</f>
        <v>61.9276637818439</v>
      </c>
      <c r="L253" s="76" t="n">
        <v>152199</v>
      </c>
      <c r="M253" s="76" t="n">
        <v>245769</v>
      </c>
      <c r="N253" s="77" t="n">
        <f aca="false">L253/M253*100</f>
        <v>61.9276637818439</v>
      </c>
      <c r="O253" s="81" t="n">
        <v>35</v>
      </c>
      <c r="P253" s="81" t="n">
        <v>125</v>
      </c>
    </row>
    <row r="254" customFormat="false" ht="17.25" hidden="false" customHeight="false" outlineLevel="0" collapsed="false">
      <c r="A254" s="172" t="n">
        <v>5</v>
      </c>
      <c r="B254" s="174" t="s">
        <v>257</v>
      </c>
      <c r="C254" s="175" t="n">
        <v>51290</v>
      </c>
      <c r="D254" s="175" t="n">
        <v>129907</v>
      </c>
      <c r="E254" s="73" t="n">
        <f aca="false">C254/D254*100</f>
        <v>39.4820910343553</v>
      </c>
      <c r="F254" s="175" t="n">
        <v>22635</v>
      </c>
      <c r="G254" s="175" t="n">
        <v>76483</v>
      </c>
      <c r="H254" s="73" t="n">
        <f aca="false">F254/G254*100</f>
        <v>29.5948119189885</v>
      </c>
      <c r="I254" s="175" t="n">
        <v>51290</v>
      </c>
      <c r="J254" s="175" t="n">
        <v>129907</v>
      </c>
      <c r="K254" s="73" t="n">
        <f aca="false">I254/J254*100</f>
        <v>39.4820910343553</v>
      </c>
      <c r="L254" s="72" t="n">
        <v>51290</v>
      </c>
      <c r="M254" s="72" t="n">
        <v>129907</v>
      </c>
      <c r="N254" s="73" t="n">
        <f aca="false">L254/M254*100</f>
        <v>39.4820910343553</v>
      </c>
      <c r="O254" s="1" t="n">
        <v>28</v>
      </c>
      <c r="P254" s="1" t="n">
        <v>140</v>
      </c>
    </row>
    <row r="255" customFormat="false" ht="1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45"/>
      <c r="P255" s="1"/>
    </row>
    <row r="256" customFormat="false" ht="17.25" hidden="false" customHeight="false" outlineLevel="0" collapsed="false">
      <c r="A256" s="176"/>
      <c r="B256" s="177" t="s">
        <v>258</v>
      </c>
      <c r="C256" s="68" t="n">
        <f aca="false">SUM(C257:C265)</f>
        <v>49816.211</v>
      </c>
      <c r="D256" s="68" t="n">
        <f aca="false">SUM(D257:D265)</f>
        <v>60332.321</v>
      </c>
      <c r="E256" s="69" t="n">
        <f aca="false">C256/D256*100</f>
        <v>82.5696909621627</v>
      </c>
      <c r="F256" s="68" t="n">
        <f aca="false">SUM(F257:F265)</f>
        <v>23307.873</v>
      </c>
      <c r="G256" s="68" t="n">
        <f aca="false">SUM(G257:G265)</f>
        <v>26473.89</v>
      </c>
      <c r="H256" s="69" t="n">
        <f aca="false">F256/G256*100</f>
        <v>88.0409830213845</v>
      </c>
      <c r="I256" s="68" t="n">
        <f aca="false">SUM(I257:I265)</f>
        <v>6294.705</v>
      </c>
      <c r="J256" s="68" t="n">
        <f aca="false">SUM(J257:J265)</f>
        <v>14867.759</v>
      </c>
      <c r="K256" s="69" t="n">
        <f aca="false">I256/J256*100</f>
        <v>42.3379542269955</v>
      </c>
      <c r="L256" s="68" t="n">
        <f aca="false">SUM(L257:L265)</f>
        <v>949</v>
      </c>
      <c r="M256" s="68" t="n">
        <f aca="false">SUM(M257:M265)</f>
        <v>9161</v>
      </c>
      <c r="N256" s="69" t="n">
        <f aca="false">L256/M256*100</f>
        <v>10.359131099225</v>
      </c>
      <c r="O256" s="1"/>
      <c r="P256" s="1"/>
    </row>
    <row r="257" customFormat="false" ht="17.25" hidden="false" customHeight="false" outlineLevel="0" collapsed="false">
      <c r="A257" s="133" t="n">
        <v>1</v>
      </c>
      <c r="B257" s="134" t="s">
        <v>259</v>
      </c>
      <c r="C257" s="72" t="n">
        <v>168.211</v>
      </c>
      <c r="D257" s="72" t="n">
        <v>207.321</v>
      </c>
      <c r="E257" s="72" t="n">
        <f aca="false">C257/D257*100</f>
        <v>81.1355337857718</v>
      </c>
      <c r="F257" s="72" t="n">
        <v>61.873</v>
      </c>
      <c r="G257" s="72" t="n">
        <v>96.89</v>
      </c>
      <c r="H257" s="73" t="n">
        <f aca="false">F257/G257*100</f>
        <v>63.859015378264</v>
      </c>
      <c r="I257" s="72" t="n">
        <v>76.705</v>
      </c>
      <c r="J257" s="72" t="n">
        <v>145.759</v>
      </c>
      <c r="K257" s="73" t="n">
        <f aca="false">I257/J257*100</f>
        <v>52.6245377643919</v>
      </c>
      <c r="L257" s="72" t="n">
        <v>0</v>
      </c>
      <c r="M257" s="72" t="n">
        <v>0</v>
      </c>
      <c r="N257" s="73" t="e">
        <f aca="false">L257/M257*100</f>
        <v>#DIV/0!</v>
      </c>
      <c r="O257" s="72" t="n">
        <v>283</v>
      </c>
      <c r="P257" s="72" t="n">
        <v>225.6</v>
      </c>
    </row>
    <row r="258" customFormat="false" ht="34.5" hidden="false" customHeight="false" outlineLevel="0" collapsed="false">
      <c r="A258" s="183" t="n">
        <v>2</v>
      </c>
      <c r="B258" s="134" t="s">
        <v>260</v>
      </c>
      <c r="C258" s="72" t="n">
        <v>28174</v>
      </c>
      <c r="D258" s="72" t="n">
        <v>25546</v>
      </c>
      <c r="E258" s="73" t="n">
        <f aca="false">C258/D258*100</f>
        <v>110.287324825804</v>
      </c>
      <c r="F258" s="72" t="n">
        <v>18139</v>
      </c>
      <c r="G258" s="72" t="n">
        <v>16542</v>
      </c>
      <c r="H258" s="73" t="n">
        <f aca="false">F258/G258*100</f>
        <v>109.654213517108</v>
      </c>
      <c r="I258" s="72" t="n">
        <v>0</v>
      </c>
      <c r="J258" s="72" t="n">
        <v>0</v>
      </c>
      <c r="K258" s="73" t="e">
        <f aca="false">I258/J258*100</f>
        <v>#DIV/0!</v>
      </c>
      <c r="L258" s="72" t="n">
        <v>0</v>
      </c>
      <c r="M258" s="72" t="n">
        <v>0</v>
      </c>
      <c r="N258" s="73" t="e">
        <f aca="false">L258/M258*100</f>
        <v>#DIV/0!</v>
      </c>
      <c r="O258" s="72" t="n">
        <v>82</v>
      </c>
      <c r="P258" s="72" t="n">
        <v>110</v>
      </c>
    </row>
    <row r="259" customFormat="false" ht="34.5" hidden="false" customHeight="false" outlineLevel="0" collapsed="false">
      <c r="A259" s="133" t="n">
        <v>3</v>
      </c>
      <c r="B259" s="134" t="s">
        <v>261</v>
      </c>
      <c r="C259" s="72" t="n">
        <v>0</v>
      </c>
      <c r="D259" s="72" t="n">
        <v>0</v>
      </c>
      <c r="E259" s="73" t="e">
        <f aca="false">C259/D259*100</f>
        <v>#DIV/0!</v>
      </c>
      <c r="F259" s="72" t="n">
        <v>0</v>
      </c>
      <c r="G259" s="72" t="n">
        <v>0</v>
      </c>
      <c r="H259" s="73" t="e">
        <f aca="false">F259/G259*100</f>
        <v>#DIV/0!</v>
      </c>
      <c r="I259" s="72" t="n">
        <v>0</v>
      </c>
      <c r="J259" s="72" t="n">
        <v>0</v>
      </c>
      <c r="K259" s="73" t="e">
        <f aca="false">I259/J259*100</f>
        <v>#DIV/0!</v>
      </c>
      <c r="L259" s="72" t="n">
        <v>0</v>
      </c>
      <c r="M259" s="72" t="n">
        <v>0</v>
      </c>
      <c r="N259" s="73" t="e">
        <f aca="false">L259/M259*100</f>
        <v>#DIV/0!</v>
      </c>
      <c r="O259" s="72" t="n">
        <v>4</v>
      </c>
      <c r="P259" s="72" t="n">
        <v>52.5</v>
      </c>
    </row>
    <row r="260" customFormat="false" ht="17.25" hidden="false" customHeight="false" outlineLevel="0" collapsed="false">
      <c r="A260" s="183" t="n">
        <v>4</v>
      </c>
      <c r="B260" s="134" t="s">
        <v>262</v>
      </c>
      <c r="C260" s="72" t="n">
        <v>5459</v>
      </c>
      <c r="D260" s="72" t="n">
        <v>3004</v>
      </c>
      <c r="E260" s="73" t="n">
        <f aca="false">C260/D260*100</f>
        <v>181.724367509987</v>
      </c>
      <c r="F260" s="72" t="n">
        <v>1134</v>
      </c>
      <c r="G260" s="72" t="n">
        <v>1415</v>
      </c>
      <c r="H260" s="73" t="n">
        <f aca="false">F260/G260*100</f>
        <v>80.1413427561837</v>
      </c>
      <c r="I260" s="72" t="n">
        <v>0</v>
      </c>
      <c r="J260" s="72" t="n">
        <v>0</v>
      </c>
      <c r="K260" s="73" t="e">
        <f aca="false">I260/J260*100</f>
        <v>#DIV/0!</v>
      </c>
      <c r="L260" s="72" t="n">
        <v>0</v>
      </c>
      <c r="M260" s="72" t="n">
        <v>0</v>
      </c>
      <c r="N260" s="73" t="e">
        <f aca="false">L260/M260*100</f>
        <v>#DIV/0!</v>
      </c>
      <c r="O260" s="72" t="n">
        <v>13</v>
      </c>
      <c r="P260" s="72" t="n">
        <v>71</v>
      </c>
    </row>
    <row r="261" customFormat="false" ht="17.25" hidden="false" customHeight="false" outlineLevel="0" collapsed="false">
      <c r="A261" s="133" t="n">
        <v>5</v>
      </c>
      <c r="B261" s="134" t="s">
        <v>263</v>
      </c>
      <c r="C261" s="72" t="n">
        <v>980</v>
      </c>
      <c r="D261" s="72" t="n">
        <v>2951</v>
      </c>
      <c r="E261" s="73" t="n">
        <f aca="false">C261/D261*100</f>
        <v>33.2090816672315</v>
      </c>
      <c r="F261" s="72" t="n">
        <v>360</v>
      </c>
      <c r="G261" s="72" t="n">
        <v>1016</v>
      </c>
      <c r="H261" s="73" t="n">
        <f aca="false">F261/G261*100</f>
        <v>35.4330708661417</v>
      </c>
      <c r="I261" s="72" t="n">
        <v>0</v>
      </c>
      <c r="J261" s="72" t="n">
        <v>0</v>
      </c>
      <c r="K261" s="73" t="e">
        <f aca="false">I261/J261*100</f>
        <v>#DIV/0!</v>
      </c>
      <c r="L261" s="72" t="n">
        <v>0</v>
      </c>
      <c r="M261" s="72" t="n">
        <v>0</v>
      </c>
      <c r="N261" s="73" t="e">
        <f aca="false">L261/M261*100</f>
        <v>#DIV/0!</v>
      </c>
      <c r="O261" s="72" t="n">
        <v>9</v>
      </c>
      <c r="P261" s="72" t="n">
        <v>78</v>
      </c>
    </row>
    <row r="262" customFormat="false" ht="17.25" hidden="false" customHeight="false" outlineLevel="0" collapsed="false">
      <c r="A262" s="183" t="n">
        <v>6</v>
      </c>
      <c r="B262" s="134" t="s">
        <v>264</v>
      </c>
      <c r="C262" s="72" t="n">
        <v>10000</v>
      </c>
      <c r="D262" s="72" t="n">
        <v>15800</v>
      </c>
      <c r="E262" s="73" t="n">
        <f aca="false">C262/D262*100</f>
        <v>63.2911392405063</v>
      </c>
      <c r="F262" s="72" t="n">
        <v>2000</v>
      </c>
      <c r="G262" s="72" t="n">
        <v>5000</v>
      </c>
      <c r="H262" s="73" t="n">
        <f aca="false">F262/G262*100</f>
        <v>40</v>
      </c>
      <c r="I262" s="72" t="n">
        <v>179</v>
      </c>
      <c r="J262" s="72" t="n">
        <v>991</v>
      </c>
      <c r="K262" s="73" t="n">
        <f aca="false">I262/J262*100</f>
        <v>18.0625630676085</v>
      </c>
      <c r="L262" s="72" t="n">
        <v>0</v>
      </c>
      <c r="M262" s="72" t="n">
        <v>0</v>
      </c>
      <c r="N262" s="73" t="e">
        <f aca="false">L262/M262*100</f>
        <v>#DIV/0!</v>
      </c>
      <c r="O262" s="72" t="n">
        <v>19</v>
      </c>
      <c r="P262" s="72" t="n">
        <v>89.5</v>
      </c>
    </row>
    <row r="263" customFormat="false" ht="34.5" hidden="false" customHeight="false" outlineLevel="0" collapsed="false">
      <c r="A263" s="191" t="n">
        <v>7</v>
      </c>
      <c r="B263" s="192" t="s">
        <v>265</v>
      </c>
      <c r="C263" s="72" t="n">
        <v>949</v>
      </c>
      <c r="D263" s="72" t="n">
        <v>9161</v>
      </c>
      <c r="E263" s="73" t="n">
        <f aca="false">C263/D263*100</f>
        <v>10.359131099225</v>
      </c>
      <c r="F263" s="72" t="n">
        <v>0</v>
      </c>
      <c r="G263" s="72" t="n">
        <v>1121</v>
      </c>
      <c r="H263" s="73" t="n">
        <f aca="false">F263/G263*100</f>
        <v>0</v>
      </c>
      <c r="I263" s="72" t="n">
        <v>949</v>
      </c>
      <c r="J263" s="72" t="n">
        <v>9161</v>
      </c>
      <c r="K263" s="73" t="n">
        <f aca="false">I263/J263*100</f>
        <v>10.359131099225</v>
      </c>
      <c r="L263" s="72" t="n">
        <v>949</v>
      </c>
      <c r="M263" s="72" t="n">
        <v>9161</v>
      </c>
      <c r="N263" s="73" t="n">
        <f aca="false">L263/M263*100</f>
        <v>10.359131099225</v>
      </c>
      <c r="O263" s="72" t="n">
        <v>11</v>
      </c>
      <c r="P263" s="72" t="n">
        <v>107.1</v>
      </c>
    </row>
    <row r="264" customFormat="false" ht="17.25" hidden="false" customHeight="false" outlineLevel="0" collapsed="false">
      <c r="A264" s="183" t="n">
        <v>8</v>
      </c>
      <c r="B264" s="134" t="s">
        <v>266</v>
      </c>
      <c r="C264" s="72" t="n">
        <v>120</v>
      </c>
      <c r="D264" s="72" t="n">
        <v>85</v>
      </c>
      <c r="E264" s="73" t="n">
        <f aca="false">C264/D264*100</f>
        <v>141.176470588235</v>
      </c>
      <c r="F264" s="72" t="n">
        <v>120</v>
      </c>
      <c r="G264" s="72" t="n">
        <v>85</v>
      </c>
      <c r="H264" s="73" t="n">
        <f aca="false">F264/G264*100</f>
        <v>141.176470588235</v>
      </c>
      <c r="I264" s="72" t="n">
        <v>1124</v>
      </c>
      <c r="J264" s="72" t="n">
        <v>992</v>
      </c>
      <c r="K264" s="73" t="n">
        <f aca="false">I264/J264*100</f>
        <v>113.306451612903</v>
      </c>
      <c r="L264" s="72" t="n">
        <v>0</v>
      </c>
      <c r="M264" s="72" t="n">
        <v>0</v>
      </c>
      <c r="N264" s="73" t="e">
        <f aca="false">L264/M264*100</f>
        <v>#DIV/0!</v>
      </c>
      <c r="O264" s="72" t="n">
        <v>21</v>
      </c>
      <c r="P264" s="72" t="n">
        <v>84.3</v>
      </c>
    </row>
    <row r="265" customFormat="false" ht="17.25" hidden="false" customHeight="false" outlineLevel="0" collapsed="false">
      <c r="A265" s="133" t="n">
        <v>9</v>
      </c>
      <c r="B265" s="134" t="s">
        <v>267</v>
      </c>
      <c r="C265" s="72" t="n">
        <v>3966</v>
      </c>
      <c r="D265" s="72" t="n">
        <v>3578</v>
      </c>
      <c r="E265" s="73" t="n">
        <f aca="false">C265/D265*100</f>
        <v>110.844046953605</v>
      </c>
      <c r="F265" s="72" t="n">
        <v>1493</v>
      </c>
      <c r="G265" s="72" t="n">
        <v>1198</v>
      </c>
      <c r="H265" s="73" t="n">
        <f aca="false">F265/G265*100</f>
        <v>124.624373956594</v>
      </c>
      <c r="I265" s="72" t="n">
        <v>3966</v>
      </c>
      <c r="J265" s="72" t="n">
        <v>3578</v>
      </c>
      <c r="K265" s="73" t="n">
        <f aca="false">I265/J265*100</f>
        <v>110.844046953605</v>
      </c>
      <c r="L265" s="72" t="n">
        <v>0</v>
      </c>
      <c r="M265" s="72" t="n">
        <v>0</v>
      </c>
      <c r="N265" s="73" t="e">
        <f aca="false">L265/M265*100</f>
        <v>#DIV/0!</v>
      </c>
      <c r="O265" s="72" t="n">
        <v>8</v>
      </c>
      <c r="P265" s="72" t="n">
        <v>97</v>
      </c>
    </row>
    <row r="266" customFormat="false" ht="1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5"/>
      <c r="P266" s="85"/>
    </row>
    <row r="267" customFormat="false" ht="16.5" hidden="false" customHeight="false" outlineLevel="0" collapsed="false">
      <c r="A267" s="194" t="n">
        <v>2</v>
      </c>
      <c r="B267" s="195" t="s">
        <v>268</v>
      </c>
      <c r="C267" s="196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7"/>
      <c r="P267" s="197"/>
    </row>
    <row r="268" customFormat="false" ht="17.25" hidden="false" customHeight="false" outlineLevel="0" collapsed="false">
      <c r="A268" s="132" t="s">
        <v>269</v>
      </c>
      <c r="B268" s="132" t="s">
        <v>197</v>
      </c>
      <c r="C268" s="69" t="n">
        <f aca="false">SUM(C269:C285)</f>
        <v>57680720</v>
      </c>
      <c r="D268" s="69" t="n">
        <f aca="false">SUM(D269:D285)</f>
        <v>63313040</v>
      </c>
      <c r="E268" s="69" t="n">
        <f aca="false">C268/D268*100</f>
        <v>91.1040126962787</v>
      </c>
      <c r="F268" s="69" t="n">
        <f aca="false">SUM(F269:F285)</f>
        <v>18855701.284</v>
      </c>
      <c r="G268" s="69" t="n">
        <f aca="false">SUM(G269:G285)</f>
        <v>17929081.494</v>
      </c>
      <c r="H268" s="69" t="n">
        <f aca="false">F268/G268*100</f>
        <v>105.168250199042</v>
      </c>
      <c r="I268" s="69" t="n">
        <f aca="false">SUM(I269:I285)</f>
        <v>57680720</v>
      </c>
      <c r="J268" s="69" t="n">
        <f aca="false">SUM(J269:J285)</f>
        <v>63313040</v>
      </c>
      <c r="K268" s="69" t="n">
        <f aca="false">I268/J268*100</f>
        <v>91.1040126962787</v>
      </c>
      <c r="L268" s="69" t="n">
        <f aca="false">SUM(L269:L285)</f>
        <v>2130319</v>
      </c>
      <c r="M268" s="69" t="n">
        <f aca="false">SUM(M269:M285)</f>
        <v>7049965</v>
      </c>
      <c r="N268" s="69" t="n">
        <f aca="false">L268/M268*100</f>
        <v>30.2174407958054</v>
      </c>
      <c r="O268" s="85"/>
      <c r="P268" s="85"/>
    </row>
    <row r="269" customFormat="false" ht="17.25" hidden="false" customHeight="false" outlineLevel="0" collapsed="false">
      <c r="A269" s="112" t="n">
        <v>1</v>
      </c>
      <c r="B269" s="137" t="s">
        <v>270</v>
      </c>
      <c r="C269" s="72" t="n">
        <v>8341279</v>
      </c>
      <c r="D269" s="72" t="n">
        <v>6209871</v>
      </c>
      <c r="E269" s="320" t="n">
        <f aca="false">C269/D269*100</f>
        <v>134.322903003943</v>
      </c>
      <c r="F269" s="72" t="n">
        <v>2796296</v>
      </c>
      <c r="G269" s="72" t="n">
        <v>2647447</v>
      </c>
      <c r="H269" s="320" t="n">
        <f aca="false">F269/G269*100</f>
        <v>105.622359956592</v>
      </c>
      <c r="I269" s="72" t="n">
        <f aca="false">C269</f>
        <v>8341279</v>
      </c>
      <c r="J269" s="72" t="n">
        <f aca="false">D269</f>
        <v>6209871</v>
      </c>
      <c r="K269" s="320" t="n">
        <f aca="false">I269/J269*100</f>
        <v>134.322903003943</v>
      </c>
      <c r="L269" s="72" t="n">
        <v>0</v>
      </c>
      <c r="M269" s="72" t="n">
        <v>0</v>
      </c>
      <c r="N269" s="320" t="e">
        <f aca="false">L269/M269*100</f>
        <v>#DIV/0!</v>
      </c>
      <c r="O269" s="72" t="n">
        <v>1746</v>
      </c>
      <c r="P269" s="72" t="n">
        <v>307.8</v>
      </c>
    </row>
    <row r="270" customFormat="false" ht="17.25" hidden="false" customHeight="false" outlineLevel="0" collapsed="false">
      <c r="A270" s="112" t="n">
        <v>2</v>
      </c>
      <c r="B270" s="137" t="s">
        <v>271</v>
      </c>
      <c r="C270" s="72" t="n">
        <v>11050188</v>
      </c>
      <c r="D270" s="72" t="n">
        <v>8734674</v>
      </c>
      <c r="E270" s="320" t="n">
        <f aca="false">C270/D270*100</f>
        <v>126.509449579916</v>
      </c>
      <c r="F270" s="72" t="n">
        <v>3793357.4</v>
      </c>
      <c r="G270" s="72" t="n">
        <v>3531246.94</v>
      </c>
      <c r="H270" s="320" t="n">
        <f aca="false">F270/G270*100</f>
        <v>107.422603529392</v>
      </c>
      <c r="I270" s="72" t="n">
        <f aca="false">C270</f>
        <v>11050188</v>
      </c>
      <c r="J270" s="72" t="n">
        <f aca="false">D270</f>
        <v>8734674</v>
      </c>
      <c r="K270" s="320" t="n">
        <f aca="false">I270/J270*100</f>
        <v>126.509449579916</v>
      </c>
      <c r="L270" s="72" t="n">
        <v>2070296</v>
      </c>
      <c r="M270" s="72" t="n">
        <v>2962881</v>
      </c>
      <c r="N270" s="320" t="n">
        <f aca="false">L270/M270*100</f>
        <v>69.8744229012235</v>
      </c>
      <c r="O270" s="72" t="n">
        <v>404</v>
      </c>
      <c r="P270" s="72" t="n">
        <v>248.89</v>
      </c>
    </row>
    <row r="271" customFormat="false" ht="17.25" hidden="false" customHeight="false" outlineLevel="0" collapsed="false">
      <c r="A271" s="112" t="n">
        <v>3</v>
      </c>
      <c r="B271" s="137" t="s">
        <v>272</v>
      </c>
      <c r="C271" s="72" t="n">
        <v>6458298</v>
      </c>
      <c r="D271" s="72" t="n">
        <v>11355255</v>
      </c>
      <c r="E271" s="320" t="n">
        <f aca="false">C271/D271*100</f>
        <v>56.8749711036872</v>
      </c>
      <c r="F271" s="72" t="n">
        <v>1396200.6</v>
      </c>
      <c r="G271" s="72" t="n">
        <v>1306082.2</v>
      </c>
      <c r="H271" s="320" t="n">
        <f aca="false">F271/G271*100</f>
        <v>106.899902624812</v>
      </c>
      <c r="I271" s="72" t="n">
        <f aca="false">C271</f>
        <v>6458298</v>
      </c>
      <c r="J271" s="72" t="n">
        <f aca="false">D271</f>
        <v>11355255</v>
      </c>
      <c r="K271" s="320" t="n">
        <f aca="false">I271/J271*100</f>
        <v>56.8749711036872</v>
      </c>
      <c r="L271" s="72" t="n">
        <v>0</v>
      </c>
      <c r="M271" s="72" t="n">
        <v>0</v>
      </c>
      <c r="N271" s="320" t="e">
        <f aca="false">L271/M271*100</f>
        <v>#DIV/0!</v>
      </c>
      <c r="O271" s="72" t="n">
        <v>642</v>
      </c>
      <c r="P271" s="72" t="n">
        <v>141.4</v>
      </c>
    </row>
    <row r="272" customFormat="false" ht="17.25" hidden="false" customHeight="false" outlineLevel="0" collapsed="false">
      <c r="A272" s="112" t="n">
        <v>4</v>
      </c>
      <c r="B272" s="137" t="s">
        <v>273</v>
      </c>
      <c r="C272" s="72" t="n">
        <v>1482769</v>
      </c>
      <c r="D272" s="72" t="n">
        <v>1990567</v>
      </c>
      <c r="E272" s="320" t="n">
        <f aca="false">C272/D272*100</f>
        <v>74.4897810523333</v>
      </c>
      <c r="F272" s="72" t="n">
        <v>435067</v>
      </c>
      <c r="G272" s="72" t="n">
        <v>761282.6</v>
      </c>
      <c r="H272" s="320" t="n">
        <f aca="false">F272/G272*100</f>
        <v>57.1492110814039</v>
      </c>
      <c r="I272" s="72" t="n">
        <f aca="false">C272</f>
        <v>1482769</v>
      </c>
      <c r="J272" s="72" t="n">
        <f aca="false">D272</f>
        <v>1990567</v>
      </c>
      <c r="K272" s="320" t="n">
        <f aca="false">I272/J272*100</f>
        <v>74.4897810523333</v>
      </c>
      <c r="L272" s="72" t="n">
        <v>0</v>
      </c>
      <c r="M272" s="72" t="n">
        <v>0</v>
      </c>
      <c r="N272" s="320" t="e">
        <f aca="false">L272/M272*100</f>
        <v>#DIV/0!</v>
      </c>
      <c r="O272" s="72" t="n">
        <v>213</v>
      </c>
      <c r="P272" s="72" t="n">
        <v>213</v>
      </c>
    </row>
    <row r="273" customFormat="false" ht="34.5" hidden="false" customHeight="false" outlineLevel="0" collapsed="false">
      <c r="A273" s="112" t="n">
        <v>5</v>
      </c>
      <c r="B273" s="124" t="s">
        <v>274</v>
      </c>
      <c r="C273" s="72" t="n">
        <v>764502</v>
      </c>
      <c r="D273" s="72" t="n">
        <v>707675</v>
      </c>
      <c r="E273" s="320" t="n">
        <f aca="false">C273/D273*100</f>
        <v>108.030098562193</v>
      </c>
      <c r="F273" s="72" t="n">
        <v>251719</v>
      </c>
      <c r="G273" s="72" t="n">
        <v>248412</v>
      </c>
      <c r="H273" s="320" t="n">
        <f aca="false">F273/G273*100</f>
        <v>101.331256138995</v>
      </c>
      <c r="I273" s="72" t="n">
        <f aca="false">C273</f>
        <v>764502</v>
      </c>
      <c r="J273" s="72" t="n">
        <f aca="false">D273</f>
        <v>707675</v>
      </c>
      <c r="K273" s="320" t="n">
        <f aca="false">I273/J273*100</f>
        <v>108.030098562193</v>
      </c>
      <c r="L273" s="72" t="n">
        <v>0</v>
      </c>
      <c r="M273" s="72" t="n">
        <v>0</v>
      </c>
      <c r="N273" s="320" t="e">
        <f aca="false">L273/M273*100</f>
        <v>#DIV/0!</v>
      </c>
      <c r="O273" s="72" t="n">
        <v>450</v>
      </c>
      <c r="P273" s="72" t="n">
        <v>210.2</v>
      </c>
    </row>
    <row r="274" customFormat="false" ht="34.5" hidden="false" customHeight="false" outlineLevel="0" collapsed="false">
      <c r="A274" s="112" t="n">
        <v>6</v>
      </c>
      <c r="B274" s="124" t="s">
        <v>275</v>
      </c>
      <c r="C274" s="72" t="n">
        <v>60023</v>
      </c>
      <c r="D274" s="72" t="n">
        <v>7000875</v>
      </c>
      <c r="E274" s="320" t="n">
        <f aca="false">C274/D274*100</f>
        <v>0.857364258039174</v>
      </c>
      <c r="F274" s="72" t="n">
        <v>0</v>
      </c>
      <c r="G274" s="72" t="n">
        <v>0</v>
      </c>
      <c r="H274" s="320" t="e">
        <f aca="false">F274/G274*100</f>
        <v>#DIV/0!</v>
      </c>
      <c r="I274" s="72" t="n">
        <f aca="false">C274</f>
        <v>60023</v>
      </c>
      <c r="J274" s="72" t="n">
        <f aca="false">D274</f>
        <v>7000875</v>
      </c>
      <c r="K274" s="320" t="n">
        <f aca="false">I274/J274*100</f>
        <v>0.857364258039174</v>
      </c>
      <c r="L274" s="72" t="n">
        <v>60023</v>
      </c>
      <c r="M274" s="72" t="n">
        <v>4087084</v>
      </c>
      <c r="N274" s="320" t="n">
        <f aca="false">L274/M274*100</f>
        <v>1.46860206445476</v>
      </c>
      <c r="O274" s="72" t="n">
        <v>373</v>
      </c>
      <c r="P274" s="72" t="n">
        <v>278</v>
      </c>
    </row>
    <row r="275" customFormat="false" ht="17.25" hidden="false" customHeight="false" outlineLevel="0" collapsed="false">
      <c r="A275" s="112" t="n">
        <v>7</v>
      </c>
      <c r="B275" s="137" t="s">
        <v>276</v>
      </c>
      <c r="C275" s="72" t="n">
        <v>2752321</v>
      </c>
      <c r="D275" s="72" t="n">
        <v>2574579</v>
      </c>
      <c r="E275" s="320" t="n">
        <f aca="false">C275/D275*100</f>
        <v>106.903730668199</v>
      </c>
      <c r="F275" s="72" t="n">
        <v>1161081.284</v>
      </c>
      <c r="G275" s="72" t="n">
        <v>1067099.754</v>
      </c>
      <c r="H275" s="320" t="n">
        <f aca="false">F275/G275*100</f>
        <v>108.807192546687</v>
      </c>
      <c r="I275" s="72" t="n">
        <f aca="false">C275</f>
        <v>2752321</v>
      </c>
      <c r="J275" s="72" t="n">
        <f aca="false">D275</f>
        <v>2574579</v>
      </c>
      <c r="K275" s="320" t="n">
        <f aca="false">I275/J275*100</f>
        <v>106.903730668199</v>
      </c>
      <c r="L275" s="72" t="n">
        <v>0</v>
      </c>
      <c r="M275" s="72" t="n">
        <v>0</v>
      </c>
      <c r="N275" s="320" t="e">
        <f aca="false">L275/M275*100</f>
        <v>#DIV/0!</v>
      </c>
      <c r="O275" s="72" t="n">
        <v>1492</v>
      </c>
      <c r="P275" s="72" t="n">
        <v>112.5</v>
      </c>
    </row>
    <row r="276" customFormat="false" ht="17.25" hidden="false" customHeight="false" outlineLevel="0" collapsed="false">
      <c r="A276" s="112" t="n">
        <v>8</v>
      </c>
      <c r="B276" s="203" t="s">
        <v>277</v>
      </c>
      <c r="C276" s="72" t="n">
        <v>2189464</v>
      </c>
      <c r="D276" s="72" t="n">
        <v>2012478</v>
      </c>
      <c r="E276" s="320" t="n">
        <f aca="false">C276/D276*100</f>
        <v>108.794431541612</v>
      </c>
      <c r="F276" s="72" t="n">
        <v>706603</v>
      </c>
      <c r="G276" s="72" t="n">
        <v>582901</v>
      </c>
      <c r="H276" s="320" t="n">
        <f aca="false">F276/G276*100</f>
        <v>121.221785517609</v>
      </c>
      <c r="I276" s="72" t="n">
        <f aca="false">C276</f>
        <v>2189464</v>
      </c>
      <c r="J276" s="72" t="n">
        <f aca="false">D276</f>
        <v>2012478</v>
      </c>
      <c r="K276" s="320" t="n">
        <f aca="false">I276/J276*100</f>
        <v>108.794431541612</v>
      </c>
      <c r="L276" s="72" t="n">
        <v>0</v>
      </c>
      <c r="M276" s="72" t="n">
        <v>0</v>
      </c>
      <c r="N276" s="320" t="e">
        <f aca="false">L276/M276*100</f>
        <v>#DIV/0!</v>
      </c>
      <c r="O276" s="72" t="n">
        <v>781</v>
      </c>
      <c r="P276" s="72" t="n">
        <v>193</v>
      </c>
    </row>
    <row r="277" customFormat="false" ht="34.5" hidden="false" customHeight="false" outlineLevel="0" collapsed="false">
      <c r="A277" s="112" t="n">
        <v>9</v>
      </c>
      <c r="B277" s="206" t="s">
        <v>278</v>
      </c>
      <c r="C277" s="72" t="n">
        <v>12357054</v>
      </c>
      <c r="D277" s="72" t="n">
        <v>6873435</v>
      </c>
      <c r="E277" s="320" t="n">
        <f aca="false">C277/D277*100</f>
        <v>179.779891713532</v>
      </c>
      <c r="F277" s="72" t="n">
        <v>4621621</v>
      </c>
      <c r="G277" s="72" t="n">
        <v>4544665</v>
      </c>
      <c r="H277" s="320" t="n">
        <f aca="false">F277/G277*100</f>
        <v>101.693326130749</v>
      </c>
      <c r="I277" s="72" t="n">
        <f aca="false">C277</f>
        <v>12357054</v>
      </c>
      <c r="J277" s="72" t="n">
        <f aca="false">D277</f>
        <v>6873435</v>
      </c>
      <c r="K277" s="320" t="n">
        <f aca="false">I277/J277*100</f>
        <v>179.779891713532</v>
      </c>
      <c r="L277" s="72" t="n">
        <v>0</v>
      </c>
      <c r="M277" s="72" t="n">
        <v>0</v>
      </c>
      <c r="N277" s="320" t="e">
        <f aca="false">L277/M277*100</f>
        <v>#DIV/0!</v>
      </c>
      <c r="O277" s="72" t="n">
        <v>7808</v>
      </c>
      <c r="P277" s="72" t="n">
        <v>198.36</v>
      </c>
    </row>
    <row r="278" customFormat="false" ht="34.5" hidden="false" customHeight="false" outlineLevel="0" collapsed="false">
      <c r="A278" s="112" t="n">
        <v>10</v>
      </c>
      <c r="B278" s="206" t="s">
        <v>279</v>
      </c>
      <c r="C278" s="72" t="n">
        <v>11853631</v>
      </c>
      <c r="D278" s="72" t="n">
        <v>15459755</v>
      </c>
      <c r="E278" s="320" t="n">
        <f aca="false">C278/D278*100</f>
        <v>76.674119350533</v>
      </c>
      <c r="F278" s="72" t="n">
        <v>3569027</v>
      </c>
      <c r="G278" s="72" t="n">
        <v>3108813</v>
      </c>
      <c r="H278" s="320" t="n">
        <f aca="false">F278/G278*100</f>
        <v>114.803527905989</v>
      </c>
      <c r="I278" s="72" t="n">
        <f aca="false">C278</f>
        <v>11853631</v>
      </c>
      <c r="J278" s="72" t="n">
        <f aca="false">D278</f>
        <v>15459755</v>
      </c>
      <c r="K278" s="320" t="n">
        <f aca="false">I278/J278*100</f>
        <v>76.674119350533</v>
      </c>
      <c r="L278" s="72" t="n">
        <v>0</v>
      </c>
      <c r="M278" s="72" t="n">
        <v>0</v>
      </c>
      <c r="N278" s="320" t="e">
        <f aca="false">L278/M278*100</f>
        <v>#DIV/0!</v>
      </c>
      <c r="O278" s="72" t="n">
        <v>5078</v>
      </c>
      <c r="P278" s="72" t="n">
        <v>238</v>
      </c>
    </row>
    <row r="279" customFormat="false" ht="34.5" hidden="false" customHeight="false" outlineLevel="0" collapsed="false">
      <c r="A279" s="112" t="n">
        <v>11</v>
      </c>
      <c r="B279" s="206" t="s">
        <v>280</v>
      </c>
      <c r="C279" s="72" t="n">
        <v>42058</v>
      </c>
      <c r="D279" s="72" t="n">
        <v>45981</v>
      </c>
      <c r="E279" s="320" t="n">
        <f aca="false">C279/D279*100</f>
        <v>91.4682151323373</v>
      </c>
      <c r="F279" s="72" t="n">
        <v>14133</v>
      </c>
      <c r="G279" s="72" t="n">
        <v>15303</v>
      </c>
      <c r="H279" s="320" t="n">
        <f aca="false">F279/G279*100</f>
        <v>92.3544403058224</v>
      </c>
      <c r="I279" s="72" t="n">
        <f aca="false">C279</f>
        <v>42058</v>
      </c>
      <c r="J279" s="72" t="n">
        <f aca="false">D279</f>
        <v>45981</v>
      </c>
      <c r="K279" s="320" t="n">
        <f aca="false">I279/J279*100</f>
        <v>91.4682151323373</v>
      </c>
      <c r="L279" s="72" t="n">
        <v>0</v>
      </c>
      <c r="M279" s="72" t="n">
        <v>0</v>
      </c>
      <c r="N279" s="320" t="e">
        <f aca="false">L279/M279*100</f>
        <v>#DIV/0!</v>
      </c>
      <c r="O279" s="72" t="n">
        <v>44</v>
      </c>
      <c r="P279" s="72" t="n">
        <v>264.5</v>
      </c>
    </row>
    <row r="280" customFormat="false" ht="46.5" hidden="false" customHeight="true" outlineLevel="0" collapsed="false">
      <c r="A280" s="112" t="n">
        <v>12</v>
      </c>
      <c r="B280" s="206" t="s">
        <v>281</v>
      </c>
      <c r="C280" s="72" t="n">
        <v>329133</v>
      </c>
      <c r="D280" s="72" t="n">
        <v>347895</v>
      </c>
      <c r="E280" s="320" t="n">
        <f aca="false">C280/D280*100</f>
        <v>94.6069934894149</v>
      </c>
      <c r="F280" s="72" t="n">
        <v>110596</v>
      </c>
      <c r="G280" s="72" t="n">
        <v>115829</v>
      </c>
      <c r="H280" s="320" t="n">
        <f aca="false">F280/G280*100</f>
        <v>95.4821331445493</v>
      </c>
      <c r="I280" s="72" t="n">
        <f aca="false">C280</f>
        <v>329133</v>
      </c>
      <c r="J280" s="72" t="n">
        <f aca="false">D280</f>
        <v>347895</v>
      </c>
      <c r="K280" s="320" t="n">
        <f aca="false">I280/J280*100</f>
        <v>94.6069934894149</v>
      </c>
      <c r="L280" s="72" t="n">
        <v>0</v>
      </c>
      <c r="M280" s="72" t="n">
        <v>0</v>
      </c>
      <c r="N280" s="320" t="e">
        <f aca="false">L280/M280*100</f>
        <v>#DIV/0!</v>
      </c>
      <c r="O280" s="72" t="n">
        <v>199</v>
      </c>
      <c r="P280" s="72" t="n">
        <v>270.4</v>
      </c>
    </row>
    <row r="281" customFormat="false" ht="34.5" hidden="false" customHeight="false" outlineLevel="0" collapsed="false">
      <c r="A281" s="112" t="n">
        <v>13</v>
      </c>
      <c r="B281" s="124" t="s">
        <v>282</v>
      </c>
      <c r="C281" s="320"/>
      <c r="D281" s="320"/>
      <c r="E281" s="320" t="e">
        <f aca="false">C281/D281*100</f>
        <v>#DIV/0!</v>
      </c>
      <c r="F281" s="320"/>
      <c r="G281" s="320"/>
      <c r="H281" s="320" t="e">
        <f aca="false">F281/G281*100</f>
        <v>#DIV/0!</v>
      </c>
      <c r="I281" s="320"/>
      <c r="J281" s="320"/>
      <c r="K281" s="320" t="e">
        <f aca="false">I281/J281*100</f>
        <v>#DIV/0!</v>
      </c>
      <c r="L281" s="320"/>
      <c r="M281" s="320"/>
      <c r="N281" s="320" t="e">
        <f aca="false">L281/M281*100</f>
        <v>#DIV/0!</v>
      </c>
      <c r="O281" s="85"/>
      <c r="P281" s="85"/>
    </row>
    <row r="282" customFormat="false" ht="17.25" hidden="false" customHeight="false" outlineLevel="0" collapsed="false">
      <c r="A282" s="112" t="n">
        <v>14</v>
      </c>
      <c r="B282" s="137" t="s">
        <v>283</v>
      </c>
      <c r="C282" s="320"/>
      <c r="D282" s="320"/>
      <c r="E282" s="320" t="e">
        <f aca="false">C282/D282*100</f>
        <v>#DIV/0!</v>
      </c>
      <c r="F282" s="320"/>
      <c r="G282" s="320"/>
      <c r="H282" s="320" t="e">
        <f aca="false">F282/G282*100</f>
        <v>#DIV/0!</v>
      </c>
      <c r="I282" s="320"/>
      <c r="J282" s="320"/>
      <c r="K282" s="320" t="e">
        <f aca="false">I282/J282*100</f>
        <v>#DIV/0!</v>
      </c>
      <c r="L282" s="320"/>
      <c r="M282" s="320"/>
      <c r="N282" s="320" t="e">
        <f aca="false">L282/M282*100</f>
        <v>#DIV/0!</v>
      </c>
      <c r="O282" s="85"/>
      <c r="P282" s="85"/>
    </row>
    <row r="283" customFormat="false" ht="17.25" hidden="false" customHeight="false" outlineLevel="0" collapsed="false">
      <c r="A283" s="112" t="n">
        <v>15</v>
      </c>
      <c r="B283" s="137" t="s">
        <v>284</v>
      </c>
      <c r="C283" s="320"/>
      <c r="D283" s="320"/>
      <c r="E283" s="320" t="e">
        <f aca="false">C283/D283*100</f>
        <v>#DIV/0!</v>
      </c>
      <c r="F283" s="320"/>
      <c r="G283" s="320"/>
      <c r="H283" s="320" t="e">
        <f aca="false">F283/G283*100</f>
        <v>#DIV/0!</v>
      </c>
      <c r="I283" s="320"/>
      <c r="J283" s="320"/>
      <c r="K283" s="320" t="e">
        <f aca="false">I283/J283*100</f>
        <v>#DIV/0!</v>
      </c>
      <c r="L283" s="320"/>
      <c r="M283" s="320"/>
      <c r="N283" s="320" t="e">
        <f aca="false">L283/M283*100</f>
        <v>#DIV/0!</v>
      </c>
      <c r="O283" s="85"/>
      <c r="P283" s="85"/>
    </row>
    <row r="284" customFormat="false" ht="51.75" hidden="false" customHeight="false" outlineLevel="0" collapsed="false">
      <c r="A284" s="112" t="n">
        <v>16</v>
      </c>
      <c r="B284" s="124" t="s">
        <v>285</v>
      </c>
      <c r="C284" s="320"/>
      <c r="D284" s="320"/>
      <c r="E284" s="320" t="e">
        <f aca="false">C284/D284*100</f>
        <v>#DIV/0!</v>
      </c>
      <c r="F284" s="320"/>
      <c r="G284" s="320"/>
      <c r="H284" s="320" t="e">
        <f aca="false">F284/G284*100</f>
        <v>#DIV/0!</v>
      </c>
      <c r="I284" s="320"/>
      <c r="J284" s="320"/>
      <c r="K284" s="320" t="e">
        <f aca="false">I284/J284*100</f>
        <v>#DIV/0!</v>
      </c>
      <c r="L284" s="320"/>
      <c r="M284" s="320"/>
      <c r="N284" s="320" t="e">
        <f aca="false">L284/M284*100</f>
        <v>#DIV/0!</v>
      </c>
      <c r="O284" s="85"/>
      <c r="P284" s="85"/>
    </row>
    <row r="285" customFormat="false" ht="17.25" hidden="false" customHeight="false" outlineLevel="0" collapsed="false">
      <c r="A285" s="112" t="n">
        <v>17</v>
      </c>
      <c r="B285" s="137" t="s">
        <v>286</v>
      </c>
      <c r="C285" s="320"/>
      <c r="D285" s="320"/>
      <c r="E285" s="320" t="e">
        <f aca="false">C285/D285*100</f>
        <v>#DIV/0!</v>
      </c>
      <c r="F285" s="320"/>
      <c r="G285" s="320"/>
      <c r="H285" s="320" t="e">
        <f aca="false">F285/G285*100</f>
        <v>#DIV/0!</v>
      </c>
      <c r="I285" s="320"/>
      <c r="J285" s="320"/>
      <c r="K285" s="320" t="e">
        <f aca="false">I285/J285*100</f>
        <v>#DIV/0!</v>
      </c>
      <c r="L285" s="320"/>
      <c r="M285" s="320"/>
      <c r="N285" s="320" t="e">
        <f aca="false">L285/M285*100</f>
        <v>#DIV/0!</v>
      </c>
      <c r="O285" s="85"/>
      <c r="P285" s="85"/>
    </row>
    <row r="286" customFormat="false" ht="15" hidden="false" customHeight="false" outlineLevel="0" collapsed="false">
      <c r="A286" s="208"/>
      <c r="B286" s="209"/>
      <c r="C286" s="210"/>
      <c r="D286" s="210"/>
      <c r="E286" s="210"/>
      <c r="F286" s="210"/>
      <c r="G286" s="210"/>
      <c r="H286" s="210"/>
      <c r="I286" s="211"/>
      <c r="J286" s="211"/>
      <c r="K286" s="210"/>
      <c r="L286" s="210"/>
      <c r="M286" s="210"/>
      <c r="N286" s="107"/>
      <c r="O286" s="85"/>
      <c r="P286" s="85"/>
    </row>
    <row r="287" customFormat="false" ht="16.5" hidden="false" customHeight="false" outlineLevel="0" collapsed="false">
      <c r="A287" s="212" t="n">
        <v>3</v>
      </c>
      <c r="B287" s="213" t="s">
        <v>287</v>
      </c>
      <c r="C287" s="213"/>
      <c r="D287" s="214"/>
      <c r="E287" s="214"/>
      <c r="F287" s="213"/>
      <c r="G287" s="213"/>
      <c r="H287" s="213"/>
      <c r="I287" s="213"/>
      <c r="J287" s="213"/>
      <c r="K287" s="213"/>
      <c r="L287" s="213"/>
      <c r="M287" s="213"/>
      <c r="N287" s="213"/>
      <c r="O287" s="215"/>
      <c r="P287" s="215"/>
    </row>
    <row r="288" customFormat="false" ht="16.5" hidden="false" customHeight="false" outlineLevel="0" collapsed="false">
      <c r="A288" s="216" t="s">
        <v>269</v>
      </c>
      <c r="B288" s="216"/>
      <c r="C288" s="217" t="n">
        <f aca="false">SUM(C289:C293)</f>
        <v>450144</v>
      </c>
      <c r="D288" s="217" t="n">
        <f aca="false">SUM(D289:D293)</f>
        <v>557768</v>
      </c>
      <c r="E288" s="218" t="n">
        <f aca="false">C288/D288*100</f>
        <v>80.7045223103513</v>
      </c>
      <c r="F288" s="217" t="n">
        <f aca="false">SUM(F289:F293)</f>
        <v>156303</v>
      </c>
      <c r="G288" s="217" t="n">
        <f aca="false">SUM(G289:G293)</f>
        <v>204725</v>
      </c>
      <c r="H288" s="218" t="n">
        <f aca="false">F288/G288*100</f>
        <v>76.3477836121627</v>
      </c>
      <c r="I288" s="217" t="n">
        <f aca="false">SUM(I289:I293)</f>
        <v>450144</v>
      </c>
      <c r="J288" s="217" t="n">
        <f aca="false">SUM(J289:J293)</f>
        <v>557768</v>
      </c>
      <c r="K288" s="218" t="n">
        <f aca="false">I288/J288*100</f>
        <v>80.7045223103513</v>
      </c>
      <c r="L288" s="217" t="n">
        <f aca="false">SUM(L289:L293)</f>
        <v>62755</v>
      </c>
      <c r="M288" s="217" t="n">
        <f aca="false">SUM(M289:M293)</f>
        <v>94050</v>
      </c>
      <c r="N288" s="218" t="n">
        <f aca="false">L288/M288*100</f>
        <v>66.7251461988304</v>
      </c>
      <c r="O288" s="85"/>
      <c r="P288" s="85"/>
    </row>
    <row r="289" customFormat="false" ht="17.25" hidden="false" customHeight="false" outlineLevel="0" collapsed="false">
      <c r="A289" s="219" t="n">
        <v>1</v>
      </c>
      <c r="B289" s="220" t="s">
        <v>288</v>
      </c>
      <c r="C289" s="72" t="n">
        <v>8200</v>
      </c>
      <c r="D289" s="72" t="n">
        <v>8267</v>
      </c>
      <c r="E289" s="73" t="n">
        <f aca="false">C289/D289*100</f>
        <v>99.1895488085158</v>
      </c>
      <c r="F289" s="72" t="n">
        <v>8200</v>
      </c>
      <c r="G289" s="72" t="n">
        <v>8267</v>
      </c>
      <c r="H289" s="73" t="n">
        <f aca="false">F289/G289*100</f>
        <v>99.1895488085158</v>
      </c>
      <c r="I289" s="72" t="n">
        <v>8200</v>
      </c>
      <c r="J289" s="72" t="n">
        <v>8267</v>
      </c>
      <c r="K289" s="73" t="n">
        <f aca="false">I289/J289*100</f>
        <v>99.1895488085158</v>
      </c>
      <c r="L289" s="72" t="n">
        <v>0</v>
      </c>
      <c r="M289" s="72" t="n">
        <v>0</v>
      </c>
      <c r="N289" s="222" t="e">
        <f aca="false">L289/M289*100</f>
        <v>#DIV/0!</v>
      </c>
      <c r="O289" s="72" t="n">
        <v>34</v>
      </c>
      <c r="P289" s="72" t="n">
        <v>84.9</v>
      </c>
    </row>
    <row r="290" customFormat="false" ht="17.25" hidden="false" customHeight="false" outlineLevel="0" collapsed="false">
      <c r="A290" s="219" t="n">
        <v>2</v>
      </c>
      <c r="B290" s="220" t="s">
        <v>289</v>
      </c>
      <c r="C290" s="72" t="n">
        <v>58356</v>
      </c>
      <c r="D290" s="72" t="n">
        <v>63803</v>
      </c>
      <c r="E290" s="73" t="n">
        <f aca="false">C290/D290*100</f>
        <v>91.4627838816357</v>
      </c>
      <c r="F290" s="72" t="n">
        <v>19575</v>
      </c>
      <c r="G290" s="72" t="n">
        <v>21406</v>
      </c>
      <c r="H290" s="73" t="n">
        <f aca="false">F290/G290*100</f>
        <v>91.4463234607119</v>
      </c>
      <c r="I290" s="72" t="n">
        <v>58356</v>
      </c>
      <c r="J290" s="72" t="n">
        <v>63803</v>
      </c>
      <c r="K290" s="73" t="n">
        <f aca="false">I290/J290*100</f>
        <v>91.4627838816357</v>
      </c>
      <c r="L290" s="72" t="n">
        <v>0</v>
      </c>
      <c r="M290" s="72" t="n">
        <v>0</v>
      </c>
      <c r="N290" s="222" t="e">
        <f aca="false">L290/M290*100</f>
        <v>#DIV/0!</v>
      </c>
      <c r="O290" s="72" t="n">
        <v>197</v>
      </c>
      <c r="P290" s="72" t="n">
        <v>84</v>
      </c>
    </row>
    <row r="291" customFormat="false" ht="51.75" hidden="false" customHeight="false" outlineLevel="0" collapsed="false">
      <c r="A291" s="219" t="n">
        <v>3</v>
      </c>
      <c r="B291" s="220" t="s">
        <v>290</v>
      </c>
      <c r="C291" s="72" t="n">
        <v>363343</v>
      </c>
      <c r="D291" s="72" t="n">
        <v>404672</v>
      </c>
      <c r="E291" s="73" t="n">
        <f aca="false">C291/D291*100</f>
        <v>89.7870374031314</v>
      </c>
      <c r="F291" s="72" t="n">
        <v>120763</v>
      </c>
      <c r="G291" s="72" t="n">
        <v>141091</v>
      </c>
      <c r="H291" s="73" t="n">
        <f aca="false">F291/G291*100</f>
        <v>85.5922773245636</v>
      </c>
      <c r="I291" s="72" t="n">
        <v>363343</v>
      </c>
      <c r="J291" s="72" t="n">
        <v>404672</v>
      </c>
      <c r="K291" s="73" t="n">
        <f aca="false">I291/J291*100</f>
        <v>89.7870374031314</v>
      </c>
      <c r="L291" s="72" t="n">
        <v>62755</v>
      </c>
      <c r="M291" s="72" t="n">
        <v>94050</v>
      </c>
      <c r="N291" s="222" t="n">
        <f aca="false">L291/M291*100</f>
        <v>66.7251461988304</v>
      </c>
      <c r="O291" s="72" t="n">
        <v>583</v>
      </c>
      <c r="P291" s="72" t="n">
        <v>112.2</v>
      </c>
    </row>
    <row r="292" customFormat="false" ht="17.25" hidden="false" customHeight="false" outlineLevel="0" collapsed="false">
      <c r="A292" s="219" t="n">
        <v>4</v>
      </c>
      <c r="B292" s="220" t="s">
        <v>291</v>
      </c>
      <c r="C292" s="72" t="n">
        <v>20245</v>
      </c>
      <c r="D292" s="72" t="n">
        <v>81026</v>
      </c>
      <c r="E292" s="73" t="n">
        <f aca="false">C292/D292*100</f>
        <v>24.9858070249056</v>
      </c>
      <c r="F292" s="72" t="n">
        <v>7765</v>
      </c>
      <c r="G292" s="72" t="n">
        <v>33961</v>
      </c>
      <c r="H292" s="73" t="n">
        <f aca="false">F292/G292*100</f>
        <v>22.8644621772033</v>
      </c>
      <c r="I292" s="72" t="n">
        <v>20245</v>
      </c>
      <c r="J292" s="72" t="n">
        <v>81026</v>
      </c>
      <c r="K292" s="73" t="n">
        <f aca="false">I292/J292*100</f>
        <v>24.9858070249056</v>
      </c>
      <c r="L292" s="72" t="n">
        <v>0</v>
      </c>
      <c r="M292" s="72" t="n">
        <v>0</v>
      </c>
      <c r="N292" s="222" t="e">
        <f aca="false">L292/M292*100</f>
        <v>#DIV/0!</v>
      </c>
      <c r="O292" s="72" t="n">
        <v>39</v>
      </c>
      <c r="P292" s="72" t="n">
        <v>130.2</v>
      </c>
    </row>
    <row r="293" customFormat="false" ht="34.5" hidden="false" customHeight="false" outlineLevel="0" collapsed="false">
      <c r="A293" s="219" t="n">
        <v>5</v>
      </c>
      <c r="B293" s="220" t="s">
        <v>292</v>
      </c>
      <c r="C293" s="221"/>
      <c r="D293" s="221"/>
      <c r="E293" s="73" t="e">
        <f aca="false">C293/D293*100</f>
        <v>#DIV/0!</v>
      </c>
      <c r="F293" s="221"/>
      <c r="G293" s="221"/>
      <c r="H293" s="73" t="e">
        <f aca="false">F293/G293*100</f>
        <v>#DIV/0!</v>
      </c>
      <c r="I293" s="221"/>
      <c r="J293" s="221"/>
      <c r="K293" s="73" t="e">
        <f aca="false">I293/J293*100</f>
        <v>#DIV/0!</v>
      </c>
      <c r="L293" s="221"/>
      <c r="M293" s="221"/>
      <c r="N293" s="226" t="e">
        <f aca="false">L293/M293*100</f>
        <v>#DIV/0!</v>
      </c>
      <c r="O293" s="1"/>
      <c r="P293" s="1"/>
    </row>
    <row r="294" customFormat="false" ht="1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6.5" hidden="false" customHeight="false" outlineLevel="0" collapsed="false">
      <c r="A295" s="212" t="n">
        <v>4</v>
      </c>
      <c r="B295" s="227" t="s">
        <v>293</v>
      </c>
      <c r="C295" s="213"/>
      <c r="D295" s="213"/>
      <c r="E295" s="213"/>
      <c r="F295" s="213"/>
      <c r="G295" s="213"/>
      <c r="H295" s="213"/>
      <c r="I295" s="213"/>
      <c r="J295" s="213"/>
      <c r="K295" s="213"/>
      <c r="L295" s="213"/>
      <c r="M295" s="213"/>
      <c r="N295" s="213"/>
      <c r="O295" s="1"/>
      <c r="P295" s="1"/>
    </row>
    <row r="296" customFormat="false" ht="16.5" hidden="false" customHeight="false" outlineLevel="0" collapsed="false">
      <c r="A296" s="217"/>
      <c r="B296" s="228" t="s">
        <v>269</v>
      </c>
      <c r="C296" s="217" t="n">
        <f aca="false">SUM(C297:C297)</f>
        <v>0</v>
      </c>
      <c r="D296" s="217" t="n">
        <f aca="false">SUM(D297:D297)</f>
        <v>0</v>
      </c>
      <c r="E296" s="218" t="e">
        <f aca="false">C296/D296*100</f>
        <v>#DIV/0!</v>
      </c>
      <c r="F296" s="217" t="n">
        <f aca="false">SUM(F297:F297)</f>
        <v>0</v>
      </c>
      <c r="G296" s="217" t="n">
        <f aca="false">SUM(G297:G297)</f>
        <v>0</v>
      </c>
      <c r="H296" s="218" t="e">
        <f aca="false">F296/G296*100</f>
        <v>#DIV/0!</v>
      </c>
      <c r="I296" s="217" t="n">
        <f aca="false">SUM(I297:I297)</f>
        <v>0</v>
      </c>
      <c r="J296" s="217" t="n">
        <f aca="false">SUM(J297:J297)</f>
        <v>0</v>
      </c>
      <c r="K296" s="218" t="e">
        <f aca="false">I296/J296*100</f>
        <v>#DIV/0!</v>
      </c>
      <c r="L296" s="217" t="n">
        <f aca="false">SUM(L297:L297)</f>
        <v>0</v>
      </c>
      <c r="M296" s="217" t="n">
        <f aca="false">SUM(M297:M297)</f>
        <v>0</v>
      </c>
      <c r="N296" s="218" t="n">
        <v>0</v>
      </c>
      <c r="O296" s="1"/>
      <c r="P296" s="1"/>
    </row>
    <row r="297" customFormat="false" ht="17.25" hidden="false" customHeight="false" outlineLevel="0" collapsed="false">
      <c r="A297" s="229" t="n">
        <v>1</v>
      </c>
      <c r="B297" s="155" t="s">
        <v>294</v>
      </c>
      <c r="C297" s="230"/>
      <c r="D297" s="230"/>
      <c r="E297" s="231" t="e">
        <f aca="false">C297/D297*100</f>
        <v>#DIV/0!</v>
      </c>
      <c r="F297" s="230"/>
      <c r="G297" s="230"/>
      <c r="H297" s="231" t="e">
        <f aca="false">F297/G297*100</f>
        <v>#DIV/0!</v>
      </c>
      <c r="I297" s="230"/>
      <c r="J297" s="230"/>
      <c r="K297" s="231" t="e">
        <f aca="false">I297/J297*100</f>
        <v>#DIV/0!</v>
      </c>
      <c r="L297" s="230"/>
      <c r="M297" s="230"/>
      <c r="N297" s="231" t="n">
        <v>0</v>
      </c>
      <c r="O297" s="1"/>
      <c r="P297" s="1"/>
    </row>
  </sheetData>
  <mergeCells count="40">
    <mergeCell ref="A1:N2"/>
    <mergeCell ref="A3:A8"/>
    <mergeCell ref="B3:B8"/>
    <mergeCell ref="C3:H3"/>
    <mergeCell ref="I3:K3"/>
    <mergeCell ref="L3:N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A29:N30"/>
    <mergeCell ref="A31:A32"/>
    <mergeCell ref="B31:B32"/>
    <mergeCell ref="C31:H31"/>
    <mergeCell ref="I31:K31"/>
    <mergeCell ref="L31:N31"/>
    <mergeCell ref="A34:B34"/>
    <mergeCell ref="A35:B35"/>
    <mergeCell ref="A55:B55"/>
    <mergeCell ref="A69:B69"/>
    <mergeCell ref="A79:B79"/>
    <mergeCell ref="A95:B95"/>
    <mergeCell ref="A134:B134"/>
    <mergeCell ref="A135:B135"/>
    <mergeCell ref="A161:B161"/>
    <mergeCell ref="A162:B162"/>
    <mergeCell ref="A191:B191"/>
    <mergeCell ref="A197:B197"/>
    <mergeCell ref="A239:B239"/>
    <mergeCell ref="A249:B249"/>
    <mergeCell ref="A268:B268"/>
    <mergeCell ref="A288:B28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97"/>
  <sheetViews>
    <sheetView showFormulas="false" showGridLines="true" showRowColHeaders="true" showZeros="true" rightToLeft="false" tabSelected="false" showOutlineSymbols="true" defaultGridColor="true" view="normal" topLeftCell="A34" colorId="64" zoomScale="80" zoomScaleNormal="80" zoomScalePageLayoutView="100" workbookViewId="0">
      <selection pane="topLeft" activeCell="C90" activeCellId="0" sqref="C90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4.57"/>
    <col collapsed="false" customWidth="true" hidden="false" outlineLevel="0" max="4" min="3" style="0" width="13"/>
    <col collapsed="false" customWidth="true" hidden="false" outlineLevel="0" max="5" min="5" style="0" width="10.85"/>
    <col collapsed="false" customWidth="true" hidden="false" outlineLevel="0" max="6" min="6" style="0" width="13.14"/>
    <col collapsed="false" customWidth="true" hidden="false" outlineLevel="0" max="7" min="7" style="0" width="12.85"/>
    <col collapsed="false" customWidth="true" hidden="false" outlineLevel="0" max="8" min="8" style="0" width="11.28"/>
    <col collapsed="false" customWidth="true" hidden="false" outlineLevel="0" max="9" min="9" style="0" width="13.43"/>
    <col collapsed="false" customWidth="true" hidden="false" outlineLevel="0" max="10" min="10" style="0" width="13.28"/>
    <col collapsed="false" customWidth="true" hidden="false" outlineLevel="0" max="11" min="11" style="0" width="10.85"/>
    <col collapsed="false" customWidth="true" hidden="false" outlineLevel="0" max="12" min="12" style="0" width="12.85"/>
    <col collapsed="false" customWidth="true" hidden="false" outlineLevel="0" max="13" min="13" style="0" width="13.14"/>
    <col collapsed="false" customWidth="true" hidden="false" outlineLevel="0" max="14" min="14" style="0" width="10.85"/>
    <col collapsed="false" customWidth="true" hidden="false" outlineLevel="0" max="15" min="15" style="0" width="11.71"/>
    <col collapsed="false" customWidth="true" hidden="false" outlineLevel="0" max="16" min="16" style="0" width="10.43"/>
    <col collapsed="false" customWidth="true" hidden="false" outlineLevel="0" max="17" min="17" style="0" width="10.57"/>
    <col collapsed="false" customWidth="true" hidden="false" outlineLevel="0" max="18" min="18" style="0" width="11.28"/>
    <col collapsed="false" customWidth="true" hidden="false" outlineLevel="0" max="19" min="19" style="0" width="11.57"/>
    <col collapsed="false" customWidth="true" hidden="false" outlineLevel="0" max="20" min="20" style="0" width="10.28"/>
    <col collapsed="false" customWidth="true" hidden="false" outlineLevel="0" max="1025" min="21" style="0" width="15.14"/>
  </cols>
  <sheetData>
    <row r="1" customFormat="false" ht="16.5" hidden="false" customHeight="true" outlineLevel="0" collapsed="false">
      <c r="A1" s="2" t="s">
        <v>337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</row>
    <row r="2" customFormat="false" ht="4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</row>
    <row r="3" customFormat="false" ht="17.25" hidden="false" customHeight="true" outlineLevel="0" collapsed="false">
      <c r="A3" s="4" t="s">
        <v>1</v>
      </c>
      <c r="B3" s="5" t="s">
        <v>2</v>
      </c>
      <c r="C3" s="6" t="s">
        <v>3</v>
      </c>
      <c r="D3" s="6"/>
      <c r="E3" s="6"/>
      <c r="F3" s="6"/>
      <c r="G3" s="6"/>
      <c r="H3" s="6"/>
      <c r="I3" s="351" t="s">
        <v>4</v>
      </c>
      <c r="J3" s="351"/>
      <c r="K3" s="351"/>
      <c r="L3" s="352" t="s">
        <v>5</v>
      </c>
      <c r="M3" s="352"/>
      <c r="N3" s="352"/>
      <c r="O3" s="352"/>
      <c r="P3" s="352"/>
      <c r="Q3" s="352"/>
      <c r="R3" s="352"/>
      <c r="S3" s="352"/>
      <c r="T3" s="352"/>
      <c r="U3" s="3"/>
      <c r="V3" s="3"/>
    </row>
    <row r="4" customFormat="false" ht="16.5" hidden="false" customHeight="true" outlineLevel="0" collapsed="false">
      <c r="A4" s="4"/>
      <c r="B4" s="5"/>
      <c r="C4" s="11" t="s">
        <v>338</v>
      </c>
      <c r="D4" s="11" t="s">
        <v>339</v>
      </c>
      <c r="E4" s="9" t="s">
        <v>8</v>
      </c>
      <c r="F4" s="8" t="s">
        <v>340</v>
      </c>
      <c r="G4" s="11" t="s">
        <v>341</v>
      </c>
      <c r="H4" s="9" t="s">
        <v>8</v>
      </c>
      <c r="I4" s="11" t="s">
        <v>338</v>
      </c>
      <c r="J4" s="11" t="s">
        <v>339</v>
      </c>
      <c r="K4" s="353" t="s">
        <v>8</v>
      </c>
      <c r="L4" s="11" t="s">
        <v>342</v>
      </c>
      <c r="M4" s="11" t="s">
        <v>343</v>
      </c>
      <c r="N4" s="354" t="s">
        <v>8</v>
      </c>
      <c r="O4" s="355" t="s">
        <v>344</v>
      </c>
      <c r="P4" s="11" t="s">
        <v>345</v>
      </c>
      <c r="Q4" s="9" t="s">
        <v>8</v>
      </c>
      <c r="R4" s="11" t="s">
        <v>346</v>
      </c>
      <c r="S4" s="11" t="s">
        <v>347</v>
      </c>
      <c r="T4" s="354" t="s">
        <v>8</v>
      </c>
      <c r="U4" s="3"/>
      <c r="V4" s="3"/>
    </row>
    <row r="5" customFormat="false" ht="17.25" hidden="false" customHeight="true" outlineLevel="0" collapsed="false">
      <c r="A5" s="4"/>
      <c r="B5" s="5"/>
      <c r="C5" s="11"/>
      <c r="D5" s="11"/>
      <c r="E5" s="9"/>
      <c r="F5" s="8"/>
      <c r="G5" s="8"/>
      <c r="H5" s="9"/>
      <c r="I5" s="11"/>
      <c r="J5" s="11"/>
      <c r="K5" s="353"/>
      <c r="L5" s="11"/>
      <c r="M5" s="11"/>
      <c r="N5" s="354"/>
      <c r="O5" s="355"/>
      <c r="P5" s="11"/>
      <c r="Q5" s="9"/>
      <c r="R5" s="11"/>
      <c r="S5" s="11"/>
      <c r="T5" s="354"/>
      <c r="U5" s="3"/>
      <c r="V5" s="3"/>
    </row>
    <row r="6" customFormat="false" ht="17.25" hidden="false" customHeight="true" outlineLevel="0" collapsed="false">
      <c r="A6" s="4"/>
      <c r="B6" s="5"/>
      <c r="C6" s="11"/>
      <c r="D6" s="11"/>
      <c r="E6" s="9"/>
      <c r="F6" s="8"/>
      <c r="G6" s="8"/>
      <c r="H6" s="9"/>
      <c r="I6" s="11"/>
      <c r="J6" s="11"/>
      <c r="K6" s="353"/>
      <c r="L6" s="11"/>
      <c r="M6" s="11"/>
      <c r="N6" s="354"/>
      <c r="O6" s="355"/>
      <c r="P6" s="11"/>
      <c r="Q6" s="9"/>
      <c r="R6" s="11"/>
      <c r="S6" s="11"/>
      <c r="T6" s="354"/>
      <c r="U6" s="3"/>
      <c r="V6" s="3"/>
    </row>
    <row r="7" customFormat="false" ht="17.25" hidden="false" customHeight="true" outlineLevel="0" collapsed="false">
      <c r="A7" s="4"/>
      <c r="B7" s="5"/>
      <c r="C7" s="11"/>
      <c r="D7" s="11"/>
      <c r="E7" s="9"/>
      <c r="F7" s="8"/>
      <c r="G7" s="8"/>
      <c r="H7" s="9"/>
      <c r="I7" s="11"/>
      <c r="J7" s="11"/>
      <c r="K7" s="353"/>
      <c r="L7" s="11"/>
      <c r="M7" s="11"/>
      <c r="N7" s="354"/>
      <c r="O7" s="355"/>
      <c r="P7" s="11"/>
      <c r="Q7" s="9"/>
      <c r="R7" s="11"/>
      <c r="S7" s="11"/>
      <c r="T7" s="354"/>
      <c r="U7" s="3"/>
      <c r="V7" s="3"/>
    </row>
    <row r="8" customFormat="false" ht="18" hidden="false" customHeight="true" outlineLevel="0" collapsed="false">
      <c r="A8" s="4"/>
      <c r="B8" s="5"/>
      <c r="C8" s="11"/>
      <c r="D8" s="11"/>
      <c r="E8" s="9"/>
      <c r="F8" s="8"/>
      <c r="G8" s="11"/>
      <c r="H8" s="9"/>
      <c r="I8" s="11"/>
      <c r="J8" s="11"/>
      <c r="K8" s="353"/>
      <c r="L8" s="11"/>
      <c r="M8" s="11"/>
      <c r="N8" s="354"/>
      <c r="O8" s="355"/>
      <c r="P8" s="11"/>
      <c r="Q8" s="9"/>
      <c r="R8" s="11"/>
      <c r="S8" s="11"/>
      <c r="T8" s="354"/>
      <c r="U8" s="3"/>
      <c r="V8" s="3"/>
    </row>
    <row r="9" customFormat="false" ht="18" hidden="false" customHeight="false" outlineLevel="0" collapsed="false">
      <c r="A9" s="12" t="n">
        <v>1</v>
      </c>
      <c r="B9" s="13" t="n">
        <v>2</v>
      </c>
      <c r="C9" s="13" t="n">
        <v>3</v>
      </c>
      <c r="D9" s="13" t="n">
        <v>4</v>
      </c>
      <c r="E9" s="13" t="n">
        <v>5</v>
      </c>
      <c r="F9" s="13" t="n">
        <v>6</v>
      </c>
      <c r="G9" s="13" t="n">
        <v>7</v>
      </c>
      <c r="H9" s="13" t="n">
        <v>8</v>
      </c>
      <c r="I9" s="13" t="n">
        <v>9</v>
      </c>
      <c r="J9" s="13" t="n">
        <v>10</v>
      </c>
      <c r="K9" s="13" t="n">
        <v>11</v>
      </c>
      <c r="L9" s="13" t="n">
        <v>12</v>
      </c>
      <c r="M9" s="13" t="n">
        <v>13</v>
      </c>
      <c r="N9" s="13" t="n">
        <v>14</v>
      </c>
      <c r="O9" s="13" t="n">
        <v>15</v>
      </c>
      <c r="P9" s="13" t="n">
        <v>16</v>
      </c>
      <c r="Q9" s="13" t="n">
        <v>17</v>
      </c>
      <c r="R9" s="13" t="n">
        <v>18</v>
      </c>
      <c r="S9" s="13" t="n">
        <v>19</v>
      </c>
      <c r="T9" s="356" t="n">
        <v>20</v>
      </c>
      <c r="U9" s="3"/>
      <c r="V9" s="3"/>
    </row>
    <row r="10" customFormat="false" ht="53.25" hidden="false" customHeight="true" outlineLevel="0" collapsed="false">
      <c r="A10" s="357"/>
      <c r="B10" s="17" t="s">
        <v>11</v>
      </c>
      <c r="C10" s="18" t="n">
        <f aca="false">C11+C25</f>
        <v>297.784859</v>
      </c>
      <c r="D10" s="18" t="n">
        <f aca="false">D11+D25</f>
        <v>278.330909</v>
      </c>
      <c r="E10" s="19" t="n">
        <f aca="false">C10/D10*100</f>
        <v>106.989503993608</v>
      </c>
      <c r="F10" s="18" t="n">
        <f aca="false">F11+F25</f>
        <v>77.690748</v>
      </c>
      <c r="G10" s="18" t="n">
        <f aca="false">G11+G25</f>
        <v>68.406014</v>
      </c>
      <c r="H10" s="19" t="n">
        <f aca="false">F10/G10*100</f>
        <v>113.572979124321</v>
      </c>
      <c r="I10" s="18" t="n">
        <f aca="false">I11+I25</f>
        <v>287.272021</v>
      </c>
      <c r="J10" s="18" t="n">
        <f aca="false">J11+J25</f>
        <v>272.322528</v>
      </c>
      <c r="K10" s="19" t="n">
        <f aca="false">I10/J10*100</f>
        <v>105.489627725548</v>
      </c>
      <c r="L10" s="358" t="n">
        <f aca="false">O10+R10</f>
        <v>138.058178</v>
      </c>
      <c r="M10" s="358" t="n">
        <f aca="false">P10+S10</f>
        <v>126.262719</v>
      </c>
      <c r="N10" s="358" t="n">
        <f aca="false">L10/M10*100</f>
        <v>109.34199666649</v>
      </c>
      <c r="O10" s="19" t="n">
        <f aca="false">O11+O25</f>
        <v>13.555756</v>
      </c>
      <c r="P10" s="19" t="n">
        <f aca="false">P11+P25</f>
        <v>20.446811</v>
      </c>
      <c r="Q10" s="19" t="n">
        <f aca="false">O10/P10*100</f>
        <v>66.2976539471119</v>
      </c>
      <c r="R10" s="18" t="n">
        <f aca="false">R11+R25</f>
        <v>124.502422</v>
      </c>
      <c r="S10" s="18" t="n">
        <f aca="false">S11+S25</f>
        <v>105.815908</v>
      </c>
      <c r="T10" s="359" t="n">
        <f aca="false">R10/S10*100</f>
        <v>117.659456270035</v>
      </c>
      <c r="U10" s="20"/>
      <c r="V10" s="20"/>
    </row>
    <row r="11" customFormat="false" ht="38.25" hidden="false" customHeight="true" outlineLevel="0" collapsed="false">
      <c r="A11" s="360" t="n">
        <v>1</v>
      </c>
      <c r="B11" s="22" t="s">
        <v>12</v>
      </c>
      <c r="C11" s="23" t="n">
        <f aca="false">C12+C13</f>
        <v>220.880468</v>
      </c>
      <c r="D11" s="23" t="n">
        <f aca="false">D12+D13</f>
        <v>198.908113</v>
      </c>
      <c r="E11" s="23" t="n">
        <f aca="false">C11/D11*100</f>
        <v>111.046485067203</v>
      </c>
      <c r="F11" s="23" t="n">
        <f aca="false">F12+F13</f>
        <v>58.467077</v>
      </c>
      <c r="G11" s="23" t="n">
        <f aca="false">G12+G13</f>
        <v>52.296258</v>
      </c>
      <c r="H11" s="23" t="n">
        <f aca="false">F11/G11*100</f>
        <v>111.799733357595</v>
      </c>
      <c r="I11" s="23" t="n">
        <f aca="false">I12+I13</f>
        <v>210.36763</v>
      </c>
      <c r="J11" s="23" t="n">
        <f aca="false">J12+J13</f>
        <v>192.899732</v>
      </c>
      <c r="K11" s="23" t="n">
        <f aca="false">I11/J11*100</f>
        <v>109.055428858761</v>
      </c>
      <c r="L11" s="361" t="n">
        <f aca="false">O11+R11</f>
        <v>138.058178</v>
      </c>
      <c r="M11" s="361" t="n">
        <f aca="false">P11+S11</f>
        <v>126.262719</v>
      </c>
      <c r="N11" s="361" t="n">
        <f aca="false">L11/M11*100</f>
        <v>109.34199666649</v>
      </c>
      <c r="O11" s="23" t="n">
        <f aca="false">O12+O13</f>
        <v>13.555756</v>
      </c>
      <c r="P11" s="23" t="n">
        <f aca="false">P12+P13</f>
        <v>20.446811</v>
      </c>
      <c r="Q11" s="362" t="n">
        <f aca="false">O11/P11*100</f>
        <v>66.2976539471119</v>
      </c>
      <c r="R11" s="23" t="n">
        <f aca="false">R12+R13</f>
        <v>124.502422</v>
      </c>
      <c r="S11" s="23" t="n">
        <f aca="false">S12+S13</f>
        <v>105.815908</v>
      </c>
      <c r="T11" s="363" t="n">
        <f aca="false">R11/S11*100</f>
        <v>117.659456270035</v>
      </c>
      <c r="U11" s="1"/>
      <c r="V11" s="1"/>
    </row>
    <row r="12" customFormat="false" ht="51.75" hidden="false" customHeight="true" outlineLevel="0" collapsed="false">
      <c r="A12" s="364" t="n">
        <v>1.1</v>
      </c>
      <c r="B12" s="25" t="s">
        <v>13</v>
      </c>
      <c r="C12" s="26" t="n">
        <f aca="false">C135/1000000</f>
        <v>72.519758</v>
      </c>
      <c r="D12" s="26" t="n">
        <f aca="false">D135/1000000</f>
        <v>57.154793</v>
      </c>
      <c r="E12" s="27" t="n">
        <f aca="false">E135</f>
        <v>126.883073480819</v>
      </c>
      <c r="F12" s="26" t="n">
        <f aca="false">F135/1000000</f>
        <v>19.378151</v>
      </c>
      <c r="G12" s="26" t="n">
        <f aca="false">G135/1000000</f>
        <v>15.835881</v>
      </c>
      <c r="H12" s="28" t="n">
        <f aca="false">H135</f>
        <v>122.368632348273</v>
      </c>
      <c r="I12" s="26" t="n">
        <f aca="false">I135/1000000</f>
        <v>63.184648</v>
      </c>
      <c r="J12" s="26" t="n">
        <f aca="false">J135/1000000</f>
        <v>53.266079</v>
      </c>
      <c r="K12" s="28" t="n">
        <f aca="false">K135</f>
        <v>118.620798050482</v>
      </c>
      <c r="L12" s="365" t="n">
        <f aca="false">O12+R12</f>
        <v>46.898445</v>
      </c>
      <c r="M12" s="365" t="n">
        <f aca="false">P12+S12</f>
        <v>37.240386</v>
      </c>
      <c r="N12" s="26" t="n">
        <f aca="false">L12/M12*100</f>
        <v>125.934368671689</v>
      </c>
      <c r="O12" s="28" t="n">
        <f aca="false">O135/1000000</f>
        <v>0.622718</v>
      </c>
      <c r="P12" s="28" t="n">
        <f aca="false">P135/1000000</f>
        <v>0</v>
      </c>
      <c r="Q12" s="28" t="e">
        <f aca="false">Q135</f>
        <v>#DIV/0!</v>
      </c>
      <c r="R12" s="365" t="n">
        <f aca="false">R135/1000000</f>
        <v>46.275727</v>
      </c>
      <c r="S12" s="365" t="n">
        <f aca="false">S135/1000000</f>
        <v>37.240386</v>
      </c>
      <c r="T12" s="366" t="n">
        <f aca="false">R12/S12*100</f>
        <v>124.262210923378</v>
      </c>
      <c r="U12" s="1"/>
      <c r="V12" s="1"/>
    </row>
    <row r="13" customFormat="false" ht="49.5" hidden="false" customHeight="true" outlineLevel="0" collapsed="false">
      <c r="A13" s="367" t="n">
        <v>1.2</v>
      </c>
      <c r="B13" s="30" t="s">
        <v>14</v>
      </c>
      <c r="C13" s="31" t="n">
        <f aca="false">SUM(C14:C24)</f>
        <v>148.36071</v>
      </c>
      <c r="D13" s="31" t="n">
        <f aca="false">SUM(D14:D24)</f>
        <v>141.75332</v>
      </c>
      <c r="E13" s="32" t="n">
        <f aca="false">C13/D13*100</f>
        <v>104.661188887851</v>
      </c>
      <c r="F13" s="31" t="n">
        <f aca="false">SUM(F14:F24)</f>
        <v>39.088926</v>
      </c>
      <c r="G13" s="31" t="n">
        <f aca="false">SUM(G14:G24)</f>
        <v>36.460377</v>
      </c>
      <c r="H13" s="32" t="n">
        <f aca="false">F13/G13*100</f>
        <v>107.209330282021</v>
      </c>
      <c r="I13" s="31" t="n">
        <f aca="false">SUM(I14:I24)</f>
        <v>147.182982</v>
      </c>
      <c r="J13" s="31" t="n">
        <f aca="false">SUM(J14:J24)</f>
        <v>139.633653</v>
      </c>
      <c r="K13" s="32" t="n">
        <f aca="false">I13/J13*100</f>
        <v>105.406525459876</v>
      </c>
      <c r="L13" s="365" t="n">
        <f aca="false">O13+R13</f>
        <v>91.159733</v>
      </c>
      <c r="M13" s="365" t="n">
        <f aca="false">P13+S13</f>
        <v>89.022333</v>
      </c>
      <c r="N13" s="26" t="n">
        <f aca="false">L13/M13*100</f>
        <v>102.400970551962</v>
      </c>
      <c r="O13" s="32" t="n">
        <f aca="false">SUM(O14:O24)</f>
        <v>12.933038</v>
      </c>
      <c r="P13" s="32" t="n">
        <f aca="false">SUM(P14:P24)</f>
        <v>20.446811</v>
      </c>
      <c r="Q13" s="32" t="n">
        <f aca="false">O13/P13*100</f>
        <v>63.2521032252903</v>
      </c>
      <c r="R13" s="31" t="n">
        <f aca="false">SUM(R14:R24)</f>
        <v>78.226695</v>
      </c>
      <c r="S13" s="31" t="n">
        <f aca="false">SUM(S14:S24)</f>
        <v>68.575522</v>
      </c>
      <c r="T13" s="366" t="n">
        <f aca="false">R13/S13*100</f>
        <v>114.073787145215</v>
      </c>
      <c r="U13" s="1"/>
      <c r="V13" s="1"/>
    </row>
    <row r="14" customFormat="false" ht="19.5" hidden="false" customHeight="true" outlineLevel="0" collapsed="false">
      <c r="A14" s="368" t="s">
        <v>15</v>
      </c>
      <c r="B14" s="34" t="s">
        <v>16</v>
      </c>
      <c r="C14" s="36" t="n">
        <f aca="false">C146/1000000</f>
        <v>59.909651</v>
      </c>
      <c r="D14" s="36" t="n">
        <f aca="false">D146/1000000</f>
        <v>49.829282</v>
      </c>
      <c r="E14" s="36" t="n">
        <f aca="false">C14/D14*100</f>
        <v>120.229809853572</v>
      </c>
      <c r="F14" s="36" t="n">
        <f aca="false">F146/1000000</f>
        <v>15.688435</v>
      </c>
      <c r="G14" s="36" t="n">
        <f aca="false">G146/1000000</f>
        <v>12.834494</v>
      </c>
      <c r="H14" s="36" t="n">
        <f aca="false">F14/G14*100</f>
        <v>122.236490195874</v>
      </c>
      <c r="I14" s="36" t="n">
        <f aca="false">I146/1000000</f>
        <v>55.461123</v>
      </c>
      <c r="J14" s="36" t="n">
        <f aca="false">J146/1000000</f>
        <v>49.956606</v>
      </c>
      <c r="K14" s="35" t="n">
        <f aca="false">I14/J14*100</f>
        <v>111.018596819808</v>
      </c>
      <c r="L14" s="369" t="n">
        <f aca="false">O14+R14</f>
        <v>50.466302</v>
      </c>
      <c r="M14" s="370" t="n">
        <f aca="false">P14+S14</f>
        <v>47.145686</v>
      </c>
      <c r="N14" s="35" t="n">
        <f aca="false">L14/M14*100</f>
        <v>107.043308267908</v>
      </c>
      <c r="O14" s="36" t="n">
        <f aca="false">O146/1000000</f>
        <v>0</v>
      </c>
      <c r="P14" s="36" t="n">
        <f aca="false">P146/1000000</f>
        <v>0.018241</v>
      </c>
      <c r="Q14" s="35" t="n">
        <f aca="false">O14/P14*100</f>
        <v>0</v>
      </c>
      <c r="R14" s="36" t="n">
        <f aca="false">R146/1000000</f>
        <v>50.466302</v>
      </c>
      <c r="S14" s="36" t="n">
        <f aca="false">S146/1000000</f>
        <v>47.127445</v>
      </c>
      <c r="T14" s="371" t="n">
        <f aca="false">R14/S14*100</f>
        <v>107.084740112688</v>
      </c>
      <c r="U14" s="1"/>
      <c r="V14" s="1"/>
    </row>
    <row r="15" customFormat="false" ht="27" hidden="false" customHeight="true" outlineLevel="0" collapsed="false">
      <c r="A15" s="372" t="s">
        <v>17</v>
      </c>
      <c r="B15" s="34" t="s">
        <v>18</v>
      </c>
      <c r="C15" s="36" t="n">
        <f aca="false">C156/1000000</f>
        <v>3.809134</v>
      </c>
      <c r="D15" s="36" t="n">
        <f aca="false">D156/1000000</f>
        <v>4.642028</v>
      </c>
      <c r="E15" s="36" t="n">
        <f aca="false">C15/D15*100</f>
        <v>82.0575403681322</v>
      </c>
      <c r="F15" s="36" t="n">
        <f aca="false">F156/1000000</f>
        <v>1.060766</v>
      </c>
      <c r="G15" s="36" t="n">
        <f aca="false">G156/1000000</f>
        <v>1.252918</v>
      </c>
      <c r="H15" s="36" t="n">
        <f aca="false">F15/G15*100</f>
        <v>84.6636411959921</v>
      </c>
      <c r="I15" s="36" t="n">
        <f aca="false">I156/1000000</f>
        <v>2.505979</v>
      </c>
      <c r="J15" s="36" t="n">
        <f aca="false">J156/1000000</f>
        <v>4.684749</v>
      </c>
      <c r="K15" s="35" t="n">
        <f aca="false">I15/J15*100</f>
        <v>53.4922788819636</v>
      </c>
      <c r="L15" s="369" t="n">
        <f aca="false">O15+R15</f>
        <v>0.848306</v>
      </c>
      <c r="M15" s="370" t="n">
        <f aca="false">P15+S15</f>
        <v>2.240977</v>
      </c>
      <c r="N15" s="35" t="n">
        <f aca="false">L15/M15*100</f>
        <v>37.8542930159479</v>
      </c>
      <c r="O15" s="36" t="n">
        <f aca="false">O156/1000000</f>
        <v>0.844372</v>
      </c>
      <c r="P15" s="36" t="n">
        <f aca="false">P156/1000000</f>
        <v>2.119676</v>
      </c>
      <c r="Q15" s="35" t="n">
        <f aca="false">O15/P15*100</f>
        <v>39.8349559083558</v>
      </c>
      <c r="R15" s="36" t="n">
        <f aca="false">R156/1000000</f>
        <v>0.003934</v>
      </c>
      <c r="S15" s="36" t="n">
        <f aca="false">S156/1000000</f>
        <v>0.121301</v>
      </c>
      <c r="T15" s="371" t="n">
        <f aca="false">R15/S15*100</f>
        <v>3.24317194417194</v>
      </c>
      <c r="U15" s="1"/>
      <c r="V15" s="1"/>
    </row>
    <row r="16" customFormat="false" ht="22.5" hidden="false" customHeight="true" outlineLevel="0" collapsed="false">
      <c r="A16" s="368" t="s">
        <v>19</v>
      </c>
      <c r="B16" s="34" t="s">
        <v>20</v>
      </c>
      <c r="C16" s="36" t="n">
        <f aca="false">C238/1000000</f>
        <v>5.279665</v>
      </c>
      <c r="D16" s="36" t="n">
        <f aca="false">D238/1000000</f>
        <v>5.257837</v>
      </c>
      <c r="E16" s="36" t="n">
        <f aca="false">C16/D16*100</f>
        <v>100.41515170592</v>
      </c>
      <c r="F16" s="36" t="n">
        <f aca="false">F238/1000000</f>
        <v>1.194154</v>
      </c>
      <c r="G16" s="36" t="n">
        <f aca="false">G238/1000000</f>
        <v>0.8451</v>
      </c>
      <c r="H16" s="36" t="n">
        <f aca="false">F16/G16*100</f>
        <v>141.303277718613</v>
      </c>
      <c r="I16" s="36" t="n">
        <f aca="false">I238/1000000</f>
        <v>5.541859</v>
      </c>
      <c r="J16" s="36" t="n">
        <f aca="false">J238/1000000</f>
        <v>4.934484</v>
      </c>
      <c r="K16" s="35" t="n">
        <f aca="false">I16/J16*100</f>
        <v>112.308784464597</v>
      </c>
      <c r="L16" s="369" t="n">
        <f aca="false">O16+R16</f>
        <v>2.980762</v>
      </c>
      <c r="M16" s="370" t="n">
        <f aca="false">P16+S16</f>
        <v>2.854659</v>
      </c>
      <c r="N16" s="35" t="n">
        <f aca="false">L16/M16*100</f>
        <v>104.417445306077</v>
      </c>
      <c r="O16" s="36" t="n">
        <f aca="false">O238/1000000</f>
        <v>0.615549</v>
      </c>
      <c r="P16" s="36" t="n">
        <f aca="false">P238/1000000</f>
        <v>0.664125</v>
      </c>
      <c r="Q16" s="35" t="n">
        <f aca="false">O16/P16*100</f>
        <v>92.6857142857143</v>
      </c>
      <c r="R16" s="36" t="n">
        <f aca="false">R238/1000000</f>
        <v>2.365213</v>
      </c>
      <c r="S16" s="36" t="n">
        <f aca="false">S238/1000000</f>
        <v>2.190534</v>
      </c>
      <c r="T16" s="371" t="n">
        <f aca="false">R16/S16*100</f>
        <v>107.974265635685</v>
      </c>
      <c r="U16" s="1"/>
      <c r="V16" s="1"/>
    </row>
    <row r="17" customFormat="false" ht="18.75" hidden="false" customHeight="true" outlineLevel="0" collapsed="false">
      <c r="A17" s="372" t="s">
        <v>21</v>
      </c>
      <c r="B17" s="34" t="s">
        <v>22</v>
      </c>
      <c r="C17" s="36" t="n">
        <f aca="false">C35/1000000</f>
        <v>0.36047</v>
      </c>
      <c r="D17" s="36" t="n">
        <f aca="false">D35/1000000</f>
        <v>0.524198</v>
      </c>
      <c r="E17" s="36" t="n">
        <f aca="false">C17/D17*100</f>
        <v>68.7660006333484</v>
      </c>
      <c r="F17" s="36" t="n">
        <f aca="false">F35/1000000</f>
        <v>0.130123</v>
      </c>
      <c r="G17" s="36" t="n">
        <f aca="false">G35/1000000</f>
        <v>0.210389</v>
      </c>
      <c r="H17" s="36" t="n">
        <f aca="false">F17/G17*100</f>
        <v>61.8487658575306</v>
      </c>
      <c r="I17" s="36" t="n">
        <f aca="false">I35/1000000</f>
        <v>0.43886</v>
      </c>
      <c r="J17" s="36" t="n">
        <f aca="false">J35/1000000</f>
        <v>0.534172</v>
      </c>
      <c r="K17" s="35" t="n">
        <f aca="false">I17/J17*100</f>
        <v>82.1570580262537</v>
      </c>
      <c r="L17" s="369" t="n">
        <f aca="false">O17+R17</f>
        <v>0.167739</v>
      </c>
      <c r="M17" s="370" t="n">
        <f aca="false">P17+S17</f>
        <v>0.245105</v>
      </c>
      <c r="N17" s="35" t="n">
        <f aca="false">L17/M17*100</f>
        <v>68.4355684298566</v>
      </c>
      <c r="O17" s="36" t="n">
        <f aca="false">O35/1000000</f>
        <v>0.147171</v>
      </c>
      <c r="P17" s="36" t="n">
        <f aca="false">P35/1000000</f>
        <v>0.245105</v>
      </c>
      <c r="Q17" s="35" t="n">
        <f aca="false">O17/P17*100</f>
        <v>60.0440627486179</v>
      </c>
      <c r="R17" s="36" t="n">
        <f aca="false">R35/1000000</f>
        <v>0.020568</v>
      </c>
      <c r="S17" s="36" t="n">
        <f aca="false">S35/1000000</f>
        <v>0</v>
      </c>
      <c r="T17" s="371" t="e">
        <f aca="false">R17/S17*100</f>
        <v>#DIV/0!</v>
      </c>
      <c r="U17" s="1"/>
      <c r="V17" s="1"/>
    </row>
    <row r="18" customFormat="false" ht="20.25" hidden="false" customHeight="true" outlineLevel="0" collapsed="false">
      <c r="A18" s="368" t="s">
        <v>23</v>
      </c>
      <c r="B18" s="34" t="s">
        <v>24</v>
      </c>
      <c r="C18" s="36" t="n">
        <f aca="false">C55/1000000</f>
        <v>0.571528</v>
      </c>
      <c r="D18" s="36" t="n">
        <f aca="false">D55/1000000</f>
        <v>0.502944</v>
      </c>
      <c r="E18" s="36" t="n">
        <f aca="false">C18/D18*100</f>
        <v>113.636508239486</v>
      </c>
      <c r="F18" s="36" t="n">
        <f aca="false">F55/1000000</f>
        <v>0.21408</v>
      </c>
      <c r="G18" s="36" t="n">
        <f aca="false">G55/1000000</f>
        <v>0.102207</v>
      </c>
      <c r="H18" s="36" t="n">
        <f aca="false">F18/G18*100</f>
        <v>209.457277877249</v>
      </c>
      <c r="I18" s="36" t="n">
        <f aca="false">I55/1000000</f>
        <v>0.504763</v>
      </c>
      <c r="J18" s="36" t="n">
        <f aca="false">J55/1000000</f>
        <v>0.535647</v>
      </c>
      <c r="K18" s="35" t="n">
        <f aca="false">I18/J18*100</f>
        <v>94.2342624900354</v>
      </c>
      <c r="L18" s="369" t="n">
        <f aca="false">O18+R18</f>
        <v>0.201792</v>
      </c>
      <c r="M18" s="370" t="n">
        <f aca="false">P18+S18</f>
        <v>0.323177</v>
      </c>
      <c r="N18" s="35" t="n">
        <f aca="false">L18/M18*100</f>
        <v>62.4400870111425</v>
      </c>
      <c r="O18" s="36" t="n">
        <f aca="false">O55/1000000</f>
        <v>0.108795</v>
      </c>
      <c r="P18" s="36" t="n">
        <f aca="false">P55/1000000</f>
        <v>0.288263</v>
      </c>
      <c r="Q18" s="35" t="n">
        <f aca="false">O18/P18*100</f>
        <v>37.7415762688933</v>
      </c>
      <c r="R18" s="36" t="n">
        <f aca="false">R55/1000000</f>
        <v>0.092997</v>
      </c>
      <c r="S18" s="36" t="n">
        <f aca="false">S55/1000000</f>
        <v>0.034914</v>
      </c>
      <c r="T18" s="371" t="n">
        <f aca="false">R18/S18*100</f>
        <v>266.360199346967</v>
      </c>
      <c r="U18" s="1"/>
      <c r="V18" s="1"/>
    </row>
    <row r="19" customFormat="false" ht="21" hidden="false" customHeight="true" outlineLevel="0" collapsed="false">
      <c r="A19" s="372" t="s">
        <v>25</v>
      </c>
      <c r="B19" s="34" t="s">
        <v>26</v>
      </c>
      <c r="C19" s="36" t="n">
        <f aca="false">C69/1000000</f>
        <v>0.405314</v>
      </c>
      <c r="D19" s="36" t="n">
        <f aca="false">D69/1000000</f>
        <v>0.263394</v>
      </c>
      <c r="E19" s="36" t="n">
        <f aca="false">C19/D19*100</f>
        <v>153.88125773556</v>
      </c>
      <c r="F19" s="36" t="n">
        <f aca="false">F69/1000000</f>
        <v>0.108781</v>
      </c>
      <c r="G19" s="36" t="n">
        <f aca="false">G69/1000000</f>
        <v>0.05845</v>
      </c>
      <c r="H19" s="36" t="n">
        <f aca="false">F19/G19*100</f>
        <v>186.109495295124</v>
      </c>
      <c r="I19" s="36" t="n">
        <f aca="false">I69/1000000</f>
        <v>0.414329</v>
      </c>
      <c r="J19" s="36" t="n">
        <f aca="false">J69/1000000</f>
        <v>0.277311</v>
      </c>
      <c r="K19" s="35" t="n">
        <f aca="false">I19/J19*100</f>
        <v>149.409507736801</v>
      </c>
      <c r="L19" s="369" t="n">
        <f aca="false">O19+R19</f>
        <v>0.248885</v>
      </c>
      <c r="M19" s="370" t="n">
        <f aca="false">P19+S19</f>
        <v>0.109443</v>
      </c>
      <c r="N19" s="35" t="n">
        <f aca="false">L19/M19*100</f>
        <v>227.410615571576</v>
      </c>
      <c r="O19" s="36" t="n">
        <f aca="false">O69/1000000</f>
        <v>0.086994</v>
      </c>
      <c r="P19" s="36" t="n">
        <f aca="false">P69/1000000</f>
        <v>0.020785</v>
      </c>
      <c r="Q19" s="35" t="n">
        <f aca="false">O19/P19*100</f>
        <v>418.542217945634</v>
      </c>
      <c r="R19" s="36" t="n">
        <f aca="false">R69/1000000</f>
        <v>0.161891</v>
      </c>
      <c r="S19" s="36" t="n">
        <f aca="false">S69/1000000</f>
        <v>0.088658</v>
      </c>
      <c r="T19" s="371" t="n">
        <f aca="false">R19/S19*100</f>
        <v>182.601682871258</v>
      </c>
      <c r="U19" s="1"/>
      <c r="V19" s="1"/>
    </row>
    <row r="20" customFormat="false" ht="21.75" hidden="false" customHeight="true" outlineLevel="0" collapsed="false">
      <c r="A20" s="368" t="s">
        <v>27</v>
      </c>
      <c r="B20" s="34" t="s">
        <v>28</v>
      </c>
      <c r="C20" s="36" t="n">
        <f aca="false">C79/1000000</f>
        <v>2.525828</v>
      </c>
      <c r="D20" s="36" t="n">
        <f aca="false">D79/1000000</f>
        <v>2.503699</v>
      </c>
      <c r="E20" s="36" t="n">
        <f aca="false">C20/D20*100</f>
        <v>100.883852252208</v>
      </c>
      <c r="F20" s="36" t="n">
        <f aca="false">F79/1000000</f>
        <v>0.545857</v>
      </c>
      <c r="G20" s="36" t="n">
        <f aca="false">G79/1000000</f>
        <v>0.535716</v>
      </c>
      <c r="H20" s="36" t="n">
        <f aca="false">F20/G20*100</f>
        <v>101.892980609129</v>
      </c>
      <c r="I20" s="36" t="n">
        <f aca="false">I79/1000000</f>
        <v>2.600783</v>
      </c>
      <c r="J20" s="36" t="n">
        <f aca="false">J79/1000000</f>
        <v>2.429345</v>
      </c>
      <c r="K20" s="35" t="n">
        <f aca="false">I20/J20*100</f>
        <v>107.056963914141</v>
      </c>
      <c r="L20" s="369" t="n">
        <f aca="false">O20+R20</f>
        <v>1.230423</v>
      </c>
      <c r="M20" s="370" t="n">
        <f aca="false">P20+S20</f>
        <v>1.207034</v>
      </c>
      <c r="N20" s="35" t="n">
        <f aca="false">L20/M20*100</f>
        <v>101.937725035086</v>
      </c>
      <c r="O20" s="36" t="n">
        <f aca="false">O79/1000000</f>
        <v>0.690401</v>
      </c>
      <c r="P20" s="36" t="n">
        <f aca="false">P79/1000000</f>
        <v>0.566675</v>
      </c>
      <c r="Q20" s="35" t="n">
        <f aca="false">O20/P20*100</f>
        <v>121.833678916487</v>
      </c>
      <c r="R20" s="36" t="n">
        <f aca="false">R79/1000000</f>
        <v>0.540022</v>
      </c>
      <c r="S20" s="36" t="n">
        <f aca="false">S79/1000000</f>
        <v>0.640359</v>
      </c>
      <c r="T20" s="371" t="n">
        <f aca="false">R20/S20*100</f>
        <v>84.33113300508</v>
      </c>
      <c r="U20" s="1"/>
      <c r="V20" s="1"/>
    </row>
    <row r="21" customFormat="false" ht="18.75" hidden="false" customHeight="true" outlineLevel="0" collapsed="false">
      <c r="A21" s="372" t="s">
        <v>29</v>
      </c>
      <c r="B21" s="34" t="s">
        <v>30</v>
      </c>
      <c r="C21" s="36" t="n">
        <f aca="false">C161/1000000</f>
        <v>73.932492</v>
      </c>
      <c r="D21" s="36" t="n">
        <f aca="false">D161/1000000</f>
        <v>76.491532</v>
      </c>
      <c r="E21" s="36" t="n">
        <f aca="false">C21/D21*100</f>
        <v>96.6544793481192</v>
      </c>
      <c r="F21" s="36" t="n">
        <f aca="false">F161/1000000</f>
        <v>19.729093</v>
      </c>
      <c r="G21" s="36" t="n">
        <f aca="false">G161/1000000</f>
        <v>20.06295</v>
      </c>
      <c r="H21" s="36" t="n">
        <f aca="false">F21/G21*100</f>
        <v>98.3359525892254</v>
      </c>
      <c r="I21" s="36" t="n">
        <f aca="false">I161/1000000</f>
        <v>78.240028</v>
      </c>
      <c r="J21" s="36" t="n">
        <f aca="false">J161/1000000</f>
        <v>74.693643</v>
      </c>
      <c r="K21" s="35" t="n">
        <f aca="false">I21/J21*100</f>
        <v>104.747907395546</v>
      </c>
      <c r="L21" s="369" t="n">
        <f aca="false">O21+R21</f>
        <v>34.476009</v>
      </c>
      <c r="M21" s="370" t="n">
        <f aca="false">P21+S21</f>
        <v>34.055777</v>
      </c>
      <c r="N21" s="35" t="n">
        <f aca="false">L21/M21*100</f>
        <v>101.23395217205</v>
      </c>
      <c r="O21" s="36" t="n">
        <f aca="false">O161/1000000</f>
        <v>10.374405</v>
      </c>
      <c r="P21" s="36" t="n">
        <f aca="false">P161/1000000</f>
        <v>16.484557</v>
      </c>
      <c r="Q21" s="35" t="n">
        <f aca="false">O21/P21*100</f>
        <v>62.9340843069062</v>
      </c>
      <c r="R21" s="36" t="n">
        <f aca="false">R161/1000000</f>
        <v>24.101604</v>
      </c>
      <c r="S21" s="36" t="n">
        <f aca="false">S161/1000000</f>
        <v>17.57122</v>
      </c>
      <c r="T21" s="371" t="n">
        <f aca="false">R21/S21*100</f>
        <v>137.165228140106</v>
      </c>
      <c r="U21" s="1"/>
      <c r="V21" s="1"/>
    </row>
    <row r="22" customFormat="false" ht="22.5" hidden="false" customHeight="true" outlineLevel="0" collapsed="false">
      <c r="A22" s="368" t="s">
        <v>31</v>
      </c>
      <c r="B22" s="34" t="s">
        <v>32</v>
      </c>
      <c r="C22" s="36" t="n">
        <f aca="false">C95/1000000</f>
        <v>1.233581</v>
      </c>
      <c r="D22" s="36" t="n">
        <f aca="false">D95/1000000</f>
        <v>1.286464</v>
      </c>
      <c r="E22" s="36" t="n">
        <f aca="false">C22/D22*100</f>
        <v>95.889274787324</v>
      </c>
      <c r="F22" s="36" t="n">
        <f aca="false">F95/1000000</f>
        <v>0.339942</v>
      </c>
      <c r="G22" s="36" t="n">
        <f aca="false">G95/1000000</f>
        <v>0.424891</v>
      </c>
      <c r="H22" s="36" t="n">
        <f aca="false">F22/G22*100</f>
        <v>80.0068723507911</v>
      </c>
      <c r="I22" s="36" t="n">
        <f aca="false">I95/1000000</f>
        <v>1.30139</v>
      </c>
      <c r="J22" s="36" t="n">
        <f aca="false">J95/1000000</f>
        <v>1.269826</v>
      </c>
      <c r="K22" s="35" t="n">
        <f aca="false">I22/J22*100</f>
        <v>102.485694890481</v>
      </c>
      <c r="L22" s="369" t="n">
        <f aca="false">O22+R22</f>
        <v>0.502517</v>
      </c>
      <c r="M22" s="370" t="n">
        <f aca="false">P22+S22</f>
        <v>0.821702</v>
      </c>
      <c r="N22" s="35" t="n">
        <f aca="false">L22/M22*100</f>
        <v>61.1556257621376</v>
      </c>
      <c r="O22" s="36" t="n">
        <f aca="false">O95/1000000</f>
        <v>0.028353</v>
      </c>
      <c r="P22" s="36" t="n">
        <f aca="false">P95/1000000</f>
        <v>0.020611</v>
      </c>
      <c r="Q22" s="35" t="n">
        <f aca="false">O22/P22*100</f>
        <v>137.562466644025</v>
      </c>
      <c r="R22" s="36" t="n">
        <f aca="false">R95/1000000</f>
        <v>0.474164</v>
      </c>
      <c r="S22" s="36" t="n">
        <f aca="false">S95/1000000</f>
        <v>0.801091</v>
      </c>
      <c r="T22" s="371" t="n">
        <f aca="false">R22/S22*100</f>
        <v>59.1897799376101</v>
      </c>
      <c r="U22" s="1"/>
      <c r="V22" s="1"/>
    </row>
    <row r="23" customFormat="false" ht="21.75" hidden="false" customHeight="true" outlineLevel="0" collapsed="false">
      <c r="A23" s="372" t="s">
        <v>33</v>
      </c>
      <c r="B23" s="34" t="s">
        <v>34</v>
      </c>
      <c r="C23" s="36" t="n">
        <f aca="false">C126/1000000</f>
        <v>0.040763</v>
      </c>
      <c r="D23" s="36" t="n">
        <f aca="false">D126/1000000</f>
        <v>0.052264</v>
      </c>
      <c r="E23" s="36" t="n">
        <f aca="false">C23/D23*100</f>
        <v>77.9944129802541</v>
      </c>
      <c r="F23" s="36" t="n">
        <f aca="false">F126/1000000</f>
        <v>0.003025</v>
      </c>
      <c r="G23" s="36" t="n">
        <f aca="false">G126/1000000</f>
        <v>0.00475</v>
      </c>
      <c r="H23" s="36" t="n">
        <f aca="false">F23/G23*100</f>
        <v>63.6842105263158</v>
      </c>
      <c r="I23" s="36" t="n">
        <f aca="false">I126/1000000</f>
        <v>0.041735</v>
      </c>
      <c r="J23" s="36" t="n">
        <f aca="false">J126/1000000</f>
        <v>0.043007</v>
      </c>
      <c r="K23" s="35" t="n">
        <f aca="false">I23/J23*100</f>
        <v>97.0423419443346</v>
      </c>
      <c r="L23" s="369" t="n">
        <f aca="false">O23+R23</f>
        <v>0.018132</v>
      </c>
      <c r="M23" s="370" t="n">
        <f aca="false">P23+S23</f>
        <v>0</v>
      </c>
      <c r="N23" s="35" t="e">
        <f aca="false">L23/M23*100</f>
        <v>#DIV/0!</v>
      </c>
      <c r="O23" s="36" t="n">
        <f aca="false">O126/1000000</f>
        <v>0.018132</v>
      </c>
      <c r="P23" s="36" t="n">
        <f aca="false">P126/1000000</f>
        <v>0</v>
      </c>
      <c r="Q23" s="35" t="e">
        <f aca="false">O23/P23*100</f>
        <v>#DIV/0!</v>
      </c>
      <c r="R23" s="36" t="n">
        <f aca="false">R126/1000000</f>
        <v>0</v>
      </c>
      <c r="S23" s="36" t="n">
        <f aca="false">S126/1000000</f>
        <v>0</v>
      </c>
      <c r="T23" s="371" t="e">
        <f aca="false">R23/S23*100</f>
        <v>#DIV/0!</v>
      </c>
      <c r="U23" s="1"/>
      <c r="V23" s="1"/>
    </row>
    <row r="24" customFormat="false" ht="33.75" hidden="false" customHeight="true" outlineLevel="0" collapsed="false">
      <c r="A24" s="368" t="s">
        <v>35</v>
      </c>
      <c r="B24" s="34" t="s">
        <v>36</v>
      </c>
      <c r="C24" s="36" t="n">
        <f aca="false">C256/1000000</f>
        <v>0.292284</v>
      </c>
      <c r="D24" s="36" t="n">
        <f aca="false">D256/1000000</f>
        <v>0.399678</v>
      </c>
      <c r="E24" s="36" t="n">
        <f aca="false">C24/D24*100</f>
        <v>73.1298695449837</v>
      </c>
      <c r="F24" s="36" t="n">
        <f aca="false">F256/1000000</f>
        <v>0.07467</v>
      </c>
      <c r="G24" s="36" t="n">
        <f aca="false">G256/1000000</f>
        <v>0.128512</v>
      </c>
      <c r="H24" s="36" t="n">
        <f aca="false">F24/G24*100</f>
        <v>58.1035234063745</v>
      </c>
      <c r="I24" s="36" t="n">
        <f aca="false">I256/1000000</f>
        <v>0.132133</v>
      </c>
      <c r="J24" s="36" t="n">
        <f aca="false">J256/1000000</f>
        <v>0.274863</v>
      </c>
      <c r="K24" s="35" t="n">
        <f aca="false">I24/J24*100</f>
        <v>48.0723123883535</v>
      </c>
      <c r="L24" s="369" t="n">
        <f aca="false">O24+R24</f>
        <v>0.018866</v>
      </c>
      <c r="M24" s="370" t="n">
        <f aca="false">P24+S24</f>
        <v>0.018773</v>
      </c>
      <c r="N24" s="35" t="n">
        <f aca="false">L24/M24*100</f>
        <v>100.495392318756</v>
      </c>
      <c r="O24" s="36" t="n">
        <f aca="false">O256/1000000</f>
        <v>0.018866</v>
      </c>
      <c r="P24" s="36" t="n">
        <f aca="false">P256/1000000</f>
        <v>0.018773</v>
      </c>
      <c r="Q24" s="35" t="n">
        <f aca="false">O24/P24*100</f>
        <v>100.495392318756</v>
      </c>
      <c r="R24" s="36" t="n">
        <f aca="false">R256/1000000</f>
        <v>0</v>
      </c>
      <c r="S24" s="36" t="n">
        <f aca="false">S256/1000000</f>
        <v>0</v>
      </c>
      <c r="T24" s="371" t="e">
        <f aca="false">R24/S24*100</f>
        <v>#DIV/0!</v>
      </c>
      <c r="U24" s="1"/>
      <c r="V24" s="1"/>
    </row>
    <row r="25" customFormat="false" ht="25.5" hidden="false" customHeight="true" outlineLevel="0" collapsed="false">
      <c r="A25" s="40" t="n">
        <v>2</v>
      </c>
      <c r="B25" s="41" t="s">
        <v>37</v>
      </c>
      <c r="C25" s="42" t="n">
        <f aca="false">C268/1000000</f>
        <v>76.904391</v>
      </c>
      <c r="D25" s="42" t="n">
        <f aca="false">D268/1000000</f>
        <v>79.422796</v>
      </c>
      <c r="E25" s="42" t="n">
        <f aca="false">C25/D25*100</f>
        <v>96.8291156609495</v>
      </c>
      <c r="F25" s="42" t="n">
        <f aca="false">F268/1000000</f>
        <v>19.223671</v>
      </c>
      <c r="G25" s="42" t="n">
        <f aca="false">G268/1000000</f>
        <v>16.109756</v>
      </c>
      <c r="H25" s="42" t="n">
        <f aca="false">F25/G25*100</f>
        <v>119.329374076181</v>
      </c>
      <c r="I25" s="42" t="n">
        <f aca="false">I268/1000000</f>
        <v>76.904391</v>
      </c>
      <c r="J25" s="42" t="n">
        <f aca="false">J268/1000000</f>
        <v>79.422796</v>
      </c>
      <c r="K25" s="42" t="n">
        <f aca="false">I25/J25*100</f>
        <v>96.8291156609495</v>
      </c>
      <c r="L25" s="373" t="n">
        <f aca="false">O25+R25</f>
        <v>0</v>
      </c>
      <c r="M25" s="374" t="n">
        <f aca="false">P25+S25</f>
        <v>0</v>
      </c>
      <c r="N25" s="375" t="e">
        <f aca="false">L25/M25*100</f>
        <v>#DIV/0!</v>
      </c>
      <c r="O25" s="42" t="n">
        <f aca="false">O268/1000000</f>
        <v>0</v>
      </c>
      <c r="P25" s="42" t="n">
        <f aca="false">P268/1000000</f>
        <v>0</v>
      </c>
      <c r="Q25" s="44" t="e">
        <f aca="false">O25/P25*100</f>
        <v>#DIV/0!</v>
      </c>
      <c r="R25" s="42" t="n">
        <f aca="false">R268/1000000</f>
        <v>0</v>
      </c>
      <c r="S25" s="42" t="n">
        <f aca="false">S268/1000000</f>
        <v>0</v>
      </c>
      <c r="T25" s="376" t="e">
        <f aca="false">R25/S25*100</f>
        <v>#DIV/0!</v>
      </c>
      <c r="U25" s="3"/>
      <c r="V25" s="3"/>
    </row>
    <row r="26" customFormat="false" ht="27.75" hidden="false" customHeight="true" outlineLevel="0" collapsed="false">
      <c r="A26" s="40" t="n">
        <v>3</v>
      </c>
      <c r="B26" s="41" t="s">
        <v>38</v>
      </c>
      <c r="C26" s="43" t="n">
        <f aca="false">C288/1000000</f>
        <v>0.594711</v>
      </c>
      <c r="D26" s="43" t="n">
        <f aca="false">D288/1000000</f>
        <v>0.745495</v>
      </c>
      <c r="E26" s="44" t="n">
        <f aca="false">C26/D26*100</f>
        <v>79.7739756805881</v>
      </c>
      <c r="F26" s="377" t="n">
        <f aca="false">F288/1000000</f>
        <v>0.152289</v>
      </c>
      <c r="G26" s="377" t="n">
        <f aca="false">G288/1000000</f>
        <v>0.197817</v>
      </c>
      <c r="H26" s="44" t="n">
        <f aca="false">F26/G26*100</f>
        <v>76.9847889716253</v>
      </c>
      <c r="I26" s="377" t="n">
        <f aca="false">I288/1000000</f>
        <v>0.594711</v>
      </c>
      <c r="J26" s="377" t="n">
        <f aca="false">J288/1000000</f>
        <v>0.745495</v>
      </c>
      <c r="K26" s="44" t="n">
        <f aca="false">I26/J26*100</f>
        <v>79.7739756805881</v>
      </c>
      <c r="L26" s="373" t="n">
        <f aca="false">O26+R26</f>
        <v>0</v>
      </c>
      <c r="M26" s="373" t="n">
        <f aca="false">P26+S26</f>
        <v>0</v>
      </c>
      <c r="N26" s="378" t="e">
        <f aca="false">L26/M26*100</f>
        <v>#DIV/0!</v>
      </c>
      <c r="O26" s="44" t="n">
        <f aca="false">O288/1000000</f>
        <v>0</v>
      </c>
      <c r="P26" s="44" t="n">
        <f aca="false">P288/1000000</f>
        <v>0</v>
      </c>
      <c r="Q26" s="44" t="e">
        <f aca="false">O26/P26*100</f>
        <v>#DIV/0!</v>
      </c>
      <c r="R26" s="377" t="n">
        <f aca="false">R288/1000000</f>
        <v>0</v>
      </c>
      <c r="S26" s="377" t="n">
        <f aca="false">S288/1000000</f>
        <v>0</v>
      </c>
      <c r="T26" s="379" t="e">
        <f aca="false">R26/S26*100</f>
        <v>#DIV/0!</v>
      </c>
      <c r="U26" s="3"/>
      <c r="V26" s="3"/>
    </row>
    <row r="27" customFormat="false" ht="28.5" hidden="false" customHeight="true" outlineLevel="0" collapsed="false">
      <c r="A27" s="46" t="n">
        <v>4</v>
      </c>
      <c r="B27" s="47" t="s">
        <v>39</v>
      </c>
      <c r="C27" s="48" t="n">
        <f aca="false">C296/1000000</f>
        <v>0</v>
      </c>
      <c r="D27" s="48" t="n">
        <f aca="false">D296/1000000</f>
        <v>0</v>
      </c>
      <c r="E27" s="49" t="e">
        <f aca="false">C27/D27*100</f>
        <v>#DIV/0!</v>
      </c>
      <c r="F27" s="380" t="n">
        <f aca="false">F296/1000000</f>
        <v>0</v>
      </c>
      <c r="G27" s="380" t="n">
        <f aca="false">G296/1000000</f>
        <v>0</v>
      </c>
      <c r="H27" s="49" t="e">
        <f aca="false">F27/G27*100</f>
        <v>#DIV/0!</v>
      </c>
      <c r="I27" s="380" t="n">
        <f aca="false">I296/1000000</f>
        <v>0</v>
      </c>
      <c r="J27" s="380" t="n">
        <f aca="false">J296/1000000</f>
        <v>0</v>
      </c>
      <c r="K27" s="49" t="e">
        <f aca="false">I27/J27*100</f>
        <v>#DIV/0!</v>
      </c>
      <c r="L27" s="381" t="n">
        <f aca="false">O27+R27</f>
        <v>0</v>
      </c>
      <c r="M27" s="381" t="n">
        <f aca="false">P27+S27</f>
        <v>0</v>
      </c>
      <c r="N27" s="382" t="e">
        <f aca="false">L27/M27*100</f>
        <v>#DIV/0!</v>
      </c>
      <c r="O27" s="383" t="n">
        <f aca="false">O296</f>
        <v>0</v>
      </c>
      <c r="P27" s="384" t="n">
        <f aca="false">P296</f>
        <v>0</v>
      </c>
      <c r="Q27" s="385" t="e">
        <f aca="false">O27/P27*100</f>
        <v>#DIV/0!</v>
      </c>
      <c r="R27" s="50" t="n">
        <f aca="false">R296</f>
        <v>0</v>
      </c>
      <c r="S27" s="386" t="n">
        <f aca="false">S296</f>
        <v>0</v>
      </c>
      <c r="T27" s="385" t="e">
        <f aca="false">R27/S27*100</f>
        <v>#DIV/0!</v>
      </c>
      <c r="U27" s="1"/>
      <c r="V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387"/>
      <c r="O28" s="1"/>
      <c r="P28" s="1"/>
      <c r="Q28" s="1"/>
      <c r="R28" s="1"/>
      <c r="S28" s="1"/>
      <c r="T28" s="1"/>
      <c r="U28" s="1"/>
      <c r="V28" s="1"/>
    </row>
    <row r="29" customFormat="false" ht="16.5" hidden="false" customHeight="true" outlineLevel="0" collapsed="false">
      <c r="A29" s="388" t="s">
        <v>348</v>
      </c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9"/>
      <c r="O29" s="388"/>
      <c r="P29" s="388"/>
      <c r="Q29" s="388"/>
      <c r="R29" s="388"/>
      <c r="S29" s="388"/>
      <c r="T29" s="388"/>
      <c r="U29" s="1"/>
      <c r="V29" s="1"/>
    </row>
    <row r="30" customFormat="false" ht="17.25" hidden="false" customHeight="true" outlineLevel="0" collapsed="false">
      <c r="A30" s="388"/>
      <c r="B30" s="388"/>
      <c r="C30" s="388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9"/>
      <c r="O30" s="388"/>
      <c r="P30" s="388"/>
      <c r="Q30" s="388"/>
      <c r="R30" s="388"/>
      <c r="S30" s="388"/>
      <c r="T30" s="388"/>
      <c r="U30" s="53"/>
      <c r="V30" s="53"/>
    </row>
    <row r="31" customFormat="false" ht="15" hidden="false" customHeight="false" outlineLevel="0" collapsed="false">
      <c r="A31" s="300"/>
      <c r="B31" s="301"/>
      <c r="C31" s="302" t="s">
        <v>42</v>
      </c>
      <c r="D31" s="302"/>
      <c r="E31" s="302"/>
      <c r="F31" s="302"/>
      <c r="G31" s="302"/>
      <c r="H31" s="302"/>
      <c r="I31" s="390" t="s">
        <v>318</v>
      </c>
      <c r="J31" s="390"/>
      <c r="K31" s="390"/>
      <c r="L31" s="302" t="s">
        <v>44</v>
      </c>
      <c r="M31" s="302"/>
      <c r="N31" s="302"/>
      <c r="O31" s="302"/>
      <c r="P31" s="302"/>
      <c r="Q31" s="302"/>
      <c r="R31" s="302"/>
      <c r="S31" s="302"/>
      <c r="T31" s="302"/>
      <c r="U31" s="1"/>
      <c r="V31" s="1"/>
    </row>
    <row r="32" customFormat="false" ht="72" hidden="false" customHeight="false" outlineLevel="0" collapsed="false">
      <c r="A32" s="300"/>
      <c r="B32" s="301"/>
      <c r="C32" s="58" t="s">
        <v>349</v>
      </c>
      <c r="D32" s="58" t="s">
        <v>350</v>
      </c>
      <c r="E32" s="57" t="s">
        <v>47</v>
      </c>
      <c r="F32" s="57" t="s">
        <v>340</v>
      </c>
      <c r="G32" s="58" t="s">
        <v>351</v>
      </c>
      <c r="H32" s="57" t="s">
        <v>47</v>
      </c>
      <c r="I32" s="58" t="s">
        <v>349</v>
      </c>
      <c r="J32" s="58" t="s">
        <v>350</v>
      </c>
      <c r="K32" s="57" t="s">
        <v>47</v>
      </c>
      <c r="L32" s="391" t="s">
        <v>352</v>
      </c>
      <c r="M32" s="391" t="s">
        <v>353</v>
      </c>
      <c r="N32" s="392" t="s">
        <v>47</v>
      </c>
      <c r="O32" s="301" t="s">
        <v>344</v>
      </c>
      <c r="P32" s="301" t="s">
        <v>345</v>
      </c>
      <c r="Q32" s="301" t="s">
        <v>8</v>
      </c>
      <c r="R32" s="393" t="s">
        <v>354</v>
      </c>
      <c r="S32" s="393" t="s">
        <v>355</v>
      </c>
      <c r="T32" s="394" t="s">
        <v>47</v>
      </c>
      <c r="U32" s="1"/>
      <c r="V32" s="1"/>
    </row>
    <row r="33" customFormat="false" ht="15.75" hidden="false" customHeight="false" outlineLevel="0" collapsed="false">
      <c r="A33" s="59" t="n">
        <v>1</v>
      </c>
      <c r="B33" s="60" t="n">
        <v>2</v>
      </c>
      <c r="C33" s="60" t="n">
        <v>3</v>
      </c>
      <c r="D33" s="60" t="n">
        <v>4</v>
      </c>
      <c r="E33" s="60" t="n">
        <v>5</v>
      </c>
      <c r="F33" s="60" t="n">
        <v>6</v>
      </c>
      <c r="G33" s="60" t="n">
        <v>7</v>
      </c>
      <c r="H33" s="60" t="n">
        <v>8</v>
      </c>
      <c r="I33" s="60" t="n">
        <v>9</v>
      </c>
      <c r="J33" s="60" t="n">
        <v>10</v>
      </c>
      <c r="K33" s="60" t="n">
        <v>11</v>
      </c>
      <c r="L33" s="60" t="n">
        <v>12</v>
      </c>
      <c r="M33" s="60" t="n">
        <v>13</v>
      </c>
      <c r="N33" s="60" t="n">
        <v>14</v>
      </c>
      <c r="O33" s="60" t="n">
        <v>15</v>
      </c>
      <c r="P33" s="60" t="n">
        <v>16</v>
      </c>
      <c r="Q33" s="60" t="n">
        <v>17</v>
      </c>
      <c r="R33" s="60" t="n">
        <v>18</v>
      </c>
      <c r="S33" s="60" t="n">
        <v>19</v>
      </c>
      <c r="T33" s="60" t="n">
        <v>20</v>
      </c>
      <c r="U33" s="1"/>
      <c r="V33" s="1"/>
    </row>
    <row r="34" customFormat="false" ht="15" hidden="false" customHeight="true" outlineLevel="0" collapsed="false">
      <c r="A34" s="64" t="s">
        <v>50</v>
      </c>
      <c r="B34" s="64" t="s">
        <v>51</v>
      </c>
      <c r="C34" s="108" t="n">
        <f aca="false">C35+C55+C69</f>
        <v>1337312</v>
      </c>
      <c r="D34" s="108" t="n">
        <f aca="false">D35+D55+D69</f>
        <v>1290536</v>
      </c>
      <c r="E34" s="109" t="n">
        <f aca="false">C34/D34*100</f>
        <v>103.624540501001</v>
      </c>
      <c r="F34" s="108" t="n">
        <f aca="false">F35+F55+F69</f>
        <v>452984</v>
      </c>
      <c r="G34" s="108" t="n">
        <f aca="false">G35+G55+G69</f>
        <v>371046</v>
      </c>
      <c r="H34" s="109" t="n">
        <f aca="false">F34/G34*100</f>
        <v>122.082976234753</v>
      </c>
      <c r="I34" s="108" t="n">
        <f aca="false">I35+I55+I69</f>
        <v>1357952</v>
      </c>
      <c r="J34" s="108" t="n">
        <f aca="false">J35+J55+J69</f>
        <v>1347130</v>
      </c>
      <c r="K34" s="109" t="n">
        <f aca="false">I34/J34*100</f>
        <v>100.803337465575</v>
      </c>
      <c r="L34" s="395" t="n">
        <f aca="false">O34+R34</f>
        <v>618416</v>
      </c>
      <c r="M34" s="395" t="n">
        <f aca="false">P34+S34</f>
        <v>677725</v>
      </c>
      <c r="N34" s="396" t="n">
        <f aca="false">L34/M34*100</f>
        <v>91.2488103581836</v>
      </c>
      <c r="O34" s="109" t="n">
        <f aca="false">O35+O55+O69</f>
        <v>342960</v>
      </c>
      <c r="P34" s="109" t="n">
        <f aca="false">P35+P55+P69</f>
        <v>554153</v>
      </c>
      <c r="Q34" s="109" t="n">
        <f aca="false">O34/P34*100</f>
        <v>61.8890450832171</v>
      </c>
      <c r="R34" s="108" t="n">
        <f aca="false">R35+R55+R69</f>
        <v>275456</v>
      </c>
      <c r="S34" s="108" t="n">
        <f aca="false">S35+S55+S69</f>
        <v>123572</v>
      </c>
      <c r="T34" s="397" t="n">
        <f aca="false">R34/S34*100</f>
        <v>222.911339138316</v>
      </c>
      <c r="U34" s="1"/>
      <c r="V34" s="1"/>
    </row>
    <row r="35" customFormat="false" ht="17.25" hidden="false" customHeight="true" outlineLevel="0" collapsed="false">
      <c r="A35" s="67" t="s">
        <v>52</v>
      </c>
      <c r="B35" s="67"/>
      <c r="C35" s="68" t="n">
        <f aca="false">SUM(C36:C53)</f>
        <v>360470</v>
      </c>
      <c r="D35" s="68" t="n">
        <f aca="false">SUM(D36:D53)</f>
        <v>524198</v>
      </c>
      <c r="E35" s="69" t="n">
        <f aca="false">C35/D35*100</f>
        <v>68.7660006333485</v>
      </c>
      <c r="F35" s="68" t="n">
        <f aca="false">SUM(F36:F53)</f>
        <v>130123</v>
      </c>
      <c r="G35" s="68" t="n">
        <f aca="false">SUM(G36:G53)</f>
        <v>210389</v>
      </c>
      <c r="H35" s="68" t="n">
        <f aca="false">F35/G35*100</f>
        <v>61.8487658575306</v>
      </c>
      <c r="I35" s="68" t="n">
        <f aca="false">SUM(I36:I53)</f>
        <v>438860</v>
      </c>
      <c r="J35" s="68" t="n">
        <f aca="false">SUM(J36:J53)</f>
        <v>534172</v>
      </c>
      <c r="K35" s="68" t="n">
        <f aca="false">I35/J35*100</f>
        <v>82.1570580262537</v>
      </c>
      <c r="L35" s="68" t="n">
        <f aca="false">O35+R35</f>
        <v>167739</v>
      </c>
      <c r="M35" s="68" t="n">
        <f aca="false">P35+S35</f>
        <v>245105</v>
      </c>
      <c r="N35" s="68" t="n">
        <f aca="false">L35/M35*100</f>
        <v>68.4355684298566</v>
      </c>
      <c r="O35" s="68" t="n">
        <f aca="false">SUM(O36:O53)</f>
        <v>147171</v>
      </c>
      <c r="P35" s="68" t="n">
        <f aca="false">SUM(P36:P53)</f>
        <v>245105</v>
      </c>
      <c r="Q35" s="111" t="n">
        <f aca="false">O35/P35*100</f>
        <v>60.044062748618</v>
      </c>
      <c r="R35" s="68" t="n">
        <f aca="false">SUM(R36:R53)</f>
        <v>20568</v>
      </c>
      <c r="S35" s="68" t="n">
        <f aca="false">SUM(S36:S53)</f>
        <v>0</v>
      </c>
      <c r="T35" s="398" t="e">
        <f aca="false">R35/S35*100</f>
        <v>#DIV/0!</v>
      </c>
      <c r="U35" s="1"/>
      <c r="V35" s="1"/>
    </row>
    <row r="36" customFormat="false" ht="21" hidden="false" customHeight="true" outlineLevel="0" collapsed="false">
      <c r="A36" s="70" t="n">
        <v>1</v>
      </c>
      <c r="B36" s="71" t="s">
        <v>53</v>
      </c>
      <c r="C36" s="72" t="n">
        <v>38862</v>
      </c>
      <c r="D36" s="303" t="n">
        <v>29817</v>
      </c>
      <c r="E36" s="73" t="n">
        <f aca="false">C36/D36*100</f>
        <v>130.335043766979</v>
      </c>
      <c r="F36" s="72" t="n">
        <v>14022</v>
      </c>
      <c r="G36" s="72" t="n">
        <v>11246</v>
      </c>
      <c r="H36" s="73" t="n">
        <f aca="false">F36/G36*100</f>
        <v>124.684332207007</v>
      </c>
      <c r="I36" s="79" t="n">
        <v>38862</v>
      </c>
      <c r="J36" s="79" t="n">
        <v>16151</v>
      </c>
      <c r="K36" s="73" t="n">
        <f aca="false">I36/J36*100</f>
        <v>240.616680081729</v>
      </c>
      <c r="L36" s="73" t="n">
        <v>0</v>
      </c>
      <c r="M36" s="73" t="n">
        <v>0</v>
      </c>
      <c r="N36" s="77" t="e">
        <f aca="false">L36/M36*100</f>
        <v>#DIV/0!</v>
      </c>
      <c r="O36" s="73" t="n">
        <v>0</v>
      </c>
      <c r="P36" s="73" t="n">
        <v>0</v>
      </c>
      <c r="Q36" s="77" t="e">
        <f aca="false">O36/P36*100</f>
        <v>#DIV/0!</v>
      </c>
      <c r="R36" s="72" t="n">
        <v>0</v>
      </c>
      <c r="S36" s="72" t="n">
        <v>0</v>
      </c>
      <c r="T36" s="399" t="e">
        <f aca="false">R36/S36*100</f>
        <v>#DIV/0!</v>
      </c>
      <c r="U36" s="1" t="n">
        <v>73</v>
      </c>
      <c r="V36" s="1" t="n">
        <v>115</v>
      </c>
    </row>
    <row r="37" customFormat="false" ht="17.25" hidden="false" customHeight="false" outlineLevel="0" collapsed="false">
      <c r="A37" s="74" t="n">
        <v>2</v>
      </c>
      <c r="B37" s="75" t="s">
        <v>54</v>
      </c>
      <c r="C37" s="76" t="n">
        <v>31837</v>
      </c>
      <c r="D37" s="76" t="n">
        <v>106380</v>
      </c>
      <c r="E37" s="77" t="n">
        <f aca="false">C37/D37*100</f>
        <v>29.9276179733032</v>
      </c>
      <c r="F37" s="76" t="n">
        <v>31337</v>
      </c>
      <c r="G37" s="76" t="n">
        <v>47174</v>
      </c>
      <c r="H37" s="77" t="n">
        <f aca="false">F37/G37*100</f>
        <v>66.4285411455463</v>
      </c>
      <c r="I37" s="76" t="n">
        <v>31837</v>
      </c>
      <c r="J37" s="76" t="n">
        <v>106380</v>
      </c>
      <c r="K37" s="77" t="n">
        <f aca="false">I37/J37*100</f>
        <v>29.9276179733032</v>
      </c>
      <c r="L37" s="400" t="n">
        <v>30720</v>
      </c>
      <c r="M37" s="400" t="n">
        <v>59582</v>
      </c>
      <c r="N37" s="77" t="n">
        <f aca="false">L37/M37*100</f>
        <v>51.5591957302541</v>
      </c>
      <c r="O37" s="77" t="n">
        <v>30720</v>
      </c>
      <c r="P37" s="77" t="n">
        <v>59582</v>
      </c>
      <c r="Q37" s="77" t="n">
        <f aca="false">O37/P37*100</f>
        <v>51.5591957302541</v>
      </c>
      <c r="R37" s="76" t="n">
        <v>0</v>
      </c>
      <c r="S37" s="76" t="n">
        <v>0</v>
      </c>
      <c r="T37" s="400" t="e">
        <f aca="false">R37/S37*100</f>
        <v>#DIV/0!</v>
      </c>
      <c r="U37" s="78" t="n">
        <v>57</v>
      </c>
      <c r="V37" s="78" t="n">
        <v>211</v>
      </c>
    </row>
    <row r="38" customFormat="false" ht="22.5" hidden="false" customHeight="true" outlineLevel="0" collapsed="false">
      <c r="A38" s="70" t="n">
        <v>3</v>
      </c>
      <c r="B38" s="71" t="s">
        <v>55</v>
      </c>
      <c r="C38" s="72" t="n">
        <v>21666</v>
      </c>
      <c r="D38" s="72" t="n">
        <v>12922</v>
      </c>
      <c r="E38" s="73" t="n">
        <f aca="false">C38/D38*100</f>
        <v>167.667543723882</v>
      </c>
      <c r="F38" s="72" t="n">
        <v>9795</v>
      </c>
      <c r="G38" s="72" t="n">
        <v>6429</v>
      </c>
      <c r="H38" s="73" t="n">
        <f aca="false">F38/G38*100</f>
        <v>152.356509566029</v>
      </c>
      <c r="I38" s="72" t="n">
        <v>18558</v>
      </c>
      <c r="J38" s="72" t="n">
        <v>12922</v>
      </c>
      <c r="K38" s="73" t="n">
        <f aca="false">I38/J38*100</f>
        <v>143.615539390187</v>
      </c>
      <c r="L38" s="73" t="n">
        <v>0</v>
      </c>
      <c r="M38" s="73" t="n">
        <v>0</v>
      </c>
      <c r="N38" s="77" t="e">
        <f aca="false">L38/M38*100</f>
        <v>#DIV/0!</v>
      </c>
      <c r="O38" s="73" t="n">
        <v>0</v>
      </c>
      <c r="P38" s="73" t="n">
        <v>0</v>
      </c>
      <c r="Q38" s="77" t="e">
        <f aca="false">O38/P38*100</f>
        <v>#DIV/0!</v>
      </c>
      <c r="R38" s="72" t="n">
        <v>0</v>
      </c>
      <c r="S38" s="72" t="n">
        <v>0</v>
      </c>
      <c r="T38" s="399" t="e">
        <f aca="false">R38/S38*100</f>
        <v>#DIV/0!</v>
      </c>
      <c r="U38" s="1" t="n">
        <v>18</v>
      </c>
      <c r="V38" s="1" t="n">
        <v>90</v>
      </c>
    </row>
    <row r="39" customFormat="false" ht="34.5" hidden="false" customHeight="true" outlineLevel="0" collapsed="false">
      <c r="A39" s="70" t="n">
        <v>4</v>
      </c>
      <c r="B39" s="71" t="s">
        <v>56</v>
      </c>
      <c r="C39" s="72" t="n">
        <v>0</v>
      </c>
      <c r="D39" s="72" t="n">
        <v>3160</v>
      </c>
      <c r="E39" s="73" t="n">
        <f aca="false">C39/D39*100</f>
        <v>0</v>
      </c>
      <c r="F39" s="72" t="n">
        <v>0</v>
      </c>
      <c r="G39" s="72" t="n">
        <v>3160</v>
      </c>
      <c r="H39" s="73" t="n">
        <f aca="false">F39/G39*100</f>
        <v>0</v>
      </c>
      <c r="I39" s="72" t="n">
        <v>0</v>
      </c>
      <c r="J39" s="72" t="n">
        <v>0</v>
      </c>
      <c r="K39" s="73" t="e">
        <f aca="false">I39/J39*100</f>
        <v>#DIV/0!</v>
      </c>
      <c r="L39" s="73" t="n">
        <v>0</v>
      </c>
      <c r="M39" s="73" t="n">
        <v>0</v>
      </c>
      <c r="N39" s="77" t="e">
        <f aca="false">L39/M39*100</f>
        <v>#DIV/0!</v>
      </c>
      <c r="O39" s="73" t="n">
        <v>0</v>
      </c>
      <c r="P39" s="73" t="n">
        <v>0</v>
      </c>
      <c r="Q39" s="77" t="e">
        <f aca="false">O39/P39*100</f>
        <v>#DIV/0!</v>
      </c>
      <c r="R39" s="72" t="n">
        <v>0</v>
      </c>
      <c r="S39" s="72" t="n">
        <v>0</v>
      </c>
      <c r="T39" s="399" t="e">
        <f aca="false">R39/S39*100</f>
        <v>#DIV/0!</v>
      </c>
      <c r="U39" s="1" t="n">
        <v>7</v>
      </c>
      <c r="V39" s="1" t="n">
        <v>60</v>
      </c>
    </row>
    <row r="40" customFormat="false" ht="36" hidden="false" customHeight="true" outlineLevel="0" collapsed="false">
      <c r="A40" s="70" t="n">
        <v>5</v>
      </c>
      <c r="B40" s="71" t="s">
        <v>57</v>
      </c>
      <c r="C40" s="72" t="n">
        <v>18864</v>
      </c>
      <c r="D40" s="72" t="n">
        <v>12461</v>
      </c>
      <c r="E40" s="73" t="n">
        <f aca="false">C40/D40*100</f>
        <v>151.384319075516</v>
      </c>
      <c r="F40" s="72" t="n">
        <v>6339</v>
      </c>
      <c r="G40" s="72" t="n">
        <v>2350</v>
      </c>
      <c r="H40" s="73" t="n">
        <f aca="false">F40/G40*100</f>
        <v>269.744680851064</v>
      </c>
      <c r="I40" s="72" t="n">
        <v>17713</v>
      </c>
      <c r="J40" s="72" t="n">
        <v>13692</v>
      </c>
      <c r="K40" s="73" t="n">
        <f aca="false">I40/J40*100</f>
        <v>129.367513876716</v>
      </c>
      <c r="L40" s="73" t="n">
        <v>2268</v>
      </c>
      <c r="M40" s="73" t="n">
        <v>0</v>
      </c>
      <c r="N40" s="77" t="e">
        <f aca="false">L40/M40*100</f>
        <v>#DIV/0!</v>
      </c>
      <c r="O40" s="73" t="n">
        <v>0</v>
      </c>
      <c r="P40" s="73" t="n">
        <v>0</v>
      </c>
      <c r="Q40" s="77" t="e">
        <f aca="false">O40/P40*100</f>
        <v>#DIV/0!</v>
      </c>
      <c r="R40" s="72" t="n">
        <v>2268</v>
      </c>
      <c r="S40" s="72" t="n">
        <v>0</v>
      </c>
      <c r="T40" s="399" t="e">
        <f aca="false">R40/S40*100</f>
        <v>#DIV/0!</v>
      </c>
      <c r="U40" s="1" t="n">
        <v>44</v>
      </c>
      <c r="V40" s="1" t="n">
        <v>86</v>
      </c>
    </row>
    <row r="41" customFormat="false" ht="23.25" hidden="false" customHeight="true" outlineLevel="0" collapsed="false">
      <c r="A41" s="70" t="n">
        <v>6</v>
      </c>
      <c r="B41" s="71" t="s">
        <v>58</v>
      </c>
      <c r="C41" s="72" t="n">
        <v>19746</v>
      </c>
      <c r="D41" s="72" t="n">
        <v>28238</v>
      </c>
      <c r="E41" s="73" t="n">
        <f aca="false">C41/D41*100</f>
        <v>69.927048657837</v>
      </c>
      <c r="F41" s="72" t="n">
        <v>7293</v>
      </c>
      <c r="G41" s="72" t="n">
        <v>14029</v>
      </c>
      <c r="H41" s="73" t="n">
        <f aca="false">F41/G41*100</f>
        <v>51.9851735690356</v>
      </c>
      <c r="I41" s="72" t="n">
        <v>27474</v>
      </c>
      <c r="J41" s="72" t="n">
        <v>32209</v>
      </c>
      <c r="K41" s="73" t="n">
        <f aca="false">I41/J41*100</f>
        <v>85.2991399919277</v>
      </c>
      <c r="L41" s="73" t="n">
        <v>15474</v>
      </c>
      <c r="M41" s="73" t="n">
        <v>0</v>
      </c>
      <c r="N41" s="77" t="e">
        <f aca="false">L41/M41*100</f>
        <v>#DIV/0!</v>
      </c>
      <c r="O41" s="73" t="n">
        <v>74</v>
      </c>
      <c r="P41" s="73" t="n">
        <v>0</v>
      </c>
      <c r="Q41" s="77" t="e">
        <f aca="false">O41/P41*100</f>
        <v>#DIV/0!</v>
      </c>
      <c r="R41" s="79" t="n">
        <v>15400</v>
      </c>
      <c r="S41" s="72" t="n">
        <v>0</v>
      </c>
      <c r="T41" s="399" t="e">
        <f aca="false">R41/S41*100</f>
        <v>#DIV/0!</v>
      </c>
      <c r="U41" s="1" t="n">
        <v>63</v>
      </c>
      <c r="V41" s="1" t="n">
        <v>85</v>
      </c>
    </row>
    <row r="42" customFormat="false" ht="23.25" hidden="false" customHeight="true" outlineLevel="0" collapsed="false">
      <c r="A42" s="70" t="n">
        <v>7</v>
      </c>
      <c r="B42" s="71" t="s">
        <v>59</v>
      </c>
      <c r="C42" s="72" t="n">
        <v>0</v>
      </c>
      <c r="D42" s="72" t="n">
        <v>0</v>
      </c>
      <c r="E42" s="73" t="e">
        <f aca="false">C42/D42*100</f>
        <v>#DIV/0!</v>
      </c>
      <c r="F42" s="72" t="n">
        <v>0</v>
      </c>
      <c r="G42" s="72" t="n">
        <v>0</v>
      </c>
      <c r="H42" s="73" t="e">
        <f aca="false">F42/G42*100</f>
        <v>#DIV/0!</v>
      </c>
      <c r="I42" s="72" t="n">
        <v>0</v>
      </c>
      <c r="J42" s="72" t="n">
        <v>0</v>
      </c>
      <c r="K42" s="73" t="e">
        <f aca="false">I42/J42*100</f>
        <v>#DIV/0!</v>
      </c>
      <c r="L42" s="73" t="n">
        <v>0</v>
      </c>
      <c r="M42" s="73" t="n">
        <v>0</v>
      </c>
      <c r="N42" s="77" t="e">
        <f aca="false">L42/M42*100</f>
        <v>#DIV/0!</v>
      </c>
      <c r="O42" s="73" t="n">
        <v>0</v>
      </c>
      <c r="P42" s="73" t="n">
        <v>0</v>
      </c>
      <c r="Q42" s="77" t="e">
        <f aca="false">O42/P42*100</f>
        <v>#DIV/0!</v>
      </c>
      <c r="R42" s="72" t="n">
        <v>0</v>
      </c>
      <c r="S42" s="72" t="n">
        <v>0</v>
      </c>
      <c r="T42" s="399" t="e">
        <f aca="false">R42/S42*100</f>
        <v>#DIV/0!</v>
      </c>
      <c r="U42" s="1" t="n">
        <v>0</v>
      </c>
      <c r="V42" s="1" t="n">
        <v>0</v>
      </c>
    </row>
    <row r="43" customFormat="false" ht="35.25" hidden="false" customHeight="true" outlineLevel="0" collapsed="false">
      <c r="A43" s="70" t="n">
        <v>8</v>
      </c>
      <c r="B43" s="71" t="s">
        <v>60</v>
      </c>
      <c r="C43" s="72" t="n">
        <v>52531</v>
      </c>
      <c r="D43" s="72" t="n">
        <v>41351</v>
      </c>
      <c r="E43" s="73" t="n">
        <f aca="false">C43/D43*100</f>
        <v>127.036831031898</v>
      </c>
      <c r="F43" s="72" t="n">
        <v>19780</v>
      </c>
      <c r="G43" s="72" t="n">
        <v>7582</v>
      </c>
      <c r="H43" s="73" t="n">
        <f aca="false">F43/G43*100</f>
        <v>260.881034027961</v>
      </c>
      <c r="I43" s="72" t="n">
        <v>52531</v>
      </c>
      <c r="J43" s="72" t="n">
        <v>41539</v>
      </c>
      <c r="K43" s="73" t="n">
        <f aca="false">I43/J43*100</f>
        <v>126.461879197862</v>
      </c>
      <c r="L43" s="73" t="n">
        <v>0</v>
      </c>
      <c r="M43" s="73" t="n">
        <v>0</v>
      </c>
      <c r="N43" s="77" t="e">
        <f aca="false">L43/M43*100</f>
        <v>#DIV/0!</v>
      </c>
      <c r="O43" s="73" t="n">
        <v>0</v>
      </c>
      <c r="P43" s="73" t="n">
        <v>0</v>
      </c>
      <c r="Q43" s="77" t="e">
        <f aca="false">O43/P43*100</f>
        <v>#DIV/0!</v>
      </c>
      <c r="R43" s="72" t="n">
        <v>0</v>
      </c>
      <c r="S43" s="72" t="n">
        <v>0</v>
      </c>
      <c r="T43" s="399" t="e">
        <f aca="false">R43/S43*100</f>
        <v>#DIV/0!</v>
      </c>
      <c r="U43" s="1" t="n">
        <v>39</v>
      </c>
      <c r="V43" s="1" t="n">
        <v>126</v>
      </c>
    </row>
    <row r="44" customFormat="false" ht="22.5" hidden="false" customHeight="true" outlineLevel="0" collapsed="false">
      <c r="A44" s="70" t="n">
        <v>9</v>
      </c>
      <c r="B44" s="71" t="s">
        <v>61</v>
      </c>
      <c r="C44" s="72" t="n">
        <v>50201</v>
      </c>
      <c r="D44" s="72" t="n">
        <v>42274</v>
      </c>
      <c r="E44" s="73" t="n">
        <f aca="false">C44/D44*100</f>
        <v>118.751478450111</v>
      </c>
      <c r="F44" s="72" t="n">
        <v>10808</v>
      </c>
      <c r="G44" s="72" t="n">
        <v>11812</v>
      </c>
      <c r="H44" s="73" t="n">
        <f aca="false">F44/G44*100</f>
        <v>91.5001693193363</v>
      </c>
      <c r="I44" s="72" t="n">
        <v>54076</v>
      </c>
      <c r="J44" s="72" t="n">
        <v>51753</v>
      </c>
      <c r="K44" s="73" t="n">
        <f aca="false">I44/J44*100</f>
        <v>104.488628678531</v>
      </c>
      <c r="L44" s="73" t="n">
        <v>0</v>
      </c>
      <c r="M44" s="73" t="n">
        <v>0</v>
      </c>
      <c r="N44" s="77" t="e">
        <f aca="false">L44/M44*100</f>
        <v>#DIV/0!</v>
      </c>
      <c r="O44" s="73" t="n">
        <v>0</v>
      </c>
      <c r="P44" s="73" t="n">
        <v>0</v>
      </c>
      <c r="Q44" s="77" t="e">
        <f aca="false">O44/P44*100</f>
        <v>#DIV/0!</v>
      </c>
      <c r="R44" s="72" t="n">
        <v>0</v>
      </c>
      <c r="S44" s="72" t="n">
        <v>0</v>
      </c>
      <c r="T44" s="399" t="e">
        <f aca="false">R44/S44*100</f>
        <v>#DIV/0!</v>
      </c>
      <c r="U44" s="1" t="n">
        <v>56</v>
      </c>
      <c r="V44" s="1" t="n">
        <v>142</v>
      </c>
    </row>
    <row r="45" customFormat="false" ht="23.25" hidden="false" customHeight="true" outlineLevel="0" collapsed="false">
      <c r="A45" s="70" t="n">
        <v>10</v>
      </c>
      <c r="B45" s="71" t="s">
        <v>62</v>
      </c>
      <c r="C45" s="72" t="n">
        <v>20455</v>
      </c>
      <c r="D45" s="72" t="n">
        <v>179553</v>
      </c>
      <c r="E45" s="73" t="n">
        <f aca="false">C45/D45*100</f>
        <v>11.3921794679008</v>
      </c>
      <c r="F45" s="72" t="n">
        <v>20455</v>
      </c>
      <c r="G45" s="72" t="n">
        <v>84637</v>
      </c>
      <c r="H45" s="73" t="n">
        <f aca="false">F45/G45*100</f>
        <v>24.1679171048123</v>
      </c>
      <c r="I45" s="72" t="n">
        <v>99267</v>
      </c>
      <c r="J45" s="72" t="n">
        <v>183341</v>
      </c>
      <c r="K45" s="73" t="n">
        <f aca="false">I45/J45*100</f>
        <v>54.143372186254</v>
      </c>
      <c r="L45" s="73" t="n">
        <v>99267</v>
      </c>
      <c r="M45" s="73" t="n">
        <v>183324</v>
      </c>
      <c r="N45" s="77" t="n">
        <f aca="false">L45/M45*100</f>
        <v>54.1483930090987</v>
      </c>
      <c r="O45" s="73" t="n">
        <v>99267</v>
      </c>
      <c r="P45" s="73" t="n">
        <v>183324</v>
      </c>
      <c r="Q45" s="77" t="n">
        <f aca="false">O45/P45*100</f>
        <v>54.1483930090987</v>
      </c>
      <c r="R45" s="72" t="n">
        <v>0</v>
      </c>
      <c r="S45" s="72" t="n">
        <v>0</v>
      </c>
      <c r="T45" s="399" t="e">
        <f aca="false">R45/S45*100</f>
        <v>#DIV/0!</v>
      </c>
      <c r="U45" s="1" t="n">
        <v>75</v>
      </c>
      <c r="V45" s="1" t="n">
        <v>84</v>
      </c>
    </row>
    <row r="46" customFormat="false" ht="22.5" hidden="false" customHeight="true" outlineLevel="0" collapsed="false">
      <c r="A46" s="70" t="n">
        <v>11</v>
      </c>
      <c r="B46" s="71" t="s">
        <v>63</v>
      </c>
      <c r="C46" s="72" t="n">
        <v>0</v>
      </c>
      <c r="D46" s="72" t="n">
        <v>0</v>
      </c>
      <c r="E46" s="73" t="e">
        <f aca="false">C46/D46*100</f>
        <v>#DIV/0!</v>
      </c>
      <c r="F46" s="72" t="n">
        <v>0</v>
      </c>
      <c r="G46" s="72" t="n">
        <v>0</v>
      </c>
      <c r="H46" s="73" t="e">
        <f aca="false">F46/G46*100</f>
        <v>#DIV/0!</v>
      </c>
      <c r="I46" s="72" t="n">
        <v>0</v>
      </c>
      <c r="J46" s="72" t="n">
        <v>0</v>
      </c>
      <c r="K46" s="73" t="e">
        <f aca="false">I46/J46*100</f>
        <v>#DIV/0!</v>
      </c>
      <c r="L46" s="73" t="n">
        <v>0</v>
      </c>
      <c r="M46" s="73" t="n">
        <v>0</v>
      </c>
      <c r="N46" s="77" t="e">
        <f aca="false">L46/M46*100</f>
        <v>#DIV/0!</v>
      </c>
      <c r="O46" s="73" t="n">
        <v>0</v>
      </c>
      <c r="P46" s="73" t="n">
        <v>0</v>
      </c>
      <c r="Q46" s="77" t="e">
        <f aca="false">O46/P46*100</f>
        <v>#DIV/0!</v>
      </c>
      <c r="R46" s="72" t="n">
        <v>0</v>
      </c>
      <c r="S46" s="72" t="n">
        <v>0</v>
      </c>
      <c r="T46" s="399" t="e">
        <f aca="false">R46/S46*100</f>
        <v>#DIV/0!</v>
      </c>
      <c r="U46" s="1" t="n">
        <v>0</v>
      </c>
      <c r="V46" s="1" t="n">
        <v>0</v>
      </c>
    </row>
    <row r="47" customFormat="false" ht="21.75" hidden="false" customHeight="true" outlineLevel="0" collapsed="false">
      <c r="A47" s="80" t="n">
        <v>12</v>
      </c>
      <c r="B47" s="75" t="s">
        <v>64</v>
      </c>
      <c r="C47" s="72" t="n">
        <v>19702</v>
      </c>
      <c r="D47" s="72" t="n">
        <v>5685</v>
      </c>
      <c r="E47" s="73" t="n">
        <f aca="false">C47/D47*100</f>
        <v>346.561125769569</v>
      </c>
      <c r="F47" s="72" t="n">
        <v>0</v>
      </c>
      <c r="G47" s="72" t="n">
        <v>872</v>
      </c>
      <c r="H47" s="73" t="n">
        <f aca="false">F47/G47*100</f>
        <v>0</v>
      </c>
      <c r="I47" s="72" t="n">
        <v>19702</v>
      </c>
      <c r="J47" s="72" t="n">
        <v>5685</v>
      </c>
      <c r="K47" s="73" t="n">
        <f aca="false">I47/J47*100</f>
        <v>346.561125769569</v>
      </c>
      <c r="L47" s="73" t="n">
        <v>17110</v>
      </c>
      <c r="M47" s="73" t="n">
        <v>2199</v>
      </c>
      <c r="N47" s="77" t="n">
        <f aca="false">L47/M47*100</f>
        <v>778.080945884493</v>
      </c>
      <c r="O47" s="73" t="n">
        <v>17110</v>
      </c>
      <c r="P47" s="73" t="n">
        <v>2199</v>
      </c>
      <c r="Q47" s="77" t="n">
        <f aca="false">O47/P47*100</f>
        <v>778.080945884493</v>
      </c>
      <c r="R47" s="72" t="n">
        <v>0</v>
      </c>
      <c r="S47" s="72" t="n">
        <v>0</v>
      </c>
      <c r="T47" s="399" t="e">
        <f aca="false">R47/S47*100</f>
        <v>#DIV/0!</v>
      </c>
      <c r="U47" s="1" t="n">
        <v>17</v>
      </c>
      <c r="V47" s="1" t="n">
        <v>121</v>
      </c>
    </row>
    <row r="48" s="334" customFormat="true" ht="20.25" hidden="false" customHeight="true" outlineLevel="0" collapsed="false">
      <c r="A48" s="80" t="n">
        <v>13</v>
      </c>
      <c r="B48" s="75" t="s">
        <v>65</v>
      </c>
      <c r="C48" s="76" t="n">
        <v>70790</v>
      </c>
      <c r="D48" s="76" t="n">
        <v>49619</v>
      </c>
      <c r="E48" s="77" t="n">
        <f aca="false">C48/D48*100</f>
        <v>142.667123480925</v>
      </c>
      <c r="F48" s="76" t="n">
        <v>6459</v>
      </c>
      <c r="G48" s="76" t="n">
        <v>14031</v>
      </c>
      <c r="H48" s="77" t="n">
        <f aca="false">F48/G48*100</f>
        <v>46.0337823391063</v>
      </c>
      <c r="I48" s="76" t="n">
        <v>63369</v>
      </c>
      <c r="J48" s="76" t="n">
        <v>58991</v>
      </c>
      <c r="K48" s="77" t="n">
        <f aca="false">I48/J48*100</f>
        <v>107.421471071858</v>
      </c>
      <c r="L48" s="77" t="n">
        <v>0</v>
      </c>
      <c r="M48" s="77" t="n">
        <v>0</v>
      </c>
      <c r="N48" s="77" t="e">
        <f aca="false">L48/M48*100</f>
        <v>#DIV/0!</v>
      </c>
      <c r="O48" s="77" t="n">
        <v>0</v>
      </c>
      <c r="P48" s="77" t="n">
        <v>0</v>
      </c>
      <c r="Q48" s="77" t="e">
        <f aca="false">O48/P48*100</f>
        <v>#DIV/0!</v>
      </c>
      <c r="R48" s="76" t="n">
        <v>0</v>
      </c>
      <c r="S48" s="76" t="n">
        <v>0</v>
      </c>
      <c r="T48" s="400" t="e">
        <f aca="false">R48/S48*100</f>
        <v>#DIV/0!</v>
      </c>
      <c r="U48" s="81" t="n">
        <v>43</v>
      </c>
      <c r="V48" s="81" t="n">
        <v>150</v>
      </c>
    </row>
    <row r="49" customFormat="false" ht="19.5" hidden="false" customHeight="true" outlineLevel="0" collapsed="false">
      <c r="A49" s="80" t="n">
        <v>14</v>
      </c>
      <c r="B49" s="75" t="s">
        <v>66</v>
      </c>
      <c r="C49" s="72" t="n">
        <v>5993</v>
      </c>
      <c r="D49" s="72" t="n">
        <v>7390</v>
      </c>
      <c r="E49" s="73" t="n">
        <f aca="false">C49/D49*100</f>
        <v>81.0960757780785</v>
      </c>
      <c r="F49" s="72" t="n">
        <v>1175</v>
      </c>
      <c r="G49" s="72" t="n">
        <v>1719</v>
      </c>
      <c r="H49" s="73" t="n">
        <f aca="false">F49/G49*100</f>
        <v>68.3536940081443</v>
      </c>
      <c r="I49" s="72" t="n">
        <v>5648</v>
      </c>
      <c r="J49" s="72" t="n">
        <v>6161</v>
      </c>
      <c r="K49" s="73" t="n">
        <f aca="false">I49/J49*100</f>
        <v>91.6734296380458</v>
      </c>
      <c r="L49" s="73" t="n">
        <v>2900</v>
      </c>
      <c r="M49" s="73" t="n">
        <v>0</v>
      </c>
      <c r="N49" s="77" t="e">
        <f aca="false">L49/M49*100</f>
        <v>#DIV/0!</v>
      </c>
      <c r="O49" s="73" t="n">
        <v>0</v>
      </c>
      <c r="P49" s="73" t="n">
        <v>0</v>
      </c>
      <c r="Q49" s="77" t="e">
        <f aca="false">O49/P49*100</f>
        <v>#DIV/0!</v>
      </c>
      <c r="R49" s="72" t="n">
        <v>2900</v>
      </c>
      <c r="S49" s="72" t="n">
        <v>0</v>
      </c>
      <c r="T49" s="399" t="e">
        <f aca="false">R49/S49*100</f>
        <v>#DIV/0!</v>
      </c>
      <c r="U49" s="1" t="n">
        <v>14</v>
      </c>
      <c r="V49" s="1" t="n">
        <v>80</v>
      </c>
    </row>
    <row r="50" customFormat="false" ht="21.75" hidden="false" customHeight="true" outlineLevel="0" collapsed="false">
      <c r="A50" s="80" t="n">
        <v>15</v>
      </c>
      <c r="B50" s="75" t="s">
        <v>67</v>
      </c>
      <c r="C50" s="72" t="n">
        <v>0</v>
      </c>
      <c r="D50" s="72" t="n">
        <v>0</v>
      </c>
      <c r="E50" s="73" t="e">
        <f aca="false">C50/D50*100</f>
        <v>#DIV/0!</v>
      </c>
      <c r="F50" s="72" t="n">
        <v>0</v>
      </c>
      <c r="G50" s="72" t="n">
        <v>0</v>
      </c>
      <c r="H50" s="73" t="e">
        <f aca="false">F50/G50*100</f>
        <v>#DIV/0!</v>
      </c>
      <c r="I50" s="72" t="n">
        <v>0</v>
      </c>
      <c r="J50" s="72" t="n">
        <v>0</v>
      </c>
      <c r="K50" s="73" t="e">
        <f aca="false">I50/J50*100</f>
        <v>#DIV/0!</v>
      </c>
      <c r="L50" s="73" t="n">
        <v>0</v>
      </c>
      <c r="M50" s="73" t="n">
        <v>0</v>
      </c>
      <c r="N50" s="77" t="e">
        <f aca="false">L50/M50*100</f>
        <v>#DIV/0!</v>
      </c>
      <c r="O50" s="73" t="n">
        <v>0</v>
      </c>
      <c r="P50" s="73" t="n">
        <v>0</v>
      </c>
      <c r="Q50" s="77" t="e">
        <f aca="false">O50/P50*100</f>
        <v>#DIV/0!</v>
      </c>
      <c r="R50" s="72" t="n">
        <v>0</v>
      </c>
      <c r="S50" s="72" t="n">
        <v>0</v>
      </c>
      <c r="T50" s="399" t="e">
        <f aca="false">R50/S50*100</f>
        <v>#DIV/0!</v>
      </c>
      <c r="U50" s="1" t="n">
        <v>0</v>
      </c>
      <c r="V50" s="1" t="n">
        <v>0</v>
      </c>
    </row>
    <row r="51" customFormat="false" ht="20.25" hidden="false" customHeight="true" outlineLevel="0" collapsed="false">
      <c r="A51" s="70" t="n">
        <v>16</v>
      </c>
      <c r="B51" s="71" t="s">
        <v>68</v>
      </c>
      <c r="C51" s="72" t="n">
        <v>0</v>
      </c>
      <c r="D51" s="72" t="n">
        <v>0</v>
      </c>
      <c r="E51" s="73" t="e">
        <f aca="false">C51/D51*100</f>
        <v>#DIV/0!</v>
      </c>
      <c r="F51" s="72" t="n">
        <v>0</v>
      </c>
      <c r="G51" s="72" t="n">
        <v>0</v>
      </c>
      <c r="H51" s="73" t="e">
        <f aca="false">F51/G51*100</f>
        <v>#DIV/0!</v>
      </c>
      <c r="I51" s="72" t="n">
        <v>0</v>
      </c>
      <c r="J51" s="72" t="n">
        <v>0</v>
      </c>
      <c r="K51" s="73" t="e">
        <f aca="false">I51/J51*100</f>
        <v>#DIV/0!</v>
      </c>
      <c r="L51" s="73" t="n">
        <v>0</v>
      </c>
      <c r="M51" s="73" t="n">
        <v>0</v>
      </c>
      <c r="N51" s="77" t="e">
        <f aca="false">L51/M51*100</f>
        <v>#DIV/0!</v>
      </c>
      <c r="O51" s="73" t="n">
        <v>0</v>
      </c>
      <c r="P51" s="73" t="n">
        <v>0</v>
      </c>
      <c r="Q51" s="77" t="e">
        <f aca="false">O51/P51*100</f>
        <v>#DIV/0!</v>
      </c>
      <c r="R51" s="72" t="n">
        <v>0</v>
      </c>
      <c r="S51" s="72" t="n">
        <v>0</v>
      </c>
      <c r="T51" s="399" t="e">
        <f aca="false">R51/S51*100</f>
        <v>#DIV/0!</v>
      </c>
      <c r="U51" s="1" t="n">
        <v>0</v>
      </c>
      <c r="V51" s="1" t="n">
        <v>0</v>
      </c>
    </row>
    <row r="52" customFormat="false" ht="22.5" hidden="false" customHeight="true" outlineLevel="0" collapsed="false">
      <c r="A52" s="70" t="n">
        <v>17</v>
      </c>
      <c r="B52" s="71" t="s">
        <v>69</v>
      </c>
      <c r="C52" s="72" t="n">
        <v>9823</v>
      </c>
      <c r="D52" s="72" t="n">
        <v>5348</v>
      </c>
      <c r="E52" s="73" t="n">
        <f aca="false">C52/D52*100</f>
        <v>183.676140613313</v>
      </c>
      <c r="F52" s="72" t="n">
        <v>2660</v>
      </c>
      <c r="G52" s="72" t="n">
        <v>5348</v>
      </c>
      <c r="H52" s="73" t="n">
        <f aca="false">F52/G52*100</f>
        <v>49.738219895288</v>
      </c>
      <c r="I52" s="72" t="n">
        <v>9823</v>
      </c>
      <c r="J52" s="72" t="n">
        <v>5348</v>
      </c>
      <c r="K52" s="73" t="n">
        <f aca="false">I52/J52*100</f>
        <v>183.676140613313</v>
      </c>
      <c r="L52" s="73" t="n">
        <v>0</v>
      </c>
      <c r="M52" s="73" t="n">
        <v>0</v>
      </c>
      <c r="N52" s="77" t="e">
        <f aca="false">L52/M52*100</f>
        <v>#DIV/0!</v>
      </c>
      <c r="O52" s="73" t="n">
        <v>0</v>
      </c>
      <c r="P52" s="73" t="n">
        <v>0</v>
      </c>
      <c r="Q52" s="77" t="e">
        <f aca="false">O52/P52*100</f>
        <v>#DIV/0!</v>
      </c>
      <c r="R52" s="72" t="n">
        <v>0</v>
      </c>
      <c r="S52" s="72" t="n">
        <v>0</v>
      </c>
      <c r="T52" s="399" t="e">
        <f aca="false">R52/S52*100</f>
        <v>#DIV/0!</v>
      </c>
      <c r="U52" s="1" t="n">
        <v>4</v>
      </c>
      <c r="V52" s="1" t="n">
        <v>90</v>
      </c>
    </row>
    <row r="53" customFormat="false" ht="23.25" hidden="false" customHeight="true" outlineLevel="0" collapsed="false">
      <c r="A53" s="80" t="n">
        <v>18</v>
      </c>
      <c r="B53" s="75" t="s">
        <v>70</v>
      </c>
      <c r="C53" s="76" t="n">
        <v>0</v>
      </c>
      <c r="D53" s="76" t="n">
        <v>0</v>
      </c>
      <c r="E53" s="77" t="e">
        <f aca="false">C53/D53*100</f>
        <v>#DIV/0!</v>
      </c>
      <c r="F53" s="76" t="n">
        <v>0</v>
      </c>
      <c r="G53" s="76" t="n">
        <v>0</v>
      </c>
      <c r="H53" s="77" t="e">
        <f aca="false">F53/G53*100</f>
        <v>#DIV/0!</v>
      </c>
      <c r="I53" s="76" t="n">
        <v>0</v>
      </c>
      <c r="J53" s="76" t="n">
        <v>0</v>
      </c>
      <c r="K53" s="77" t="e">
        <f aca="false">I53/J53*100</f>
        <v>#DIV/0!</v>
      </c>
      <c r="L53" s="77" t="n">
        <v>0</v>
      </c>
      <c r="M53" s="77" t="n">
        <v>0</v>
      </c>
      <c r="N53" s="77" t="e">
        <f aca="false">L53/M53*100</f>
        <v>#DIV/0!</v>
      </c>
      <c r="O53" s="77" t="n">
        <v>0</v>
      </c>
      <c r="P53" s="77" t="n">
        <v>0</v>
      </c>
      <c r="Q53" s="77" t="e">
        <f aca="false">O53/P53*100</f>
        <v>#DIV/0!</v>
      </c>
      <c r="R53" s="76" t="n">
        <v>0</v>
      </c>
      <c r="S53" s="76" t="n">
        <v>0</v>
      </c>
      <c r="T53" s="400" t="e">
        <f aca="false">R53/S53*100</f>
        <v>#DIV/0!</v>
      </c>
      <c r="U53" s="81"/>
      <c r="V53" s="81" t="n">
        <v>87</v>
      </c>
    </row>
    <row r="54" customFormat="false" ht="15" hidden="false" customHeight="false" outlineLevel="0" collapsed="false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401"/>
      <c r="M54" s="401"/>
      <c r="N54" s="401"/>
      <c r="O54" s="82"/>
      <c r="P54" s="82"/>
      <c r="Q54" s="77"/>
      <c r="R54" s="82"/>
      <c r="S54" s="82"/>
      <c r="T54" s="82"/>
      <c r="U54" s="82"/>
      <c r="V54" s="82"/>
    </row>
    <row r="55" customFormat="false" ht="17.25" hidden="false" customHeight="true" outlineLevel="0" collapsed="false">
      <c r="A55" s="67" t="s">
        <v>71</v>
      </c>
      <c r="B55" s="67"/>
      <c r="C55" s="68" t="n">
        <f aca="false">SUM(C56:C67)</f>
        <v>571528</v>
      </c>
      <c r="D55" s="68" t="n">
        <f aca="false">SUM(D56:D67)</f>
        <v>502944</v>
      </c>
      <c r="E55" s="111" t="n">
        <f aca="false">C55/D55*100</f>
        <v>113.636508239486</v>
      </c>
      <c r="F55" s="68" t="n">
        <f aca="false">SUM(F56:F67)</f>
        <v>214080</v>
      </c>
      <c r="G55" s="68" t="n">
        <f aca="false">SUM(G56:G67)</f>
        <v>102207</v>
      </c>
      <c r="H55" s="111" t="n">
        <f aca="false">F55/G55*100</f>
        <v>209.457277877249</v>
      </c>
      <c r="I55" s="68" t="n">
        <f aca="false">SUM(I56:I67)</f>
        <v>504763</v>
      </c>
      <c r="J55" s="68" t="n">
        <f aca="false">SUM(J56:J67)</f>
        <v>535647</v>
      </c>
      <c r="K55" s="111" t="n">
        <f aca="false">I55/J55*100</f>
        <v>94.2342624900354</v>
      </c>
      <c r="L55" s="111" t="n">
        <f aca="false">O55+R55</f>
        <v>201792</v>
      </c>
      <c r="M55" s="111" t="n">
        <f aca="false">P55+S55</f>
        <v>323177</v>
      </c>
      <c r="N55" s="111" t="n">
        <f aca="false">L55/M55*100</f>
        <v>62.4400870111425</v>
      </c>
      <c r="O55" s="68" t="n">
        <f aca="false">SUM(O56:O67)</f>
        <v>108795</v>
      </c>
      <c r="P55" s="68" t="n">
        <f aca="false">SUM(P56:P67)</f>
        <v>288263</v>
      </c>
      <c r="Q55" s="111" t="n">
        <f aca="false">O55/P55*100</f>
        <v>37.7415762688933</v>
      </c>
      <c r="R55" s="68" t="n">
        <f aca="false">SUM(R56:R67)</f>
        <v>92997</v>
      </c>
      <c r="S55" s="68" t="n">
        <f aca="false">SUM(S56:S67)</f>
        <v>34914</v>
      </c>
      <c r="T55" s="402" t="n">
        <f aca="false">R55/S55*100</f>
        <v>266.360199346967</v>
      </c>
      <c r="U55" s="1"/>
      <c r="V55" s="1"/>
    </row>
    <row r="56" customFormat="false" ht="21.75" hidden="false" customHeight="true" outlineLevel="0" collapsed="false">
      <c r="A56" s="70" t="n">
        <v>1</v>
      </c>
      <c r="B56" s="71" t="s">
        <v>72</v>
      </c>
      <c r="C56" s="72" t="n">
        <v>54520</v>
      </c>
      <c r="D56" s="72" t="n">
        <v>80350</v>
      </c>
      <c r="E56" s="73" t="n">
        <f aca="false">C56/D56*100</f>
        <v>67.8531425015557</v>
      </c>
      <c r="F56" s="72" t="n">
        <v>9030</v>
      </c>
      <c r="G56" s="72" t="n">
        <v>2210</v>
      </c>
      <c r="H56" s="73" t="n">
        <f aca="false">F56/G56*100</f>
        <v>408.597285067873</v>
      </c>
      <c r="I56" s="72" t="n">
        <v>51408</v>
      </c>
      <c r="J56" s="72" t="n">
        <v>84926</v>
      </c>
      <c r="K56" s="73" t="n">
        <f aca="false">I56/J56*100</f>
        <v>60.5326990556485</v>
      </c>
      <c r="L56" s="72" t="n">
        <v>51408</v>
      </c>
      <c r="M56" s="72" t="n">
        <v>84926</v>
      </c>
      <c r="N56" s="77" t="n">
        <f aca="false">L56/M56*100</f>
        <v>60.5326990556485</v>
      </c>
      <c r="O56" s="73" t="n">
        <v>51408</v>
      </c>
      <c r="P56" s="73" t="n">
        <v>84926</v>
      </c>
      <c r="Q56" s="77" t="n">
        <f aca="false">O56/P56*100</f>
        <v>60.5326990556485</v>
      </c>
      <c r="R56" s="72" t="n">
        <v>0</v>
      </c>
      <c r="S56" s="72" t="n">
        <v>0</v>
      </c>
      <c r="T56" s="403" t="e">
        <f aca="false">R56/S56*100</f>
        <v>#DIV/0!</v>
      </c>
      <c r="U56" s="1" t="n">
        <v>90</v>
      </c>
      <c r="V56" s="1" t="n">
        <v>94</v>
      </c>
    </row>
    <row r="57" s="337" customFormat="true" ht="19.5" hidden="false" customHeight="true" outlineLevel="0" collapsed="false">
      <c r="A57" s="335" t="n">
        <v>2</v>
      </c>
      <c r="B57" s="114" t="s">
        <v>73</v>
      </c>
      <c r="C57" s="79" t="n">
        <v>2152</v>
      </c>
      <c r="D57" s="79" t="n">
        <v>12965</v>
      </c>
      <c r="E57" s="167" t="n">
        <f aca="false">C57/D57*100</f>
        <v>16.5985345160046</v>
      </c>
      <c r="F57" s="79" t="n">
        <v>1418</v>
      </c>
      <c r="G57" s="79" t="n">
        <v>316</v>
      </c>
      <c r="H57" s="167" t="n">
        <f aca="false">F57/G57*100</f>
        <v>448.73417721519</v>
      </c>
      <c r="I57" s="79" t="n">
        <v>4219</v>
      </c>
      <c r="J57" s="79" t="n">
        <v>27779</v>
      </c>
      <c r="K57" s="167" t="n">
        <f aca="false">I57/J57*100</f>
        <v>15.1877317398034</v>
      </c>
      <c r="L57" s="79" t="n">
        <v>0</v>
      </c>
      <c r="M57" s="79" t="n">
        <v>0</v>
      </c>
      <c r="N57" s="77" t="e">
        <f aca="false">L57/M57*100</f>
        <v>#DIV/0!</v>
      </c>
      <c r="O57" s="167" t="n">
        <v>0</v>
      </c>
      <c r="P57" s="167" t="n">
        <v>0</v>
      </c>
      <c r="Q57" s="77" t="e">
        <f aca="false">O57/P57*100</f>
        <v>#DIV/0!</v>
      </c>
      <c r="R57" s="79" t="n">
        <v>0</v>
      </c>
      <c r="S57" s="79" t="n">
        <v>0</v>
      </c>
      <c r="T57" s="404" t="e">
        <f aca="false">R57/S57*100</f>
        <v>#DIV/0!</v>
      </c>
      <c r="U57" s="336" t="n">
        <v>97</v>
      </c>
      <c r="V57" s="336" t="n">
        <v>105</v>
      </c>
    </row>
    <row r="58" customFormat="false" ht="22.5" hidden="false" customHeight="true" outlineLevel="0" collapsed="false">
      <c r="A58" s="70" t="n">
        <v>3</v>
      </c>
      <c r="B58" s="71" t="s">
        <v>74</v>
      </c>
      <c r="C58" s="72" t="n">
        <v>41751</v>
      </c>
      <c r="D58" s="72" t="n">
        <v>68615</v>
      </c>
      <c r="E58" s="73" t="n">
        <f aca="false">C58/D58*100</f>
        <v>60.8482110325731</v>
      </c>
      <c r="F58" s="72" t="n">
        <v>16838</v>
      </c>
      <c r="G58" s="72" t="n">
        <v>20632</v>
      </c>
      <c r="H58" s="73" t="n">
        <f aca="false">F58/G58*100</f>
        <v>81.6110895696006</v>
      </c>
      <c r="I58" s="72" t="n">
        <v>41751</v>
      </c>
      <c r="J58" s="72" t="n">
        <v>68615</v>
      </c>
      <c r="K58" s="73" t="n">
        <f aca="false">I58/J58*100</f>
        <v>60.8482110325731</v>
      </c>
      <c r="L58" s="72" t="n">
        <v>0</v>
      </c>
      <c r="M58" s="72" t="n">
        <v>0</v>
      </c>
      <c r="N58" s="77" t="e">
        <f aca="false">L58/M58*100</f>
        <v>#DIV/0!</v>
      </c>
      <c r="O58" s="73" t="n">
        <v>0</v>
      </c>
      <c r="P58" s="73" t="n">
        <v>0</v>
      </c>
      <c r="Q58" s="77" t="e">
        <f aca="false">O58/P58*100</f>
        <v>#DIV/0!</v>
      </c>
      <c r="R58" s="72" t="n">
        <v>0</v>
      </c>
      <c r="S58" s="72" t="n">
        <v>0</v>
      </c>
      <c r="T58" s="403" t="e">
        <f aca="false">R58/S58*100</f>
        <v>#DIV/0!</v>
      </c>
      <c r="U58" s="1" t="n">
        <v>85</v>
      </c>
      <c r="V58" s="1" t="n">
        <v>130</v>
      </c>
    </row>
    <row r="59" customFormat="false" ht="21.75" hidden="false" customHeight="true" outlineLevel="0" collapsed="false">
      <c r="A59" s="70" t="n">
        <v>4</v>
      </c>
      <c r="B59" s="71" t="s">
        <v>75</v>
      </c>
      <c r="C59" s="72" t="n">
        <v>69527</v>
      </c>
      <c r="D59" s="72" t="n">
        <v>122925</v>
      </c>
      <c r="E59" s="73" t="n">
        <f aca="false">C59/D59*100</f>
        <v>56.5605043725849</v>
      </c>
      <c r="F59" s="72" t="n">
        <v>21705</v>
      </c>
      <c r="G59" s="72" t="n">
        <v>22754</v>
      </c>
      <c r="H59" s="73" t="n">
        <f aca="false">F59/G59*100</f>
        <v>95.3898215698339</v>
      </c>
      <c r="I59" s="72" t="n">
        <v>70065</v>
      </c>
      <c r="J59" s="72" t="n">
        <v>122342</v>
      </c>
      <c r="K59" s="73" t="n">
        <f aca="false">I59/J59*100</f>
        <v>57.2697847019012</v>
      </c>
      <c r="L59" s="72" t="n">
        <v>0</v>
      </c>
      <c r="M59" s="72" t="n">
        <v>46680</v>
      </c>
      <c r="N59" s="77" t="n">
        <f aca="false">L59/M59*100</f>
        <v>0</v>
      </c>
      <c r="O59" s="73" t="n">
        <v>0</v>
      </c>
      <c r="P59" s="73" t="n">
        <v>44055</v>
      </c>
      <c r="Q59" s="77" t="n">
        <f aca="false">O59/P59*100</f>
        <v>0</v>
      </c>
      <c r="R59" s="72" t="n">
        <v>0</v>
      </c>
      <c r="S59" s="72" t="n">
        <v>2625</v>
      </c>
      <c r="T59" s="403" t="n">
        <f aca="false">R59/S59*100</f>
        <v>0</v>
      </c>
      <c r="U59" s="1" t="n">
        <v>62</v>
      </c>
      <c r="V59" s="1" t="n">
        <v>71</v>
      </c>
    </row>
    <row r="60" customFormat="false" ht="21.75" hidden="false" customHeight="true" outlineLevel="0" collapsed="false">
      <c r="A60" s="70" t="n">
        <v>5</v>
      </c>
      <c r="B60" s="71" t="s">
        <v>76</v>
      </c>
      <c r="C60" s="72" t="n">
        <v>0</v>
      </c>
      <c r="D60" s="72" t="n">
        <v>0</v>
      </c>
      <c r="E60" s="73" t="e">
        <f aca="false">C60/D60*100</f>
        <v>#DIV/0!</v>
      </c>
      <c r="F60" s="72" t="n">
        <v>0</v>
      </c>
      <c r="G60" s="72" t="n">
        <v>0</v>
      </c>
      <c r="H60" s="73" t="e">
        <f aca="false">F60/G60*100</f>
        <v>#DIV/0!</v>
      </c>
      <c r="I60" s="72" t="n">
        <v>0</v>
      </c>
      <c r="J60" s="72" t="n">
        <v>0</v>
      </c>
      <c r="K60" s="73" t="e">
        <f aca="false">I60/J60*100</f>
        <v>#DIV/0!</v>
      </c>
      <c r="L60" s="72" t="n">
        <v>0</v>
      </c>
      <c r="M60" s="72" t="n">
        <v>0</v>
      </c>
      <c r="N60" s="77" t="e">
        <f aca="false">L60/M60*100</f>
        <v>#DIV/0!</v>
      </c>
      <c r="O60" s="73" t="n">
        <v>0</v>
      </c>
      <c r="P60" s="73" t="n">
        <v>0</v>
      </c>
      <c r="Q60" s="77" t="e">
        <f aca="false">O60/P60*100</f>
        <v>#DIV/0!</v>
      </c>
      <c r="R60" s="72" t="n">
        <v>0</v>
      </c>
      <c r="S60" s="72" t="n">
        <v>0</v>
      </c>
      <c r="T60" s="403" t="e">
        <f aca="false">R60/S60*100</f>
        <v>#DIV/0!</v>
      </c>
      <c r="U60" s="1" t="n">
        <v>35</v>
      </c>
      <c r="V60" s="1"/>
    </row>
    <row r="61" customFormat="false" ht="21" hidden="false" customHeight="true" outlineLevel="0" collapsed="false">
      <c r="A61" s="80" t="n">
        <v>6</v>
      </c>
      <c r="B61" s="75" t="s">
        <v>77</v>
      </c>
      <c r="C61" s="72" t="n">
        <v>15103</v>
      </c>
      <c r="D61" s="72" t="n">
        <v>15230</v>
      </c>
      <c r="E61" s="73" t="n">
        <f aca="false">C61/D61*100</f>
        <v>99.1661195009849</v>
      </c>
      <c r="F61" s="72" t="n">
        <v>6422</v>
      </c>
      <c r="G61" s="72" t="n">
        <v>2780</v>
      </c>
      <c r="H61" s="73" t="n">
        <f aca="false">F61/G61*100</f>
        <v>231.007194244604</v>
      </c>
      <c r="I61" s="72" t="n">
        <v>27703</v>
      </c>
      <c r="J61" s="72" t="n">
        <v>17468</v>
      </c>
      <c r="K61" s="73" t="n">
        <f aca="false">I61/J61*100</f>
        <v>158.592855507213</v>
      </c>
      <c r="L61" s="72" t="n">
        <v>27703</v>
      </c>
      <c r="M61" s="72" t="n">
        <v>17468</v>
      </c>
      <c r="N61" s="77" t="n">
        <f aca="false">L61/M61*100</f>
        <v>158.592855507213</v>
      </c>
      <c r="O61" s="73" t="n">
        <v>27703</v>
      </c>
      <c r="P61" s="73" t="n">
        <v>17468</v>
      </c>
      <c r="Q61" s="77" t="n">
        <f aca="false">O61/P61*100</f>
        <v>158.592855507213</v>
      </c>
      <c r="R61" s="72" t="n">
        <v>0</v>
      </c>
      <c r="S61" s="72" t="n">
        <v>0</v>
      </c>
      <c r="T61" s="403" t="e">
        <f aca="false">R61/S61*100</f>
        <v>#DIV/0!</v>
      </c>
      <c r="U61" s="1" t="n">
        <v>26</v>
      </c>
      <c r="V61" s="1" t="n">
        <v>73</v>
      </c>
    </row>
    <row r="62" customFormat="false" ht="21.75" hidden="false" customHeight="true" outlineLevel="0" collapsed="false">
      <c r="A62" s="70" t="n">
        <v>7</v>
      </c>
      <c r="B62" s="71" t="s">
        <v>78</v>
      </c>
      <c r="C62" s="72" t="n">
        <v>38363</v>
      </c>
      <c r="D62" s="72" t="n">
        <v>29910</v>
      </c>
      <c r="E62" s="73" t="n">
        <f aca="false">C62/D62*100</f>
        <v>128.261451019726</v>
      </c>
      <c r="F62" s="72" t="n">
        <v>18317</v>
      </c>
      <c r="G62" s="72" t="n">
        <v>6051</v>
      </c>
      <c r="H62" s="73" t="n">
        <f aca="false">F62/G62*100</f>
        <v>302.710295818873</v>
      </c>
      <c r="I62" s="72" t="n">
        <v>27705</v>
      </c>
      <c r="J62" s="72" t="n">
        <v>27920</v>
      </c>
      <c r="K62" s="73" t="n">
        <f aca="false">I62/J62*100</f>
        <v>99.2299426934097</v>
      </c>
      <c r="L62" s="72" t="n">
        <v>27705</v>
      </c>
      <c r="M62" s="72" t="n">
        <v>27392</v>
      </c>
      <c r="N62" s="77" t="n">
        <f aca="false">L62/M62*100</f>
        <v>101.142669392523</v>
      </c>
      <c r="O62" s="73" t="n">
        <v>27705</v>
      </c>
      <c r="P62" s="73" t="n">
        <v>27392</v>
      </c>
      <c r="Q62" s="77" t="n">
        <f aca="false">O62/P62*100</f>
        <v>101.142669392523</v>
      </c>
      <c r="R62" s="72" t="n">
        <v>0</v>
      </c>
      <c r="S62" s="72" t="n">
        <v>0</v>
      </c>
      <c r="T62" s="403" t="e">
        <f aca="false">R62/S62*100</f>
        <v>#DIV/0!</v>
      </c>
      <c r="U62" s="1" t="n">
        <v>34</v>
      </c>
      <c r="V62" s="1" t="n">
        <v>92</v>
      </c>
    </row>
    <row r="63" customFormat="false" ht="18.75" hidden="false" customHeight="true" outlineLevel="0" collapsed="false">
      <c r="A63" s="70" t="n">
        <v>8</v>
      </c>
      <c r="B63" s="71" t="s">
        <v>79</v>
      </c>
      <c r="C63" s="72" t="n">
        <v>68200</v>
      </c>
      <c r="D63" s="72" t="n">
        <v>78500</v>
      </c>
      <c r="E63" s="73" t="n">
        <f aca="false">C63/D63*100</f>
        <v>86.8789808917198</v>
      </c>
      <c r="F63" s="72" t="n">
        <v>0</v>
      </c>
      <c r="G63" s="72" t="n">
        <v>0</v>
      </c>
      <c r="H63" s="73" t="e">
        <f aca="false">F63/G63*100</f>
        <v>#DIV/0!</v>
      </c>
      <c r="I63" s="72" t="n">
        <v>0</v>
      </c>
      <c r="J63" s="72" t="n">
        <v>92003</v>
      </c>
      <c r="K63" s="73" t="n">
        <f aca="false">I63/J63*100</f>
        <v>0</v>
      </c>
      <c r="L63" s="72" t="n">
        <v>0</v>
      </c>
      <c r="M63" s="72" t="n">
        <v>92003</v>
      </c>
      <c r="N63" s="77" t="n">
        <f aca="false">L63/M63*100</f>
        <v>0</v>
      </c>
      <c r="O63" s="73" t="n">
        <v>0</v>
      </c>
      <c r="P63" s="73" t="n">
        <v>92003</v>
      </c>
      <c r="Q63" s="77" t="n">
        <f aca="false">O63/P63*100</f>
        <v>0</v>
      </c>
      <c r="R63" s="72" t="n">
        <v>0</v>
      </c>
      <c r="S63" s="72" t="n">
        <v>0</v>
      </c>
      <c r="T63" s="403" t="e">
        <f aca="false">R63/S63*100</f>
        <v>#DIV/0!</v>
      </c>
      <c r="U63" s="1" t="n">
        <v>30</v>
      </c>
      <c r="V63" s="1" t="n">
        <v>90</v>
      </c>
    </row>
    <row r="64" customFormat="false" ht="21.75" hidden="false" customHeight="true" outlineLevel="0" collapsed="false">
      <c r="A64" s="70" t="n">
        <v>9</v>
      </c>
      <c r="B64" s="71" t="s">
        <v>80</v>
      </c>
      <c r="C64" s="72" t="n">
        <v>0</v>
      </c>
      <c r="D64" s="72" t="n">
        <v>0</v>
      </c>
      <c r="E64" s="73" t="e">
        <f aca="false">C64/D64*100</f>
        <v>#DIV/0!</v>
      </c>
      <c r="F64" s="72" t="n">
        <v>0</v>
      </c>
      <c r="G64" s="72" t="n">
        <v>0</v>
      </c>
      <c r="H64" s="73" t="e">
        <f aca="false">F64/G64*100</f>
        <v>#DIV/0!</v>
      </c>
      <c r="I64" s="72" t="n">
        <v>0</v>
      </c>
      <c r="J64" s="72" t="n">
        <v>0</v>
      </c>
      <c r="K64" s="73" t="e">
        <f aca="false">I64/J64*100</f>
        <v>#DIV/0!</v>
      </c>
      <c r="L64" s="72" t="n">
        <v>0</v>
      </c>
      <c r="M64" s="72" t="n">
        <v>0</v>
      </c>
      <c r="N64" s="77" t="e">
        <f aca="false">L64/M64*100</f>
        <v>#DIV/0!</v>
      </c>
      <c r="O64" s="73" t="n">
        <v>0</v>
      </c>
      <c r="P64" s="73" t="n">
        <v>0</v>
      </c>
      <c r="Q64" s="77" t="e">
        <f aca="false">O64/P64*100</f>
        <v>#DIV/0!</v>
      </c>
      <c r="R64" s="72" t="n">
        <v>0</v>
      </c>
      <c r="S64" s="72" t="n">
        <v>0</v>
      </c>
      <c r="T64" s="403" t="e">
        <f aca="false">R64/S64*100</f>
        <v>#DIV/0!</v>
      </c>
      <c r="U64" s="1" t="n">
        <v>0</v>
      </c>
      <c r="V64" s="1" t="n">
        <v>0</v>
      </c>
    </row>
    <row r="65" customFormat="false" ht="19.5" hidden="false" customHeight="true" outlineLevel="0" collapsed="false">
      <c r="A65" s="70" t="n">
        <v>10</v>
      </c>
      <c r="B65" s="71" t="s">
        <v>81</v>
      </c>
      <c r="C65" s="72" t="n">
        <v>178200</v>
      </c>
      <c r="D65" s="72" t="n">
        <v>34987</v>
      </c>
      <c r="E65" s="73" t="n">
        <f aca="false">C65/D65*100</f>
        <v>509.332037613971</v>
      </c>
      <c r="F65" s="72" t="n">
        <v>132367</v>
      </c>
      <c r="G65" s="72" t="n">
        <v>34987</v>
      </c>
      <c r="H65" s="73" t="n">
        <f aca="false">F65/G65*100</f>
        <v>378.331951867837</v>
      </c>
      <c r="I65" s="72" t="n">
        <v>178200</v>
      </c>
      <c r="J65" s="72" t="n">
        <v>35132</v>
      </c>
      <c r="K65" s="73" t="n">
        <f aca="false">I65/J65*100</f>
        <v>507.229875896619</v>
      </c>
      <c r="L65" s="72" t="n">
        <v>0</v>
      </c>
      <c r="M65" s="72" t="n">
        <v>19310</v>
      </c>
      <c r="N65" s="77" t="n">
        <f aca="false">L65/M65*100</f>
        <v>0</v>
      </c>
      <c r="O65" s="73" t="n">
        <v>0</v>
      </c>
      <c r="P65" s="73" t="n">
        <v>19310</v>
      </c>
      <c r="Q65" s="77" t="n">
        <f aca="false">O65/P65*100</f>
        <v>0</v>
      </c>
      <c r="R65" s="72" t="n">
        <v>0</v>
      </c>
      <c r="S65" s="72" t="n">
        <v>0</v>
      </c>
      <c r="T65" s="403" t="e">
        <f aca="false">R65/S65*100</f>
        <v>#DIV/0!</v>
      </c>
      <c r="U65" s="1" t="n">
        <v>175</v>
      </c>
      <c r="V65" s="1" t="n">
        <v>136</v>
      </c>
    </row>
    <row r="66" s="334" customFormat="true" ht="18.75" hidden="false" customHeight="true" outlineLevel="0" collapsed="false">
      <c r="A66" s="80" t="n">
        <v>11</v>
      </c>
      <c r="B66" s="75" t="s">
        <v>82</v>
      </c>
      <c r="C66" s="76" t="n">
        <v>21312</v>
      </c>
      <c r="D66" s="76" t="n">
        <v>35398</v>
      </c>
      <c r="E66" s="77" t="n">
        <f aca="false">C66/D66*100</f>
        <v>60.2067913441437</v>
      </c>
      <c r="F66" s="76" t="n">
        <v>7501</v>
      </c>
      <c r="G66" s="76" t="n">
        <v>11775</v>
      </c>
      <c r="H66" s="77" t="n">
        <f aca="false">F66/G66*100</f>
        <v>63.7027600849257</v>
      </c>
      <c r="I66" s="76" t="n">
        <v>21312</v>
      </c>
      <c r="J66" s="76" t="n">
        <v>35398</v>
      </c>
      <c r="K66" s="77" t="n">
        <f aca="false">I66/J66*100</f>
        <v>60.2067913441437</v>
      </c>
      <c r="L66" s="76" t="n">
        <v>21312</v>
      </c>
      <c r="M66" s="76" t="n">
        <v>35398</v>
      </c>
      <c r="N66" s="77" t="n">
        <f aca="false">L66/M66*100</f>
        <v>60.2067913441437</v>
      </c>
      <c r="O66" s="77" t="n">
        <v>1979</v>
      </c>
      <c r="P66" s="77" t="n">
        <v>3109</v>
      </c>
      <c r="Q66" s="77" t="n">
        <f aca="false">O66/P66*100</f>
        <v>63.6539080090061</v>
      </c>
      <c r="R66" s="76" t="n">
        <v>19333</v>
      </c>
      <c r="S66" s="76" t="n">
        <v>32289</v>
      </c>
      <c r="T66" s="405" t="n">
        <f aca="false">R66/S66*100</f>
        <v>59.8748799900895</v>
      </c>
      <c r="U66" s="81" t="n">
        <v>70</v>
      </c>
      <c r="V66" s="81" t="n">
        <v>144</v>
      </c>
    </row>
    <row r="67" customFormat="false" ht="32.25" hidden="false" customHeight="true" outlineLevel="0" collapsed="false">
      <c r="A67" s="80" t="n">
        <v>12</v>
      </c>
      <c r="B67" s="75" t="s">
        <v>83</v>
      </c>
      <c r="C67" s="76" t="n">
        <v>82400</v>
      </c>
      <c r="D67" s="76" t="n">
        <v>24064</v>
      </c>
      <c r="E67" s="77" t="n">
        <f aca="false">C67/D67*100</f>
        <v>342.420212765957</v>
      </c>
      <c r="F67" s="76" t="n">
        <v>482</v>
      </c>
      <c r="G67" s="76" t="n">
        <v>702</v>
      </c>
      <c r="H67" s="77" t="n">
        <f aca="false">F67/G67*100</f>
        <v>68.6609686609687</v>
      </c>
      <c r="I67" s="76" t="n">
        <v>82400</v>
      </c>
      <c r="J67" s="76" t="n">
        <v>24064</v>
      </c>
      <c r="K67" s="77" t="n">
        <f aca="false">I67/J67*100</f>
        <v>342.420212765957</v>
      </c>
      <c r="L67" s="76" t="n">
        <v>73664</v>
      </c>
      <c r="M67" s="76" t="n">
        <v>0</v>
      </c>
      <c r="N67" s="77" t="e">
        <f aca="false">L67/M67*100</f>
        <v>#DIV/0!</v>
      </c>
      <c r="O67" s="77" t="n">
        <v>0</v>
      </c>
      <c r="P67" s="77" t="n">
        <v>0</v>
      </c>
      <c r="Q67" s="77" t="e">
        <f aca="false">O67/P67*100</f>
        <v>#DIV/0!</v>
      </c>
      <c r="R67" s="76" t="n">
        <v>73664</v>
      </c>
      <c r="S67" s="76" t="n">
        <v>0</v>
      </c>
      <c r="T67" s="405" t="e">
        <f aca="false">R67/S67*100</f>
        <v>#DIV/0!</v>
      </c>
      <c r="U67" s="81" t="n">
        <v>61</v>
      </c>
      <c r="V67" s="81" t="n">
        <v>90</v>
      </c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406"/>
      <c r="M68" s="406"/>
      <c r="N68" s="338"/>
      <c r="O68" s="1"/>
      <c r="P68" s="1"/>
      <c r="Q68" s="77"/>
      <c r="R68" s="1"/>
      <c r="S68" s="1"/>
      <c r="T68" s="1"/>
      <c r="U68" s="1"/>
      <c r="V68" s="1"/>
    </row>
    <row r="69" customFormat="false" ht="17.25" hidden="false" customHeight="true" outlineLevel="0" collapsed="false">
      <c r="A69" s="67" t="s">
        <v>26</v>
      </c>
      <c r="B69" s="67"/>
      <c r="C69" s="68" t="n">
        <f aca="false">SUM(C70:C77)</f>
        <v>405314</v>
      </c>
      <c r="D69" s="68" t="n">
        <f aca="false">SUM(D70:D77)</f>
        <v>263394</v>
      </c>
      <c r="E69" s="111" t="n">
        <f aca="false">C69/D69*100</f>
        <v>153.88125773556</v>
      </c>
      <c r="F69" s="68" t="n">
        <f aca="false">SUM(F70:F77)</f>
        <v>108781</v>
      </c>
      <c r="G69" s="68" t="n">
        <f aca="false">SUM(G70:G77)</f>
        <v>58450</v>
      </c>
      <c r="H69" s="111" t="n">
        <f aca="false">F69/G69*100</f>
        <v>186.109495295124</v>
      </c>
      <c r="I69" s="68" t="n">
        <f aca="false">SUM(I70:I77)</f>
        <v>414329</v>
      </c>
      <c r="J69" s="68" t="n">
        <f aca="false">SUM(J70:J77)</f>
        <v>277311</v>
      </c>
      <c r="K69" s="111" t="n">
        <f aca="false">I69/J69*100</f>
        <v>149.409507736801</v>
      </c>
      <c r="L69" s="111" t="n">
        <f aca="false">O69+R69</f>
        <v>248885</v>
      </c>
      <c r="M69" s="111" t="n">
        <f aca="false">P69+S69</f>
        <v>109443</v>
      </c>
      <c r="N69" s="111" t="n">
        <f aca="false">L69/M69*100</f>
        <v>227.410615571576</v>
      </c>
      <c r="O69" s="68" t="n">
        <f aca="false">SUM(O70:O77)</f>
        <v>86994</v>
      </c>
      <c r="P69" s="68" t="n">
        <f aca="false">SUM(P70:P77)</f>
        <v>20785</v>
      </c>
      <c r="Q69" s="68" t="n">
        <f aca="false">O69/P69*100</f>
        <v>418.542217945634</v>
      </c>
      <c r="R69" s="68" t="n">
        <f aca="false">SUM(R70:R77)</f>
        <v>161891</v>
      </c>
      <c r="S69" s="68" t="n">
        <f aca="false">SUM(S70:S77)</f>
        <v>88658</v>
      </c>
      <c r="T69" s="402" t="n">
        <f aca="false">R69/S69*100</f>
        <v>182.601682871258</v>
      </c>
      <c r="U69" s="1"/>
      <c r="V69" s="1"/>
    </row>
    <row r="70" customFormat="false" ht="23.25" hidden="false" customHeight="true" outlineLevel="0" collapsed="false">
      <c r="A70" s="70" t="n">
        <v>1</v>
      </c>
      <c r="B70" s="71" t="s">
        <v>84</v>
      </c>
      <c r="C70" s="72" t="n">
        <v>1100</v>
      </c>
      <c r="D70" s="72" t="n">
        <v>576</v>
      </c>
      <c r="E70" s="73" t="n">
        <f aca="false">C70/D70*100</f>
        <v>190.972222222222</v>
      </c>
      <c r="F70" s="72" t="n">
        <v>1000</v>
      </c>
      <c r="G70" s="72" t="n">
        <v>22</v>
      </c>
      <c r="H70" s="73" t="n">
        <f aca="false">F70/G70*100</f>
        <v>4545.45454545455</v>
      </c>
      <c r="I70" s="72" t="n">
        <v>1100</v>
      </c>
      <c r="J70" s="72" t="n">
        <v>576</v>
      </c>
      <c r="K70" s="73" t="n">
        <f aca="false">I70/J70*100</f>
        <v>190.972222222222</v>
      </c>
      <c r="L70" s="72" t="n">
        <v>0</v>
      </c>
      <c r="M70" s="72" t="n">
        <v>0</v>
      </c>
      <c r="N70" s="77" t="e">
        <f aca="false">L70/M70*100</f>
        <v>#DIV/0!</v>
      </c>
      <c r="O70" s="73" t="n">
        <v>0</v>
      </c>
      <c r="P70" s="73" t="n">
        <v>0</v>
      </c>
      <c r="Q70" s="77" t="e">
        <f aca="false">O70/P70*100</f>
        <v>#DIV/0!</v>
      </c>
      <c r="R70" s="72" t="n">
        <v>0</v>
      </c>
      <c r="S70" s="72" t="n">
        <v>0</v>
      </c>
      <c r="T70" s="403" t="e">
        <f aca="false">R70/S70*100</f>
        <v>#DIV/0!</v>
      </c>
      <c r="U70" s="1" t="n">
        <v>96</v>
      </c>
      <c r="V70" s="1" t="n">
        <v>142</v>
      </c>
    </row>
    <row r="71" s="334" customFormat="true" ht="24" hidden="false" customHeight="true" outlineLevel="0" collapsed="false">
      <c r="A71" s="80" t="n">
        <v>2</v>
      </c>
      <c r="B71" s="75" t="s">
        <v>85</v>
      </c>
      <c r="C71" s="76" t="n">
        <v>800</v>
      </c>
      <c r="D71" s="76" t="n">
        <v>40591</v>
      </c>
      <c r="E71" s="77" t="n">
        <f aca="false">C71/D71*100</f>
        <v>1.97088024438915</v>
      </c>
      <c r="F71" s="76" t="n">
        <v>800</v>
      </c>
      <c r="G71" s="76" t="n">
        <v>0</v>
      </c>
      <c r="H71" s="77" t="e">
        <f aca="false">F71/G71*100</f>
        <v>#DIV/0!</v>
      </c>
      <c r="I71" s="76" t="n">
        <v>271</v>
      </c>
      <c r="J71" s="76" t="n">
        <v>40687</v>
      </c>
      <c r="K71" s="77" t="n">
        <f aca="false">I71/J71*100</f>
        <v>0.666060412416742</v>
      </c>
      <c r="L71" s="76" t="n">
        <v>271</v>
      </c>
      <c r="M71" s="76" t="n">
        <v>40687</v>
      </c>
      <c r="N71" s="77" t="n">
        <f aca="false">L71/M71*100</f>
        <v>0.666060412416742</v>
      </c>
      <c r="O71" s="77" t="n">
        <v>0</v>
      </c>
      <c r="P71" s="77" t="n">
        <v>0</v>
      </c>
      <c r="Q71" s="77" t="e">
        <f aca="false">O71/P71*100</f>
        <v>#DIV/0!</v>
      </c>
      <c r="R71" s="76" t="n">
        <v>271</v>
      </c>
      <c r="S71" s="76" t="n">
        <v>40687</v>
      </c>
      <c r="T71" s="405" t="n">
        <f aca="false">R71/S71*100</f>
        <v>0.666060412416742</v>
      </c>
      <c r="U71" s="81" t="n">
        <v>4</v>
      </c>
      <c r="V71" s="81" t="n">
        <v>113</v>
      </c>
    </row>
    <row r="72" customFormat="false" ht="19.5" hidden="false" customHeight="true" outlineLevel="0" collapsed="false">
      <c r="A72" s="80" t="n">
        <v>3</v>
      </c>
      <c r="B72" s="75" t="s">
        <v>86</v>
      </c>
      <c r="C72" s="76" t="n">
        <v>406</v>
      </c>
      <c r="D72" s="76" t="n">
        <v>423</v>
      </c>
      <c r="E72" s="77" t="n">
        <f aca="false">C72/D72*100</f>
        <v>95.9810874704492</v>
      </c>
      <c r="F72" s="76" t="n">
        <v>261</v>
      </c>
      <c r="G72" s="76" t="n">
        <v>143</v>
      </c>
      <c r="H72" s="77" t="n">
        <f aca="false">F72/G72*100</f>
        <v>182.517482517483</v>
      </c>
      <c r="I72" s="76" t="n">
        <v>171</v>
      </c>
      <c r="J72" s="76" t="n">
        <v>2307</v>
      </c>
      <c r="K72" s="77" t="n">
        <f aca="false">I72/J72*100</f>
        <v>7.41222366710013</v>
      </c>
      <c r="L72" s="76" t="n">
        <v>0</v>
      </c>
      <c r="M72" s="76" t="n">
        <v>0</v>
      </c>
      <c r="N72" s="77" t="e">
        <f aca="false">L72/M72*100</f>
        <v>#DIV/0!</v>
      </c>
      <c r="O72" s="77" t="n">
        <v>0</v>
      </c>
      <c r="P72" s="77" t="n">
        <v>0</v>
      </c>
      <c r="Q72" s="77" t="e">
        <f aca="false">O72/P72*100</f>
        <v>#DIV/0!</v>
      </c>
      <c r="R72" s="76" t="n">
        <v>0</v>
      </c>
      <c r="S72" s="76" t="n">
        <v>0</v>
      </c>
      <c r="T72" s="405" t="e">
        <f aca="false">R72/S72*100</f>
        <v>#DIV/0!</v>
      </c>
      <c r="U72" s="81" t="n">
        <v>37</v>
      </c>
      <c r="V72" s="81" t="n">
        <v>45</v>
      </c>
    </row>
    <row r="73" s="334" customFormat="true" ht="21.75" hidden="false" customHeight="true" outlineLevel="0" collapsed="false">
      <c r="A73" s="80" t="n">
        <v>4</v>
      </c>
      <c r="B73" s="75" t="s">
        <v>87</v>
      </c>
      <c r="C73" s="76" t="n">
        <v>625</v>
      </c>
      <c r="D73" s="76" t="n">
        <v>3795</v>
      </c>
      <c r="E73" s="77" t="n">
        <f aca="false">C73/D73*100</f>
        <v>16.4690382081686</v>
      </c>
      <c r="F73" s="76" t="n">
        <v>267</v>
      </c>
      <c r="G73" s="76" t="n">
        <v>239</v>
      </c>
      <c r="H73" s="77" t="n">
        <f aca="false">F73/G73*100</f>
        <v>111.715481171548</v>
      </c>
      <c r="I73" s="76" t="n">
        <v>625</v>
      </c>
      <c r="J73" s="76" t="n">
        <v>865</v>
      </c>
      <c r="K73" s="77" t="n">
        <f aca="false">I73/J73*100</f>
        <v>72.2543352601156</v>
      </c>
      <c r="L73" s="76" t="n">
        <v>0</v>
      </c>
      <c r="M73" s="76" t="n">
        <v>0</v>
      </c>
      <c r="N73" s="77" t="e">
        <f aca="false">L73/M73*100</f>
        <v>#DIV/0!</v>
      </c>
      <c r="O73" s="77" t="n">
        <v>0</v>
      </c>
      <c r="P73" s="77" t="n">
        <v>0</v>
      </c>
      <c r="Q73" s="77" t="e">
        <f aca="false">O73/P73*100</f>
        <v>#DIV/0!</v>
      </c>
      <c r="R73" s="76" t="n">
        <v>0</v>
      </c>
      <c r="S73" s="76" t="n">
        <v>0</v>
      </c>
      <c r="T73" s="405" t="e">
        <f aca="false">R73/S73*100</f>
        <v>#DIV/0!</v>
      </c>
      <c r="U73" s="81" t="n">
        <v>30</v>
      </c>
      <c r="V73" s="81" t="n">
        <v>65</v>
      </c>
    </row>
    <row r="74" customFormat="false" ht="21" hidden="false" customHeight="true" outlineLevel="0" collapsed="false">
      <c r="A74" s="80" t="n">
        <v>5</v>
      </c>
      <c r="B74" s="75" t="s">
        <v>88</v>
      </c>
      <c r="C74" s="76" t="n">
        <v>87992</v>
      </c>
      <c r="D74" s="76" t="n">
        <v>833</v>
      </c>
      <c r="E74" s="77" t="n">
        <f aca="false">C74/D74*100</f>
        <v>10563.2653061225</v>
      </c>
      <c r="F74" s="76" t="n">
        <v>87287</v>
      </c>
      <c r="G74" s="76" t="n">
        <v>208</v>
      </c>
      <c r="H74" s="77" t="n">
        <f aca="false">F74/G74*100</f>
        <v>41964.9038461539</v>
      </c>
      <c r="I74" s="76" t="n">
        <v>87992</v>
      </c>
      <c r="J74" s="76" t="n">
        <v>833</v>
      </c>
      <c r="K74" s="77" t="n">
        <f aca="false">I74/J74*100</f>
        <v>10563.2653061225</v>
      </c>
      <c r="L74" s="76" t="n">
        <v>86994</v>
      </c>
      <c r="M74" s="76" t="n">
        <v>0</v>
      </c>
      <c r="N74" s="77" t="e">
        <f aca="false">L74/M74*100</f>
        <v>#DIV/0!</v>
      </c>
      <c r="O74" s="77" t="n">
        <v>86994</v>
      </c>
      <c r="P74" s="77" t="n">
        <v>0</v>
      </c>
      <c r="Q74" s="77" t="e">
        <f aca="false">O74/P74*100</f>
        <v>#DIV/0!</v>
      </c>
      <c r="R74" s="76" t="n">
        <v>0</v>
      </c>
      <c r="S74" s="76" t="n">
        <v>0</v>
      </c>
      <c r="T74" s="405" t="e">
        <f aca="false">R74/S74*100</f>
        <v>#DIV/0!</v>
      </c>
      <c r="U74" s="81" t="n">
        <v>66</v>
      </c>
      <c r="V74" s="81" t="n">
        <v>135</v>
      </c>
    </row>
    <row r="75" customFormat="false" ht="21" hidden="false" customHeight="true" outlineLevel="0" collapsed="false">
      <c r="A75" s="74" t="n">
        <v>6</v>
      </c>
      <c r="B75" s="75" t="s">
        <v>89</v>
      </c>
      <c r="C75" s="76" t="n">
        <v>0</v>
      </c>
      <c r="D75" s="76" t="n">
        <v>186</v>
      </c>
      <c r="E75" s="77" t="n">
        <f aca="false">C75/D75*100</f>
        <v>0</v>
      </c>
      <c r="F75" s="76" t="n">
        <v>0</v>
      </c>
      <c r="G75" s="76" t="n">
        <v>186</v>
      </c>
      <c r="H75" s="77" t="n">
        <f aca="false">F75/G75*100</f>
        <v>0</v>
      </c>
      <c r="I75" s="76" t="n">
        <v>423</v>
      </c>
      <c r="J75" s="76" t="n">
        <v>262</v>
      </c>
      <c r="K75" s="77" t="n">
        <f aca="false">I75/J75*100</f>
        <v>161.450381679389</v>
      </c>
      <c r="L75" s="76" t="n">
        <v>0</v>
      </c>
      <c r="M75" s="76" t="n">
        <v>53</v>
      </c>
      <c r="N75" s="77" t="n">
        <f aca="false">L75/M75*100</f>
        <v>0</v>
      </c>
      <c r="O75" s="77" t="n">
        <v>0</v>
      </c>
      <c r="P75" s="77" t="n">
        <v>53</v>
      </c>
      <c r="Q75" s="77" t="n">
        <f aca="false">O75/P75*100</f>
        <v>0</v>
      </c>
      <c r="R75" s="76" t="n">
        <v>0</v>
      </c>
      <c r="S75" s="76" t="n">
        <v>0</v>
      </c>
      <c r="T75" s="405" t="e">
        <f aca="false">R75/S75*100</f>
        <v>#DIV/0!</v>
      </c>
      <c r="U75" s="81" t="n">
        <v>6</v>
      </c>
      <c r="V75" s="81" t="n">
        <v>59</v>
      </c>
    </row>
    <row r="76" s="334" customFormat="true" ht="20.25" hidden="false" customHeight="true" outlineLevel="0" collapsed="false">
      <c r="A76" s="80" t="n">
        <v>7</v>
      </c>
      <c r="B76" s="75" t="s">
        <v>90</v>
      </c>
      <c r="C76" s="76" t="n">
        <v>271951</v>
      </c>
      <c r="D76" s="76" t="n">
        <v>173097</v>
      </c>
      <c r="E76" s="77" t="n">
        <f aca="false">C76/D76*100</f>
        <v>157.109019798148</v>
      </c>
      <c r="F76" s="76" t="n">
        <v>6153</v>
      </c>
      <c r="G76" s="76" t="n">
        <v>45607</v>
      </c>
      <c r="H76" s="77" t="n">
        <f aca="false">F76/G76*100</f>
        <v>13.4913500120596</v>
      </c>
      <c r="I76" s="76" t="n">
        <v>281307</v>
      </c>
      <c r="J76" s="76" t="n">
        <v>187888</v>
      </c>
      <c r="K76" s="77" t="n">
        <f aca="false">I76/J76*100</f>
        <v>149.72057821681</v>
      </c>
      <c r="L76" s="76" t="n">
        <v>161620</v>
      </c>
      <c r="M76" s="76" t="n">
        <v>68703</v>
      </c>
      <c r="N76" s="77" t="n">
        <f aca="false">L76/M76*100</f>
        <v>235.244458029489</v>
      </c>
      <c r="O76" s="77" t="n">
        <v>0</v>
      </c>
      <c r="P76" s="77" t="n">
        <v>20732</v>
      </c>
      <c r="Q76" s="77" t="n">
        <f aca="false">O76/P76*100</f>
        <v>0</v>
      </c>
      <c r="R76" s="76" t="n">
        <v>161620</v>
      </c>
      <c r="S76" s="76" t="n">
        <v>47971</v>
      </c>
      <c r="T76" s="405" t="n">
        <f aca="false">R76/S76*100</f>
        <v>336.911884263409</v>
      </c>
      <c r="U76" s="81" t="n">
        <v>127</v>
      </c>
      <c r="V76" s="81" t="n">
        <v>251</v>
      </c>
    </row>
    <row r="77" customFormat="false" ht="17.25" hidden="false" customHeight="true" outlineLevel="0" collapsed="false">
      <c r="A77" s="70" t="n">
        <v>8</v>
      </c>
      <c r="B77" s="71" t="s">
        <v>91</v>
      </c>
      <c r="C77" s="72" t="n">
        <v>42440</v>
      </c>
      <c r="D77" s="72" t="n">
        <v>43893</v>
      </c>
      <c r="E77" s="73" t="n">
        <f aca="false">C77/D77*100</f>
        <v>96.6896771694803</v>
      </c>
      <c r="F77" s="72" t="n">
        <v>13013</v>
      </c>
      <c r="G77" s="72" t="n">
        <v>12045</v>
      </c>
      <c r="H77" s="73" t="n">
        <f aca="false">F77/G77*100</f>
        <v>108.036529680365</v>
      </c>
      <c r="I77" s="72" t="n">
        <v>42440</v>
      </c>
      <c r="J77" s="72" t="n">
        <v>43893</v>
      </c>
      <c r="K77" s="73" t="n">
        <f aca="false">I77/J77*100</f>
        <v>96.6896771694803</v>
      </c>
      <c r="L77" s="72" t="n">
        <v>0</v>
      </c>
      <c r="M77" s="72" t="n">
        <v>0</v>
      </c>
      <c r="N77" s="77" t="e">
        <f aca="false">L77/M77*100</f>
        <v>#DIV/0!</v>
      </c>
      <c r="O77" s="73" t="n">
        <v>0</v>
      </c>
      <c r="P77" s="73" t="n">
        <v>0</v>
      </c>
      <c r="Q77" s="77" t="e">
        <f aca="false">O77/P77*100</f>
        <v>#DIV/0!</v>
      </c>
      <c r="R77" s="72" t="n">
        <v>0</v>
      </c>
      <c r="S77" s="72" t="n">
        <v>0</v>
      </c>
      <c r="T77" s="403" t="e">
        <f aca="false">R77/S77*100</f>
        <v>#DIV/0!</v>
      </c>
      <c r="U77" s="1" t="n">
        <v>23</v>
      </c>
      <c r="V77" s="1" t="n">
        <v>40</v>
      </c>
    </row>
    <row r="78" customFormat="false" ht="15" hidden="false" customHeight="false" outlineLevel="0" collapsed="false">
      <c r="A78" s="85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77"/>
      <c r="O78" s="86"/>
      <c r="P78" s="86"/>
      <c r="Q78" s="86"/>
      <c r="R78" s="86"/>
      <c r="S78" s="86"/>
      <c r="T78" s="86"/>
      <c r="U78" s="85"/>
      <c r="V78" s="85"/>
    </row>
    <row r="79" customFormat="false" ht="17.25" hidden="false" customHeight="true" outlineLevel="0" collapsed="false">
      <c r="A79" s="67" t="s">
        <v>92</v>
      </c>
      <c r="B79" s="67"/>
      <c r="C79" s="83" t="n">
        <f aca="false">SUM(C80:C93)</f>
        <v>2525828</v>
      </c>
      <c r="D79" s="83" t="n">
        <f aca="false">SUM(D80:D93)</f>
        <v>2503699</v>
      </c>
      <c r="E79" s="84" t="n">
        <f aca="false">C79/D79*100</f>
        <v>100.883852252208</v>
      </c>
      <c r="F79" s="83" t="n">
        <f aca="false">SUM(F80:F93)</f>
        <v>545857</v>
      </c>
      <c r="G79" s="83" t="n">
        <f aca="false">SUM(G80:G93)</f>
        <v>535716</v>
      </c>
      <c r="H79" s="84" t="n">
        <f aca="false">F79/G79*100</f>
        <v>101.892980609129</v>
      </c>
      <c r="I79" s="83" t="n">
        <f aca="false">SUM(I80:I93)</f>
        <v>2600783</v>
      </c>
      <c r="J79" s="83" t="n">
        <f aca="false">SUM(J80:J93)</f>
        <v>2429345</v>
      </c>
      <c r="K79" s="84" t="n">
        <f aca="false">I79/J79*100</f>
        <v>107.056963914141</v>
      </c>
      <c r="L79" s="84" t="n">
        <f aca="false">O79+R79</f>
        <v>1230423</v>
      </c>
      <c r="M79" s="84" t="n">
        <f aca="false">P79+S79</f>
        <v>1207034</v>
      </c>
      <c r="N79" s="84" t="n">
        <f aca="false">L79/M79*100</f>
        <v>101.937725035086</v>
      </c>
      <c r="O79" s="83" t="n">
        <f aca="false">SUM(O80:O93)</f>
        <v>690401</v>
      </c>
      <c r="P79" s="83" t="n">
        <f aca="false">SUM(P80:P93)</f>
        <v>566675</v>
      </c>
      <c r="Q79" s="83" t="n">
        <f aca="false">O79/P79*100</f>
        <v>121.833678916487</v>
      </c>
      <c r="R79" s="83" t="n">
        <f aca="false">SUM(R80:R93)</f>
        <v>540022</v>
      </c>
      <c r="S79" s="83" t="n">
        <f aca="false">SUM(S80:S93)</f>
        <v>640359</v>
      </c>
      <c r="T79" s="407" t="n">
        <f aca="false">R79/S79*100</f>
        <v>84.33113300508</v>
      </c>
      <c r="U79" s="1"/>
      <c r="V79" s="1"/>
    </row>
    <row r="80" customFormat="false" ht="22.5" hidden="false" customHeight="true" outlineLevel="0" collapsed="false">
      <c r="A80" s="87" t="n">
        <v>1</v>
      </c>
      <c r="B80" s="71" t="s">
        <v>93</v>
      </c>
      <c r="C80" s="72" t="n">
        <v>230</v>
      </c>
      <c r="D80" s="72" t="n">
        <v>173</v>
      </c>
      <c r="E80" s="73" t="n">
        <f aca="false">C80/D80*100</f>
        <v>132.947976878613</v>
      </c>
      <c r="F80" s="72" t="n">
        <v>230</v>
      </c>
      <c r="G80" s="72" t="n">
        <v>21</v>
      </c>
      <c r="H80" s="73" t="n">
        <f aca="false">F80/G80*100</f>
        <v>1095.2380952381</v>
      </c>
      <c r="I80" s="72" t="n">
        <v>230</v>
      </c>
      <c r="J80" s="72" t="n">
        <v>173</v>
      </c>
      <c r="K80" s="73" t="n">
        <f aca="false">I80/J80*100</f>
        <v>132.947976878613</v>
      </c>
      <c r="L80" s="72" t="n">
        <v>0</v>
      </c>
      <c r="M80" s="72" t="n">
        <v>0</v>
      </c>
      <c r="N80" s="77" t="e">
        <f aca="false">L80/M80*100</f>
        <v>#DIV/0!</v>
      </c>
      <c r="O80" s="73" t="n">
        <v>0</v>
      </c>
      <c r="P80" s="73" t="n">
        <v>0</v>
      </c>
      <c r="Q80" s="77" t="e">
        <f aca="false">O80/P80*100</f>
        <v>#DIV/0!</v>
      </c>
      <c r="R80" s="72" t="n">
        <v>0</v>
      </c>
      <c r="S80" s="72" t="n">
        <v>0</v>
      </c>
      <c r="T80" s="403" t="e">
        <f aca="false">R80/S80*100</f>
        <v>#DIV/0!</v>
      </c>
      <c r="U80" s="1" t="n">
        <v>475</v>
      </c>
      <c r="V80" s="1" t="n">
        <v>113</v>
      </c>
    </row>
    <row r="81" customFormat="false" ht="18" hidden="false" customHeight="true" outlineLevel="0" collapsed="false">
      <c r="A81" s="88" t="n">
        <v>2</v>
      </c>
      <c r="B81" s="75" t="s">
        <v>94</v>
      </c>
      <c r="C81" s="76" t="n">
        <v>23060</v>
      </c>
      <c r="D81" s="76" t="n">
        <v>1708</v>
      </c>
      <c r="E81" s="77" t="n">
        <f aca="false">C81/D81*100</f>
        <v>1350.11709601874</v>
      </c>
      <c r="F81" s="76" t="n">
        <v>3680</v>
      </c>
      <c r="G81" s="76" t="n">
        <v>1708</v>
      </c>
      <c r="H81" s="77" t="n">
        <f aca="false">F81/G81*100</f>
        <v>215.456674473068</v>
      </c>
      <c r="I81" s="76" t="n">
        <v>22564</v>
      </c>
      <c r="J81" s="76" t="n">
        <v>2228</v>
      </c>
      <c r="K81" s="77" t="n">
        <f aca="false">I81/J81*100</f>
        <v>1012.74685816876</v>
      </c>
      <c r="L81" s="76" t="n">
        <v>0</v>
      </c>
      <c r="M81" s="76" t="n">
        <v>0</v>
      </c>
      <c r="N81" s="77" t="e">
        <f aca="false">L81/M81*100</f>
        <v>#DIV/0!</v>
      </c>
      <c r="O81" s="77" t="n">
        <v>0</v>
      </c>
      <c r="P81" s="77" t="n">
        <v>0</v>
      </c>
      <c r="Q81" s="77" t="e">
        <f aca="false">O81/P81*100</f>
        <v>#DIV/0!</v>
      </c>
      <c r="R81" s="76" t="n">
        <v>0</v>
      </c>
      <c r="S81" s="76" t="n">
        <v>0</v>
      </c>
      <c r="T81" s="405" t="e">
        <f aca="false">R81/S81*100</f>
        <v>#DIV/0!</v>
      </c>
      <c r="U81" s="81" t="n">
        <v>286</v>
      </c>
      <c r="V81" s="81" t="n">
        <v>120</v>
      </c>
    </row>
    <row r="82" customFormat="false" ht="21.75" hidden="false" customHeight="true" outlineLevel="0" collapsed="false">
      <c r="A82" s="89" t="n">
        <v>3</v>
      </c>
      <c r="B82" s="75" t="s">
        <v>95</v>
      </c>
      <c r="C82" s="76" t="n">
        <v>100623</v>
      </c>
      <c r="D82" s="76" t="n">
        <v>456412</v>
      </c>
      <c r="E82" s="77" t="n">
        <f aca="false">C82/D82*100</f>
        <v>22.0465281368588</v>
      </c>
      <c r="F82" s="76" t="n">
        <v>33616</v>
      </c>
      <c r="G82" s="76" t="n">
        <v>87192</v>
      </c>
      <c r="H82" s="77" t="n">
        <f aca="false">F82/G82*100</f>
        <v>38.5539957794293</v>
      </c>
      <c r="I82" s="76" t="n">
        <v>180352</v>
      </c>
      <c r="J82" s="76" t="n">
        <v>403963</v>
      </c>
      <c r="K82" s="77" t="n">
        <f aca="false">I82/J82*100</f>
        <v>44.645672994804</v>
      </c>
      <c r="L82" s="76" t="n">
        <v>15526</v>
      </c>
      <c r="M82" s="76" t="n">
        <v>92646</v>
      </c>
      <c r="N82" s="77" t="n">
        <f aca="false">L82/M82*100</f>
        <v>16.7584137469508</v>
      </c>
      <c r="O82" s="77" t="n">
        <v>0</v>
      </c>
      <c r="P82" s="77" t="n">
        <v>0</v>
      </c>
      <c r="Q82" s="77" t="e">
        <f aca="false">O82/P82*100</f>
        <v>#DIV/0!</v>
      </c>
      <c r="R82" s="76" t="n">
        <v>15526</v>
      </c>
      <c r="S82" s="76" t="n">
        <v>92646</v>
      </c>
      <c r="T82" s="405" t="n">
        <f aca="false">R82/S82*100</f>
        <v>16.7584137469508</v>
      </c>
      <c r="U82" s="81" t="n">
        <v>31</v>
      </c>
      <c r="V82" s="81" t="n">
        <v>365</v>
      </c>
    </row>
    <row r="83" customFormat="false" ht="21.75" hidden="false" customHeight="true" outlineLevel="0" collapsed="false">
      <c r="A83" s="88" t="n">
        <v>4</v>
      </c>
      <c r="B83" s="75" t="s">
        <v>96</v>
      </c>
      <c r="C83" s="76" t="n">
        <v>17223</v>
      </c>
      <c r="D83" s="76" t="n">
        <v>26857</v>
      </c>
      <c r="E83" s="77" t="n">
        <f aca="false">C83/D83*100</f>
        <v>64.1285325985777</v>
      </c>
      <c r="F83" s="76" t="n">
        <v>4000</v>
      </c>
      <c r="G83" s="76" t="n">
        <v>10586</v>
      </c>
      <c r="H83" s="77" t="n">
        <f aca="false">F83/G83*100</f>
        <v>37.7857547704515</v>
      </c>
      <c r="I83" s="76" t="n">
        <v>17223</v>
      </c>
      <c r="J83" s="76" t="n">
        <v>26857</v>
      </c>
      <c r="K83" s="77" t="n">
        <f aca="false">I83/J83*100</f>
        <v>64.1285325985777</v>
      </c>
      <c r="L83" s="76" t="n">
        <v>17223</v>
      </c>
      <c r="M83" s="76" t="n">
        <v>26857</v>
      </c>
      <c r="N83" s="77" t="n">
        <f aca="false">L83/M83*100</f>
        <v>64.1285325985777</v>
      </c>
      <c r="O83" s="77" t="n">
        <v>0</v>
      </c>
      <c r="P83" s="77" t="n">
        <v>0</v>
      </c>
      <c r="Q83" s="77" t="e">
        <f aca="false">O83/P83*100</f>
        <v>#DIV/0!</v>
      </c>
      <c r="R83" s="76" t="n">
        <v>17223</v>
      </c>
      <c r="S83" s="76" t="n">
        <v>26857</v>
      </c>
      <c r="T83" s="405" t="n">
        <f aca="false">R83/S83*100</f>
        <v>64.1285325985777</v>
      </c>
      <c r="U83" s="81" t="n">
        <v>42</v>
      </c>
      <c r="V83" s="81" t="n">
        <v>65</v>
      </c>
    </row>
    <row r="84" customFormat="false" ht="21" hidden="false" customHeight="true" outlineLevel="0" collapsed="false">
      <c r="A84" s="89" t="n">
        <v>5</v>
      </c>
      <c r="B84" s="75" t="s">
        <v>97</v>
      </c>
      <c r="C84" s="76" t="n">
        <v>304012</v>
      </c>
      <c r="D84" s="76" t="n">
        <v>361224</v>
      </c>
      <c r="E84" s="77" t="n">
        <f aca="false">C84/D84*100</f>
        <v>84.1616282417558</v>
      </c>
      <c r="F84" s="76" t="n">
        <v>0</v>
      </c>
      <c r="G84" s="76" t="n">
        <v>0</v>
      </c>
      <c r="H84" s="77" t="e">
        <f aca="false">F84/G84*100</f>
        <v>#DIV/0!</v>
      </c>
      <c r="I84" s="76" t="n">
        <v>308963</v>
      </c>
      <c r="J84" s="76" t="n">
        <v>363849</v>
      </c>
      <c r="K84" s="77" t="n">
        <f aca="false">I84/J84*100</f>
        <v>84.9151708538432</v>
      </c>
      <c r="L84" s="76" t="n">
        <v>152303</v>
      </c>
      <c r="M84" s="76" t="n">
        <v>202747</v>
      </c>
      <c r="N84" s="77" t="n">
        <f aca="false">L84/M84*100</f>
        <v>75.1197305015611</v>
      </c>
      <c r="O84" s="77" t="n">
        <v>0</v>
      </c>
      <c r="P84" s="77" t="n">
        <v>0</v>
      </c>
      <c r="Q84" s="77" t="e">
        <f aca="false">O84/P84*100</f>
        <v>#DIV/0!</v>
      </c>
      <c r="R84" s="76" t="n">
        <v>152303</v>
      </c>
      <c r="S84" s="76" t="n">
        <v>202747</v>
      </c>
      <c r="T84" s="405" t="n">
        <f aca="false">R84/S84*100</f>
        <v>75.1197305015611</v>
      </c>
      <c r="U84" s="81" t="n">
        <v>80</v>
      </c>
      <c r="V84" s="81" t="n">
        <v>72</v>
      </c>
    </row>
    <row r="85" customFormat="false" ht="21" hidden="false" customHeight="true" outlineLevel="0" collapsed="false">
      <c r="A85" s="88" t="n">
        <v>6</v>
      </c>
      <c r="B85" s="75" t="s">
        <v>98</v>
      </c>
      <c r="C85" s="76" t="n">
        <v>0</v>
      </c>
      <c r="D85" s="76" t="n">
        <v>0</v>
      </c>
      <c r="E85" s="77" t="e">
        <f aca="false">C85/D85*100</f>
        <v>#DIV/0!</v>
      </c>
      <c r="F85" s="76" t="n">
        <v>0</v>
      </c>
      <c r="G85" s="76" t="n">
        <v>0</v>
      </c>
      <c r="H85" s="77" t="e">
        <f aca="false">F85/G85*100</f>
        <v>#DIV/0!</v>
      </c>
      <c r="I85" s="76" t="n">
        <v>0</v>
      </c>
      <c r="J85" s="76" t="n">
        <v>0</v>
      </c>
      <c r="K85" s="77" t="e">
        <f aca="false">I85/J85*100</f>
        <v>#DIV/0!</v>
      </c>
      <c r="L85" s="76" t="n">
        <v>0</v>
      </c>
      <c r="M85" s="76" t="n">
        <v>0</v>
      </c>
      <c r="N85" s="77" t="e">
        <f aca="false">L85/M85*100</f>
        <v>#DIV/0!</v>
      </c>
      <c r="O85" s="77" t="n">
        <v>0</v>
      </c>
      <c r="P85" s="77" t="n">
        <v>0</v>
      </c>
      <c r="Q85" s="77" t="e">
        <f aca="false">O85/P85*100</f>
        <v>#DIV/0!</v>
      </c>
      <c r="R85" s="76" t="n">
        <v>0</v>
      </c>
      <c r="S85" s="76" t="n">
        <v>0</v>
      </c>
      <c r="T85" s="405" t="e">
        <f aca="false">R85/S85*100</f>
        <v>#DIV/0!</v>
      </c>
      <c r="U85" s="81"/>
      <c r="V85" s="81"/>
    </row>
    <row r="86" customFormat="false" ht="20.25" hidden="false" customHeight="true" outlineLevel="0" collapsed="false">
      <c r="A86" s="89" t="n">
        <v>7</v>
      </c>
      <c r="B86" s="75" t="s">
        <v>99</v>
      </c>
      <c r="C86" s="76" t="n">
        <v>135085</v>
      </c>
      <c r="D86" s="76" t="n">
        <v>178288</v>
      </c>
      <c r="E86" s="77" t="n">
        <f aca="false">C86/D86*100</f>
        <v>75.7678587454007</v>
      </c>
      <c r="F86" s="76" t="n">
        <v>49315</v>
      </c>
      <c r="G86" s="76" t="n">
        <v>56371</v>
      </c>
      <c r="H86" s="77" t="n">
        <f aca="false">F86/G86*100</f>
        <v>87.4829256177822</v>
      </c>
      <c r="I86" s="76" t="n">
        <v>170182</v>
      </c>
      <c r="J86" s="76" t="n">
        <v>202490</v>
      </c>
      <c r="K86" s="77" t="n">
        <f aca="false">I86/J86*100</f>
        <v>84.0446441799595</v>
      </c>
      <c r="L86" s="76" t="n">
        <v>33680</v>
      </c>
      <c r="M86" s="76" t="n">
        <v>35584</v>
      </c>
      <c r="N86" s="77" t="n">
        <f aca="false">L86/M86*100</f>
        <v>94.6492805755396</v>
      </c>
      <c r="O86" s="77" t="n">
        <v>33680</v>
      </c>
      <c r="P86" s="77" t="n">
        <v>35584</v>
      </c>
      <c r="Q86" s="77" t="n">
        <f aca="false">O86/P86*100</f>
        <v>94.6492805755396</v>
      </c>
      <c r="R86" s="76" t="n">
        <v>0</v>
      </c>
      <c r="S86" s="76" t="n">
        <v>0</v>
      </c>
      <c r="T86" s="405" t="e">
        <f aca="false">R86/S86*100</f>
        <v>#DIV/0!</v>
      </c>
      <c r="U86" s="81" t="n">
        <v>66</v>
      </c>
      <c r="V86" s="81" t="n">
        <v>70</v>
      </c>
    </row>
    <row r="87" customFormat="false" ht="21" hidden="false" customHeight="true" outlineLevel="0" collapsed="false">
      <c r="A87" s="88" t="n">
        <v>8</v>
      </c>
      <c r="B87" s="75" t="s">
        <v>100</v>
      </c>
      <c r="C87" s="76" t="n">
        <v>755658</v>
      </c>
      <c r="D87" s="76" t="n">
        <v>652034</v>
      </c>
      <c r="E87" s="77" t="n">
        <f aca="false">C87/D87*100</f>
        <v>115.892422787769</v>
      </c>
      <c r="F87" s="76" t="n">
        <v>179566</v>
      </c>
      <c r="G87" s="76" t="n">
        <v>191121</v>
      </c>
      <c r="H87" s="77" t="n">
        <f aca="false">F87/G87*100</f>
        <v>93.9540919103604</v>
      </c>
      <c r="I87" s="76" t="n">
        <v>723248</v>
      </c>
      <c r="J87" s="76" t="n">
        <v>625531</v>
      </c>
      <c r="K87" s="77" t="n">
        <f aca="false">I87/J87*100</f>
        <v>115.621448017764</v>
      </c>
      <c r="L87" s="76" t="n">
        <v>491718</v>
      </c>
      <c r="M87" s="76" t="n">
        <v>402869</v>
      </c>
      <c r="N87" s="77" t="n">
        <f aca="false">L87/M87*100</f>
        <v>122.054067202987</v>
      </c>
      <c r="O87" s="77" t="n">
        <v>237080</v>
      </c>
      <c r="P87" s="77" t="n">
        <v>179243</v>
      </c>
      <c r="Q87" s="77" t="n">
        <f aca="false">O87/P87*100</f>
        <v>132.267368879119</v>
      </c>
      <c r="R87" s="76" t="n">
        <v>254638</v>
      </c>
      <c r="S87" s="76" t="n">
        <v>223626</v>
      </c>
      <c r="T87" s="405" t="n">
        <f aca="false">R87/S87*100</f>
        <v>113.867797125558</v>
      </c>
      <c r="U87" s="81" t="n">
        <v>107</v>
      </c>
      <c r="V87" s="81" t="n">
        <v>294</v>
      </c>
    </row>
    <row r="88" customFormat="false" ht="21.75" hidden="false" customHeight="true" outlineLevel="0" collapsed="false">
      <c r="A88" s="89" t="n">
        <v>9</v>
      </c>
      <c r="B88" s="75" t="s">
        <v>101</v>
      </c>
      <c r="C88" s="76" t="n">
        <v>361026</v>
      </c>
      <c r="D88" s="76" t="n">
        <v>316358</v>
      </c>
      <c r="E88" s="77" t="n">
        <f aca="false">C88/D88*100</f>
        <v>114.119446955664</v>
      </c>
      <c r="F88" s="76" t="n">
        <v>90792</v>
      </c>
      <c r="G88" s="76" t="n">
        <v>74545</v>
      </c>
      <c r="H88" s="77" t="n">
        <f aca="false">F88/G88*100</f>
        <v>121.794888993226</v>
      </c>
      <c r="I88" s="76" t="n">
        <v>267931</v>
      </c>
      <c r="J88" s="76" t="n">
        <v>294052</v>
      </c>
      <c r="K88" s="77" t="n">
        <f aca="false">I88/J88*100</f>
        <v>91.1168772870105</v>
      </c>
      <c r="L88" s="76" t="n">
        <v>59816</v>
      </c>
      <c r="M88" s="76" t="n">
        <v>97485</v>
      </c>
      <c r="N88" s="77" t="n">
        <f aca="false">L88/M88*100</f>
        <v>61.3591834641227</v>
      </c>
      <c r="O88" s="77" t="n">
        <v>26568</v>
      </c>
      <c r="P88" s="77" t="n">
        <v>70044</v>
      </c>
      <c r="Q88" s="77" t="n">
        <f aca="false">O88/P88*100</f>
        <v>37.9304437210896</v>
      </c>
      <c r="R88" s="76" t="n">
        <v>33248</v>
      </c>
      <c r="S88" s="76" t="n">
        <v>27441</v>
      </c>
      <c r="T88" s="405" t="n">
        <f aca="false">R88/S88*100</f>
        <v>121.161765241791</v>
      </c>
      <c r="U88" s="81" t="n">
        <v>91</v>
      </c>
      <c r="V88" s="81" t="n">
        <v>180</v>
      </c>
    </row>
    <row r="89" s="334" customFormat="true" ht="23.25" hidden="false" customHeight="true" outlineLevel="0" collapsed="false">
      <c r="A89" s="88" t="n">
        <v>10</v>
      </c>
      <c r="B89" s="75" t="s">
        <v>102</v>
      </c>
      <c r="C89" s="76" t="n">
        <v>0</v>
      </c>
      <c r="D89" s="76" t="n">
        <v>0</v>
      </c>
      <c r="E89" s="77" t="e">
        <f aca="false">C89/D89*100</f>
        <v>#DIV/0!</v>
      </c>
      <c r="F89" s="76" t="n">
        <v>0</v>
      </c>
      <c r="G89" s="76" t="n">
        <v>0</v>
      </c>
      <c r="H89" s="77" t="e">
        <f aca="false">F89/G89*100</f>
        <v>#DIV/0!</v>
      </c>
      <c r="I89" s="76" t="n">
        <v>0</v>
      </c>
      <c r="J89" s="76" t="n">
        <v>0</v>
      </c>
      <c r="K89" s="77" t="e">
        <f aca="false">I89/J89*100</f>
        <v>#DIV/0!</v>
      </c>
      <c r="L89" s="76" t="n">
        <v>0</v>
      </c>
      <c r="M89" s="76" t="n">
        <v>0</v>
      </c>
      <c r="N89" s="77" t="e">
        <f aca="false">L89/M89*100</f>
        <v>#DIV/0!</v>
      </c>
      <c r="O89" s="77" t="n">
        <v>0</v>
      </c>
      <c r="P89" s="77" t="n">
        <v>0</v>
      </c>
      <c r="Q89" s="77" t="e">
        <f aca="false">O89/P89*100</f>
        <v>#DIV/0!</v>
      </c>
      <c r="R89" s="76" t="n">
        <v>0</v>
      </c>
      <c r="S89" s="76" t="n">
        <v>0</v>
      </c>
      <c r="T89" s="405" t="e">
        <f aca="false">R89/S89*100</f>
        <v>#DIV/0!</v>
      </c>
      <c r="U89" s="81" t="n">
        <v>12</v>
      </c>
      <c r="V89" s="81" t="n">
        <v>142</v>
      </c>
    </row>
    <row r="90" s="334" customFormat="true" ht="24" hidden="false" customHeight="true" outlineLevel="0" collapsed="false">
      <c r="A90" s="89" t="n">
        <v>11</v>
      </c>
      <c r="B90" s="75" t="s">
        <v>103</v>
      </c>
      <c r="C90" s="76" t="n">
        <v>293564</v>
      </c>
      <c r="D90" s="76" t="n">
        <v>131122</v>
      </c>
      <c r="E90" s="77" t="n">
        <f aca="false">C90/D90*100</f>
        <v>223.886151828068</v>
      </c>
      <c r="F90" s="76" t="n">
        <v>58110</v>
      </c>
      <c r="G90" s="76" t="n">
        <v>37773</v>
      </c>
      <c r="H90" s="77" t="n">
        <f aca="false">F90/G90*100</f>
        <v>153.840044476213</v>
      </c>
      <c r="I90" s="76" t="n">
        <v>293564</v>
      </c>
      <c r="J90" s="76" t="n">
        <v>131122</v>
      </c>
      <c r="K90" s="77" t="n">
        <f aca="false">I90/J90*100</f>
        <v>223.886151828068</v>
      </c>
      <c r="L90" s="76" t="n">
        <v>67084</v>
      </c>
      <c r="M90" s="76" t="n">
        <v>67042</v>
      </c>
      <c r="N90" s="77" t="n">
        <f aca="false">L90/M90*100</f>
        <v>100.062647295725</v>
      </c>
      <c r="O90" s="77" t="n">
        <v>0</v>
      </c>
      <c r="P90" s="77" t="n">
        <v>0</v>
      </c>
      <c r="Q90" s="77" t="e">
        <f aca="false">O90/P90*100</f>
        <v>#DIV/0!</v>
      </c>
      <c r="R90" s="76" t="n">
        <v>67084</v>
      </c>
      <c r="S90" s="76" t="n">
        <v>67042</v>
      </c>
      <c r="T90" s="405" t="n">
        <f aca="false">R90/S90*100</f>
        <v>100.062647295725</v>
      </c>
      <c r="U90" s="81" t="n">
        <v>58</v>
      </c>
      <c r="V90" s="81" t="n">
        <v>250</v>
      </c>
    </row>
    <row r="91" customFormat="false" ht="18" hidden="false" customHeight="true" outlineLevel="0" collapsed="false">
      <c r="A91" s="304" t="n">
        <v>12</v>
      </c>
      <c r="B91" s="114" t="s">
        <v>104</v>
      </c>
      <c r="C91" s="79" t="n">
        <v>25952</v>
      </c>
      <c r="D91" s="79" t="n">
        <v>7615</v>
      </c>
      <c r="E91" s="167" t="n">
        <f aca="false">C91/D91*100</f>
        <v>340.801050558109</v>
      </c>
      <c r="F91" s="79" t="n">
        <v>40</v>
      </c>
      <c r="G91" s="79" t="n">
        <v>3620</v>
      </c>
      <c r="H91" s="167" t="n">
        <f aca="false">F91/G91*100</f>
        <v>1.10497237569061</v>
      </c>
      <c r="I91" s="79" t="n">
        <v>42724</v>
      </c>
      <c r="J91" s="79" t="n">
        <v>6689</v>
      </c>
      <c r="K91" s="167" t="n">
        <f aca="false">I91/J91*100</f>
        <v>638.720287038421</v>
      </c>
      <c r="L91" s="79" t="n">
        <v>28507</v>
      </c>
      <c r="M91" s="79" t="n">
        <v>5640</v>
      </c>
      <c r="N91" s="77" t="n">
        <f aca="false">L91/M91*100</f>
        <v>505.443262411348</v>
      </c>
      <c r="O91" s="167" t="n">
        <v>28507</v>
      </c>
      <c r="P91" s="167" t="n">
        <v>5640</v>
      </c>
      <c r="Q91" s="77" t="n">
        <f aca="false">O91/P91*100</f>
        <v>505.443262411348</v>
      </c>
      <c r="R91" s="79" t="n">
        <v>0</v>
      </c>
      <c r="S91" s="79" t="n">
        <v>0</v>
      </c>
      <c r="T91" s="404" t="e">
        <f aca="false">R91/S91*100</f>
        <v>#DIV/0!</v>
      </c>
      <c r="U91" s="81" t="n">
        <v>15</v>
      </c>
      <c r="V91" s="81"/>
    </row>
    <row r="92" customFormat="false" ht="21" hidden="false" customHeight="true" outlineLevel="0" collapsed="false">
      <c r="A92" s="88" t="n">
        <v>13</v>
      </c>
      <c r="B92" s="75" t="s">
        <v>105</v>
      </c>
      <c r="C92" s="76" t="n">
        <v>49032</v>
      </c>
      <c r="D92" s="76" t="n">
        <v>0</v>
      </c>
      <c r="E92" s="77" t="e">
        <f aca="false">C92/D92*100</f>
        <v>#DIV/0!</v>
      </c>
      <c r="F92" s="76" t="n">
        <v>12117</v>
      </c>
      <c r="G92" s="76" t="n">
        <v>0</v>
      </c>
      <c r="H92" s="77" t="e">
        <f aca="false">F92/G92*100</f>
        <v>#DIV/0!</v>
      </c>
      <c r="I92" s="76" t="n">
        <v>73618</v>
      </c>
      <c r="J92" s="76" t="n">
        <v>0</v>
      </c>
      <c r="K92" s="77" t="e">
        <f aca="false">I92/J92*100</f>
        <v>#DIV/0!</v>
      </c>
      <c r="L92" s="76" t="n">
        <v>0</v>
      </c>
      <c r="M92" s="76" t="n">
        <v>0</v>
      </c>
      <c r="N92" s="77" t="e">
        <f aca="false">L92/M92*100</f>
        <v>#DIV/0!</v>
      </c>
      <c r="O92" s="77" t="n">
        <v>0</v>
      </c>
      <c r="P92" s="77" t="n">
        <v>0</v>
      </c>
      <c r="Q92" s="77" t="e">
        <f aca="false">O92/P92*100</f>
        <v>#DIV/0!</v>
      </c>
      <c r="R92" s="76" t="n">
        <v>0</v>
      </c>
      <c r="S92" s="76" t="n">
        <v>0</v>
      </c>
      <c r="T92" s="405" t="e">
        <f aca="false">R92/S92*100</f>
        <v>#DIV/0!</v>
      </c>
      <c r="U92" s="81" t="n">
        <v>28</v>
      </c>
      <c r="V92" s="81"/>
    </row>
    <row r="93" customFormat="false" ht="24" hidden="false" customHeight="true" outlineLevel="0" collapsed="false">
      <c r="A93" s="87" t="n">
        <v>14</v>
      </c>
      <c r="B93" s="71" t="s">
        <v>106</v>
      </c>
      <c r="C93" s="72" t="n">
        <v>460363</v>
      </c>
      <c r="D93" s="72" t="n">
        <v>371908</v>
      </c>
      <c r="E93" s="73" t="n">
        <f aca="false">C93/D93*100</f>
        <v>123.784107897652</v>
      </c>
      <c r="F93" s="72" t="n">
        <v>114391</v>
      </c>
      <c r="G93" s="72" t="n">
        <v>72779</v>
      </c>
      <c r="H93" s="73" t="n">
        <f aca="false">F93/G93*100</f>
        <v>157.175833688289</v>
      </c>
      <c r="I93" s="72" t="n">
        <v>500184</v>
      </c>
      <c r="J93" s="72" t="n">
        <v>372391</v>
      </c>
      <c r="K93" s="73" t="n">
        <f aca="false">I93/J93*100</f>
        <v>134.316887357643</v>
      </c>
      <c r="L93" s="72" t="n">
        <v>364566</v>
      </c>
      <c r="M93" s="72" t="n">
        <v>276164</v>
      </c>
      <c r="N93" s="77" t="n">
        <f aca="false">L93/M93*100</f>
        <v>132.010689300561</v>
      </c>
      <c r="O93" s="73" t="n">
        <v>364566</v>
      </c>
      <c r="P93" s="73" t="n">
        <v>276164</v>
      </c>
      <c r="Q93" s="77" t="n">
        <f aca="false">O93/P93*100</f>
        <v>132.010689300561</v>
      </c>
      <c r="R93" s="72" t="n">
        <v>0</v>
      </c>
      <c r="S93" s="72" t="n">
        <v>0</v>
      </c>
      <c r="T93" s="403" t="e">
        <f aca="false">R93/S93*100</f>
        <v>#DIV/0!</v>
      </c>
      <c r="U93" s="1" t="n">
        <v>182</v>
      </c>
      <c r="V93" s="1" t="n">
        <v>40</v>
      </c>
    </row>
    <row r="94" customFormat="false" ht="15" hidden="false" customHeight="false" outlineLevel="0" collapsed="false">
      <c r="A94" s="304"/>
      <c r="B94" s="9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7"/>
      <c r="O94" s="1"/>
      <c r="P94" s="1"/>
      <c r="Q94" s="1"/>
      <c r="R94" s="1"/>
      <c r="S94" s="1"/>
      <c r="T94" s="1"/>
      <c r="U94" s="1"/>
      <c r="V94" s="1"/>
    </row>
    <row r="95" customFormat="false" ht="17.25" hidden="false" customHeight="true" outlineLevel="0" collapsed="false">
      <c r="A95" s="67" t="s">
        <v>107</v>
      </c>
      <c r="B95" s="67"/>
      <c r="C95" s="83" t="n">
        <f aca="false">SUM(C96:C124)</f>
        <v>1233581</v>
      </c>
      <c r="D95" s="83" t="n">
        <f aca="false">SUM(D96:D124)</f>
        <v>1286464</v>
      </c>
      <c r="E95" s="84" t="n">
        <f aca="false">C95/D95*100</f>
        <v>95.889274787324</v>
      </c>
      <c r="F95" s="83" t="n">
        <f aca="false">SUM(F96:F124)</f>
        <v>339942</v>
      </c>
      <c r="G95" s="83" t="n">
        <f aca="false">SUM(G96:G124)</f>
        <v>424891</v>
      </c>
      <c r="H95" s="84" t="n">
        <f aca="false">F95/G95*100</f>
        <v>80.0068723507911</v>
      </c>
      <c r="I95" s="83" t="n">
        <f aca="false">SUM(I96:I124)</f>
        <v>1301390</v>
      </c>
      <c r="J95" s="83" t="n">
        <f aca="false">SUM(J96:J124)</f>
        <v>1269826</v>
      </c>
      <c r="K95" s="84" t="n">
        <f aca="false">I95/J95*100</f>
        <v>102.485694890481</v>
      </c>
      <c r="L95" s="84" t="n">
        <f aca="false">O95+R95</f>
        <v>502517</v>
      </c>
      <c r="M95" s="84" t="n">
        <f aca="false">P95+S95</f>
        <v>821702</v>
      </c>
      <c r="N95" s="84" t="n">
        <f aca="false">L95/M95*100</f>
        <v>61.1556257621376</v>
      </c>
      <c r="O95" s="83" t="n">
        <f aca="false">SUM(O96:O124)</f>
        <v>28353</v>
      </c>
      <c r="P95" s="83" t="n">
        <f aca="false">SUM(P96:P124)</f>
        <v>20611</v>
      </c>
      <c r="Q95" s="83" t="n">
        <f aca="false">O95/P95*100</f>
        <v>137.562466644025</v>
      </c>
      <c r="R95" s="83" t="n">
        <f aca="false">SUM(R96:R124)</f>
        <v>474164</v>
      </c>
      <c r="S95" s="83" t="n">
        <f aca="false">SUM(S96:S124)</f>
        <v>801091</v>
      </c>
      <c r="T95" s="407" t="n">
        <f aca="false">R95/S95*100</f>
        <v>59.1897799376101</v>
      </c>
      <c r="U95" s="1"/>
      <c r="V95" s="1"/>
    </row>
    <row r="96" customFormat="false" ht="20.25" hidden="false" customHeight="true" outlineLevel="0" collapsed="false">
      <c r="A96" s="93" t="n">
        <v>1</v>
      </c>
      <c r="B96" s="71" t="s">
        <v>108</v>
      </c>
      <c r="C96" s="72" t="n">
        <v>156345</v>
      </c>
      <c r="D96" s="72" t="n">
        <v>165520</v>
      </c>
      <c r="E96" s="73" t="n">
        <f aca="false">C96/D96*100</f>
        <v>94.4568632189464</v>
      </c>
      <c r="F96" s="72" t="n">
        <v>50517</v>
      </c>
      <c r="G96" s="72" t="n">
        <v>56923</v>
      </c>
      <c r="H96" s="73" t="n">
        <f aca="false">F96/G96*100</f>
        <v>88.7462010083797</v>
      </c>
      <c r="I96" s="72" t="n">
        <v>153741</v>
      </c>
      <c r="J96" s="72" t="n">
        <v>152981</v>
      </c>
      <c r="K96" s="73" t="n">
        <f aca="false">I96/J96*100</f>
        <v>100.496793719482</v>
      </c>
      <c r="L96" s="73" t="n">
        <v>153741</v>
      </c>
      <c r="M96" s="73" t="n">
        <v>145055</v>
      </c>
      <c r="N96" s="77" t="n">
        <f aca="false">L96/M96*100</f>
        <v>105.988073489366</v>
      </c>
      <c r="O96" s="73" t="n">
        <v>0</v>
      </c>
      <c r="P96" s="73" t="n">
        <v>0</v>
      </c>
      <c r="Q96" s="77" t="e">
        <f aca="false">O96/P96*100</f>
        <v>#DIV/0!</v>
      </c>
      <c r="R96" s="72" t="n">
        <v>153741</v>
      </c>
      <c r="S96" s="72" t="n">
        <v>145055</v>
      </c>
      <c r="T96" s="399" t="n">
        <f aca="false">R96/S96*100</f>
        <v>105.988073489366</v>
      </c>
      <c r="U96" s="1" t="n">
        <v>317</v>
      </c>
      <c r="V96" s="1" t="n">
        <v>129</v>
      </c>
    </row>
    <row r="97" customFormat="false" ht="20.25" hidden="false" customHeight="true" outlineLevel="0" collapsed="false">
      <c r="A97" s="93" t="n">
        <v>2</v>
      </c>
      <c r="B97" s="71" t="s">
        <v>109</v>
      </c>
      <c r="C97" s="72" t="n">
        <v>0</v>
      </c>
      <c r="D97" s="72" t="n">
        <v>0</v>
      </c>
      <c r="E97" s="73" t="e">
        <f aca="false">C97/D97*100</f>
        <v>#DIV/0!</v>
      </c>
      <c r="F97" s="72" t="n">
        <v>0</v>
      </c>
      <c r="G97" s="72" t="n">
        <v>0</v>
      </c>
      <c r="H97" s="73" t="e">
        <f aca="false">F97/G97*100</f>
        <v>#DIV/0!</v>
      </c>
      <c r="I97" s="72" t="n">
        <v>0</v>
      </c>
      <c r="J97" s="72" t="n">
        <v>0</v>
      </c>
      <c r="K97" s="73" t="e">
        <f aca="false">I97/J97*100</f>
        <v>#DIV/0!</v>
      </c>
      <c r="L97" s="73" t="n">
        <v>0</v>
      </c>
      <c r="M97" s="73" t="n">
        <v>0</v>
      </c>
      <c r="N97" s="77" t="e">
        <f aca="false">L97/M97*100</f>
        <v>#DIV/0!</v>
      </c>
      <c r="O97" s="73" t="n">
        <v>0</v>
      </c>
      <c r="P97" s="73" t="n">
        <v>0</v>
      </c>
      <c r="Q97" s="77" t="e">
        <f aca="false">O97/P97*100</f>
        <v>#DIV/0!</v>
      </c>
      <c r="R97" s="72" t="n">
        <v>0</v>
      </c>
      <c r="S97" s="72" t="n">
        <v>0</v>
      </c>
      <c r="T97" s="399" t="e">
        <f aca="false">R97/S97*100</f>
        <v>#DIV/0!</v>
      </c>
      <c r="U97" s="1"/>
      <c r="V97" s="1"/>
    </row>
    <row r="98" customFormat="false" ht="19.5" hidden="false" customHeight="true" outlineLevel="0" collapsed="false">
      <c r="A98" s="93" t="n">
        <v>3</v>
      </c>
      <c r="B98" s="71" t="s">
        <v>110</v>
      </c>
      <c r="C98" s="72" t="n">
        <v>0</v>
      </c>
      <c r="D98" s="72" t="n">
        <v>0</v>
      </c>
      <c r="E98" s="73" t="e">
        <f aca="false">C98/D98*100</f>
        <v>#DIV/0!</v>
      </c>
      <c r="F98" s="72" t="n">
        <v>0</v>
      </c>
      <c r="G98" s="72" t="n">
        <v>0</v>
      </c>
      <c r="H98" s="73" t="e">
        <f aca="false">F98/G98*100</f>
        <v>#DIV/0!</v>
      </c>
      <c r="I98" s="72" t="n">
        <v>0</v>
      </c>
      <c r="J98" s="72" t="n">
        <v>0</v>
      </c>
      <c r="K98" s="73" t="e">
        <f aca="false">I98/J98*100</f>
        <v>#DIV/0!</v>
      </c>
      <c r="L98" s="73" t="n">
        <v>0</v>
      </c>
      <c r="M98" s="73" t="n">
        <v>0</v>
      </c>
      <c r="N98" s="77" t="e">
        <f aca="false">L98/M98*100</f>
        <v>#DIV/0!</v>
      </c>
      <c r="O98" s="73" t="n">
        <v>0</v>
      </c>
      <c r="P98" s="73" t="n">
        <v>0</v>
      </c>
      <c r="Q98" s="77" t="e">
        <f aca="false">O98/P98*100</f>
        <v>#DIV/0!</v>
      </c>
      <c r="R98" s="72" t="n">
        <v>0</v>
      </c>
      <c r="S98" s="72" t="n">
        <v>0</v>
      </c>
      <c r="T98" s="399" t="e">
        <f aca="false">R98/S98*100</f>
        <v>#DIV/0!</v>
      </c>
      <c r="U98" s="94"/>
      <c r="V98" s="1"/>
    </row>
    <row r="99" customFormat="false" ht="20.25" hidden="false" customHeight="true" outlineLevel="0" collapsed="false">
      <c r="A99" s="93" t="n">
        <v>4</v>
      </c>
      <c r="B99" s="71" t="s">
        <v>111</v>
      </c>
      <c r="C99" s="72" t="n">
        <v>25895</v>
      </c>
      <c r="D99" s="72" t="n">
        <v>19069</v>
      </c>
      <c r="E99" s="73" t="n">
        <f aca="false">C99/D99*100</f>
        <v>135.796318632335</v>
      </c>
      <c r="F99" s="72" t="n">
        <v>10027</v>
      </c>
      <c r="G99" s="72" t="n">
        <v>6116</v>
      </c>
      <c r="H99" s="73" t="n">
        <f aca="false">F99/G99*100</f>
        <v>163.947024198823</v>
      </c>
      <c r="I99" s="72" t="n">
        <v>40096</v>
      </c>
      <c r="J99" s="72" t="n">
        <v>473</v>
      </c>
      <c r="K99" s="73" t="n">
        <f aca="false">I99/J99*100</f>
        <v>8476.955602537</v>
      </c>
      <c r="L99" s="73" t="n">
        <v>0</v>
      </c>
      <c r="M99" s="73" t="n">
        <v>0</v>
      </c>
      <c r="N99" s="77" t="e">
        <f aca="false">L99/M99*100</f>
        <v>#DIV/0!</v>
      </c>
      <c r="O99" s="73" t="n">
        <v>0</v>
      </c>
      <c r="P99" s="73" t="n">
        <v>0</v>
      </c>
      <c r="Q99" s="77" t="e">
        <f aca="false">O99/P99*100</f>
        <v>#DIV/0!</v>
      </c>
      <c r="R99" s="72" t="n">
        <v>0</v>
      </c>
      <c r="S99" s="72" t="n">
        <v>0</v>
      </c>
      <c r="T99" s="399" t="e">
        <f aca="false">R99/S99*100</f>
        <v>#DIV/0!</v>
      </c>
      <c r="U99" s="1" t="n">
        <v>18</v>
      </c>
      <c r="V99" s="1" t="n">
        <v>140</v>
      </c>
    </row>
    <row r="100" s="308" customFormat="true" ht="18.75" hidden="false" customHeight="true" outlineLevel="0" collapsed="false">
      <c r="A100" s="307" t="n">
        <v>5</v>
      </c>
      <c r="B100" s="114" t="s">
        <v>112</v>
      </c>
      <c r="C100" s="79"/>
      <c r="D100" s="79"/>
      <c r="E100" s="167" t="e">
        <f aca="false">C100/D100*100</f>
        <v>#DIV/0!</v>
      </c>
      <c r="F100" s="79"/>
      <c r="G100" s="79"/>
      <c r="H100" s="167" t="e">
        <f aca="false">F100/G100*100</f>
        <v>#DIV/0!</v>
      </c>
      <c r="I100" s="79"/>
      <c r="J100" s="79"/>
      <c r="K100" s="167" t="e">
        <f aca="false">I100/J100*100</f>
        <v>#DIV/0!</v>
      </c>
      <c r="L100" s="167"/>
      <c r="M100" s="167"/>
      <c r="N100" s="167" t="e">
        <f aca="false">L100/M100*100</f>
        <v>#DIV/0!</v>
      </c>
      <c r="O100" s="167"/>
      <c r="P100" s="167"/>
      <c r="Q100" s="167" t="e">
        <f aca="false">O100/P100*100</f>
        <v>#DIV/0!</v>
      </c>
      <c r="R100" s="79"/>
      <c r="S100" s="79"/>
      <c r="T100" s="408" t="e">
        <f aca="false">R100/S100*100</f>
        <v>#DIV/0!</v>
      </c>
      <c r="U100" s="110" t="n">
        <v>260</v>
      </c>
      <c r="V100" s="110" t="n">
        <v>52</v>
      </c>
    </row>
    <row r="101" customFormat="false" ht="21.75" hidden="false" customHeight="true" outlineLevel="0" collapsed="false">
      <c r="A101" s="93" t="n">
        <v>6</v>
      </c>
      <c r="B101" s="71" t="s">
        <v>113</v>
      </c>
      <c r="C101" s="72" t="n">
        <v>0</v>
      </c>
      <c r="D101" s="72" t="n">
        <v>0</v>
      </c>
      <c r="E101" s="73" t="e">
        <f aca="false">C101/D101*100</f>
        <v>#DIV/0!</v>
      </c>
      <c r="F101" s="72" t="n">
        <v>0</v>
      </c>
      <c r="G101" s="72" t="n">
        <v>0</v>
      </c>
      <c r="H101" s="73" t="e">
        <f aca="false">F101/G101*100</f>
        <v>#DIV/0!</v>
      </c>
      <c r="I101" s="72" t="n">
        <v>0</v>
      </c>
      <c r="J101" s="72" t="n">
        <v>0</v>
      </c>
      <c r="K101" s="73" t="e">
        <f aca="false">I101/J101*100</f>
        <v>#DIV/0!</v>
      </c>
      <c r="L101" s="73" t="n">
        <v>0</v>
      </c>
      <c r="M101" s="73" t="n">
        <v>0</v>
      </c>
      <c r="N101" s="77" t="e">
        <f aca="false">L101/M101*100</f>
        <v>#DIV/0!</v>
      </c>
      <c r="O101" s="73" t="n">
        <v>0</v>
      </c>
      <c r="P101" s="73" t="n">
        <v>0</v>
      </c>
      <c r="Q101" s="77" t="e">
        <f aca="false">O101/P101*100</f>
        <v>#DIV/0!</v>
      </c>
      <c r="R101" s="72" t="n">
        <v>0</v>
      </c>
      <c r="S101" s="72" t="n">
        <v>0</v>
      </c>
      <c r="T101" s="399" t="e">
        <f aca="false">R101/S101*100</f>
        <v>#DIV/0!</v>
      </c>
      <c r="U101" s="1"/>
      <c r="V101" s="1"/>
    </row>
    <row r="102" customFormat="false" ht="19.5" hidden="false" customHeight="true" outlineLevel="0" collapsed="false">
      <c r="A102" s="93" t="n">
        <v>7</v>
      </c>
      <c r="B102" s="71" t="s">
        <v>114</v>
      </c>
      <c r="C102" s="72" t="n">
        <v>0</v>
      </c>
      <c r="D102" s="72" t="n">
        <v>0</v>
      </c>
      <c r="E102" s="73" t="e">
        <f aca="false">C102/D102*100</f>
        <v>#DIV/0!</v>
      </c>
      <c r="F102" s="72" t="n">
        <v>0</v>
      </c>
      <c r="G102" s="72" t="n">
        <v>0</v>
      </c>
      <c r="H102" s="73" t="e">
        <f aca="false">F102/G102*100</f>
        <v>#DIV/0!</v>
      </c>
      <c r="I102" s="72" t="n">
        <v>0</v>
      </c>
      <c r="J102" s="72" t="n">
        <v>0</v>
      </c>
      <c r="K102" s="73" t="e">
        <f aca="false">I102/J102*100</f>
        <v>#DIV/0!</v>
      </c>
      <c r="L102" s="73" t="n">
        <v>0</v>
      </c>
      <c r="M102" s="73" t="n">
        <v>0</v>
      </c>
      <c r="N102" s="77" t="e">
        <f aca="false">L102/M102*100</f>
        <v>#DIV/0!</v>
      </c>
      <c r="O102" s="73" t="n">
        <v>0</v>
      </c>
      <c r="P102" s="73" t="n">
        <v>0</v>
      </c>
      <c r="Q102" s="77" t="e">
        <f aca="false">O102/P102*100</f>
        <v>#DIV/0!</v>
      </c>
      <c r="R102" s="72" t="n">
        <v>0</v>
      </c>
      <c r="S102" s="72" t="n">
        <v>0</v>
      </c>
      <c r="T102" s="399" t="e">
        <f aca="false">R102/S102*100</f>
        <v>#DIV/0!</v>
      </c>
      <c r="U102" s="1"/>
      <c r="V102" s="1"/>
    </row>
    <row r="103" customFormat="false" ht="20.25" hidden="false" customHeight="true" outlineLevel="0" collapsed="false">
      <c r="A103" s="95" t="n">
        <v>8</v>
      </c>
      <c r="B103" s="75" t="s">
        <v>115</v>
      </c>
      <c r="C103" s="76" t="n">
        <v>36563</v>
      </c>
      <c r="D103" s="76" t="n">
        <v>60214</v>
      </c>
      <c r="E103" s="77" t="n">
        <f aca="false">C103/D103*100</f>
        <v>60.721759059355</v>
      </c>
      <c r="F103" s="76" t="n">
        <v>10059</v>
      </c>
      <c r="G103" s="76" t="n">
        <v>16471</v>
      </c>
      <c r="H103" s="77" t="n">
        <f aca="false">F103/G103*100</f>
        <v>61.0709732256694</v>
      </c>
      <c r="I103" s="76" t="n">
        <v>52975</v>
      </c>
      <c r="J103" s="76" t="n">
        <v>72351</v>
      </c>
      <c r="K103" s="77" t="n">
        <f aca="false">I103/J103*100</f>
        <v>73.2194440989067</v>
      </c>
      <c r="L103" s="77" t="n">
        <v>14791</v>
      </c>
      <c r="M103" s="77" t="n">
        <v>10196</v>
      </c>
      <c r="N103" s="77" t="n">
        <f aca="false">L103/M103*100</f>
        <v>145.066692820714</v>
      </c>
      <c r="O103" s="77" t="n">
        <v>0</v>
      </c>
      <c r="P103" s="77" t="n">
        <v>0</v>
      </c>
      <c r="Q103" s="77" t="e">
        <f aca="false">O103/P103*100</f>
        <v>#DIV/0!</v>
      </c>
      <c r="R103" s="76" t="n">
        <v>14791</v>
      </c>
      <c r="S103" s="76" t="n">
        <v>10196</v>
      </c>
      <c r="T103" s="400" t="n">
        <f aca="false">R103/S103*100</f>
        <v>145.066692820714</v>
      </c>
      <c r="U103" s="96" t="n">
        <v>88</v>
      </c>
      <c r="V103" s="96" t="n">
        <v>98</v>
      </c>
    </row>
    <row r="104" customFormat="false" ht="20.25" hidden="false" customHeight="true" outlineLevel="0" collapsed="false">
      <c r="A104" s="95" t="n">
        <v>9</v>
      </c>
      <c r="B104" s="75" t="s">
        <v>116</v>
      </c>
      <c r="C104" s="76" t="n">
        <v>0</v>
      </c>
      <c r="D104" s="76" t="n">
        <v>0</v>
      </c>
      <c r="E104" s="77" t="e">
        <f aca="false">C104/D104*100</f>
        <v>#DIV/0!</v>
      </c>
      <c r="F104" s="76" t="n">
        <v>0</v>
      </c>
      <c r="G104" s="76" t="n">
        <v>0</v>
      </c>
      <c r="H104" s="77" t="e">
        <f aca="false">F104/G104*100</f>
        <v>#DIV/0!</v>
      </c>
      <c r="I104" s="76" t="n">
        <v>0</v>
      </c>
      <c r="J104" s="76" t="n">
        <v>0</v>
      </c>
      <c r="K104" s="77" t="e">
        <f aca="false">I104/J104*100</f>
        <v>#DIV/0!</v>
      </c>
      <c r="L104" s="77" t="n">
        <v>0</v>
      </c>
      <c r="M104" s="77" t="n">
        <v>0</v>
      </c>
      <c r="N104" s="77" t="e">
        <f aca="false">L104/M104*100</f>
        <v>#DIV/0!</v>
      </c>
      <c r="O104" s="77" t="n">
        <v>0</v>
      </c>
      <c r="P104" s="77" t="n">
        <v>0</v>
      </c>
      <c r="Q104" s="77" t="e">
        <f aca="false">O104/P104*100</f>
        <v>#DIV/0!</v>
      </c>
      <c r="R104" s="76" t="n">
        <v>0</v>
      </c>
      <c r="S104" s="76" t="n">
        <v>0</v>
      </c>
      <c r="T104" s="400" t="e">
        <f aca="false">R104/S104*100</f>
        <v>#DIV/0!</v>
      </c>
      <c r="U104" s="96"/>
      <c r="V104" s="96"/>
    </row>
    <row r="105" customFormat="false" ht="18.75" hidden="false" customHeight="true" outlineLevel="0" collapsed="false">
      <c r="A105" s="95" t="n">
        <v>10</v>
      </c>
      <c r="B105" s="114" t="s">
        <v>117</v>
      </c>
      <c r="C105" s="79" t="n">
        <v>70519</v>
      </c>
      <c r="D105" s="79" t="n">
        <v>0</v>
      </c>
      <c r="E105" s="77" t="e">
        <f aca="false">C105/D105*100</f>
        <v>#DIV/0!</v>
      </c>
      <c r="F105" s="76" t="n">
        <v>0</v>
      </c>
      <c r="G105" s="76" t="n">
        <v>0</v>
      </c>
      <c r="H105" s="77" t="e">
        <f aca="false">F105/G105*100</f>
        <v>#DIV/0!</v>
      </c>
      <c r="I105" s="72" t="n">
        <v>70519</v>
      </c>
      <c r="J105" s="72" t="n">
        <v>0</v>
      </c>
      <c r="K105" s="77" t="e">
        <f aca="false">I105/J105*100</f>
        <v>#DIV/0!</v>
      </c>
      <c r="L105" s="77" t="n">
        <v>0</v>
      </c>
      <c r="M105" s="77" t="n">
        <v>0</v>
      </c>
      <c r="N105" s="77" t="e">
        <f aca="false">L105/M105*100</f>
        <v>#DIV/0!</v>
      </c>
      <c r="O105" s="77" t="n">
        <v>0</v>
      </c>
      <c r="P105" s="77" t="n">
        <v>0</v>
      </c>
      <c r="Q105" s="77" t="e">
        <f aca="false">O105/P105*100</f>
        <v>#DIV/0!</v>
      </c>
      <c r="R105" s="72" t="n">
        <v>0</v>
      </c>
      <c r="S105" s="72" t="n">
        <v>0</v>
      </c>
      <c r="T105" s="400" t="e">
        <f aca="false">R105/S105*100</f>
        <v>#DIV/0!</v>
      </c>
      <c r="U105" s="96" t="n">
        <v>45</v>
      </c>
      <c r="V105" s="96" t="n">
        <v>69</v>
      </c>
    </row>
    <row r="106" customFormat="false" ht="18.75" hidden="false" customHeight="true" outlineLevel="0" collapsed="false">
      <c r="A106" s="95" t="n">
        <v>11</v>
      </c>
      <c r="B106" s="114" t="s">
        <v>321</v>
      </c>
      <c r="C106" s="79" t="n">
        <v>0</v>
      </c>
      <c r="D106" s="79" t="n">
        <v>0</v>
      </c>
      <c r="E106" s="77" t="e">
        <f aca="false">C106/D106*100</f>
        <v>#DIV/0!</v>
      </c>
      <c r="F106" s="76" t="n">
        <v>0</v>
      </c>
      <c r="G106" s="76" t="n">
        <v>0</v>
      </c>
      <c r="H106" s="77" t="e">
        <f aca="false">F106/G106*100</f>
        <v>#DIV/0!</v>
      </c>
      <c r="I106" s="72" t="n">
        <v>0</v>
      </c>
      <c r="J106" s="72" t="n">
        <v>0</v>
      </c>
      <c r="K106" s="77" t="e">
        <f aca="false">I106/J106*100</f>
        <v>#DIV/0!</v>
      </c>
      <c r="L106" s="77" t="n">
        <v>0</v>
      </c>
      <c r="M106" s="77" t="n">
        <v>0</v>
      </c>
      <c r="N106" s="77" t="e">
        <f aca="false">L106/M106*100</f>
        <v>#DIV/0!</v>
      </c>
      <c r="O106" s="77" t="n">
        <v>0</v>
      </c>
      <c r="P106" s="77" t="n">
        <v>0</v>
      </c>
      <c r="Q106" s="77" t="e">
        <f aca="false">O106/P106*100</f>
        <v>#DIV/0!</v>
      </c>
      <c r="R106" s="72" t="n">
        <v>0</v>
      </c>
      <c r="S106" s="72" t="n">
        <v>0</v>
      </c>
      <c r="T106" s="400" t="e">
        <f aca="false">R106/S106*100</f>
        <v>#DIV/0!</v>
      </c>
      <c r="U106" s="96" t="n">
        <v>0</v>
      </c>
      <c r="V106" s="96" t="n">
        <v>0</v>
      </c>
    </row>
    <row r="107" customFormat="false" ht="19.5" hidden="false" customHeight="true" outlineLevel="0" collapsed="false">
      <c r="A107" s="93" t="n">
        <v>12</v>
      </c>
      <c r="B107" s="114" t="s">
        <v>118</v>
      </c>
      <c r="C107" s="79" t="n">
        <v>0</v>
      </c>
      <c r="D107" s="79" t="n">
        <v>0</v>
      </c>
      <c r="E107" s="73" t="e">
        <f aca="false">C107/D107*100</f>
        <v>#DIV/0!</v>
      </c>
      <c r="F107" s="72" t="n">
        <v>0</v>
      </c>
      <c r="G107" s="72" t="n">
        <v>0</v>
      </c>
      <c r="H107" s="73" t="e">
        <f aca="false">F107/G107*100</f>
        <v>#DIV/0!</v>
      </c>
      <c r="I107" s="72" t="n">
        <v>0</v>
      </c>
      <c r="J107" s="72" t="n">
        <v>0</v>
      </c>
      <c r="K107" s="73" t="e">
        <f aca="false">I107/J107*100</f>
        <v>#DIV/0!</v>
      </c>
      <c r="L107" s="73" t="n">
        <v>0</v>
      </c>
      <c r="M107" s="73" t="n">
        <v>0</v>
      </c>
      <c r="N107" s="77" t="e">
        <f aca="false">L107/M107*100</f>
        <v>#DIV/0!</v>
      </c>
      <c r="O107" s="73" t="n">
        <v>0</v>
      </c>
      <c r="P107" s="73" t="n">
        <v>0</v>
      </c>
      <c r="Q107" s="77" t="e">
        <f aca="false">O107/P107*100</f>
        <v>#DIV/0!</v>
      </c>
      <c r="R107" s="72" t="n">
        <v>0</v>
      </c>
      <c r="S107" s="72" t="n">
        <v>0</v>
      </c>
      <c r="T107" s="399" t="e">
        <f aca="false">R107/S107*100</f>
        <v>#DIV/0!</v>
      </c>
      <c r="U107" s="1"/>
      <c r="V107" s="1"/>
    </row>
    <row r="108" customFormat="false" ht="21" hidden="false" customHeight="true" outlineLevel="0" collapsed="false">
      <c r="A108" s="93" t="n">
        <v>13</v>
      </c>
      <c r="B108" s="71" t="s">
        <v>119</v>
      </c>
      <c r="C108" s="72" t="n">
        <v>0</v>
      </c>
      <c r="D108" s="72" t="n">
        <v>0</v>
      </c>
      <c r="E108" s="73" t="e">
        <f aca="false">C108/D108*100</f>
        <v>#DIV/0!</v>
      </c>
      <c r="F108" s="72" t="n">
        <v>0</v>
      </c>
      <c r="G108" s="72" t="n">
        <v>0</v>
      </c>
      <c r="H108" s="73" t="e">
        <f aca="false">F108/G108*100</f>
        <v>#DIV/0!</v>
      </c>
      <c r="I108" s="72" t="n">
        <v>0</v>
      </c>
      <c r="J108" s="72" t="n">
        <v>0</v>
      </c>
      <c r="K108" s="73" t="e">
        <f aca="false">I108/J108*100</f>
        <v>#DIV/0!</v>
      </c>
      <c r="L108" s="73" t="n">
        <v>0</v>
      </c>
      <c r="M108" s="73" t="n">
        <v>0</v>
      </c>
      <c r="N108" s="77" t="e">
        <f aca="false">L108/M108*100</f>
        <v>#DIV/0!</v>
      </c>
      <c r="O108" s="73" t="n">
        <v>0</v>
      </c>
      <c r="P108" s="73" t="n">
        <v>0</v>
      </c>
      <c r="Q108" s="77" t="e">
        <f aca="false">O108/P108*100</f>
        <v>#DIV/0!</v>
      </c>
      <c r="R108" s="72" t="n">
        <v>0</v>
      </c>
      <c r="S108" s="72" t="n">
        <v>0</v>
      </c>
      <c r="T108" s="399" t="e">
        <f aca="false">R108/S108*100</f>
        <v>#DIV/0!</v>
      </c>
      <c r="U108" s="1" t="n">
        <v>8</v>
      </c>
      <c r="V108" s="1" t="n">
        <v>58</v>
      </c>
    </row>
    <row r="109" customFormat="false" ht="22.5" hidden="false" customHeight="true" outlineLevel="0" collapsed="false">
      <c r="A109" s="93" t="n">
        <v>14</v>
      </c>
      <c r="B109" s="71" t="s">
        <v>120</v>
      </c>
      <c r="C109" s="72" t="n">
        <v>16074</v>
      </c>
      <c r="D109" s="72" t="n">
        <v>6733</v>
      </c>
      <c r="E109" s="73" t="n">
        <f aca="false">C109/D109*100</f>
        <v>238.734590821328</v>
      </c>
      <c r="F109" s="72" t="n">
        <v>6741</v>
      </c>
      <c r="G109" s="72" t="n">
        <v>0</v>
      </c>
      <c r="H109" s="73" t="e">
        <f aca="false">F109/G109*100</f>
        <v>#DIV/0!</v>
      </c>
      <c r="I109" s="72" t="n">
        <v>8237</v>
      </c>
      <c r="J109" s="72" t="n">
        <v>17968</v>
      </c>
      <c r="K109" s="73" t="n">
        <f aca="false">I109/J109*100</f>
        <v>45.8426090828139</v>
      </c>
      <c r="L109" s="73" t="n">
        <v>6881</v>
      </c>
      <c r="M109" s="73" t="n">
        <v>16736</v>
      </c>
      <c r="N109" s="77" t="n">
        <f aca="false">L109/M109*100</f>
        <v>41.1149617590822</v>
      </c>
      <c r="O109" s="73" t="n">
        <v>0</v>
      </c>
      <c r="P109" s="73" t="n">
        <v>0</v>
      </c>
      <c r="Q109" s="77" t="e">
        <f aca="false">O109/P109*100</f>
        <v>#DIV/0!</v>
      </c>
      <c r="R109" s="72" t="n">
        <v>6881</v>
      </c>
      <c r="S109" s="72" t="n">
        <v>16736</v>
      </c>
      <c r="T109" s="399" t="n">
        <f aca="false">R109/S109*100</f>
        <v>41.1149617590822</v>
      </c>
      <c r="U109" s="1" t="n">
        <v>90</v>
      </c>
      <c r="V109" s="1" t="n">
        <v>75</v>
      </c>
    </row>
    <row r="110" customFormat="false" ht="18.75" hidden="false" customHeight="true" outlineLevel="0" collapsed="false">
      <c r="A110" s="95" t="n">
        <v>15</v>
      </c>
      <c r="B110" s="75" t="s">
        <v>121</v>
      </c>
      <c r="C110" s="72" t="n">
        <v>0</v>
      </c>
      <c r="D110" s="72" t="n">
        <v>0</v>
      </c>
      <c r="E110" s="73" t="e">
        <f aca="false">C110/D110*100</f>
        <v>#DIV/0!</v>
      </c>
      <c r="F110" s="72" t="n">
        <v>0</v>
      </c>
      <c r="G110" s="72" t="n">
        <v>0</v>
      </c>
      <c r="H110" s="73" t="e">
        <f aca="false">F110/G110*100</f>
        <v>#DIV/0!</v>
      </c>
      <c r="I110" s="72" t="n">
        <v>0</v>
      </c>
      <c r="J110" s="72" t="n">
        <v>0</v>
      </c>
      <c r="K110" s="73" t="e">
        <f aca="false">I110/J110*100</f>
        <v>#DIV/0!</v>
      </c>
      <c r="L110" s="73" t="n">
        <v>0</v>
      </c>
      <c r="M110" s="73" t="n">
        <v>0</v>
      </c>
      <c r="N110" s="77" t="e">
        <f aca="false">L110/M110*100</f>
        <v>#DIV/0!</v>
      </c>
      <c r="O110" s="73" t="n">
        <v>0</v>
      </c>
      <c r="P110" s="73" t="n">
        <v>0</v>
      </c>
      <c r="Q110" s="77" t="e">
        <f aca="false">O110/P110*100</f>
        <v>#DIV/0!</v>
      </c>
      <c r="R110" s="72" t="n">
        <v>0</v>
      </c>
      <c r="S110" s="72" t="n">
        <v>0</v>
      </c>
      <c r="T110" s="399" t="e">
        <f aca="false">R110/S110*100</f>
        <v>#DIV/0!</v>
      </c>
      <c r="U110" s="1"/>
      <c r="V110" s="1"/>
    </row>
    <row r="111" customFormat="false" ht="19.5" hidden="false" customHeight="true" outlineLevel="0" collapsed="false">
      <c r="A111" s="95" t="n">
        <v>16</v>
      </c>
      <c r="B111" s="75" t="s">
        <v>122</v>
      </c>
      <c r="C111" s="72" t="n">
        <v>9065</v>
      </c>
      <c r="D111" s="72" t="n">
        <v>53096</v>
      </c>
      <c r="E111" s="73" t="n">
        <f aca="false">C111/D111*100</f>
        <v>17.0728491788459</v>
      </c>
      <c r="F111" s="72" t="n">
        <v>0</v>
      </c>
      <c r="G111" s="72" t="n">
        <v>8733</v>
      </c>
      <c r="H111" s="73" t="n">
        <f aca="false">F111/G111*100</f>
        <v>0</v>
      </c>
      <c r="I111" s="72" t="n">
        <v>9065</v>
      </c>
      <c r="J111" s="72" t="n">
        <v>53096</v>
      </c>
      <c r="K111" s="73" t="n">
        <f aca="false">I111/J111*100</f>
        <v>17.0728491788459</v>
      </c>
      <c r="L111" s="73" t="n">
        <v>9065</v>
      </c>
      <c r="M111" s="73" t="n">
        <v>53096</v>
      </c>
      <c r="N111" s="77" t="n">
        <f aca="false">L111/M111*100</f>
        <v>17.0728491788459</v>
      </c>
      <c r="O111" s="73" t="n">
        <v>0</v>
      </c>
      <c r="P111" s="73" t="n">
        <v>0</v>
      </c>
      <c r="Q111" s="77" t="e">
        <f aca="false">O111/P111*100</f>
        <v>#DIV/0!</v>
      </c>
      <c r="R111" s="72" t="n">
        <v>9065</v>
      </c>
      <c r="S111" s="72" t="n">
        <v>53096</v>
      </c>
      <c r="T111" s="399" t="n">
        <f aca="false">R111/S111*100</f>
        <v>17.0728491788459</v>
      </c>
      <c r="U111" s="1" t="n">
        <v>32</v>
      </c>
      <c r="V111" s="1" t="n">
        <v>85</v>
      </c>
    </row>
    <row r="112" customFormat="false" ht="16.5" hidden="false" customHeight="true" outlineLevel="0" collapsed="false">
      <c r="A112" s="93" t="n">
        <v>17</v>
      </c>
      <c r="B112" s="71" t="s">
        <v>123</v>
      </c>
      <c r="C112" s="72" t="n">
        <v>17723</v>
      </c>
      <c r="D112" s="72" t="n">
        <v>68876</v>
      </c>
      <c r="E112" s="73" t="n">
        <f aca="false">C112/D112*100</f>
        <v>25.731749811255</v>
      </c>
      <c r="F112" s="72" t="n">
        <v>3350</v>
      </c>
      <c r="G112" s="72" t="n">
        <v>29846</v>
      </c>
      <c r="H112" s="73" t="n">
        <f aca="false">F112/G112*100</f>
        <v>11.2242846612611</v>
      </c>
      <c r="I112" s="72" t="n">
        <v>17723</v>
      </c>
      <c r="J112" s="72" t="n">
        <v>63909</v>
      </c>
      <c r="K112" s="73" t="n">
        <f aca="false">I112/J112*100</f>
        <v>27.7316183949053</v>
      </c>
      <c r="L112" s="73" t="n">
        <v>0</v>
      </c>
      <c r="M112" s="73" t="n">
        <v>0</v>
      </c>
      <c r="N112" s="77" t="e">
        <f aca="false">L112/M112*100</f>
        <v>#DIV/0!</v>
      </c>
      <c r="O112" s="73" t="n">
        <v>0</v>
      </c>
      <c r="P112" s="73" t="n">
        <v>0</v>
      </c>
      <c r="Q112" s="77" t="e">
        <f aca="false">O112/P112*100</f>
        <v>#DIV/0!</v>
      </c>
      <c r="R112" s="72" t="n">
        <v>0</v>
      </c>
      <c r="S112" s="72" t="n">
        <v>0</v>
      </c>
      <c r="T112" s="399" t="e">
        <f aca="false">R112/S112*100</f>
        <v>#DIV/0!</v>
      </c>
      <c r="U112" s="1" t="n">
        <v>13</v>
      </c>
      <c r="V112" s="1" t="n">
        <v>68</v>
      </c>
    </row>
    <row r="113" customFormat="false" ht="20.25" hidden="false" customHeight="true" outlineLevel="0" collapsed="false">
      <c r="A113" s="93" t="n">
        <v>18</v>
      </c>
      <c r="B113" s="71" t="s">
        <v>322</v>
      </c>
      <c r="C113" s="72" t="n">
        <v>405036</v>
      </c>
      <c r="D113" s="72" t="n">
        <v>176629</v>
      </c>
      <c r="E113" s="73" t="n">
        <f aca="false">C113/D113*100</f>
        <v>229.314551970514</v>
      </c>
      <c r="F113" s="72" t="n">
        <v>91229</v>
      </c>
      <c r="G113" s="72" t="n">
        <v>58452</v>
      </c>
      <c r="H113" s="73" t="n">
        <f aca="false">F113/G113*100</f>
        <v>156.075070143023</v>
      </c>
      <c r="I113" s="72" t="n">
        <v>386566</v>
      </c>
      <c r="J113" s="72" t="n">
        <v>163521</v>
      </c>
      <c r="K113" s="73" t="n">
        <f aca="false">I113/J113*100</f>
        <v>236.401440793537</v>
      </c>
      <c r="L113" s="73" t="n">
        <v>0</v>
      </c>
      <c r="M113" s="73" t="n">
        <v>0</v>
      </c>
      <c r="N113" s="77" t="e">
        <f aca="false">L113/M113*100</f>
        <v>#DIV/0!</v>
      </c>
      <c r="O113" s="73" t="n">
        <v>0</v>
      </c>
      <c r="P113" s="73" t="n">
        <v>0</v>
      </c>
      <c r="Q113" s="77" t="e">
        <f aca="false">O113/P113*100</f>
        <v>#DIV/0!</v>
      </c>
      <c r="R113" s="72" t="n">
        <v>0</v>
      </c>
      <c r="S113" s="72" t="n">
        <v>0</v>
      </c>
      <c r="T113" s="399" t="e">
        <f aca="false">R113/S113*100</f>
        <v>#DIV/0!</v>
      </c>
      <c r="U113" s="1" t="n">
        <v>189</v>
      </c>
      <c r="V113" s="1" t="n">
        <v>120</v>
      </c>
    </row>
    <row r="114" customFormat="false" ht="19.5" hidden="false" customHeight="true" outlineLevel="0" collapsed="false">
      <c r="A114" s="93" t="n">
        <v>19</v>
      </c>
      <c r="B114" s="71" t="s">
        <v>125</v>
      </c>
      <c r="C114" s="79" t="n">
        <v>289686</v>
      </c>
      <c r="D114" s="79" t="n">
        <v>576008</v>
      </c>
      <c r="E114" s="167" t="n">
        <f aca="false">C114/D114*100</f>
        <v>50.2920098331968</v>
      </c>
      <c r="F114" s="72" t="n">
        <v>95928</v>
      </c>
      <c r="G114" s="72" t="n">
        <v>197042</v>
      </c>
      <c r="H114" s="73" t="n">
        <f aca="false">F114/G114*100</f>
        <v>48.6840369058373</v>
      </c>
      <c r="I114" s="72" t="n">
        <v>289686</v>
      </c>
      <c r="J114" s="72" t="n">
        <v>576008</v>
      </c>
      <c r="K114" s="73" t="n">
        <f aca="false">I114/J114*100</f>
        <v>50.2920098331968</v>
      </c>
      <c r="L114" s="73" t="n">
        <v>289686</v>
      </c>
      <c r="M114" s="73" t="n">
        <v>576008</v>
      </c>
      <c r="N114" s="77" t="n">
        <f aca="false">L114/M114*100</f>
        <v>50.2920098331968</v>
      </c>
      <c r="O114" s="73" t="n">
        <v>0</v>
      </c>
      <c r="P114" s="73" t="n">
        <v>0</v>
      </c>
      <c r="Q114" s="77" t="e">
        <f aca="false">O114/P114*100</f>
        <v>#DIV/0!</v>
      </c>
      <c r="R114" s="72" t="n">
        <v>289686</v>
      </c>
      <c r="S114" s="72" t="n">
        <v>576008</v>
      </c>
      <c r="T114" s="399" t="n">
        <f aca="false">R114/S114*100</f>
        <v>50.2920098331968</v>
      </c>
      <c r="U114" s="1" t="n">
        <v>853</v>
      </c>
      <c r="V114" s="1" t="n">
        <v>79</v>
      </c>
    </row>
    <row r="115" s="334" customFormat="true" ht="19.5" hidden="false" customHeight="true" outlineLevel="0" collapsed="false">
      <c r="A115" s="95" t="n">
        <v>20</v>
      </c>
      <c r="B115" s="75" t="s">
        <v>126</v>
      </c>
      <c r="C115" s="76" t="n">
        <v>0</v>
      </c>
      <c r="D115" s="76" t="n">
        <v>0</v>
      </c>
      <c r="E115" s="77" t="e">
        <f aca="false">C115/D115*100</f>
        <v>#DIV/0!</v>
      </c>
      <c r="F115" s="76" t="n">
        <v>0</v>
      </c>
      <c r="G115" s="76" t="n">
        <v>0</v>
      </c>
      <c r="H115" s="77" t="e">
        <f aca="false">F115/G115*100</f>
        <v>#DIV/0!</v>
      </c>
      <c r="I115" s="76" t="n">
        <v>20930</v>
      </c>
      <c r="J115" s="76" t="n">
        <v>0</v>
      </c>
      <c r="K115" s="77" t="e">
        <f aca="false">I115/J115*100</f>
        <v>#DIV/0!</v>
      </c>
      <c r="L115" s="77" t="n">
        <v>0</v>
      </c>
      <c r="M115" s="77" t="n">
        <v>0</v>
      </c>
      <c r="N115" s="77" t="e">
        <f aca="false">L115/M115*100</f>
        <v>#DIV/0!</v>
      </c>
      <c r="O115" s="77" t="n">
        <v>0</v>
      </c>
      <c r="P115" s="77" t="n">
        <v>0</v>
      </c>
      <c r="Q115" s="77" t="e">
        <f aca="false">O115/P115*100</f>
        <v>#DIV/0!</v>
      </c>
      <c r="R115" s="76" t="n">
        <v>0</v>
      </c>
      <c r="S115" s="76" t="n">
        <v>0</v>
      </c>
      <c r="T115" s="400" t="e">
        <f aca="false">R115/S115*100</f>
        <v>#DIV/0!</v>
      </c>
      <c r="U115" s="81" t="n">
        <v>28</v>
      </c>
      <c r="V115" s="81" t="n">
        <v>67</v>
      </c>
    </row>
    <row r="116" customFormat="false" ht="24" hidden="false" customHeight="true" outlineLevel="0" collapsed="false">
      <c r="A116" s="93" t="n">
        <v>21</v>
      </c>
      <c r="B116" s="71" t="s">
        <v>127</v>
      </c>
      <c r="C116" s="72" t="n">
        <v>0</v>
      </c>
      <c r="D116" s="72" t="n">
        <v>0</v>
      </c>
      <c r="E116" s="73" t="e">
        <f aca="false">C116/D116*100</f>
        <v>#DIV/0!</v>
      </c>
      <c r="F116" s="72" t="n">
        <v>0</v>
      </c>
      <c r="G116" s="72" t="n">
        <v>0</v>
      </c>
      <c r="H116" s="73" t="e">
        <f aca="false">F116/G116*100</f>
        <v>#DIV/0!</v>
      </c>
      <c r="I116" s="72" t="n">
        <v>0</v>
      </c>
      <c r="J116" s="72" t="n">
        <v>0</v>
      </c>
      <c r="K116" s="73" t="e">
        <f aca="false">I116/J116*100</f>
        <v>#DIV/0!</v>
      </c>
      <c r="L116" s="73" t="n">
        <v>0</v>
      </c>
      <c r="M116" s="73" t="n">
        <v>0</v>
      </c>
      <c r="N116" s="77" t="e">
        <f aca="false">L116/M116*100</f>
        <v>#DIV/0!</v>
      </c>
      <c r="O116" s="73" t="n">
        <v>0</v>
      </c>
      <c r="P116" s="73" t="n">
        <v>0</v>
      </c>
      <c r="Q116" s="77" t="e">
        <f aca="false">O116/P116*100</f>
        <v>#DIV/0!</v>
      </c>
      <c r="R116" s="72" t="n">
        <v>0</v>
      </c>
      <c r="S116" s="72" t="n">
        <v>0</v>
      </c>
      <c r="T116" s="399" t="e">
        <f aca="false">R116/S116*100</f>
        <v>#DIV/0!</v>
      </c>
      <c r="U116" s="1"/>
      <c r="V116" s="1"/>
    </row>
    <row r="117" customFormat="false" ht="18.75" hidden="false" customHeight="true" outlineLevel="0" collapsed="false">
      <c r="A117" s="93" t="n">
        <v>22</v>
      </c>
      <c r="B117" s="71" t="s">
        <v>128</v>
      </c>
      <c r="C117" s="72" t="n">
        <v>20633</v>
      </c>
      <c r="D117" s="72" t="n">
        <v>21093</v>
      </c>
      <c r="E117" s="73" t="n">
        <f aca="false">C117/D117*100</f>
        <v>97.8191817190537</v>
      </c>
      <c r="F117" s="72" t="n">
        <v>16904</v>
      </c>
      <c r="G117" s="72" t="n">
        <v>5609</v>
      </c>
      <c r="H117" s="73" t="n">
        <f aca="false">F117/G117*100</f>
        <v>301.372793724372</v>
      </c>
      <c r="I117" s="72" t="n">
        <v>12126</v>
      </c>
      <c r="J117" s="72" t="n">
        <v>21093</v>
      </c>
      <c r="K117" s="73" t="n">
        <f aca="false">I117/J117*100</f>
        <v>57.4882662494666</v>
      </c>
      <c r="L117" s="73" t="n">
        <v>12105</v>
      </c>
      <c r="M117" s="73" t="n">
        <v>20611</v>
      </c>
      <c r="N117" s="77" t="n">
        <f aca="false">L117/M117*100</f>
        <v>58.7307748289748</v>
      </c>
      <c r="O117" s="73" t="n">
        <v>12105</v>
      </c>
      <c r="P117" s="73" t="n">
        <v>20611</v>
      </c>
      <c r="Q117" s="77" t="n">
        <f aca="false">O117/P117*100</f>
        <v>58.7307748289748</v>
      </c>
      <c r="R117" s="72" t="n">
        <v>0</v>
      </c>
      <c r="S117" s="72" t="n">
        <v>0</v>
      </c>
      <c r="T117" s="399" t="e">
        <f aca="false">R117/S117*100</f>
        <v>#DIV/0!</v>
      </c>
      <c r="U117" s="1" t="n">
        <v>17</v>
      </c>
      <c r="V117" s="1" t="n">
        <v>67</v>
      </c>
    </row>
    <row r="118" customFormat="false" ht="24.75" hidden="false" customHeight="true" outlineLevel="0" collapsed="false">
      <c r="A118" s="93" t="n">
        <v>23</v>
      </c>
      <c r="B118" s="71" t="s">
        <v>129</v>
      </c>
      <c r="C118" s="72" t="n">
        <v>6090</v>
      </c>
      <c r="D118" s="72" t="n">
        <v>5880</v>
      </c>
      <c r="E118" s="73" t="n">
        <f aca="false">C118/D118*100</f>
        <v>103.571428571429</v>
      </c>
      <c r="F118" s="72" t="n">
        <v>3570</v>
      </c>
      <c r="G118" s="72" t="n">
        <v>2940</v>
      </c>
      <c r="H118" s="73" t="n">
        <f aca="false">F118/G118*100</f>
        <v>121.428571428571</v>
      </c>
      <c r="I118" s="72" t="n">
        <v>8651</v>
      </c>
      <c r="J118" s="72" t="n">
        <v>13440</v>
      </c>
      <c r="K118" s="73" t="n">
        <f aca="false">I118/J118*100</f>
        <v>64.3675595238095</v>
      </c>
      <c r="L118" s="73" t="n">
        <v>0</v>
      </c>
      <c r="M118" s="73" t="n">
        <v>0</v>
      </c>
      <c r="N118" s="77" t="e">
        <f aca="false">L118/M118*100</f>
        <v>#DIV/0!</v>
      </c>
      <c r="O118" s="73" t="n">
        <v>0</v>
      </c>
      <c r="P118" s="73" t="n">
        <v>0</v>
      </c>
      <c r="Q118" s="77" t="e">
        <f aca="false">O118/P118*100</f>
        <v>#DIV/0!</v>
      </c>
      <c r="R118" s="72" t="n">
        <v>0</v>
      </c>
      <c r="S118" s="72" t="n">
        <v>0</v>
      </c>
      <c r="T118" s="399" t="e">
        <f aca="false">R118/S118*100</f>
        <v>#DIV/0!</v>
      </c>
      <c r="U118" s="1" t="n">
        <v>15</v>
      </c>
      <c r="V118" s="1" t="n">
        <v>93</v>
      </c>
    </row>
    <row r="119" customFormat="false" ht="23.25" hidden="false" customHeight="true" outlineLevel="0" collapsed="false">
      <c r="A119" s="93" t="n">
        <v>24</v>
      </c>
      <c r="B119" s="75" t="s">
        <v>130</v>
      </c>
      <c r="C119" s="72" t="n">
        <v>73438</v>
      </c>
      <c r="D119" s="72" t="n">
        <v>46799</v>
      </c>
      <c r="E119" s="73" t="n">
        <f aca="false">C119/D119*100</f>
        <v>156.922156456335</v>
      </c>
      <c r="F119" s="72" t="n">
        <v>19846</v>
      </c>
      <c r="G119" s="72" t="n">
        <v>13088</v>
      </c>
      <c r="H119" s="73" t="n">
        <f aca="false">F119/G119*100</f>
        <v>151.635085574572</v>
      </c>
      <c r="I119" s="72" t="n">
        <v>75650</v>
      </c>
      <c r="J119" s="72" t="n">
        <v>45861</v>
      </c>
      <c r="K119" s="73" t="n">
        <f aca="false">I119/J119*100</f>
        <v>164.954972634701</v>
      </c>
      <c r="L119" s="73" t="n">
        <v>0</v>
      </c>
      <c r="M119" s="73" t="n">
        <v>0</v>
      </c>
      <c r="N119" s="77" t="e">
        <f aca="false">L119/M119*100</f>
        <v>#DIV/0!</v>
      </c>
      <c r="O119" s="73" t="n">
        <v>0</v>
      </c>
      <c r="P119" s="73" t="n">
        <v>0</v>
      </c>
      <c r="Q119" s="77" t="e">
        <f aca="false">O119/P119*100</f>
        <v>#DIV/0!</v>
      </c>
      <c r="R119" s="72" t="n">
        <v>0</v>
      </c>
      <c r="S119" s="72" t="n">
        <v>0</v>
      </c>
      <c r="T119" s="399" t="e">
        <f aca="false">R119/S119*100</f>
        <v>#DIV/0!</v>
      </c>
      <c r="U119" s="1" t="n">
        <v>31</v>
      </c>
      <c r="V119" s="1" t="n">
        <v>73</v>
      </c>
    </row>
    <row r="120" customFormat="false" ht="21" hidden="false" customHeight="true" outlineLevel="0" collapsed="false">
      <c r="A120" s="93" t="n">
        <v>25</v>
      </c>
      <c r="B120" s="71" t="s">
        <v>131</v>
      </c>
      <c r="C120" s="72" t="n">
        <v>22341</v>
      </c>
      <c r="D120" s="72" t="n">
        <v>22172</v>
      </c>
      <c r="E120" s="73" t="n">
        <f aca="false">C120/D120*100</f>
        <v>100.762222623128</v>
      </c>
      <c r="F120" s="72" t="n">
        <v>6413</v>
      </c>
      <c r="G120" s="72" t="n">
        <v>2893</v>
      </c>
      <c r="H120" s="73" t="n">
        <f aca="false">F120/G120*100</f>
        <v>221.673003802281</v>
      </c>
      <c r="I120" s="72" t="n">
        <v>59354</v>
      </c>
      <c r="J120" s="72" t="n">
        <v>26642</v>
      </c>
      <c r="K120" s="73" t="n">
        <f aca="false">I120/J120*100</f>
        <v>222.783574806696</v>
      </c>
      <c r="L120" s="73" t="n">
        <v>0</v>
      </c>
      <c r="M120" s="73" t="n">
        <v>0</v>
      </c>
      <c r="N120" s="77" t="e">
        <f aca="false">L120/M120*100</f>
        <v>#DIV/0!</v>
      </c>
      <c r="O120" s="73" t="n">
        <v>0</v>
      </c>
      <c r="P120" s="73" t="n">
        <v>0</v>
      </c>
      <c r="Q120" s="77" t="e">
        <f aca="false">O120/P120*100</f>
        <v>#DIV/0!</v>
      </c>
      <c r="R120" s="72" t="n">
        <v>0</v>
      </c>
      <c r="S120" s="72" t="n">
        <v>0</v>
      </c>
      <c r="T120" s="399" t="e">
        <f aca="false">R120/S120*100</f>
        <v>#DIV/0!</v>
      </c>
      <c r="U120" s="1" t="n">
        <v>50</v>
      </c>
      <c r="V120" s="1" t="n">
        <v>70</v>
      </c>
    </row>
    <row r="121" customFormat="false" ht="21.75" hidden="false" customHeight="true" outlineLevel="0" collapsed="false">
      <c r="A121" s="93" t="n">
        <v>26</v>
      </c>
      <c r="B121" s="71" t="s">
        <v>132</v>
      </c>
      <c r="C121" s="72" t="n">
        <v>3582</v>
      </c>
      <c r="D121" s="72" t="n">
        <v>7932</v>
      </c>
      <c r="E121" s="73" t="n">
        <f aca="false">C121/D121*100</f>
        <v>45.1588502269289</v>
      </c>
      <c r="F121" s="72" t="n">
        <v>377</v>
      </c>
      <c r="G121" s="72" t="n">
        <v>2473</v>
      </c>
      <c r="H121" s="73" t="n">
        <f aca="false">F121/G121*100</f>
        <v>15.2446421350586</v>
      </c>
      <c r="I121" s="72" t="n">
        <v>3640</v>
      </c>
      <c r="J121" s="72" t="n">
        <v>8032</v>
      </c>
      <c r="K121" s="73" t="n">
        <f aca="false">I121/J121*100</f>
        <v>45.3187250996016</v>
      </c>
      <c r="L121" s="73" t="n">
        <v>0</v>
      </c>
      <c r="M121" s="73" t="n">
        <v>0</v>
      </c>
      <c r="N121" s="77" t="e">
        <f aca="false">L121/M121*100</f>
        <v>#DIV/0!</v>
      </c>
      <c r="O121" s="73" t="n">
        <v>0</v>
      </c>
      <c r="P121" s="73" t="n">
        <v>0</v>
      </c>
      <c r="Q121" s="77" t="e">
        <f aca="false">O121/P121*100</f>
        <v>#DIV/0!</v>
      </c>
      <c r="R121" s="72" t="n">
        <v>0</v>
      </c>
      <c r="S121" s="72" t="n">
        <v>0</v>
      </c>
      <c r="T121" s="399" t="e">
        <f aca="false">R121/S121*100</f>
        <v>#DIV/0!</v>
      </c>
      <c r="U121" s="1" t="n">
        <v>26</v>
      </c>
      <c r="V121" s="1" t="n">
        <v>69</v>
      </c>
    </row>
    <row r="122" customFormat="false" ht="21" hidden="false" customHeight="true" outlineLevel="0" collapsed="false">
      <c r="A122" s="95" t="n">
        <v>27</v>
      </c>
      <c r="B122" s="75" t="s">
        <v>133</v>
      </c>
      <c r="C122" s="76" t="n">
        <v>0</v>
      </c>
      <c r="D122" s="76" t="n">
        <v>11654</v>
      </c>
      <c r="E122" s="77" t="n">
        <f aca="false">C122/D122*100</f>
        <v>0</v>
      </c>
      <c r="F122" s="76" t="n">
        <v>0</v>
      </c>
      <c r="G122" s="76" t="n">
        <v>5676</v>
      </c>
      <c r="H122" s="77" t="n">
        <f aca="false">F122/G122*100</f>
        <v>0</v>
      </c>
      <c r="I122" s="76" t="n">
        <v>7970</v>
      </c>
      <c r="J122" s="76" t="n">
        <v>5315</v>
      </c>
      <c r="K122" s="77" t="n">
        <f aca="false">I122/J122*100</f>
        <v>149.952963311383</v>
      </c>
      <c r="L122" s="77" t="n">
        <v>0</v>
      </c>
      <c r="M122" s="77" t="n">
        <v>0</v>
      </c>
      <c r="N122" s="77" t="e">
        <f aca="false">L122/M122*100</f>
        <v>#DIV/0!</v>
      </c>
      <c r="O122" s="77" t="n">
        <v>0</v>
      </c>
      <c r="P122" s="77" t="n">
        <v>0</v>
      </c>
      <c r="Q122" s="77" t="e">
        <f aca="false">O122/P122*100</f>
        <v>#DIV/0!</v>
      </c>
      <c r="R122" s="76" t="n">
        <v>0</v>
      </c>
      <c r="S122" s="76" t="n">
        <v>0</v>
      </c>
      <c r="T122" s="400" t="e">
        <f aca="false">R122/S122*100</f>
        <v>#DIV/0!</v>
      </c>
      <c r="U122" s="81" t="n">
        <v>14</v>
      </c>
      <c r="V122" s="81" t="n">
        <v>65</v>
      </c>
    </row>
    <row r="123" customFormat="false" ht="34.5" hidden="false" customHeight="true" outlineLevel="0" collapsed="false">
      <c r="A123" s="95" t="n">
        <v>28</v>
      </c>
      <c r="B123" s="75" t="s">
        <v>134</v>
      </c>
      <c r="C123" s="76" t="n">
        <v>46478</v>
      </c>
      <c r="D123" s="76" t="n">
        <v>20057</v>
      </c>
      <c r="E123" s="77" t="n">
        <f aca="false">C123/D123*100</f>
        <v>231.729570723438</v>
      </c>
      <c r="F123" s="76" t="n">
        <v>12464</v>
      </c>
      <c r="G123" s="76" t="n">
        <v>6293</v>
      </c>
      <c r="H123" s="77" t="n">
        <f aca="false">F123/G123*100</f>
        <v>198.061337994597</v>
      </c>
      <c r="I123" s="76" t="n">
        <v>50348</v>
      </c>
      <c r="J123" s="76" t="n">
        <v>24404</v>
      </c>
      <c r="K123" s="77" t="n">
        <f aca="false">I123/J123*100</f>
        <v>206.310440911326</v>
      </c>
      <c r="L123" s="77" t="n">
        <v>16248</v>
      </c>
      <c r="M123" s="77" t="n">
        <v>0</v>
      </c>
      <c r="N123" s="77" t="e">
        <f aca="false">L123/M123*100</f>
        <v>#DIV/0!</v>
      </c>
      <c r="O123" s="77" t="n">
        <v>16248</v>
      </c>
      <c r="P123" s="77" t="n">
        <v>0</v>
      </c>
      <c r="Q123" s="77" t="e">
        <f aca="false">O123/P123*100</f>
        <v>#DIV/0!</v>
      </c>
      <c r="R123" s="76" t="n">
        <v>0</v>
      </c>
      <c r="S123" s="76" t="n">
        <v>0</v>
      </c>
      <c r="T123" s="400" t="e">
        <f aca="false">R123/S123*100</f>
        <v>#DIV/0!</v>
      </c>
      <c r="U123" s="81" t="n">
        <v>38</v>
      </c>
      <c r="V123" s="81"/>
    </row>
    <row r="124" s="334" customFormat="true" ht="24.75" hidden="false" customHeight="true" outlineLevel="0" collapsed="false">
      <c r="A124" s="95" t="n">
        <v>29</v>
      </c>
      <c r="B124" s="75" t="s">
        <v>135</v>
      </c>
      <c r="C124" s="76" t="n">
        <v>34113</v>
      </c>
      <c r="D124" s="76" t="n">
        <v>24732</v>
      </c>
      <c r="E124" s="77" t="n">
        <f aca="false">C124/D124*100</f>
        <v>137.930616205725</v>
      </c>
      <c r="F124" s="76" t="n">
        <v>12517</v>
      </c>
      <c r="G124" s="76" t="n">
        <v>12336</v>
      </c>
      <c r="H124" s="77" t="n">
        <f aca="false">F124/G124*100</f>
        <v>101.467250324254</v>
      </c>
      <c r="I124" s="76" t="n">
        <v>34113</v>
      </c>
      <c r="J124" s="76" t="n">
        <v>24732</v>
      </c>
      <c r="K124" s="77" t="n">
        <f aca="false">I124/J124*100</f>
        <v>137.930616205725</v>
      </c>
      <c r="L124" s="77" t="n">
        <v>0</v>
      </c>
      <c r="M124" s="77" t="n">
        <v>0</v>
      </c>
      <c r="N124" s="77" t="e">
        <f aca="false">L124/M124*100</f>
        <v>#DIV/0!</v>
      </c>
      <c r="O124" s="77" t="n">
        <v>0</v>
      </c>
      <c r="P124" s="77" t="n">
        <v>0</v>
      </c>
      <c r="Q124" s="77" t="e">
        <f aca="false">O124/P124*100</f>
        <v>#DIV/0!</v>
      </c>
      <c r="R124" s="76" t="n">
        <v>0</v>
      </c>
      <c r="S124" s="76" t="n">
        <v>0</v>
      </c>
      <c r="T124" s="400" t="e">
        <f aca="false">R124/S124*100</f>
        <v>#DIV/0!</v>
      </c>
      <c r="U124" s="78" t="n">
        <v>37</v>
      </c>
      <c r="V124" s="78" t="n">
        <v>75</v>
      </c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406"/>
      <c r="M125" s="406"/>
      <c r="N125" s="77"/>
      <c r="O125" s="1"/>
      <c r="P125" s="1"/>
      <c r="Q125" s="1"/>
      <c r="R125" s="1"/>
      <c r="S125" s="1"/>
      <c r="T125" s="1"/>
      <c r="U125" s="1"/>
      <c r="V125" s="1"/>
    </row>
    <row r="126" customFormat="false" ht="18.75" hidden="false" customHeight="true" outlineLevel="0" collapsed="false">
      <c r="A126" s="99"/>
      <c r="B126" s="100" t="s">
        <v>34</v>
      </c>
      <c r="C126" s="101" t="n">
        <f aca="false">SUM(C127:C132)</f>
        <v>40763</v>
      </c>
      <c r="D126" s="102" t="n">
        <f aca="false">SUM(D127:D132)</f>
        <v>52264</v>
      </c>
      <c r="E126" s="84" t="n">
        <f aca="false">C126/D126*100</f>
        <v>77.9944129802541</v>
      </c>
      <c r="F126" s="102" t="n">
        <f aca="false">SUM(F127:F132)</f>
        <v>3025</v>
      </c>
      <c r="G126" s="102" t="n">
        <f aca="false">SUM(G127:G132)</f>
        <v>4750</v>
      </c>
      <c r="H126" s="84" t="n">
        <f aca="false">F126/G126*100</f>
        <v>63.6842105263158</v>
      </c>
      <c r="I126" s="102" t="n">
        <f aca="false">SUM(I127:I132)</f>
        <v>41735</v>
      </c>
      <c r="J126" s="102" t="n">
        <f aca="false">SUM(J127:J132)</f>
        <v>43007</v>
      </c>
      <c r="K126" s="84" t="n">
        <f aca="false">I126/J126*100</f>
        <v>97.0423419443346</v>
      </c>
      <c r="L126" s="84" t="n">
        <f aca="false">O126+R126</f>
        <v>18132</v>
      </c>
      <c r="M126" s="84" t="n">
        <f aca="false">P126+S126</f>
        <v>0</v>
      </c>
      <c r="N126" s="84" t="e">
        <f aca="false">L126/M126*100</f>
        <v>#DIV/0!</v>
      </c>
      <c r="O126" s="102" t="n">
        <f aca="false">SUM(O127:O132)</f>
        <v>18132</v>
      </c>
      <c r="P126" s="102" t="n">
        <f aca="false">SUM(P127:P132)</f>
        <v>0</v>
      </c>
      <c r="Q126" s="102" t="e">
        <f aca="false">O126/P126*100</f>
        <v>#DIV/0!</v>
      </c>
      <c r="R126" s="102" t="n">
        <f aca="false">SUM(R127:R132)</f>
        <v>0</v>
      </c>
      <c r="S126" s="102" t="n">
        <f aca="false">SUM(S127:S132)</f>
        <v>0</v>
      </c>
      <c r="T126" s="407" t="e">
        <f aca="false">R126/S126*100</f>
        <v>#DIV/0!</v>
      </c>
      <c r="U126" s="1"/>
      <c r="V126" s="1"/>
    </row>
    <row r="127" s="334" customFormat="true" ht="18" hidden="false" customHeight="true" outlineLevel="0" collapsed="false">
      <c r="A127" s="74" t="n">
        <v>1</v>
      </c>
      <c r="B127" s="114" t="s">
        <v>136</v>
      </c>
      <c r="C127" s="72" t="n">
        <v>30715</v>
      </c>
      <c r="D127" s="72" t="n">
        <v>30049</v>
      </c>
      <c r="E127" s="73" t="n">
        <f aca="false">C127/D127*100</f>
        <v>102.216379912809</v>
      </c>
      <c r="F127" s="72" t="n">
        <v>1150</v>
      </c>
      <c r="G127" s="72" t="n">
        <v>3925</v>
      </c>
      <c r="H127" s="73" t="n">
        <f aca="false">F127/G127*100</f>
        <v>29.2993630573248</v>
      </c>
      <c r="I127" s="72" t="n">
        <v>30715</v>
      </c>
      <c r="J127" s="72" t="n">
        <v>18407</v>
      </c>
      <c r="K127" s="73" t="n">
        <f aca="false">I127/J127*100</f>
        <v>166.865866246537</v>
      </c>
      <c r="L127" s="72" t="n">
        <v>18132</v>
      </c>
      <c r="M127" s="72" t="n">
        <v>0</v>
      </c>
      <c r="N127" s="77" t="e">
        <f aca="false">L127/M127*100</f>
        <v>#DIV/0!</v>
      </c>
      <c r="O127" s="73" t="n">
        <v>18132</v>
      </c>
      <c r="P127" s="73" t="n">
        <v>0</v>
      </c>
      <c r="Q127" s="77" t="e">
        <f aca="false">O127/P127*100</f>
        <v>#DIV/0!</v>
      </c>
      <c r="R127" s="72" t="n">
        <v>0</v>
      </c>
      <c r="S127" s="72" t="n">
        <v>0</v>
      </c>
      <c r="T127" s="400" t="e">
        <f aca="false">R127/S127*100</f>
        <v>#DIV/0!</v>
      </c>
      <c r="U127" s="81" t="n">
        <v>69</v>
      </c>
      <c r="V127" s="81" t="n">
        <v>80</v>
      </c>
    </row>
    <row r="128" customFormat="false" ht="17.25" hidden="false" customHeight="true" outlineLevel="0" collapsed="false">
      <c r="A128" s="103" t="n">
        <v>2</v>
      </c>
      <c r="B128" s="71" t="s">
        <v>137</v>
      </c>
      <c r="C128" s="72" t="n">
        <v>0</v>
      </c>
      <c r="D128" s="72" t="n">
        <v>0</v>
      </c>
      <c r="E128" s="73" t="e">
        <f aca="false">C128/D128*100</f>
        <v>#DIV/0!</v>
      </c>
      <c r="F128" s="72" t="n">
        <v>0</v>
      </c>
      <c r="G128" s="72" t="n">
        <v>0</v>
      </c>
      <c r="H128" s="73" t="e">
        <f aca="false">F128/G128*100</f>
        <v>#DIV/0!</v>
      </c>
      <c r="I128" s="72" t="n">
        <v>0</v>
      </c>
      <c r="J128" s="72" t="n">
        <v>0</v>
      </c>
      <c r="K128" s="73" t="e">
        <f aca="false">I128/J128*100</f>
        <v>#DIV/0!</v>
      </c>
      <c r="L128" s="72" t="n">
        <v>0</v>
      </c>
      <c r="M128" s="72" t="n">
        <v>0</v>
      </c>
      <c r="N128" s="77" t="e">
        <f aca="false">L128/M128*100</f>
        <v>#DIV/0!</v>
      </c>
      <c r="O128" s="73" t="n">
        <v>0</v>
      </c>
      <c r="P128" s="73" t="n">
        <v>0</v>
      </c>
      <c r="Q128" s="77" t="e">
        <f aca="false">O128/P128*100</f>
        <v>#DIV/0!</v>
      </c>
      <c r="R128" s="72" t="n">
        <v>0</v>
      </c>
      <c r="S128" s="72" t="n">
        <v>0</v>
      </c>
      <c r="T128" s="408" t="e">
        <f aca="false">R128/S128*100</f>
        <v>#DIV/0!</v>
      </c>
      <c r="U128" s="1"/>
      <c r="V128" s="1"/>
    </row>
    <row r="129" customFormat="false" ht="18" hidden="false" customHeight="true" outlineLevel="0" collapsed="false">
      <c r="A129" s="103" t="n">
        <v>3</v>
      </c>
      <c r="B129" s="71" t="s">
        <v>138</v>
      </c>
      <c r="C129" s="72" t="n">
        <v>0</v>
      </c>
      <c r="D129" s="72" t="n">
        <v>0</v>
      </c>
      <c r="E129" s="73" t="e">
        <f aca="false">C129/D129*100</f>
        <v>#DIV/0!</v>
      </c>
      <c r="F129" s="72" t="n">
        <v>0</v>
      </c>
      <c r="G129" s="72" t="n">
        <v>0</v>
      </c>
      <c r="H129" s="73" t="e">
        <f aca="false">F129/G129*100</f>
        <v>#DIV/0!</v>
      </c>
      <c r="I129" s="72" t="n">
        <v>0</v>
      </c>
      <c r="J129" s="72" t="n">
        <v>0</v>
      </c>
      <c r="K129" s="73" t="e">
        <f aca="false">I129/J129*100</f>
        <v>#DIV/0!</v>
      </c>
      <c r="L129" s="72" t="n">
        <v>0</v>
      </c>
      <c r="M129" s="72" t="n">
        <v>0</v>
      </c>
      <c r="N129" s="77" t="e">
        <f aca="false">L129/M129*100</f>
        <v>#DIV/0!</v>
      </c>
      <c r="O129" s="73" t="n">
        <v>0</v>
      </c>
      <c r="P129" s="73" t="n">
        <v>0</v>
      </c>
      <c r="Q129" s="77" t="e">
        <f aca="false">O129/P129*100</f>
        <v>#DIV/0!</v>
      </c>
      <c r="R129" s="72" t="n">
        <v>0</v>
      </c>
      <c r="S129" s="72" t="n">
        <v>0</v>
      </c>
      <c r="T129" s="408" t="e">
        <f aca="false">R129/S129*100</f>
        <v>#DIV/0!</v>
      </c>
      <c r="U129" s="1"/>
      <c r="V129" s="1"/>
    </row>
    <row r="130" customFormat="false" ht="18.75" hidden="false" customHeight="true" outlineLevel="0" collapsed="false">
      <c r="A130" s="74" t="n">
        <v>4</v>
      </c>
      <c r="B130" s="75" t="s">
        <v>139</v>
      </c>
      <c r="C130" s="76" t="n">
        <v>1458</v>
      </c>
      <c r="D130" s="76" t="n">
        <v>1450</v>
      </c>
      <c r="E130" s="77" t="n">
        <f aca="false">C130/D130*100</f>
        <v>100.551724137931</v>
      </c>
      <c r="F130" s="76" t="n">
        <v>0</v>
      </c>
      <c r="G130" s="76" t="n">
        <v>825</v>
      </c>
      <c r="H130" s="77" t="n">
        <f aca="false">F130/G130*100</f>
        <v>0</v>
      </c>
      <c r="I130" s="76" t="n">
        <v>2430</v>
      </c>
      <c r="J130" s="76" t="n">
        <v>3835</v>
      </c>
      <c r="K130" s="77" t="n">
        <f aca="false">I130/J130*100</f>
        <v>63.3637548891786</v>
      </c>
      <c r="L130" s="72" t="n">
        <v>0</v>
      </c>
      <c r="M130" s="72" t="n">
        <v>0</v>
      </c>
      <c r="N130" s="77" t="e">
        <f aca="false">L130/M130*100</f>
        <v>#DIV/0!</v>
      </c>
      <c r="O130" s="77" t="n">
        <v>0</v>
      </c>
      <c r="P130" s="77" t="n">
        <v>0</v>
      </c>
      <c r="Q130" s="77" t="e">
        <f aca="false">O130/P130*100</f>
        <v>#DIV/0!</v>
      </c>
      <c r="R130" s="76" t="n">
        <v>0</v>
      </c>
      <c r="S130" s="76" t="n">
        <v>0</v>
      </c>
      <c r="T130" s="408" t="e">
        <f aca="false">R130/S130*100</f>
        <v>#DIV/0!</v>
      </c>
      <c r="U130" s="81" t="n">
        <v>8</v>
      </c>
      <c r="V130" s="81" t="n">
        <v>70</v>
      </c>
    </row>
    <row r="131" customFormat="false" ht="15.75" hidden="false" customHeight="true" outlineLevel="0" collapsed="false">
      <c r="A131" s="103" t="n">
        <v>5</v>
      </c>
      <c r="B131" s="71" t="s">
        <v>140</v>
      </c>
      <c r="C131" s="72" t="n">
        <v>0</v>
      </c>
      <c r="D131" s="72" t="n">
        <v>0</v>
      </c>
      <c r="E131" s="73" t="e">
        <f aca="false">C131/D131*100</f>
        <v>#DIV/0!</v>
      </c>
      <c r="F131" s="72" t="n">
        <v>0</v>
      </c>
      <c r="G131" s="72" t="n">
        <v>0</v>
      </c>
      <c r="H131" s="73" t="e">
        <f aca="false">F131/G131*100</f>
        <v>#DIV/0!</v>
      </c>
      <c r="I131" s="72" t="n">
        <v>0</v>
      </c>
      <c r="J131" s="72" t="n">
        <v>0</v>
      </c>
      <c r="K131" s="73" t="e">
        <f aca="false">I131/J131*100</f>
        <v>#DIV/0!</v>
      </c>
      <c r="L131" s="72" t="n">
        <v>0</v>
      </c>
      <c r="M131" s="72" t="n">
        <v>0</v>
      </c>
      <c r="N131" s="77" t="e">
        <f aca="false">L131/M131*100</f>
        <v>#DIV/0!</v>
      </c>
      <c r="O131" s="73" t="n">
        <v>0</v>
      </c>
      <c r="P131" s="73" t="n">
        <v>0</v>
      </c>
      <c r="Q131" s="77" t="e">
        <f aca="false">O131/P131*100</f>
        <v>#DIV/0!</v>
      </c>
      <c r="R131" s="72" t="n">
        <v>0</v>
      </c>
      <c r="S131" s="72" t="n">
        <v>0</v>
      </c>
      <c r="T131" s="408" t="e">
        <f aca="false">R131/S131*100</f>
        <v>#DIV/0!</v>
      </c>
      <c r="U131" s="1"/>
      <c r="V131" s="1"/>
    </row>
    <row r="132" s="334" customFormat="true" ht="15.75" hidden="false" customHeight="true" outlineLevel="0" collapsed="false">
      <c r="A132" s="74" t="n">
        <v>6</v>
      </c>
      <c r="B132" s="75" t="s">
        <v>141</v>
      </c>
      <c r="C132" s="76" t="n">
        <v>8590</v>
      </c>
      <c r="D132" s="76" t="n">
        <v>20765</v>
      </c>
      <c r="E132" s="77" t="n">
        <f aca="false">C132/D132*100</f>
        <v>41.3676860101132</v>
      </c>
      <c r="F132" s="76" t="n">
        <v>1875</v>
      </c>
      <c r="G132" s="76" t="n">
        <v>0</v>
      </c>
      <c r="H132" s="77" t="e">
        <f aca="false">F132/G132*100</f>
        <v>#DIV/0!</v>
      </c>
      <c r="I132" s="76" t="n">
        <v>8590</v>
      </c>
      <c r="J132" s="76" t="n">
        <v>20765</v>
      </c>
      <c r="K132" s="77" t="n">
        <f aca="false">I132/J132*100</f>
        <v>41.3676860101132</v>
      </c>
      <c r="L132" s="72" t="n">
        <v>0</v>
      </c>
      <c r="M132" s="72" t="n">
        <v>0</v>
      </c>
      <c r="N132" s="77" t="e">
        <f aca="false">L132/M132*100</f>
        <v>#DIV/0!</v>
      </c>
      <c r="O132" s="77" t="n">
        <v>0</v>
      </c>
      <c r="P132" s="77" t="n">
        <v>0</v>
      </c>
      <c r="Q132" s="77" t="e">
        <f aca="false">O132/P132*100</f>
        <v>#DIV/0!</v>
      </c>
      <c r="R132" s="76" t="n">
        <v>0</v>
      </c>
      <c r="S132" s="76" t="n">
        <v>0</v>
      </c>
      <c r="T132" s="400" t="e">
        <f aca="false">R132/S132*100</f>
        <v>#DIV/0!</v>
      </c>
      <c r="U132" s="81" t="n">
        <v>19</v>
      </c>
      <c r="V132" s="81" t="n">
        <v>100</v>
      </c>
    </row>
    <row r="133" customFormat="false" ht="15" hidden="false" customHeight="false" outlineLevel="0" collapsed="false">
      <c r="A133" s="105"/>
      <c r="B133" s="106"/>
      <c r="C133" s="86"/>
      <c r="D133" s="86"/>
      <c r="E133" s="107"/>
      <c r="F133" s="86"/>
      <c r="G133" s="86"/>
      <c r="H133" s="107"/>
      <c r="I133" s="86"/>
      <c r="J133" s="86"/>
      <c r="K133" s="107"/>
      <c r="L133" s="73"/>
      <c r="M133" s="73"/>
      <c r="N133" s="77"/>
      <c r="O133" s="107"/>
      <c r="P133" s="86"/>
      <c r="Q133" s="86"/>
      <c r="R133" s="86"/>
      <c r="S133" s="86"/>
      <c r="T133" s="107"/>
      <c r="U133" s="1"/>
      <c r="V133" s="1"/>
    </row>
    <row r="134" customFormat="false" ht="15" hidden="false" customHeight="true" outlineLevel="0" collapsed="false">
      <c r="A134" s="64" t="s">
        <v>142</v>
      </c>
      <c r="B134" s="64" t="s">
        <v>51</v>
      </c>
      <c r="C134" s="108" t="n">
        <f aca="false">C135+C146</f>
        <v>132429409</v>
      </c>
      <c r="D134" s="108" t="n">
        <f aca="false">D135+D146</f>
        <v>106984075</v>
      </c>
      <c r="E134" s="109" t="n">
        <f aca="false">C134/D134*100</f>
        <v>123.784225829872</v>
      </c>
      <c r="F134" s="108" t="n">
        <f aca="false">F135+F146</f>
        <v>35066586</v>
      </c>
      <c r="G134" s="108" t="n">
        <f aca="false">G135+G146</f>
        <v>28670375</v>
      </c>
      <c r="H134" s="109" t="n">
        <f aca="false">F134/G134*100</f>
        <v>122.309477989039</v>
      </c>
      <c r="I134" s="108" t="n">
        <f aca="false">I135+I146</f>
        <v>118645771</v>
      </c>
      <c r="J134" s="108" t="n">
        <f aca="false">J135+J146</f>
        <v>103222685</v>
      </c>
      <c r="K134" s="109" t="n">
        <f aca="false">I134/J134*100</f>
        <v>114.94156638146</v>
      </c>
      <c r="L134" s="397" t="n">
        <f aca="false">O134+R134</f>
        <v>97364747</v>
      </c>
      <c r="M134" s="397" t="n">
        <f aca="false">P134+S134</f>
        <v>84386072</v>
      </c>
      <c r="N134" s="109" t="n">
        <f aca="false">L134/M134*100</f>
        <v>115.380115097667</v>
      </c>
      <c r="O134" s="108" t="n">
        <f aca="false">O135+O146</f>
        <v>622718</v>
      </c>
      <c r="P134" s="108" t="n">
        <f aca="false">P135+P146</f>
        <v>18241</v>
      </c>
      <c r="Q134" s="108" t="n">
        <f aca="false">O134/P134*100</f>
        <v>3413.83696069294</v>
      </c>
      <c r="R134" s="108" t="n">
        <f aca="false">R135+R146</f>
        <v>96742029</v>
      </c>
      <c r="S134" s="108" t="n">
        <f aca="false">S135+S146</f>
        <v>84367831</v>
      </c>
      <c r="T134" s="397" t="n">
        <f aca="false">R134/S134*100</f>
        <v>114.666962340184</v>
      </c>
      <c r="U134" s="110"/>
      <c r="V134" s="110"/>
    </row>
    <row r="135" customFormat="false" ht="15" hidden="false" customHeight="true" outlineLevel="0" collapsed="false">
      <c r="A135" s="67" t="s">
        <v>143</v>
      </c>
      <c r="B135" s="67" t="s">
        <v>144</v>
      </c>
      <c r="C135" s="68" t="n">
        <f aca="false">SUM(C136:C144)</f>
        <v>72519758</v>
      </c>
      <c r="D135" s="68" t="n">
        <f aca="false">SUM(D136:D144)</f>
        <v>57154793</v>
      </c>
      <c r="E135" s="111" t="n">
        <f aca="false">C135/D135*100</f>
        <v>126.883073480819</v>
      </c>
      <c r="F135" s="68" t="n">
        <f aca="false">SUM(F136:F144)</f>
        <v>19378151</v>
      </c>
      <c r="G135" s="68" t="n">
        <f aca="false">SUM(G136:G144)</f>
        <v>15835881</v>
      </c>
      <c r="H135" s="111" t="n">
        <f aca="false">F135/G135*100</f>
        <v>122.368632348273</v>
      </c>
      <c r="I135" s="68" t="n">
        <f aca="false">SUM(I136:I144)</f>
        <v>63184648</v>
      </c>
      <c r="J135" s="68" t="n">
        <f aca="false">SUM(J136:J144)</f>
        <v>53266079</v>
      </c>
      <c r="K135" s="111" t="n">
        <f aca="false">I135/J135*100</f>
        <v>118.620798050482</v>
      </c>
      <c r="L135" s="84" t="n">
        <f aca="false">O135+R135</f>
        <v>46898445</v>
      </c>
      <c r="M135" s="84" t="n">
        <f aca="false">P135+S135</f>
        <v>37240386</v>
      </c>
      <c r="N135" s="111" t="n">
        <f aca="false">L135/M135*100</f>
        <v>125.934368671689</v>
      </c>
      <c r="O135" s="68" t="n">
        <f aca="false">SUM(O136:O144)</f>
        <v>622718</v>
      </c>
      <c r="P135" s="68" t="n">
        <f aca="false">SUM(P136:P144)</f>
        <v>0</v>
      </c>
      <c r="Q135" s="68" t="e">
        <f aca="false">O135/P135*100</f>
        <v>#DIV/0!</v>
      </c>
      <c r="R135" s="68" t="n">
        <f aca="false">SUM(R136:R144)</f>
        <v>46275727</v>
      </c>
      <c r="S135" s="68" t="n">
        <f aca="false">SUM(S136:S144)</f>
        <v>37240386</v>
      </c>
      <c r="T135" s="402" t="n">
        <f aca="false">R135/S135*100</f>
        <v>124.262210923378</v>
      </c>
      <c r="U135" s="1"/>
      <c r="V135" s="1"/>
    </row>
    <row r="136" customFormat="false" ht="24" hidden="false" customHeight="true" outlineLevel="0" collapsed="false">
      <c r="A136" s="112" t="n">
        <v>1</v>
      </c>
      <c r="B136" s="75" t="s">
        <v>145</v>
      </c>
      <c r="C136" s="72" t="n">
        <v>36679881</v>
      </c>
      <c r="D136" s="72" t="n">
        <v>39366187</v>
      </c>
      <c r="E136" s="73" t="n">
        <f aca="false">C136/D136*100</f>
        <v>93.1761082169325</v>
      </c>
      <c r="F136" s="72" t="n">
        <v>9152097</v>
      </c>
      <c r="G136" s="72" t="n">
        <v>10884203</v>
      </c>
      <c r="H136" s="73" t="n">
        <f aca="false">F136/G136*100</f>
        <v>84.086055726818</v>
      </c>
      <c r="I136" s="72" t="n">
        <v>34429491</v>
      </c>
      <c r="J136" s="72" t="n">
        <v>39035457</v>
      </c>
      <c r="K136" s="73" t="n">
        <f aca="false">I136/J136*100</f>
        <v>88.2005582770556</v>
      </c>
      <c r="L136" s="73" t="n">
        <v>23843648</v>
      </c>
      <c r="M136" s="73" t="n">
        <v>23168615</v>
      </c>
      <c r="N136" s="77" t="n">
        <f aca="false">L136/M136*100</f>
        <v>102.913566477755</v>
      </c>
      <c r="O136" s="73" t="n">
        <v>0</v>
      </c>
      <c r="P136" s="73" t="n">
        <v>0</v>
      </c>
      <c r="Q136" s="77" t="e">
        <f aca="false">O136/P136*100</f>
        <v>#DIV/0!</v>
      </c>
      <c r="R136" s="72" t="n">
        <v>23843648</v>
      </c>
      <c r="S136" s="72" t="n">
        <v>23168615</v>
      </c>
      <c r="T136" s="399" t="n">
        <f aca="false">R136/S136*100</f>
        <v>102.913566477755</v>
      </c>
      <c r="U136" s="1" t="n">
        <v>3075</v>
      </c>
      <c r="V136" s="1" t="n">
        <v>145</v>
      </c>
    </row>
    <row r="137" customFormat="false" ht="19.5" hidden="false" customHeight="true" outlineLevel="0" collapsed="false">
      <c r="A137" s="112" t="n">
        <v>2</v>
      </c>
      <c r="B137" s="75" t="s">
        <v>146</v>
      </c>
      <c r="C137" s="72" t="n">
        <v>8129672</v>
      </c>
      <c r="D137" s="72" t="n">
        <v>8690388</v>
      </c>
      <c r="E137" s="73" t="n">
        <f aca="false">C137/D137*100</f>
        <v>93.5478600034889</v>
      </c>
      <c r="F137" s="72" t="n">
        <v>1987212</v>
      </c>
      <c r="G137" s="72" t="n">
        <v>2224406</v>
      </c>
      <c r="H137" s="73" t="n">
        <f aca="false">F137/G137*100</f>
        <v>89.3367487769769</v>
      </c>
      <c r="I137" s="72" t="n">
        <v>6493458</v>
      </c>
      <c r="J137" s="72" t="n">
        <v>7235533</v>
      </c>
      <c r="K137" s="73" t="n">
        <f aca="false">I137/J137*100</f>
        <v>89.7440174759759</v>
      </c>
      <c r="L137" s="73" t="n">
        <v>6493458</v>
      </c>
      <c r="M137" s="73" t="n">
        <v>7235533</v>
      </c>
      <c r="N137" s="77" t="n">
        <f aca="false">L137/M137*100</f>
        <v>89.7440174759759</v>
      </c>
      <c r="O137" s="73" t="n">
        <v>0</v>
      </c>
      <c r="P137" s="73" t="n">
        <v>0</v>
      </c>
      <c r="Q137" s="77" t="e">
        <f aca="false">O137/P137*100</f>
        <v>#DIV/0!</v>
      </c>
      <c r="R137" s="72" t="n">
        <v>6493458</v>
      </c>
      <c r="S137" s="72" t="n">
        <v>7235533</v>
      </c>
      <c r="T137" s="399" t="n">
        <f aca="false">R137/S137*100</f>
        <v>89.7440174759759</v>
      </c>
      <c r="U137" s="1" t="n">
        <v>1012</v>
      </c>
      <c r="V137" s="1" t="n">
        <v>120</v>
      </c>
    </row>
    <row r="138" customFormat="false" ht="30.75" hidden="false" customHeight="true" outlineLevel="0" collapsed="false">
      <c r="A138" s="112" t="n">
        <v>3</v>
      </c>
      <c r="B138" s="75" t="s">
        <v>147</v>
      </c>
      <c r="C138" s="72" t="n">
        <v>6425739</v>
      </c>
      <c r="D138" s="72" t="n">
        <v>5718618</v>
      </c>
      <c r="E138" s="73" t="n">
        <f aca="false">C138/D138*100</f>
        <v>112.365242791178</v>
      </c>
      <c r="F138" s="72" t="n">
        <v>1508351</v>
      </c>
      <c r="G138" s="72" t="n">
        <v>1798673</v>
      </c>
      <c r="H138" s="73" t="n">
        <f aca="false">F138/G138*100</f>
        <v>83.8591005702537</v>
      </c>
      <c r="I138" s="72" t="n">
        <v>4553531</v>
      </c>
      <c r="J138" s="72" t="n">
        <v>4676251</v>
      </c>
      <c r="K138" s="73" t="n">
        <f aca="false">I138/J138*100</f>
        <v>97.3756755144239</v>
      </c>
      <c r="L138" s="73" t="n">
        <v>4553531</v>
      </c>
      <c r="M138" s="73" t="n">
        <v>4676251</v>
      </c>
      <c r="N138" s="77" t="n">
        <f aca="false">L138/M138*100</f>
        <v>97.3756755144239</v>
      </c>
      <c r="O138" s="73" t="n">
        <v>0</v>
      </c>
      <c r="P138" s="73" t="n">
        <v>0</v>
      </c>
      <c r="Q138" s="77" t="e">
        <f aca="false">O138/P138*100</f>
        <v>#DIV/0!</v>
      </c>
      <c r="R138" s="72" t="n">
        <v>4553531</v>
      </c>
      <c r="S138" s="72" t="n">
        <v>4676251</v>
      </c>
      <c r="T138" s="399" t="n">
        <f aca="false">R138/S138*100</f>
        <v>97.3756755144239</v>
      </c>
      <c r="U138" s="1" t="n">
        <v>1075</v>
      </c>
      <c r="V138" s="1" t="n">
        <v>306</v>
      </c>
    </row>
    <row r="139" customFormat="false" ht="21.75" hidden="false" customHeight="true" outlineLevel="0" collapsed="false">
      <c r="A139" s="113" t="n">
        <v>4</v>
      </c>
      <c r="B139" s="71" t="s">
        <v>148</v>
      </c>
      <c r="C139" s="72" t="n">
        <v>2191504</v>
      </c>
      <c r="D139" s="72" t="n">
        <v>2326947</v>
      </c>
      <c r="E139" s="73" t="n">
        <f aca="false">C139/D139*100</f>
        <v>94.179368932769</v>
      </c>
      <c r="F139" s="72" t="n">
        <v>550342</v>
      </c>
      <c r="G139" s="72" t="n">
        <v>569840</v>
      </c>
      <c r="H139" s="73" t="n">
        <f aca="false">F139/G139*100</f>
        <v>96.5783377790257</v>
      </c>
      <c r="I139" s="72" t="n">
        <v>1998537</v>
      </c>
      <c r="J139" s="72" t="n">
        <v>2159987</v>
      </c>
      <c r="K139" s="73" t="n">
        <f aca="false">I139/J139*100</f>
        <v>92.5254179770526</v>
      </c>
      <c r="L139" s="73" t="n">
        <v>1998537</v>
      </c>
      <c r="M139" s="73" t="n">
        <v>2159987</v>
      </c>
      <c r="N139" s="77" t="n">
        <f aca="false">L139/M139*100</f>
        <v>92.5254179770526</v>
      </c>
      <c r="O139" s="73" t="n">
        <v>0</v>
      </c>
      <c r="P139" s="73" t="n">
        <v>0</v>
      </c>
      <c r="Q139" s="77" t="e">
        <f aca="false">O139/P139*100</f>
        <v>#DIV/0!</v>
      </c>
      <c r="R139" s="72" t="n">
        <v>1998537</v>
      </c>
      <c r="S139" s="72" t="n">
        <v>2159987</v>
      </c>
      <c r="T139" s="399" t="n">
        <f aca="false">R139/S139*100</f>
        <v>92.5254179770526</v>
      </c>
      <c r="U139" s="1" t="n">
        <v>696</v>
      </c>
      <c r="V139" s="1" t="n">
        <v>286</v>
      </c>
    </row>
    <row r="140" customFormat="false" ht="21" hidden="false" customHeight="true" outlineLevel="0" collapsed="false">
      <c r="A140" s="113" t="n">
        <v>5</v>
      </c>
      <c r="B140" s="71" t="s">
        <v>149</v>
      </c>
      <c r="C140" s="72" t="n">
        <v>1740871</v>
      </c>
      <c r="D140" s="72" t="n">
        <v>1045500</v>
      </c>
      <c r="E140" s="73" t="n">
        <f aca="false">C140/D140*100</f>
        <v>166.510856049737</v>
      </c>
      <c r="F140" s="72" t="n">
        <v>228613</v>
      </c>
      <c r="G140" s="72" t="n">
        <v>356284</v>
      </c>
      <c r="H140" s="73" t="n">
        <f aca="false">F140/G140*100</f>
        <v>64.1659462675843</v>
      </c>
      <c r="I140" s="72" t="n">
        <v>622718</v>
      </c>
      <c r="J140" s="72" t="n">
        <v>0</v>
      </c>
      <c r="K140" s="73" t="e">
        <f aca="false">I140/J140*100</f>
        <v>#DIV/0!</v>
      </c>
      <c r="L140" s="73" t="n">
        <v>622718</v>
      </c>
      <c r="M140" s="73" t="n">
        <v>0</v>
      </c>
      <c r="N140" s="77" t="e">
        <f aca="false">L140/M140*100</f>
        <v>#DIV/0!</v>
      </c>
      <c r="O140" s="73" t="n">
        <v>622718</v>
      </c>
      <c r="P140" s="73" t="n">
        <v>0</v>
      </c>
      <c r="Q140" s="77" t="e">
        <f aca="false">O140/P140*100</f>
        <v>#DIV/0!</v>
      </c>
      <c r="R140" s="72" t="n">
        <v>0</v>
      </c>
      <c r="S140" s="72" t="n">
        <v>0</v>
      </c>
      <c r="T140" s="399" t="e">
        <f aca="false">R140/S140*100</f>
        <v>#DIV/0!</v>
      </c>
      <c r="U140" s="1" t="n">
        <v>397</v>
      </c>
      <c r="V140" s="1" t="n">
        <v>189</v>
      </c>
    </row>
    <row r="141" customFormat="false" ht="18.75" hidden="false" customHeight="true" outlineLevel="0" collapsed="false">
      <c r="A141" s="112" t="n">
        <v>6</v>
      </c>
      <c r="B141" s="75" t="s">
        <v>150</v>
      </c>
      <c r="C141" s="76" t="n">
        <v>793107</v>
      </c>
      <c r="D141" s="76" t="n">
        <v>0</v>
      </c>
      <c r="E141" s="77" t="e">
        <f aca="false">C141/D141*100</f>
        <v>#DIV/0!</v>
      </c>
      <c r="F141" s="76" t="n">
        <v>299923</v>
      </c>
      <c r="G141" s="76" t="n">
        <v>0</v>
      </c>
      <c r="H141" s="77" t="e">
        <f aca="false">F141/G141*100</f>
        <v>#DIV/0!</v>
      </c>
      <c r="I141" s="76" t="n">
        <v>1138553</v>
      </c>
      <c r="J141" s="76" t="n">
        <v>151698</v>
      </c>
      <c r="K141" s="77" t="n">
        <f aca="false">I141/J141*100</f>
        <v>750.539229258131</v>
      </c>
      <c r="L141" s="77" t="n">
        <v>0</v>
      </c>
      <c r="M141" s="77" t="n">
        <v>0</v>
      </c>
      <c r="N141" s="77" t="e">
        <f aca="false">L141/M141*100</f>
        <v>#DIV/0!</v>
      </c>
      <c r="O141" s="77" t="n">
        <v>0</v>
      </c>
      <c r="P141" s="77" t="n">
        <v>0</v>
      </c>
      <c r="Q141" s="77" t="e">
        <f aca="false">O141/P141*100</f>
        <v>#DIV/0!</v>
      </c>
      <c r="R141" s="76" t="n">
        <v>0</v>
      </c>
      <c r="S141" s="76" t="n">
        <v>0</v>
      </c>
      <c r="T141" s="400" t="e">
        <f aca="false">R141/S141*100</f>
        <v>#DIV/0!</v>
      </c>
      <c r="U141" s="81" t="n">
        <v>412</v>
      </c>
      <c r="V141" s="81"/>
    </row>
    <row r="142" s="334" customFormat="true" ht="18.75" hidden="false" customHeight="true" outlineLevel="0" collapsed="false">
      <c r="A142" s="112" t="n">
        <v>7</v>
      </c>
      <c r="B142" s="75" t="s">
        <v>336</v>
      </c>
      <c r="C142" s="76" t="n">
        <v>16536480</v>
      </c>
      <c r="D142" s="76" t="n">
        <v>0</v>
      </c>
      <c r="E142" s="77" t="e">
        <f aca="false">C142/D142*100</f>
        <v>#DIV/0!</v>
      </c>
      <c r="F142" s="76" t="n">
        <v>5643384</v>
      </c>
      <c r="G142" s="76" t="n">
        <v>0</v>
      </c>
      <c r="H142" s="77" t="e">
        <f aca="false">F142/G142*100</f>
        <v>#DIV/0!</v>
      </c>
      <c r="I142" s="76" t="n">
        <v>13925856</v>
      </c>
      <c r="J142" s="76" t="n">
        <v>0</v>
      </c>
      <c r="K142" s="77" t="e">
        <f aca="false">I142/J142*100</f>
        <v>#DIV/0!</v>
      </c>
      <c r="L142" s="77" t="n">
        <v>9386553</v>
      </c>
      <c r="M142" s="77" t="n">
        <v>0</v>
      </c>
      <c r="N142" s="77" t="e">
        <f aca="false">L142/M142*100</f>
        <v>#DIV/0!</v>
      </c>
      <c r="O142" s="77" t="n">
        <v>0</v>
      </c>
      <c r="P142" s="77" t="n">
        <v>0</v>
      </c>
      <c r="Q142" s="76" t="e">
        <f aca="false">O142/P142*100</f>
        <v>#DIV/0!</v>
      </c>
      <c r="R142" s="76" t="n">
        <v>9386553</v>
      </c>
      <c r="S142" s="76" t="n">
        <v>0</v>
      </c>
      <c r="T142" s="400" t="e">
        <f aca="false">R142/S142*100</f>
        <v>#DIV/0!</v>
      </c>
      <c r="U142" s="81"/>
      <c r="V142" s="81"/>
    </row>
    <row r="143" customFormat="false" ht="19.5" hidden="false" customHeight="true" outlineLevel="0" collapsed="false">
      <c r="A143" s="112" t="n">
        <v>8</v>
      </c>
      <c r="B143" s="75" t="s">
        <v>151</v>
      </c>
      <c r="C143" s="76" t="n">
        <v>0</v>
      </c>
      <c r="D143" s="76" t="n">
        <v>0</v>
      </c>
      <c r="E143" s="77" t="e">
        <f aca="false">C143/D143*100</f>
        <v>#DIV/0!</v>
      </c>
      <c r="F143" s="76" t="n">
        <v>0</v>
      </c>
      <c r="G143" s="76" t="n">
        <v>0</v>
      </c>
      <c r="H143" s="77" t="e">
        <f aca="false">F143/G143*100</f>
        <v>#DIV/0!</v>
      </c>
      <c r="I143" s="76" t="n">
        <v>0</v>
      </c>
      <c r="J143" s="76" t="n">
        <v>0</v>
      </c>
      <c r="K143" s="77" t="e">
        <f aca="false">I143/J143*100</f>
        <v>#DIV/0!</v>
      </c>
      <c r="L143" s="77" t="n">
        <v>0</v>
      </c>
      <c r="M143" s="77" t="n">
        <v>0</v>
      </c>
      <c r="N143" s="77" t="e">
        <f aca="false">L143/M143*100</f>
        <v>#DIV/0!</v>
      </c>
      <c r="O143" s="77" t="n">
        <v>0</v>
      </c>
      <c r="P143" s="77" t="n">
        <v>0</v>
      </c>
      <c r="Q143" s="77" t="e">
        <f aca="false">O143/P143*100</f>
        <v>#DIV/0!</v>
      </c>
      <c r="R143" s="76" t="n">
        <v>0</v>
      </c>
      <c r="S143" s="76" t="n">
        <v>0</v>
      </c>
      <c r="T143" s="400" t="e">
        <f aca="false">R143/S143*100</f>
        <v>#DIV/0!</v>
      </c>
      <c r="U143" s="81"/>
      <c r="V143" s="81"/>
    </row>
    <row r="144" customFormat="false" ht="18.75" hidden="false" customHeight="true" outlineLevel="0" collapsed="false">
      <c r="A144" s="112" t="n">
        <v>9</v>
      </c>
      <c r="B144" s="75" t="s">
        <v>152</v>
      </c>
      <c r="C144" s="76" t="n">
        <v>22504</v>
      </c>
      <c r="D144" s="76" t="n">
        <v>7153</v>
      </c>
      <c r="E144" s="77" t="n">
        <f aca="false">C144/D144*100</f>
        <v>314.609254858102</v>
      </c>
      <c r="F144" s="76" t="n">
        <v>8229</v>
      </c>
      <c r="G144" s="76" t="n">
        <v>2475</v>
      </c>
      <c r="H144" s="77" t="n">
        <f aca="false">F144/G144*100</f>
        <v>332.484848484849</v>
      </c>
      <c r="I144" s="76" t="n">
        <v>22504</v>
      </c>
      <c r="J144" s="76" t="n">
        <v>7153</v>
      </c>
      <c r="K144" s="77" t="n">
        <f aca="false">I144/J144*100</f>
        <v>314.609254858102</v>
      </c>
      <c r="L144" s="77" t="n">
        <v>0</v>
      </c>
      <c r="M144" s="77" t="n">
        <v>0</v>
      </c>
      <c r="N144" s="77" t="e">
        <f aca="false">L144/M144*100</f>
        <v>#DIV/0!</v>
      </c>
      <c r="O144" s="77" t="n">
        <v>0</v>
      </c>
      <c r="P144" s="77" t="n">
        <v>0</v>
      </c>
      <c r="Q144" s="77" t="e">
        <f aca="false">O144/P144*100</f>
        <v>#DIV/0!</v>
      </c>
      <c r="R144" s="76" t="n">
        <v>0</v>
      </c>
      <c r="S144" s="76" t="n">
        <v>0</v>
      </c>
      <c r="T144" s="400" t="e">
        <f aca="false">R144/S144*100</f>
        <v>#DIV/0!</v>
      </c>
      <c r="U144" s="81" t="n">
        <v>29</v>
      </c>
      <c r="V144" s="81" t="n">
        <v>93</v>
      </c>
    </row>
    <row r="145" customFormat="false" ht="15.75" hidden="false" customHeight="false" outlineLevel="0" collapsed="false">
      <c r="A145" s="1"/>
      <c r="B145" s="115"/>
      <c r="C145" s="1"/>
      <c r="D145" s="1"/>
      <c r="E145" s="1"/>
      <c r="F145" s="1"/>
      <c r="G145" s="1"/>
      <c r="H145" s="1"/>
      <c r="I145" s="1"/>
      <c r="J145" s="1"/>
      <c r="K145" s="1"/>
      <c r="L145" s="406"/>
      <c r="M145" s="406"/>
      <c r="N145" s="77"/>
      <c r="O145" s="1"/>
      <c r="P145" s="1"/>
      <c r="Q145" s="1"/>
      <c r="R145" s="1"/>
      <c r="S145" s="1"/>
      <c r="T145" s="1"/>
      <c r="U145" s="1"/>
      <c r="V145" s="1"/>
    </row>
    <row r="146" customFormat="false" ht="23.25" hidden="false" customHeight="true" outlineLevel="0" collapsed="false">
      <c r="A146" s="116"/>
      <c r="B146" s="117" t="s">
        <v>153</v>
      </c>
      <c r="C146" s="68" t="n">
        <f aca="false">SUM(C147:C154)</f>
        <v>59909651</v>
      </c>
      <c r="D146" s="68" t="n">
        <f aca="false">SUM(D147:D154)</f>
        <v>49829282</v>
      </c>
      <c r="E146" s="111" t="n">
        <f aca="false">C146/D146*100</f>
        <v>120.229809853572</v>
      </c>
      <c r="F146" s="68" t="n">
        <f aca="false">SUM(F147:F154)</f>
        <v>15688435</v>
      </c>
      <c r="G146" s="68" t="n">
        <f aca="false">SUM(G147:G154)</f>
        <v>12834494</v>
      </c>
      <c r="H146" s="111" t="n">
        <f aca="false">F146/G146*100</f>
        <v>122.236490195874</v>
      </c>
      <c r="I146" s="68" t="n">
        <f aca="false">SUM(I147:I154)</f>
        <v>55461123</v>
      </c>
      <c r="J146" s="68" t="n">
        <f aca="false">SUM(J147:J154)</f>
        <v>49956606</v>
      </c>
      <c r="K146" s="111" t="n">
        <f aca="false">I146/J146*100</f>
        <v>111.018596819808</v>
      </c>
      <c r="L146" s="111" t="n">
        <f aca="false">O146+R146</f>
        <v>50466302</v>
      </c>
      <c r="M146" s="111" t="n">
        <f aca="false">P146+S146</f>
        <v>47145686</v>
      </c>
      <c r="N146" s="111" t="n">
        <f aca="false">L146/M146*100</f>
        <v>107.043308267908</v>
      </c>
      <c r="O146" s="68" t="n">
        <f aca="false">SUM(O147:O154)</f>
        <v>0</v>
      </c>
      <c r="P146" s="68" t="n">
        <f aca="false">SUM(P147:P154)</f>
        <v>18241</v>
      </c>
      <c r="Q146" s="68" t="n">
        <f aca="false">O146/P146*100</f>
        <v>0</v>
      </c>
      <c r="R146" s="68" t="n">
        <f aca="false">SUM(R147:R154)</f>
        <v>50466302</v>
      </c>
      <c r="S146" s="68" t="n">
        <f aca="false">SUM(S147:S154)</f>
        <v>47127445</v>
      </c>
      <c r="T146" s="402" t="n">
        <f aca="false">R146/S146*100</f>
        <v>107.084740112688</v>
      </c>
      <c r="U146" s="1"/>
      <c r="V146" s="1"/>
    </row>
    <row r="147" customFormat="false" ht="20.25" hidden="false" customHeight="true" outlineLevel="0" collapsed="false">
      <c r="A147" s="113" t="n">
        <v>1</v>
      </c>
      <c r="B147" s="71" t="s">
        <v>154</v>
      </c>
      <c r="C147" s="72" t="n">
        <v>5977385</v>
      </c>
      <c r="D147" s="72" t="n">
        <v>6640150</v>
      </c>
      <c r="E147" s="73" t="n">
        <f aca="false">C147/D147*100</f>
        <v>90.0188248759441</v>
      </c>
      <c r="F147" s="72" t="n">
        <v>1421564</v>
      </c>
      <c r="G147" s="72" t="n">
        <v>1939416</v>
      </c>
      <c r="H147" s="73" t="n">
        <f aca="false">F147/G147*100</f>
        <v>73.2985599788802</v>
      </c>
      <c r="I147" s="72" t="n">
        <v>5286241</v>
      </c>
      <c r="J147" s="72" t="n">
        <v>6678668</v>
      </c>
      <c r="K147" s="73" t="n">
        <f aca="false">I147/J147*100</f>
        <v>79.1511271409209</v>
      </c>
      <c r="L147" s="73" t="n">
        <v>5286241</v>
      </c>
      <c r="M147" s="73" t="n">
        <v>6678668</v>
      </c>
      <c r="N147" s="77" t="n">
        <f aca="false">L147/M147*100</f>
        <v>79.1511271409209</v>
      </c>
      <c r="O147" s="73" t="n">
        <v>0</v>
      </c>
      <c r="P147" s="73" t="n">
        <v>0</v>
      </c>
      <c r="Q147" s="77" t="e">
        <f aca="false">O147/P147*100</f>
        <v>#DIV/0!</v>
      </c>
      <c r="R147" s="72" t="n">
        <v>5286241</v>
      </c>
      <c r="S147" s="72" t="n">
        <v>6678668</v>
      </c>
      <c r="T147" s="399" t="n">
        <f aca="false">R147/S147*100</f>
        <v>79.1511271409209</v>
      </c>
      <c r="U147" s="1" t="n">
        <v>522</v>
      </c>
      <c r="V147" s="1" t="n">
        <v>150</v>
      </c>
    </row>
    <row r="148" customFormat="false" ht="36" hidden="false" customHeight="true" outlineLevel="0" collapsed="false">
      <c r="A148" s="113" t="n">
        <v>2</v>
      </c>
      <c r="B148" s="71" t="s">
        <v>155</v>
      </c>
      <c r="C148" s="72" t="n">
        <v>9884363</v>
      </c>
      <c r="D148" s="72" t="n">
        <v>9957408</v>
      </c>
      <c r="E148" s="73" t="n">
        <f aca="false">C148/D148*100</f>
        <v>99.2664255597441</v>
      </c>
      <c r="F148" s="72" t="n">
        <v>2638736</v>
      </c>
      <c r="G148" s="72" t="n">
        <v>2322926</v>
      </c>
      <c r="H148" s="73" t="n">
        <f aca="false">F148/G148*100</f>
        <v>113.595353446472</v>
      </c>
      <c r="I148" s="72" t="n">
        <v>9557619</v>
      </c>
      <c r="J148" s="72" t="n">
        <v>9612552</v>
      </c>
      <c r="K148" s="73" t="n">
        <f aca="false">I148/J148*100</f>
        <v>99.4285284490529</v>
      </c>
      <c r="L148" s="73" t="n">
        <v>9531172</v>
      </c>
      <c r="M148" s="73" t="n">
        <v>9598409</v>
      </c>
      <c r="N148" s="77" t="n">
        <f aca="false">L148/M148*100</f>
        <v>99.2994984898018</v>
      </c>
      <c r="O148" s="73" t="n">
        <v>0</v>
      </c>
      <c r="P148" s="73" t="n">
        <v>0</v>
      </c>
      <c r="Q148" s="77" t="e">
        <f aca="false">O148/P148*100</f>
        <v>#DIV/0!</v>
      </c>
      <c r="R148" s="72" t="n">
        <v>9531172</v>
      </c>
      <c r="S148" s="72" t="n">
        <v>9598409</v>
      </c>
      <c r="T148" s="399" t="n">
        <f aca="false">R148/S148*100</f>
        <v>99.2994984898018</v>
      </c>
      <c r="U148" s="1" t="n">
        <v>646</v>
      </c>
      <c r="V148" s="1" t="n">
        <v>176</v>
      </c>
    </row>
    <row r="149" customFormat="false" ht="21.75" hidden="false" customHeight="true" outlineLevel="0" collapsed="false">
      <c r="A149" s="113" t="n">
        <v>3</v>
      </c>
      <c r="B149" s="71" t="s">
        <v>156</v>
      </c>
      <c r="C149" s="72" t="n">
        <v>8858563</v>
      </c>
      <c r="D149" s="72" t="n">
        <v>9184695</v>
      </c>
      <c r="E149" s="73" t="n">
        <f aca="false">C149/D149*100</f>
        <v>96.4491798584493</v>
      </c>
      <c r="F149" s="72" t="n">
        <v>2084382</v>
      </c>
      <c r="G149" s="72" t="n">
        <v>2635046</v>
      </c>
      <c r="H149" s="73" t="n">
        <f aca="false">F149/G149*100</f>
        <v>79.1023003013989</v>
      </c>
      <c r="I149" s="72" t="n">
        <v>7851732</v>
      </c>
      <c r="J149" s="72" t="n">
        <v>9261582</v>
      </c>
      <c r="K149" s="73" t="n">
        <f aca="false">I149/J149*100</f>
        <v>84.7774386708448</v>
      </c>
      <c r="L149" s="73" t="n">
        <v>7851732</v>
      </c>
      <c r="M149" s="73" t="n">
        <v>9261582</v>
      </c>
      <c r="N149" s="77" t="n">
        <f aca="false">L149/M149*100</f>
        <v>84.7774386708448</v>
      </c>
      <c r="O149" s="73" t="n">
        <v>0</v>
      </c>
      <c r="P149" s="73" t="n">
        <v>0</v>
      </c>
      <c r="Q149" s="77" t="e">
        <f aca="false">O149/P149*100</f>
        <v>#DIV/0!</v>
      </c>
      <c r="R149" s="72" t="n">
        <v>7851732</v>
      </c>
      <c r="S149" s="72" t="n">
        <v>9261582</v>
      </c>
      <c r="T149" s="399" t="n">
        <f aca="false">R149/S149*100</f>
        <v>84.7774386708448</v>
      </c>
      <c r="U149" s="1" t="n">
        <v>540</v>
      </c>
      <c r="V149" s="1" t="n">
        <v>180</v>
      </c>
    </row>
    <row r="150" s="334" customFormat="true" ht="21.75" hidden="false" customHeight="true" outlineLevel="0" collapsed="false">
      <c r="A150" s="112" t="n">
        <v>4</v>
      </c>
      <c r="B150" s="75" t="s">
        <v>157</v>
      </c>
      <c r="C150" s="76" t="n">
        <v>1653672</v>
      </c>
      <c r="D150" s="76" t="n">
        <v>2038411</v>
      </c>
      <c r="E150" s="77" t="n">
        <f aca="false">C150/D150*100</f>
        <v>81.1255433766792</v>
      </c>
      <c r="F150" s="76" t="n">
        <v>380029</v>
      </c>
      <c r="G150" s="76" t="n">
        <v>553941</v>
      </c>
      <c r="H150" s="77" t="n">
        <f aca="false">F150/G150*100</f>
        <v>68.6045986846975</v>
      </c>
      <c r="I150" s="76" t="n">
        <v>1783438</v>
      </c>
      <c r="J150" s="76" t="n">
        <v>1732526</v>
      </c>
      <c r="K150" s="77" t="n">
        <f aca="false">I150/J150*100</f>
        <v>102.938599478449</v>
      </c>
      <c r="L150" s="77" t="n">
        <v>0</v>
      </c>
      <c r="M150" s="77" t="n">
        <v>0</v>
      </c>
      <c r="N150" s="77" t="e">
        <f aca="false">L150/M150*100</f>
        <v>#DIV/0!</v>
      </c>
      <c r="O150" s="77" t="n">
        <v>0</v>
      </c>
      <c r="P150" s="77" t="n">
        <v>0</v>
      </c>
      <c r="Q150" s="77" t="e">
        <f aca="false">O150/P150*100</f>
        <v>#DIV/0!</v>
      </c>
      <c r="R150" s="76" t="n">
        <v>0</v>
      </c>
      <c r="S150" s="76" t="n">
        <v>0</v>
      </c>
      <c r="T150" s="400" t="e">
        <f aca="false">R150/S150*100</f>
        <v>#DIV/0!</v>
      </c>
      <c r="U150" s="81" t="n">
        <v>367</v>
      </c>
      <c r="V150" s="81" t="n">
        <v>60</v>
      </c>
    </row>
    <row r="151" customFormat="false" ht="30" hidden="false" customHeight="true" outlineLevel="0" collapsed="false">
      <c r="A151" s="112" t="n">
        <v>5</v>
      </c>
      <c r="B151" s="75" t="s">
        <v>158</v>
      </c>
      <c r="C151" s="72" t="n">
        <v>15299058</v>
      </c>
      <c r="D151" s="72" t="n">
        <v>9571510</v>
      </c>
      <c r="E151" s="73" t="n">
        <f aca="false">C151/D151*100</f>
        <v>159.83954464865</v>
      </c>
      <c r="F151" s="72" t="n">
        <v>4579208</v>
      </c>
      <c r="G151" s="72" t="n">
        <v>2284762</v>
      </c>
      <c r="H151" s="73" t="n">
        <f aca="false">F151/G151*100</f>
        <v>200.423851587168</v>
      </c>
      <c r="I151" s="72" t="n">
        <v>13458631</v>
      </c>
      <c r="J151" s="72" t="n">
        <v>9057880</v>
      </c>
      <c r="K151" s="73" t="n">
        <f aca="false">I151/J151*100</f>
        <v>148.584779219862</v>
      </c>
      <c r="L151" s="73" t="n">
        <v>13458631</v>
      </c>
      <c r="M151" s="73" t="n">
        <v>9057880</v>
      </c>
      <c r="N151" s="77" t="n">
        <f aca="false">L151/M151*100</f>
        <v>148.584779219862</v>
      </c>
      <c r="O151" s="73" t="n">
        <v>0</v>
      </c>
      <c r="P151" s="73" t="n">
        <v>0</v>
      </c>
      <c r="Q151" s="77" t="e">
        <f aca="false">O151/P151*100</f>
        <v>#DIV/0!</v>
      </c>
      <c r="R151" s="72" t="n">
        <v>13458631</v>
      </c>
      <c r="S151" s="72" t="n">
        <v>9057880</v>
      </c>
      <c r="T151" s="399" t="n">
        <f aca="false">R151/S151*100</f>
        <v>148.584779219862</v>
      </c>
      <c r="U151" s="1" t="n">
        <v>1031</v>
      </c>
      <c r="V151" s="1" t="n">
        <v>100</v>
      </c>
    </row>
    <row r="152" customFormat="false" ht="21.75" hidden="false" customHeight="true" outlineLevel="0" collapsed="false">
      <c r="A152" s="112" t="n">
        <v>6</v>
      </c>
      <c r="B152" s="75" t="s">
        <v>159</v>
      </c>
      <c r="C152" s="72" t="n">
        <v>14645681</v>
      </c>
      <c r="D152" s="72" t="n">
        <v>11075298</v>
      </c>
      <c r="E152" s="73" t="n">
        <f aca="false">C152/D152*100</f>
        <v>132.237353794002</v>
      </c>
      <c r="F152" s="72" t="n">
        <v>3638739</v>
      </c>
      <c r="G152" s="72" t="n">
        <v>2678659</v>
      </c>
      <c r="H152" s="73" t="n">
        <f aca="false">F152/G152*100</f>
        <v>135.841814878266</v>
      </c>
      <c r="I152" s="72" t="n">
        <v>14353734</v>
      </c>
      <c r="J152" s="72" t="n">
        <v>12568373</v>
      </c>
      <c r="K152" s="73" t="n">
        <f aca="false">I152/J152*100</f>
        <v>114.205187895044</v>
      </c>
      <c r="L152" s="73" t="n">
        <v>14338526</v>
      </c>
      <c r="M152" s="73" t="n">
        <v>12549147</v>
      </c>
      <c r="N152" s="77" t="n">
        <f aca="false">L152/M152*100</f>
        <v>114.258969155433</v>
      </c>
      <c r="O152" s="73" t="n">
        <v>0</v>
      </c>
      <c r="P152" s="73" t="n">
        <v>18241</v>
      </c>
      <c r="Q152" s="77" t="n">
        <f aca="false">O152/P152*100</f>
        <v>0</v>
      </c>
      <c r="R152" s="72" t="n">
        <v>14338526</v>
      </c>
      <c r="S152" s="72" t="n">
        <v>12530906</v>
      </c>
      <c r="T152" s="399" t="n">
        <f aca="false">R152/S152*100</f>
        <v>114.42529374971</v>
      </c>
      <c r="U152" s="1" t="n">
        <v>639</v>
      </c>
      <c r="V152" s="1" t="n">
        <v>130</v>
      </c>
    </row>
    <row r="153" customFormat="false" ht="18.75" hidden="false" customHeight="true" outlineLevel="0" collapsed="false">
      <c r="A153" s="113" t="n">
        <v>7</v>
      </c>
      <c r="B153" s="71" t="s">
        <v>160</v>
      </c>
      <c r="C153" s="72" t="n">
        <v>1307953</v>
      </c>
      <c r="D153" s="72" t="n">
        <v>981836</v>
      </c>
      <c r="E153" s="73" t="n">
        <f aca="false">C153/D153*100</f>
        <v>133.215017579311</v>
      </c>
      <c r="F153" s="72" t="n">
        <v>303914</v>
      </c>
      <c r="G153" s="72" t="n">
        <v>222037</v>
      </c>
      <c r="H153" s="73" t="n">
        <f aca="false">F153/G153*100</f>
        <v>136.875385633926</v>
      </c>
      <c r="I153" s="72" t="n">
        <v>999655</v>
      </c>
      <c r="J153" s="72" t="n">
        <v>948544</v>
      </c>
      <c r="K153" s="73" t="n">
        <f aca="false">I153/J153*100</f>
        <v>105.388363639431</v>
      </c>
      <c r="L153" s="73" t="n">
        <v>0</v>
      </c>
      <c r="M153" s="73" t="n">
        <v>0</v>
      </c>
      <c r="N153" s="77" t="e">
        <f aca="false">L153/M153*100</f>
        <v>#DIV/0!</v>
      </c>
      <c r="O153" s="73" t="n">
        <v>0</v>
      </c>
      <c r="P153" s="73" t="n">
        <v>0</v>
      </c>
      <c r="Q153" s="77" t="e">
        <f aca="false">O153/P153*100</f>
        <v>#DIV/0!</v>
      </c>
      <c r="R153" s="72" t="n">
        <v>0</v>
      </c>
      <c r="S153" s="72" t="n">
        <v>0</v>
      </c>
      <c r="T153" s="399" t="e">
        <f aca="false">R153/S153*100</f>
        <v>#DIV/0!</v>
      </c>
      <c r="U153" s="1" t="n">
        <v>39</v>
      </c>
      <c r="V153" s="1" t="n">
        <v>130</v>
      </c>
    </row>
    <row r="154" s="334" customFormat="true" ht="21.75" hidden="false" customHeight="true" outlineLevel="0" collapsed="false">
      <c r="A154" s="112" t="n">
        <v>8</v>
      </c>
      <c r="B154" s="114" t="s">
        <v>161</v>
      </c>
      <c r="C154" s="76" t="n">
        <v>2282976</v>
      </c>
      <c r="D154" s="76" t="n">
        <v>379974</v>
      </c>
      <c r="E154" s="77" t="n">
        <f aca="false">C154/D154*100</f>
        <v>600.824266923526</v>
      </c>
      <c r="F154" s="76" t="n">
        <v>641863</v>
      </c>
      <c r="G154" s="76" t="n">
        <v>197707</v>
      </c>
      <c r="H154" s="77" t="n">
        <f aca="false">F154/G154*100</f>
        <v>324.65365414477</v>
      </c>
      <c r="I154" s="76" t="n">
        <v>2170073</v>
      </c>
      <c r="J154" s="76" t="n">
        <v>96481</v>
      </c>
      <c r="K154" s="77" t="n">
        <f aca="false">I154/J154*100</f>
        <v>2249.22316310984</v>
      </c>
      <c r="L154" s="77" t="n">
        <v>0</v>
      </c>
      <c r="M154" s="77" t="n">
        <v>0</v>
      </c>
      <c r="N154" s="77" t="e">
        <f aca="false">L154/M154*100</f>
        <v>#DIV/0!</v>
      </c>
      <c r="O154" s="77" t="n">
        <v>0</v>
      </c>
      <c r="P154" s="77" t="n">
        <v>0</v>
      </c>
      <c r="Q154" s="77" t="e">
        <f aca="false">O154/P154*100</f>
        <v>#DIV/0!</v>
      </c>
      <c r="R154" s="76" t="n">
        <v>0</v>
      </c>
      <c r="S154" s="76" t="n">
        <v>0</v>
      </c>
      <c r="T154" s="400" t="e">
        <f aca="false">R154/S154*100</f>
        <v>#DIV/0!</v>
      </c>
      <c r="U154" s="81" t="n">
        <v>405</v>
      </c>
      <c r="V154" s="81" t="n">
        <v>140</v>
      </c>
    </row>
    <row r="155" customFormat="false" ht="1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09"/>
      <c r="N155" s="406"/>
      <c r="O155" s="1"/>
      <c r="P155" s="1"/>
      <c r="Q155" s="1"/>
      <c r="R155" s="1"/>
      <c r="S155" s="1"/>
      <c r="T155" s="1"/>
      <c r="U155" s="1"/>
      <c r="V155" s="1"/>
    </row>
    <row r="156" customFormat="false" ht="22.5" hidden="false" customHeight="true" outlineLevel="0" collapsed="false">
      <c r="A156" s="118"/>
      <c r="B156" s="119" t="s">
        <v>162</v>
      </c>
      <c r="C156" s="410" t="n">
        <f aca="false">SUM(C157:C159)</f>
        <v>3809134</v>
      </c>
      <c r="D156" s="410" t="n">
        <f aca="false">SUM(D157:D159)</f>
        <v>4642028</v>
      </c>
      <c r="E156" s="121" t="n">
        <f aca="false">C156/D156*100</f>
        <v>82.0575403681322</v>
      </c>
      <c r="F156" s="410" t="n">
        <f aca="false">SUM(F157:F159)</f>
        <v>1060766</v>
      </c>
      <c r="G156" s="410" t="n">
        <f aca="false">SUM(G157:G159)</f>
        <v>1252918</v>
      </c>
      <c r="H156" s="121" t="n">
        <f aca="false">F156/G156*100</f>
        <v>84.6636411959921</v>
      </c>
      <c r="I156" s="410" t="n">
        <f aca="false">SUM(I157:I159)</f>
        <v>2505979</v>
      </c>
      <c r="J156" s="410" t="n">
        <f aca="false">SUM(J157:J159)</f>
        <v>4684749</v>
      </c>
      <c r="K156" s="121" t="n">
        <f aca="false">I156/J156*100</f>
        <v>53.4922788819636</v>
      </c>
      <c r="L156" s="111" t="n">
        <f aca="false">O156+R156</f>
        <v>848306</v>
      </c>
      <c r="M156" s="111" t="n">
        <f aca="false">P156+S156</f>
        <v>2240977</v>
      </c>
      <c r="N156" s="121" t="n">
        <f aca="false">L156/M156*100</f>
        <v>37.8542930159479</v>
      </c>
      <c r="O156" s="410" t="n">
        <f aca="false">SUM(O157:O159)</f>
        <v>844372</v>
      </c>
      <c r="P156" s="410" t="n">
        <f aca="false">SUM(P157:P159)</f>
        <v>2119676</v>
      </c>
      <c r="Q156" s="120" t="n">
        <f aca="false">O156/P156*100</f>
        <v>39.8349559083558</v>
      </c>
      <c r="R156" s="410" t="n">
        <f aca="false">SUM(R157:R159)</f>
        <v>3934</v>
      </c>
      <c r="S156" s="410" t="n">
        <f aca="false">SUM(S157:S159)</f>
        <v>121301</v>
      </c>
      <c r="T156" s="411" t="n">
        <f aca="false">R156/S156*100</f>
        <v>3.24317194417194</v>
      </c>
      <c r="U156" s="1"/>
      <c r="V156" s="1"/>
    </row>
    <row r="157" customFormat="false" ht="17.25" hidden="false" customHeight="false" outlineLevel="0" collapsed="false">
      <c r="A157" s="113" t="n">
        <v>1</v>
      </c>
      <c r="B157" s="122" t="s">
        <v>163</v>
      </c>
      <c r="C157" s="72" t="n">
        <v>576521</v>
      </c>
      <c r="D157" s="72" t="n">
        <v>579618</v>
      </c>
      <c r="E157" s="73" t="n">
        <f aca="false">C157/D157*100</f>
        <v>99.4656825702445</v>
      </c>
      <c r="F157" s="72" t="n">
        <v>214311</v>
      </c>
      <c r="G157" s="72" t="n">
        <v>187299</v>
      </c>
      <c r="H157" s="73" t="n">
        <f aca="false">F157/G157*100</f>
        <v>114.421860234171</v>
      </c>
      <c r="I157" s="72" t="n">
        <v>557373</v>
      </c>
      <c r="J157" s="72" t="n">
        <v>577882</v>
      </c>
      <c r="K157" s="73" t="n">
        <f aca="false">I157/J157*100</f>
        <v>96.4510055686109</v>
      </c>
      <c r="L157" s="73" t="n">
        <v>25067</v>
      </c>
      <c r="M157" s="73" t="n">
        <v>9929</v>
      </c>
      <c r="N157" s="77" t="n">
        <f aca="false">L157/M157*100</f>
        <v>252.4624836338</v>
      </c>
      <c r="O157" s="73" t="n">
        <v>21133</v>
      </c>
      <c r="P157" s="73" t="n">
        <v>0</v>
      </c>
      <c r="Q157" s="77" t="e">
        <f aca="false">O157/P157*100</f>
        <v>#DIV/0!</v>
      </c>
      <c r="R157" s="72" t="n">
        <v>3934</v>
      </c>
      <c r="S157" s="72" t="n">
        <v>9929</v>
      </c>
      <c r="T157" s="399" t="n">
        <f aca="false">R157/S157*100</f>
        <v>39.6213113103032</v>
      </c>
      <c r="U157" s="1" t="n">
        <v>128</v>
      </c>
      <c r="V157" s="1" t="n">
        <v>145</v>
      </c>
    </row>
    <row r="158" customFormat="false" ht="17.25" hidden="false" customHeight="false" outlineLevel="0" collapsed="false">
      <c r="A158" s="113" t="n">
        <v>2</v>
      </c>
      <c r="B158" s="123" t="s">
        <v>164</v>
      </c>
      <c r="C158" s="72" t="n">
        <v>2735552</v>
      </c>
      <c r="D158" s="72" t="n">
        <v>3195128</v>
      </c>
      <c r="E158" s="73" t="n">
        <f aca="false">C158/D158*100</f>
        <v>85.6163508942365</v>
      </c>
      <c r="F158" s="72" t="n">
        <v>588761</v>
      </c>
      <c r="G158" s="72" t="n">
        <v>811451</v>
      </c>
      <c r="H158" s="73" t="n">
        <f aca="false">F158/G158*100</f>
        <v>72.5565684187955</v>
      </c>
      <c r="I158" s="72" t="n">
        <v>1871656</v>
      </c>
      <c r="J158" s="72" t="n">
        <v>3249897</v>
      </c>
      <c r="K158" s="73" t="n">
        <f aca="false">I158/J158*100</f>
        <v>57.5912405839324</v>
      </c>
      <c r="L158" s="73" t="n">
        <v>823239</v>
      </c>
      <c r="M158" s="73" t="n">
        <v>1374078</v>
      </c>
      <c r="N158" s="77" t="n">
        <f aca="false">L158/M158*100</f>
        <v>59.9121010597652</v>
      </c>
      <c r="O158" s="73" t="n">
        <v>823239</v>
      </c>
      <c r="P158" s="73" t="n">
        <v>1374078</v>
      </c>
      <c r="Q158" s="77" t="n">
        <f aca="false">O158/P158*100</f>
        <v>59.9121010597652</v>
      </c>
      <c r="R158" s="72" t="n">
        <v>0</v>
      </c>
      <c r="S158" s="72" t="n">
        <v>0</v>
      </c>
      <c r="T158" s="399" t="e">
        <f aca="false">R158/S158*100</f>
        <v>#DIV/0!</v>
      </c>
      <c r="U158" s="1" t="n">
        <v>683</v>
      </c>
      <c r="V158" s="1" t="n">
        <v>110</v>
      </c>
    </row>
    <row r="159" s="308" customFormat="true" ht="19.5" hidden="false" customHeight="true" outlineLevel="0" collapsed="false">
      <c r="A159" s="113" t="n">
        <v>3</v>
      </c>
      <c r="B159" s="152" t="s">
        <v>165</v>
      </c>
      <c r="C159" s="79" t="n">
        <v>497061</v>
      </c>
      <c r="D159" s="79" t="n">
        <v>867282</v>
      </c>
      <c r="E159" s="167" t="n">
        <f aca="false">C159/D159*100</f>
        <v>57.3125004323853</v>
      </c>
      <c r="F159" s="79" t="n">
        <v>257694</v>
      </c>
      <c r="G159" s="79" t="n">
        <v>254168</v>
      </c>
      <c r="H159" s="167" t="n">
        <f aca="false">F159/G159*100</f>
        <v>101.387271411035</v>
      </c>
      <c r="I159" s="79" t="n">
        <v>76950</v>
      </c>
      <c r="J159" s="79" t="n">
        <v>856970</v>
      </c>
      <c r="K159" s="167" t="n">
        <f aca="false">I159/J159*100</f>
        <v>8.97931082768358</v>
      </c>
      <c r="L159" s="167" t="n">
        <v>0</v>
      </c>
      <c r="M159" s="167" t="n">
        <v>856970</v>
      </c>
      <c r="N159" s="77" t="n">
        <f aca="false">L159/M159*100</f>
        <v>0</v>
      </c>
      <c r="O159" s="167" t="n">
        <v>0</v>
      </c>
      <c r="P159" s="167" t="n">
        <v>745598</v>
      </c>
      <c r="Q159" s="77" t="n">
        <f aca="false">O159/P159*100</f>
        <v>0</v>
      </c>
      <c r="R159" s="79" t="n">
        <v>0</v>
      </c>
      <c r="S159" s="79" t="n">
        <v>111372</v>
      </c>
      <c r="T159" s="408" t="n">
        <f aca="false">R159/S159*100</f>
        <v>0</v>
      </c>
      <c r="U159" s="110" t="n">
        <v>253</v>
      </c>
      <c r="V159" s="110" t="n">
        <v>193</v>
      </c>
    </row>
    <row r="160" customFormat="false" ht="15" hidden="false" customHeight="false" outlineLevel="0" collapsed="false">
      <c r="A160" s="125"/>
      <c r="B160" s="126"/>
      <c r="C160" s="127"/>
      <c r="D160" s="128"/>
      <c r="E160" s="129"/>
      <c r="F160" s="128"/>
      <c r="G160" s="128"/>
      <c r="H160" s="73"/>
      <c r="I160" s="128"/>
      <c r="J160" s="128"/>
      <c r="K160" s="129"/>
      <c r="L160" s="129"/>
      <c r="M160" s="129"/>
      <c r="N160" s="129"/>
      <c r="O160" s="129"/>
      <c r="P160" s="130"/>
      <c r="Q160" s="130"/>
      <c r="R160" s="130"/>
      <c r="S160" s="130"/>
      <c r="T160" s="412"/>
      <c r="U160" s="1"/>
      <c r="V160" s="1"/>
    </row>
    <row r="161" customFormat="false" ht="17.25" hidden="false" customHeight="true" outlineLevel="0" collapsed="false">
      <c r="A161" s="64" t="s">
        <v>166</v>
      </c>
      <c r="B161" s="64"/>
      <c r="C161" s="108" t="n">
        <f aca="false">C162+C191+C197</f>
        <v>73932492</v>
      </c>
      <c r="D161" s="108" t="n">
        <f aca="false">D162+D191+D197</f>
        <v>76491532</v>
      </c>
      <c r="E161" s="109" t="n">
        <f aca="false">C161/D161*100</f>
        <v>96.6544793481192</v>
      </c>
      <c r="F161" s="108" t="n">
        <f aca="false">F162+F191+F197</f>
        <v>19729093</v>
      </c>
      <c r="G161" s="108" t="n">
        <f aca="false">G162+G191+G197</f>
        <v>20062950</v>
      </c>
      <c r="H161" s="109" t="n">
        <f aca="false">F161/G161*100</f>
        <v>98.3359525892254</v>
      </c>
      <c r="I161" s="108" t="n">
        <f aca="false">I162+I191+I197</f>
        <v>78240028</v>
      </c>
      <c r="J161" s="108" t="n">
        <f aca="false">J162+J191+J197</f>
        <v>74693643</v>
      </c>
      <c r="K161" s="109" t="n">
        <f aca="false">I161/J161*100</f>
        <v>104.747907395546</v>
      </c>
      <c r="L161" s="397" t="n">
        <f aca="false">O161+R161</f>
        <v>34476009</v>
      </c>
      <c r="M161" s="397" t="n">
        <f aca="false">P161+S161</f>
        <v>34055777</v>
      </c>
      <c r="N161" s="109" t="n">
        <f aca="false">L161/M161*100</f>
        <v>101.23395217205</v>
      </c>
      <c r="O161" s="108" t="n">
        <f aca="false">O162+O191+O197</f>
        <v>10374405</v>
      </c>
      <c r="P161" s="108" t="n">
        <f aca="false">P162+P191+P197</f>
        <v>16484557</v>
      </c>
      <c r="Q161" s="108" t="n">
        <f aca="false">O161/P161*100</f>
        <v>62.9340843069062</v>
      </c>
      <c r="R161" s="108" t="n">
        <f aca="false">R162+R191+R197</f>
        <v>24101604</v>
      </c>
      <c r="S161" s="108" t="n">
        <f aca="false">S162+S191+S197</f>
        <v>17571220</v>
      </c>
      <c r="T161" s="397" t="n">
        <f aca="false">R161/S161*100</f>
        <v>137.165228140106</v>
      </c>
      <c r="U161" s="1"/>
      <c r="V161" s="1"/>
    </row>
    <row r="162" customFormat="false" ht="17.25" hidden="false" customHeight="false" outlineLevel="0" collapsed="false">
      <c r="A162" s="132" t="s">
        <v>167</v>
      </c>
      <c r="B162" s="132" t="s">
        <v>168</v>
      </c>
      <c r="C162" s="68" t="n">
        <f aca="false">SUM(C163:C188)</f>
        <v>15924809</v>
      </c>
      <c r="D162" s="68" t="n">
        <f aca="false">SUM(D163:D188)</f>
        <v>24074733</v>
      </c>
      <c r="E162" s="111" t="n">
        <f aca="false">C162/D162*100</f>
        <v>66.1473961102705</v>
      </c>
      <c r="F162" s="68" t="n">
        <f aca="false">SUM(F163:F188)</f>
        <v>5477599</v>
      </c>
      <c r="G162" s="68" t="n">
        <f aca="false">SUM(G163:G188)</f>
        <v>6775490</v>
      </c>
      <c r="H162" s="111" t="n">
        <f aca="false">F162/G162*100</f>
        <v>80.8443226984322</v>
      </c>
      <c r="I162" s="68" t="n">
        <f aca="false">SUM(I163:I188)</f>
        <v>15919297</v>
      </c>
      <c r="J162" s="68" t="n">
        <f aca="false">SUM(J163:J188)</f>
        <v>24348700</v>
      </c>
      <c r="K162" s="111" t="n">
        <f aca="false">I162/J162*100</f>
        <v>65.3804802720474</v>
      </c>
      <c r="L162" s="111" t="n">
        <f aca="false">O162+R162</f>
        <v>9582981</v>
      </c>
      <c r="M162" s="111" t="n">
        <f aca="false">P162+S162</f>
        <v>16915092</v>
      </c>
      <c r="N162" s="111" t="n">
        <f aca="false">L162/M162*100</f>
        <v>56.6534370608212</v>
      </c>
      <c r="O162" s="68" t="n">
        <f aca="false">SUM(O163:O188)</f>
        <v>7163829</v>
      </c>
      <c r="P162" s="68" t="n">
        <f aca="false">SUM(P163:P188)</f>
        <v>13765399</v>
      </c>
      <c r="Q162" s="68" t="n">
        <f aca="false">O162/P162*100</f>
        <v>52.0422909644682</v>
      </c>
      <c r="R162" s="68" t="n">
        <f aca="false">SUM(R163:R188)</f>
        <v>2419152</v>
      </c>
      <c r="S162" s="68" t="n">
        <f aca="false">SUM(S163:S188)</f>
        <v>3149693</v>
      </c>
      <c r="T162" s="402" t="n">
        <f aca="false">R162/S162*100</f>
        <v>76.8059617238886</v>
      </c>
      <c r="U162" s="1"/>
      <c r="V162" s="1"/>
    </row>
    <row r="163" customFormat="false" ht="36.75" hidden="false" customHeight="true" outlineLevel="0" collapsed="false">
      <c r="A163" s="133" t="n">
        <v>1</v>
      </c>
      <c r="B163" s="134" t="s">
        <v>169</v>
      </c>
      <c r="C163" s="72" t="n">
        <v>4474382</v>
      </c>
      <c r="D163" s="72" t="n">
        <v>6841865</v>
      </c>
      <c r="E163" s="73" t="n">
        <f aca="false">C163/D163*100</f>
        <v>65.3971102908344</v>
      </c>
      <c r="F163" s="72" t="n">
        <v>1749247</v>
      </c>
      <c r="G163" s="72" t="n">
        <v>1634301</v>
      </c>
      <c r="H163" s="73" t="n">
        <f aca="false">F163/G163*100</f>
        <v>107.033343307016</v>
      </c>
      <c r="I163" s="72" t="n">
        <v>4449772</v>
      </c>
      <c r="J163" s="72" t="n">
        <v>6831682</v>
      </c>
      <c r="K163" s="73" t="n">
        <f aca="false">I163/J163*100</f>
        <v>65.1343549070346</v>
      </c>
      <c r="L163" s="73" t="n">
        <v>4011736</v>
      </c>
      <c r="M163" s="73" t="n">
        <v>6122483</v>
      </c>
      <c r="N163" s="77" t="n">
        <f aca="false">L163/M163*100</f>
        <v>65.5246572346546</v>
      </c>
      <c r="O163" s="73" t="n">
        <v>3443415</v>
      </c>
      <c r="P163" s="73" t="n">
        <v>5568767</v>
      </c>
      <c r="Q163" s="77" t="n">
        <f aca="false">O163/P163*100</f>
        <v>61.8344240295922</v>
      </c>
      <c r="R163" s="72" t="n">
        <v>568321</v>
      </c>
      <c r="S163" s="72" t="n">
        <v>553716</v>
      </c>
      <c r="T163" s="399" t="n">
        <f aca="false">R163/S163*100</f>
        <v>102.637633732816</v>
      </c>
      <c r="U163" s="1" t="n">
        <v>277</v>
      </c>
      <c r="V163" s="1" t="n">
        <v>190</v>
      </c>
    </row>
    <row r="164" customFormat="false" ht="17.25" hidden="false" customHeight="false" outlineLevel="0" collapsed="false">
      <c r="A164" s="133" t="n">
        <v>2</v>
      </c>
      <c r="B164" s="123" t="s">
        <v>170</v>
      </c>
      <c r="C164" s="79" t="n">
        <v>553415</v>
      </c>
      <c r="D164" s="79" t="n">
        <v>1105593</v>
      </c>
      <c r="E164" s="167" t="n">
        <f aca="false">C164/D164*100</f>
        <v>50.055942828871</v>
      </c>
      <c r="F164" s="79" t="n">
        <v>182374</v>
      </c>
      <c r="G164" s="79" t="n">
        <v>459777</v>
      </c>
      <c r="H164" s="167" t="n">
        <f aca="false">F164/G164*100</f>
        <v>39.6657510053787</v>
      </c>
      <c r="I164" s="79" t="n">
        <v>576743</v>
      </c>
      <c r="J164" s="79" t="n">
        <v>1056478</v>
      </c>
      <c r="K164" s="167" t="n">
        <f aca="false">I164/J164*100</f>
        <v>54.5911036481593</v>
      </c>
      <c r="L164" s="167" t="n">
        <v>234144</v>
      </c>
      <c r="M164" s="167" t="n">
        <v>867965</v>
      </c>
      <c r="N164" s="77" t="n">
        <f aca="false">L164/M164*100</f>
        <v>26.9762029574925</v>
      </c>
      <c r="O164" s="167" t="n">
        <v>202198</v>
      </c>
      <c r="P164" s="167" t="n">
        <v>852869</v>
      </c>
      <c r="Q164" s="77" t="n">
        <f aca="false">O164/P164*100</f>
        <v>23.7079785992925</v>
      </c>
      <c r="R164" s="79" t="n">
        <v>31946</v>
      </c>
      <c r="S164" s="79" t="n">
        <v>15096</v>
      </c>
      <c r="T164" s="408" t="n">
        <f aca="false">R164/S164*100</f>
        <v>211.61897191309</v>
      </c>
      <c r="U164" s="1" t="n">
        <v>128</v>
      </c>
      <c r="V164" s="1" t="n">
        <v>134</v>
      </c>
    </row>
    <row r="165" customFormat="false" ht="17.25" hidden="false" customHeight="false" outlineLevel="0" collapsed="false">
      <c r="A165" s="133" t="n">
        <v>3</v>
      </c>
      <c r="B165" s="123" t="s">
        <v>171</v>
      </c>
      <c r="C165" s="72" t="n">
        <v>215591</v>
      </c>
      <c r="D165" s="72" t="n">
        <v>152639</v>
      </c>
      <c r="E165" s="73" t="n">
        <f aca="false">C165/D165*100</f>
        <v>141.242408558756</v>
      </c>
      <c r="F165" s="72" t="n">
        <v>128464</v>
      </c>
      <c r="G165" s="72" t="n">
        <v>76078</v>
      </c>
      <c r="H165" s="73" t="n">
        <f aca="false">F165/G165*100</f>
        <v>168.858277031468</v>
      </c>
      <c r="I165" s="72" t="n">
        <v>281378</v>
      </c>
      <c r="J165" s="72" t="n">
        <v>243198</v>
      </c>
      <c r="K165" s="73" t="n">
        <f aca="false">I165/J165*100</f>
        <v>115.699142262683</v>
      </c>
      <c r="L165" s="73" t="n">
        <v>280955</v>
      </c>
      <c r="M165" s="73" t="n">
        <v>184641</v>
      </c>
      <c r="N165" s="77" t="n">
        <f aca="false">L165/M165*100</f>
        <v>152.162845738487</v>
      </c>
      <c r="O165" s="73" t="n">
        <v>280955</v>
      </c>
      <c r="P165" s="73" t="n">
        <v>168755</v>
      </c>
      <c r="Q165" s="77" t="n">
        <f aca="false">O165/P165*100</f>
        <v>166.486918906107</v>
      </c>
      <c r="R165" s="72" t="n">
        <v>0</v>
      </c>
      <c r="S165" s="72" t="n">
        <v>15886</v>
      </c>
      <c r="T165" s="399" t="n">
        <f aca="false">R165/S165*100</f>
        <v>0</v>
      </c>
      <c r="U165" s="1" t="n">
        <v>58</v>
      </c>
      <c r="V165" s="1" t="n">
        <v>146</v>
      </c>
    </row>
    <row r="166" s="334" customFormat="true" ht="17.25" hidden="false" customHeight="false" outlineLevel="0" collapsed="false">
      <c r="A166" s="136" t="n">
        <v>4</v>
      </c>
      <c r="B166" s="137" t="s">
        <v>172</v>
      </c>
      <c r="C166" s="76" t="n">
        <v>268220</v>
      </c>
      <c r="D166" s="138" t="n">
        <v>519284</v>
      </c>
      <c r="E166" s="77" t="n">
        <f aca="false">C166/D166*100</f>
        <v>51.6518899099529</v>
      </c>
      <c r="F166" s="76" t="n">
        <v>45570</v>
      </c>
      <c r="G166" s="138" t="n">
        <v>89114</v>
      </c>
      <c r="H166" s="77" t="n">
        <f aca="false">F166/G166*100</f>
        <v>51.1367461902731</v>
      </c>
      <c r="I166" s="76" t="n">
        <v>392093</v>
      </c>
      <c r="J166" s="138" t="n">
        <v>654355</v>
      </c>
      <c r="K166" s="77" t="n">
        <f aca="false">I166/J166*100</f>
        <v>59.9205324327009</v>
      </c>
      <c r="L166" s="77" t="n">
        <v>177433</v>
      </c>
      <c r="M166" s="77" t="n">
        <v>506533</v>
      </c>
      <c r="N166" s="77" t="n">
        <f aca="false">L166/M166*100</f>
        <v>35.0289122327667</v>
      </c>
      <c r="O166" s="77" t="n">
        <v>95526</v>
      </c>
      <c r="P166" s="77" t="n">
        <v>159861</v>
      </c>
      <c r="Q166" s="77" t="n">
        <f aca="false">O166/P166*100</f>
        <v>59.7556627319984</v>
      </c>
      <c r="R166" s="76" t="n">
        <v>81907</v>
      </c>
      <c r="S166" s="138" t="n">
        <v>346672</v>
      </c>
      <c r="T166" s="400" t="n">
        <f aca="false">R166/S166*100</f>
        <v>23.6266557437578</v>
      </c>
      <c r="U166" s="81" t="n">
        <v>145</v>
      </c>
      <c r="V166" s="81" t="n">
        <v>170</v>
      </c>
    </row>
    <row r="167" s="334" customFormat="true" ht="39.75" hidden="false" customHeight="true" outlineLevel="0" collapsed="false">
      <c r="A167" s="136" t="n">
        <v>5</v>
      </c>
      <c r="B167" s="124" t="s">
        <v>173</v>
      </c>
      <c r="C167" s="76" t="n">
        <v>509200</v>
      </c>
      <c r="D167" s="76" t="n">
        <v>2091923</v>
      </c>
      <c r="E167" s="77" t="n">
        <f aca="false">C167/D167*100</f>
        <v>24.3412400934451</v>
      </c>
      <c r="F167" s="76" t="n">
        <v>155440</v>
      </c>
      <c r="G167" s="76" t="n">
        <v>584074</v>
      </c>
      <c r="H167" s="77" t="n">
        <f aca="false">F167/G167*100</f>
        <v>26.6130661525766</v>
      </c>
      <c r="I167" s="76" t="n">
        <v>236433</v>
      </c>
      <c r="J167" s="76" t="n">
        <v>2177673</v>
      </c>
      <c r="K167" s="77" t="n">
        <f aca="false">I167/J167*100</f>
        <v>10.8571397083033</v>
      </c>
      <c r="L167" s="77" t="n">
        <v>160539</v>
      </c>
      <c r="M167" s="77" t="n">
        <v>2096220</v>
      </c>
      <c r="N167" s="77" t="n">
        <f aca="false">L167/M167*100</f>
        <v>7.65849958496723</v>
      </c>
      <c r="O167" s="77" t="n">
        <v>104912</v>
      </c>
      <c r="P167" s="77" t="n">
        <v>2033964</v>
      </c>
      <c r="Q167" s="77" t="n">
        <f aca="false">O167/P167*100</f>
        <v>5.15800672971596</v>
      </c>
      <c r="R167" s="76" t="n">
        <v>55627</v>
      </c>
      <c r="S167" s="76" t="n">
        <v>62256</v>
      </c>
      <c r="T167" s="400" t="n">
        <f aca="false">R167/S167*100</f>
        <v>89.3520303263943</v>
      </c>
      <c r="U167" s="81" t="n">
        <v>291</v>
      </c>
      <c r="V167" s="81" t="n">
        <v>190</v>
      </c>
    </row>
    <row r="168" customFormat="false" ht="29.25" hidden="false" customHeight="true" outlineLevel="0" collapsed="false">
      <c r="A168" s="136" t="n">
        <v>6</v>
      </c>
      <c r="B168" s="124" t="s">
        <v>174</v>
      </c>
      <c r="C168" s="76" t="n">
        <v>1391022</v>
      </c>
      <c r="D168" s="76" t="n">
        <v>2325784</v>
      </c>
      <c r="E168" s="77" t="n">
        <f aca="false">C168/D168*100</f>
        <v>59.8087354629665</v>
      </c>
      <c r="F168" s="76" t="n">
        <v>468394</v>
      </c>
      <c r="G168" s="76" t="n">
        <v>491257</v>
      </c>
      <c r="H168" s="77" t="n">
        <f aca="false">F168/G168*100</f>
        <v>95.3460205147204</v>
      </c>
      <c r="I168" s="76" t="n">
        <v>1391022</v>
      </c>
      <c r="J168" s="76" t="n">
        <v>2325784</v>
      </c>
      <c r="K168" s="77" t="n">
        <f aca="false">I168/J168*100</f>
        <v>59.8087354629665</v>
      </c>
      <c r="L168" s="77" t="n">
        <v>852635</v>
      </c>
      <c r="M168" s="77" t="n">
        <v>1780101</v>
      </c>
      <c r="N168" s="77" t="n">
        <f aca="false">L168/M168*100</f>
        <v>47.8981248816781</v>
      </c>
      <c r="O168" s="77" t="n">
        <v>340189</v>
      </c>
      <c r="P168" s="77" t="n">
        <v>809064</v>
      </c>
      <c r="Q168" s="77" t="n">
        <f aca="false">O168/P168*100</f>
        <v>42.0472298853984</v>
      </c>
      <c r="R168" s="76" t="n">
        <v>512446</v>
      </c>
      <c r="S168" s="76" t="n">
        <v>971037</v>
      </c>
      <c r="T168" s="400" t="n">
        <f aca="false">R168/S168*100</f>
        <v>52.773066319821</v>
      </c>
      <c r="U168" s="81" t="n">
        <v>281</v>
      </c>
      <c r="V168" s="81" t="n">
        <v>100</v>
      </c>
    </row>
    <row r="169" customFormat="false" ht="17.25" hidden="false" customHeight="false" outlineLevel="0" collapsed="false">
      <c r="A169" s="136" t="n">
        <v>7</v>
      </c>
      <c r="B169" s="137" t="s">
        <v>175</v>
      </c>
      <c r="C169" s="76" t="n">
        <v>1725069</v>
      </c>
      <c r="D169" s="76" t="n">
        <v>1700991</v>
      </c>
      <c r="E169" s="77" t="n">
        <f aca="false">C169/D169*100</f>
        <v>101.415527771752</v>
      </c>
      <c r="F169" s="76" t="n">
        <v>473583</v>
      </c>
      <c r="G169" s="76" t="n">
        <v>371254</v>
      </c>
      <c r="H169" s="77" t="n">
        <f aca="false">F169/G169*100</f>
        <v>127.563070027528</v>
      </c>
      <c r="I169" s="76" t="n">
        <v>1613645</v>
      </c>
      <c r="J169" s="76" t="n">
        <v>1709456</v>
      </c>
      <c r="K169" s="77" t="n">
        <f aca="false">I169/J169*100</f>
        <v>94.3952345073521</v>
      </c>
      <c r="L169" s="77" t="n">
        <v>951194</v>
      </c>
      <c r="M169" s="77" t="n">
        <v>982000</v>
      </c>
      <c r="N169" s="77" t="n">
        <f aca="false">L169/M169*100</f>
        <v>96.862932790224</v>
      </c>
      <c r="O169" s="77" t="n">
        <v>0</v>
      </c>
      <c r="P169" s="77" t="n">
        <v>0</v>
      </c>
      <c r="Q169" s="77" t="e">
        <f aca="false">O169/P169*100</f>
        <v>#DIV/0!</v>
      </c>
      <c r="R169" s="76" t="n">
        <v>951194</v>
      </c>
      <c r="S169" s="76" t="n">
        <v>982000</v>
      </c>
      <c r="T169" s="400" t="n">
        <f aca="false">R169/S169*100</f>
        <v>96.862932790224</v>
      </c>
      <c r="U169" s="81" t="n">
        <v>240</v>
      </c>
      <c r="V169" s="139" t="n">
        <v>93</v>
      </c>
    </row>
    <row r="170" customFormat="false" ht="17.25" hidden="false" customHeight="false" outlineLevel="0" collapsed="false">
      <c r="A170" s="136" t="n">
        <v>8</v>
      </c>
      <c r="B170" s="140" t="s">
        <v>176</v>
      </c>
      <c r="C170" s="76" t="n">
        <v>527124</v>
      </c>
      <c r="D170" s="76" t="n">
        <v>748115</v>
      </c>
      <c r="E170" s="77" t="n">
        <f aca="false">C170/D170*100</f>
        <v>70.460290196026</v>
      </c>
      <c r="F170" s="76" t="n">
        <v>200572</v>
      </c>
      <c r="G170" s="76" t="n">
        <v>263052</v>
      </c>
      <c r="H170" s="77" t="n">
        <f aca="false">F170/G170*100</f>
        <v>76.2480422121862</v>
      </c>
      <c r="I170" s="76" t="n">
        <v>521815</v>
      </c>
      <c r="J170" s="76" t="n">
        <v>739809</v>
      </c>
      <c r="K170" s="77" t="n">
        <f aca="false">I170/J170*100</f>
        <v>70.5337458722454</v>
      </c>
      <c r="L170" s="77" t="n">
        <v>0</v>
      </c>
      <c r="M170" s="77" t="n">
        <v>0</v>
      </c>
      <c r="N170" s="77" t="e">
        <f aca="false">L170/M170*100</f>
        <v>#DIV/0!</v>
      </c>
      <c r="O170" s="77" t="n">
        <v>0</v>
      </c>
      <c r="P170" s="77" t="n">
        <v>0</v>
      </c>
      <c r="Q170" s="77" t="e">
        <f aca="false">O170/P170*100</f>
        <v>#DIV/0!</v>
      </c>
      <c r="R170" s="76" t="n">
        <v>0</v>
      </c>
      <c r="S170" s="76" t="n">
        <v>0</v>
      </c>
      <c r="T170" s="400" t="e">
        <f aca="false">R170/S170*100</f>
        <v>#DIV/0!</v>
      </c>
      <c r="U170" s="141" t="n">
        <v>274</v>
      </c>
      <c r="V170" s="142" t="n">
        <v>85</v>
      </c>
    </row>
    <row r="171" customFormat="false" ht="35.25" hidden="false" customHeight="true" outlineLevel="0" collapsed="false">
      <c r="A171" s="136" t="n">
        <v>9</v>
      </c>
      <c r="B171" s="144" t="s">
        <v>177</v>
      </c>
      <c r="C171" s="72" t="n">
        <v>421329</v>
      </c>
      <c r="D171" s="72" t="n">
        <v>2194064</v>
      </c>
      <c r="E171" s="73" t="n">
        <f aca="false">C171/D171*100</f>
        <v>19.2031317226845</v>
      </c>
      <c r="F171" s="72" t="n">
        <v>80266</v>
      </c>
      <c r="G171" s="72" t="n">
        <v>982970</v>
      </c>
      <c r="H171" s="73" t="n">
        <f aca="false">F171/G171*100</f>
        <v>8.16566121041334</v>
      </c>
      <c r="I171" s="72" t="n">
        <v>421329</v>
      </c>
      <c r="J171" s="72" t="n">
        <v>2194064</v>
      </c>
      <c r="K171" s="73" t="n">
        <f aca="false">I171/J171*100</f>
        <v>19.2031317226845</v>
      </c>
      <c r="L171" s="73" t="n">
        <v>415066</v>
      </c>
      <c r="M171" s="73" t="n">
        <v>2194064</v>
      </c>
      <c r="N171" s="77" t="n">
        <f aca="false">L171/M171*100</f>
        <v>18.9176797030533</v>
      </c>
      <c r="O171" s="73" t="n">
        <v>415066</v>
      </c>
      <c r="P171" s="73" t="n">
        <v>2194064</v>
      </c>
      <c r="Q171" s="77" t="n">
        <f aca="false">O171/P171*100</f>
        <v>18.9176797030533</v>
      </c>
      <c r="R171" s="72" t="n">
        <v>0</v>
      </c>
      <c r="S171" s="72" t="n">
        <v>0</v>
      </c>
      <c r="T171" s="399" t="e">
        <f aca="false">R171/S171*100</f>
        <v>#DIV/0!</v>
      </c>
      <c r="U171" s="145" t="n">
        <v>92</v>
      </c>
      <c r="V171" s="146" t="n">
        <v>235</v>
      </c>
    </row>
    <row r="172" customFormat="false" ht="31.5" hidden="false" customHeight="true" outlineLevel="0" collapsed="false">
      <c r="A172" s="136" t="n">
        <v>10</v>
      </c>
      <c r="B172" s="144" t="s">
        <v>178</v>
      </c>
      <c r="C172" s="72" t="n">
        <v>184251</v>
      </c>
      <c r="D172" s="72" t="n">
        <v>292697</v>
      </c>
      <c r="E172" s="73" t="n">
        <f aca="false">C172/D172*100</f>
        <v>62.949398183104</v>
      </c>
      <c r="F172" s="72" t="n">
        <v>99225</v>
      </c>
      <c r="G172" s="72" t="n">
        <v>68858</v>
      </c>
      <c r="H172" s="73" t="n">
        <f aca="false">F172/G172*100</f>
        <v>144.100903308258</v>
      </c>
      <c r="I172" s="72" t="n">
        <v>204367</v>
      </c>
      <c r="J172" s="72" t="n">
        <v>296305</v>
      </c>
      <c r="K172" s="73" t="n">
        <f aca="false">I172/J172*100</f>
        <v>68.9718364523042</v>
      </c>
      <c r="L172" s="73" t="n">
        <v>95572</v>
      </c>
      <c r="M172" s="73" t="n">
        <v>183432</v>
      </c>
      <c r="N172" s="77" t="n">
        <f aca="false">L172/M172*100</f>
        <v>52.1021413929958</v>
      </c>
      <c r="O172" s="73" t="n">
        <v>95572</v>
      </c>
      <c r="P172" s="73" t="n">
        <v>177849</v>
      </c>
      <c r="Q172" s="77" t="n">
        <f aca="false">O172/P172*100</f>
        <v>53.737721325394</v>
      </c>
      <c r="R172" s="72" t="n">
        <v>0</v>
      </c>
      <c r="S172" s="72" t="n">
        <v>5583</v>
      </c>
      <c r="T172" s="399" t="n">
        <f aca="false">R172/S172*100</f>
        <v>0</v>
      </c>
      <c r="U172" s="145" t="n">
        <v>201</v>
      </c>
      <c r="V172" s="146"/>
    </row>
    <row r="173" s="334" customFormat="true" ht="34.5" hidden="false" customHeight="false" outlineLevel="0" collapsed="false">
      <c r="A173" s="136" t="n">
        <v>11</v>
      </c>
      <c r="B173" s="144" t="s">
        <v>179</v>
      </c>
      <c r="C173" s="76" t="n">
        <v>8278</v>
      </c>
      <c r="D173" s="76" t="n">
        <v>27815</v>
      </c>
      <c r="E173" s="77" t="n">
        <f aca="false">C173/D173*100</f>
        <v>29.7609203667086</v>
      </c>
      <c r="F173" s="76" t="n">
        <v>4266</v>
      </c>
      <c r="G173" s="76" t="n">
        <v>13075</v>
      </c>
      <c r="H173" s="77" t="n">
        <f aca="false">F173/G173*100</f>
        <v>32.6271510516252</v>
      </c>
      <c r="I173" s="76" t="n">
        <v>8278</v>
      </c>
      <c r="J173" s="76" t="n">
        <v>27815</v>
      </c>
      <c r="K173" s="77" t="n">
        <f aca="false">I173/J173*100</f>
        <v>29.7609203667086</v>
      </c>
      <c r="L173" s="77" t="n">
        <v>0</v>
      </c>
      <c r="M173" s="77" t="n">
        <v>13668</v>
      </c>
      <c r="N173" s="77" t="n">
        <f aca="false">L173/M173*100</f>
        <v>0</v>
      </c>
      <c r="O173" s="77" t="n">
        <v>0</v>
      </c>
      <c r="P173" s="77" t="n">
        <v>13668</v>
      </c>
      <c r="Q173" s="77" t="n">
        <f aca="false">O173/P173*100</f>
        <v>0</v>
      </c>
      <c r="R173" s="76" t="n">
        <v>0</v>
      </c>
      <c r="S173" s="76" t="n">
        <v>0</v>
      </c>
      <c r="T173" s="400" t="e">
        <f aca="false">R173/S173*100</f>
        <v>#DIV/0!</v>
      </c>
      <c r="U173" s="413" t="n">
        <v>10</v>
      </c>
      <c r="V173" s="142" t="n">
        <v>80</v>
      </c>
    </row>
    <row r="174" s="334" customFormat="true" ht="17.25" hidden="false" customHeight="false" outlineLevel="0" collapsed="false">
      <c r="A174" s="136" t="n">
        <v>12</v>
      </c>
      <c r="B174" s="140" t="s">
        <v>180</v>
      </c>
      <c r="C174" s="76" t="n">
        <v>922263</v>
      </c>
      <c r="D174" s="76" t="n">
        <v>1014942</v>
      </c>
      <c r="E174" s="77" t="n">
        <f aca="false">C174/D174*100</f>
        <v>90.8685422418227</v>
      </c>
      <c r="F174" s="76" t="n">
        <v>340172</v>
      </c>
      <c r="G174" s="76" t="n">
        <v>377402</v>
      </c>
      <c r="H174" s="77" t="n">
        <f aca="false">F174/G174*100</f>
        <v>90.1351874128913</v>
      </c>
      <c r="I174" s="76" t="n">
        <v>926072</v>
      </c>
      <c r="J174" s="76" t="n">
        <v>1065756</v>
      </c>
      <c r="K174" s="77" t="n">
        <f aca="false">I174/J174*100</f>
        <v>86.8934352703621</v>
      </c>
      <c r="L174" s="77" t="n">
        <v>152049</v>
      </c>
      <c r="M174" s="77" t="n">
        <v>150756</v>
      </c>
      <c r="N174" s="77" t="n">
        <f aca="false">L174/M174*100</f>
        <v>100.857677306376</v>
      </c>
      <c r="O174" s="77" t="n">
        <v>120167</v>
      </c>
      <c r="P174" s="77" t="n">
        <v>132486</v>
      </c>
      <c r="Q174" s="77" t="n">
        <f aca="false">O174/P174*100</f>
        <v>90.7016590432197</v>
      </c>
      <c r="R174" s="76" t="n">
        <v>31882</v>
      </c>
      <c r="S174" s="76" t="n">
        <v>18270</v>
      </c>
      <c r="T174" s="400" t="n">
        <f aca="false">R174/S174*100</f>
        <v>174.504652435687</v>
      </c>
      <c r="U174" s="141" t="n">
        <v>600</v>
      </c>
      <c r="V174" s="142"/>
    </row>
    <row r="175" customFormat="false" ht="34.5" hidden="false" customHeight="false" outlineLevel="0" collapsed="false">
      <c r="A175" s="136" t="n">
        <v>13</v>
      </c>
      <c r="B175" s="151" t="s">
        <v>181</v>
      </c>
      <c r="C175" s="76" t="n">
        <v>8793</v>
      </c>
      <c r="D175" s="76" t="n">
        <v>60494</v>
      </c>
      <c r="E175" s="77" t="n">
        <f aca="false">C175/D175*100</f>
        <v>14.5353258174364</v>
      </c>
      <c r="F175" s="76" t="n">
        <v>3392</v>
      </c>
      <c r="G175" s="76" t="n">
        <v>1841</v>
      </c>
      <c r="H175" s="77" t="n">
        <f aca="false">F175/G175*100</f>
        <v>184.247691472026</v>
      </c>
      <c r="I175" s="76" t="n">
        <v>8793</v>
      </c>
      <c r="J175" s="76" t="n">
        <v>60494</v>
      </c>
      <c r="K175" s="77" t="n">
        <f aca="false">I175/J175*100</f>
        <v>14.5353258174364</v>
      </c>
      <c r="L175" s="77" t="n">
        <v>0</v>
      </c>
      <c r="M175" s="77" t="n">
        <v>55168</v>
      </c>
      <c r="N175" s="77" t="n">
        <f aca="false">L175/M175*100</f>
        <v>0</v>
      </c>
      <c r="O175" s="77" t="n">
        <v>0</v>
      </c>
      <c r="P175" s="77" t="n">
        <v>0</v>
      </c>
      <c r="Q175" s="77" t="e">
        <f aca="false">O175/P175*100</f>
        <v>#DIV/0!</v>
      </c>
      <c r="R175" s="76" t="n">
        <v>0</v>
      </c>
      <c r="S175" s="76" t="n">
        <v>55168</v>
      </c>
      <c r="T175" s="400" t="n">
        <f aca="false">R175/S175*100</f>
        <v>0</v>
      </c>
      <c r="U175" s="141" t="n">
        <v>45</v>
      </c>
      <c r="V175" s="142"/>
    </row>
    <row r="176" s="334" customFormat="true" ht="17.25" hidden="false" customHeight="false" outlineLevel="0" collapsed="false">
      <c r="A176" s="136" t="n">
        <v>14</v>
      </c>
      <c r="B176" s="140" t="s">
        <v>182</v>
      </c>
      <c r="C176" s="76" t="n">
        <v>164447</v>
      </c>
      <c r="D176" s="76" t="n">
        <v>362713</v>
      </c>
      <c r="E176" s="77" t="n">
        <f aca="false">C176/D176*100</f>
        <v>45.3380496425549</v>
      </c>
      <c r="F176" s="76" t="n">
        <v>22305</v>
      </c>
      <c r="G176" s="76" t="n">
        <v>122760</v>
      </c>
      <c r="H176" s="77" t="n">
        <f aca="false">F176/G176*100</f>
        <v>18.1695992179863</v>
      </c>
      <c r="I176" s="76" t="n">
        <v>164447</v>
      </c>
      <c r="J176" s="76" t="n">
        <v>362713</v>
      </c>
      <c r="K176" s="77" t="n">
        <f aca="false">I176/J176*100</f>
        <v>45.3380496425549</v>
      </c>
      <c r="L176" s="77" t="n">
        <v>139523</v>
      </c>
      <c r="M176" s="77" t="n">
        <v>309657</v>
      </c>
      <c r="N176" s="77" t="n">
        <f aca="false">L176/M176*100</f>
        <v>45.0572730472749</v>
      </c>
      <c r="O176" s="77" t="n">
        <v>94016</v>
      </c>
      <c r="P176" s="77" t="n">
        <v>235793</v>
      </c>
      <c r="Q176" s="77" t="n">
        <f aca="false">O176/P176*100</f>
        <v>39.8722608389562</v>
      </c>
      <c r="R176" s="76" t="n">
        <v>45507</v>
      </c>
      <c r="S176" s="76" t="n">
        <v>73864</v>
      </c>
      <c r="T176" s="400" t="n">
        <f aca="false">R176/S176*100</f>
        <v>61.6091736163761</v>
      </c>
      <c r="U176" s="141" t="n">
        <v>33</v>
      </c>
      <c r="V176" s="142" t="n">
        <v>110</v>
      </c>
    </row>
    <row r="177" customFormat="false" ht="17.25" hidden="false" customHeight="false" outlineLevel="0" collapsed="false">
      <c r="A177" s="136" t="n">
        <v>15</v>
      </c>
      <c r="B177" s="150" t="s">
        <v>183</v>
      </c>
      <c r="C177" s="76" t="n">
        <v>1804111</v>
      </c>
      <c r="D177" s="76" t="n">
        <v>1960217</v>
      </c>
      <c r="E177" s="77" t="n">
        <f aca="false">C177/D177*100</f>
        <v>92.0362898597451</v>
      </c>
      <c r="F177" s="76" t="n">
        <v>603981</v>
      </c>
      <c r="G177" s="76" t="n">
        <v>453931</v>
      </c>
      <c r="H177" s="77" t="n">
        <f aca="false">F177/G177*100</f>
        <v>133.055684674543</v>
      </c>
      <c r="I177" s="76" t="n">
        <v>1857861</v>
      </c>
      <c r="J177" s="76" t="n">
        <v>1884589</v>
      </c>
      <c r="K177" s="77" t="n">
        <f aca="false">I177/J177*100</f>
        <v>98.581759736473</v>
      </c>
      <c r="L177" s="77" t="n">
        <v>717053</v>
      </c>
      <c r="M177" s="77" t="n">
        <v>662215</v>
      </c>
      <c r="N177" s="77" t="n">
        <f aca="false">L177/M177*100</f>
        <v>108.280996353148</v>
      </c>
      <c r="O177" s="77" t="n">
        <v>668473</v>
      </c>
      <c r="P177" s="77" t="n">
        <v>660131</v>
      </c>
      <c r="Q177" s="77" t="n">
        <f aca="false">O177/P177*100</f>
        <v>101.263688570905</v>
      </c>
      <c r="R177" s="76" t="n">
        <v>48580</v>
      </c>
      <c r="S177" s="76" t="n">
        <v>2084</v>
      </c>
      <c r="T177" s="400" t="n">
        <f aca="false">R177/S177*100</f>
        <v>2331.09404990403</v>
      </c>
      <c r="U177" s="141" t="n">
        <v>377</v>
      </c>
      <c r="V177" s="142" t="n">
        <v>115</v>
      </c>
    </row>
    <row r="178" customFormat="false" ht="34.5" hidden="false" customHeight="false" outlineLevel="0" collapsed="false">
      <c r="A178" s="133" t="n">
        <v>16</v>
      </c>
      <c r="B178" s="152" t="s">
        <v>184</v>
      </c>
      <c r="C178" s="72" t="n">
        <v>465671</v>
      </c>
      <c r="D178" s="72" t="n">
        <v>431304</v>
      </c>
      <c r="E178" s="73" t="n">
        <f aca="false">C178/D178*100</f>
        <v>107.968161667872</v>
      </c>
      <c r="F178" s="72" t="n">
        <v>117138</v>
      </c>
      <c r="G178" s="72" t="n">
        <v>115568</v>
      </c>
      <c r="H178" s="73" t="n">
        <f aca="false">F178/G178*100</f>
        <v>101.358507545341</v>
      </c>
      <c r="I178" s="72" t="n">
        <v>603431</v>
      </c>
      <c r="J178" s="72" t="n">
        <v>387465</v>
      </c>
      <c r="K178" s="73" t="n">
        <f aca="false">I178/J178*100</f>
        <v>155.738195707999</v>
      </c>
      <c r="L178" s="73" t="n">
        <v>3693</v>
      </c>
      <c r="M178" s="73" t="n">
        <v>0</v>
      </c>
      <c r="N178" s="77" t="e">
        <f aca="false">L178/M178*100</f>
        <v>#DIV/0!</v>
      </c>
      <c r="O178" s="73" t="n">
        <v>0</v>
      </c>
      <c r="P178" s="73" t="n">
        <v>0</v>
      </c>
      <c r="Q178" s="77" t="e">
        <f aca="false">O178/P178*100</f>
        <v>#DIV/0!</v>
      </c>
      <c r="R178" s="79" t="n">
        <v>3693</v>
      </c>
      <c r="S178" s="72" t="n">
        <v>0</v>
      </c>
      <c r="T178" s="399" t="e">
        <f aca="false">R178/S178*100</f>
        <v>#DIV/0!</v>
      </c>
      <c r="U178" s="145" t="n">
        <v>138</v>
      </c>
      <c r="V178" s="153" t="n">
        <v>85</v>
      </c>
    </row>
    <row r="179" customFormat="false" ht="17.25" hidden="false" customHeight="false" outlineLevel="0" collapsed="false">
      <c r="A179" s="133" t="n">
        <v>17</v>
      </c>
      <c r="B179" s="123" t="s">
        <v>185</v>
      </c>
      <c r="C179" s="72" t="n">
        <v>56695</v>
      </c>
      <c r="D179" s="72" t="n">
        <v>29136</v>
      </c>
      <c r="E179" s="73" t="n">
        <f aca="false">C179/D179*100</f>
        <v>194.587451949478</v>
      </c>
      <c r="F179" s="72" t="n">
        <v>12347</v>
      </c>
      <c r="G179" s="72" t="n">
        <v>0</v>
      </c>
      <c r="H179" s="73" t="e">
        <f aca="false">F179/G179*100</f>
        <v>#DIV/0!</v>
      </c>
      <c r="I179" s="72" t="n">
        <v>56695</v>
      </c>
      <c r="J179" s="72" t="n">
        <v>29136</v>
      </c>
      <c r="K179" s="73" t="n">
        <f aca="false">I179/J179*100</f>
        <v>194.587451949478</v>
      </c>
      <c r="L179" s="73" t="n">
        <v>44348</v>
      </c>
      <c r="M179" s="73" t="n">
        <v>29136</v>
      </c>
      <c r="N179" s="77" t="n">
        <f aca="false">L179/M179*100</f>
        <v>152.210323997803</v>
      </c>
      <c r="O179" s="73" t="n">
        <v>0</v>
      </c>
      <c r="P179" s="73" t="n">
        <v>0</v>
      </c>
      <c r="Q179" s="77" t="e">
        <f aca="false">O179/P179*100</f>
        <v>#DIV/0!</v>
      </c>
      <c r="R179" s="72" t="n">
        <v>44348</v>
      </c>
      <c r="S179" s="72" t="n">
        <v>29136</v>
      </c>
      <c r="T179" s="399" t="n">
        <f aca="false">R179/S179*100</f>
        <v>152.210323997803</v>
      </c>
      <c r="U179" s="1" t="n">
        <v>9</v>
      </c>
      <c r="V179" s="153" t="n">
        <v>80</v>
      </c>
    </row>
    <row r="180" customFormat="false" ht="34.5" hidden="false" customHeight="false" outlineLevel="0" collapsed="false">
      <c r="A180" s="133" t="n">
        <v>18</v>
      </c>
      <c r="B180" s="152" t="s">
        <v>186</v>
      </c>
      <c r="C180" s="72" t="n">
        <v>652908</v>
      </c>
      <c r="D180" s="72" t="n">
        <v>772846</v>
      </c>
      <c r="E180" s="73" t="n">
        <f aca="false">C180/D180*100</f>
        <v>84.4809962139935</v>
      </c>
      <c r="F180" s="72" t="n">
        <v>245628</v>
      </c>
      <c r="G180" s="72" t="n">
        <v>272454</v>
      </c>
      <c r="H180" s="73" t="n">
        <f aca="false">F180/G180*100</f>
        <v>90.1539342421106</v>
      </c>
      <c r="I180" s="72" t="n">
        <v>628426</v>
      </c>
      <c r="J180" s="72" t="n">
        <v>866655</v>
      </c>
      <c r="K180" s="73" t="n">
        <f aca="false">I180/J180*100</f>
        <v>72.5116684263057</v>
      </c>
      <c r="L180" s="73" t="n">
        <v>82265</v>
      </c>
      <c r="M180" s="73" t="n">
        <v>48912</v>
      </c>
      <c r="N180" s="77" t="n">
        <f aca="false">L180/M180*100</f>
        <v>168.189810271508</v>
      </c>
      <c r="O180" s="73" t="n">
        <v>68404</v>
      </c>
      <c r="P180" s="73" t="n">
        <v>41342</v>
      </c>
      <c r="Q180" s="77" t="n">
        <f aca="false">O180/P180*100</f>
        <v>165.458855401287</v>
      </c>
      <c r="R180" s="72" t="n">
        <v>13861</v>
      </c>
      <c r="S180" s="72" t="n">
        <v>7570</v>
      </c>
      <c r="T180" s="399" t="n">
        <f aca="false">R180/S180*100</f>
        <v>183.104359313078</v>
      </c>
      <c r="U180" s="1" t="n">
        <v>284</v>
      </c>
      <c r="V180" s="85"/>
    </row>
    <row r="181" s="343" customFormat="true" ht="34.5" hidden="false" customHeight="false" outlineLevel="0" collapsed="false">
      <c r="A181" s="154" t="n">
        <v>19</v>
      </c>
      <c r="B181" s="155" t="s">
        <v>187</v>
      </c>
      <c r="C181" s="340"/>
      <c r="D181" s="340"/>
      <c r="E181" s="310" t="e">
        <f aca="false">C181/D181*100</f>
        <v>#DIV/0!</v>
      </c>
      <c r="F181" s="340"/>
      <c r="G181" s="340"/>
      <c r="H181" s="310" t="e">
        <f aca="false">F181/G181*100</f>
        <v>#DIV/0!</v>
      </c>
      <c r="I181" s="340"/>
      <c r="J181" s="340"/>
      <c r="K181" s="310" t="e">
        <f aca="false">I181/J181*100</f>
        <v>#DIV/0!</v>
      </c>
      <c r="L181" s="310"/>
      <c r="M181" s="310"/>
      <c r="N181" s="310" t="e">
        <f aca="false">L181/M181*100</f>
        <v>#DIV/0!</v>
      </c>
      <c r="O181" s="310"/>
      <c r="P181" s="310"/>
      <c r="Q181" s="310" t="e">
        <f aca="false">O181/P181*100</f>
        <v>#DIV/0!</v>
      </c>
      <c r="R181" s="340"/>
      <c r="S181" s="340"/>
      <c r="T181" s="414" t="e">
        <f aca="false">R181/S181*100</f>
        <v>#DIV/0!</v>
      </c>
      <c r="U181" s="341" t="n">
        <v>6</v>
      </c>
      <c r="V181" s="342" t="n">
        <v>80</v>
      </c>
    </row>
    <row r="182" customFormat="false" ht="34.5" hidden="false" customHeight="false" outlineLevel="0" collapsed="false">
      <c r="A182" s="136" t="n">
        <v>20</v>
      </c>
      <c r="B182" s="220" t="s">
        <v>188</v>
      </c>
      <c r="C182" s="72" t="n">
        <v>151060</v>
      </c>
      <c r="D182" s="72" t="n">
        <v>161159</v>
      </c>
      <c r="E182" s="73" t="n">
        <f aca="false">C182/D182*100</f>
        <v>93.7335178302174</v>
      </c>
      <c r="F182" s="72" t="n">
        <v>52372</v>
      </c>
      <c r="G182" s="72" t="n">
        <v>22158</v>
      </c>
      <c r="H182" s="73" t="n">
        <f aca="false">F182/G182*100</f>
        <v>236.357071937901</v>
      </c>
      <c r="I182" s="72" t="n">
        <v>151060</v>
      </c>
      <c r="J182" s="72" t="n">
        <v>161159</v>
      </c>
      <c r="K182" s="73" t="n">
        <f aca="false">I182/J182*100</f>
        <v>93.7335178302174</v>
      </c>
      <c r="L182" s="73" t="n">
        <v>151060</v>
      </c>
      <c r="M182" s="73" t="n">
        <v>161159</v>
      </c>
      <c r="N182" s="77" t="n">
        <f aca="false">L182/M182*100</f>
        <v>93.7335178302174</v>
      </c>
      <c r="O182" s="73" t="n">
        <v>151060</v>
      </c>
      <c r="P182" s="73" t="n">
        <v>161159</v>
      </c>
      <c r="Q182" s="77" t="n">
        <f aca="false">O182/P182*100</f>
        <v>93.7335178302174</v>
      </c>
      <c r="R182" s="72" t="n">
        <v>0</v>
      </c>
      <c r="S182" s="72" t="n">
        <v>0</v>
      </c>
      <c r="T182" s="399" t="e">
        <f aca="false">R182/S182*100</f>
        <v>#DIV/0!</v>
      </c>
      <c r="U182" s="1" t="n">
        <v>37</v>
      </c>
      <c r="V182" s="85"/>
    </row>
    <row r="183" customFormat="false" ht="17.25" hidden="false" customHeight="false" outlineLevel="0" collapsed="false">
      <c r="A183" s="133" t="n">
        <v>21</v>
      </c>
      <c r="B183" s="156" t="s">
        <v>189</v>
      </c>
      <c r="C183" s="72" t="n">
        <v>49601</v>
      </c>
      <c r="D183" s="72" t="n">
        <v>58871</v>
      </c>
      <c r="E183" s="73" t="n">
        <f aca="false">C183/D183*100</f>
        <v>84.2537072582426</v>
      </c>
      <c r="F183" s="72" t="n">
        <v>7415</v>
      </c>
      <c r="G183" s="72" t="n">
        <v>12460</v>
      </c>
      <c r="H183" s="73" t="n">
        <f aca="false">F183/G183*100</f>
        <v>59.5104333868379</v>
      </c>
      <c r="I183" s="72" t="n">
        <v>49601</v>
      </c>
      <c r="J183" s="72" t="n">
        <v>58871</v>
      </c>
      <c r="K183" s="73" t="n">
        <f aca="false">I183/J183*100</f>
        <v>84.2537072582426</v>
      </c>
      <c r="L183" s="73" t="n">
        <v>36679</v>
      </c>
      <c r="M183" s="73" t="n">
        <v>46275</v>
      </c>
      <c r="N183" s="77" t="n">
        <f aca="false">L183/M183*100</f>
        <v>79.2631010264722</v>
      </c>
      <c r="O183" s="73" t="n">
        <v>36679</v>
      </c>
      <c r="P183" s="73" t="n">
        <v>46275</v>
      </c>
      <c r="Q183" s="77" t="n">
        <f aca="false">O183/P183*100</f>
        <v>79.2631010264722</v>
      </c>
      <c r="R183" s="72" t="n">
        <v>0</v>
      </c>
      <c r="S183" s="72" t="n">
        <v>0</v>
      </c>
      <c r="T183" s="399" t="e">
        <f aca="false">R183/S183*100</f>
        <v>#DIV/0!</v>
      </c>
      <c r="U183" s="1" t="n">
        <v>11</v>
      </c>
      <c r="V183" s="85" t="n">
        <v>88</v>
      </c>
    </row>
    <row r="184" customFormat="false" ht="17.25" hidden="false" customHeight="false" outlineLevel="0" collapsed="false">
      <c r="A184" s="133" t="n">
        <v>22</v>
      </c>
      <c r="B184" s="156" t="s">
        <v>190</v>
      </c>
      <c r="C184" s="72" t="n">
        <v>8253</v>
      </c>
      <c r="D184" s="72" t="n">
        <v>35082</v>
      </c>
      <c r="E184" s="73" t="n">
        <f aca="false">C184/D184*100</f>
        <v>23.5248845561827</v>
      </c>
      <c r="F184" s="72" t="n">
        <v>3</v>
      </c>
      <c r="G184" s="72" t="n">
        <v>5</v>
      </c>
      <c r="H184" s="73" t="n">
        <f aca="false">F184/G184*100</f>
        <v>60</v>
      </c>
      <c r="I184" s="72" t="n">
        <v>12910</v>
      </c>
      <c r="J184" s="72" t="n">
        <v>28044</v>
      </c>
      <c r="K184" s="73" t="n">
        <f aca="false">I184/J184*100</f>
        <v>46.0348024532877</v>
      </c>
      <c r="L184" s="73" t="n">
        <v>0</v>
      </c>
      <c r="M184" s="73" t="n">
        <v>0</v>
      </c>
      <c r="N184" s="77" t="e">
        <f aca="false">L184/M184*100</f>
        <v>#DIV/0!</v>
      </c>
      <c r="O184" s="73" t="n">
        <v>0</v>
      </c>
      <c r="P184" s="73" t="n">
        <v>0</v>
      </c>
      <c r="Q184" s="77" t="e">
        <f aca="false">O184/P184*100</f>
        <v>#DIV/0!</v>
      </c>
      <c r="R184" s="72" t="n">
        <v>0</v>
      </c>
      <c r="S184" s="72" t="n">
        <v>0</v>
      </c>
      <c r="T184" s="399" t="e">
        <f aca="false">R184/S184*100</f>
        <v>#DIV/0!</v>
      </c>
      <c r="U184" s="1" t="n">
        <v>47</v>
      </c>
      <c r="V184" s="85" t="n">
        <v>117</v>
      </c>
    </row>
    <row r="185" customFormat="false" ht="34.5" hidden="false" customHeight="false" outlineLevel="0" collapsed="false">
      <c r="A185" s="133" t="n">
        <v>23</v>
      </c>
      <c r="B185" s="156" t="s">
        <v>191</v>
      </c>
      <c r="C185" s="72" t="n">
        <v>947092</v>
      </c>
      <c r="D185" s="72" t="n">
        <v>447495</v>
      </c>
      <c r="E185" s="73" t="n">
        <f aca="false">C185/D185*100</f>
        <v>211.643035117711</v>
      </c>
      <c r="F185" s="72" t="n">
        <v>319861</v>
      </c>
      <c r="G185" s="72" t="n">
        <v>176291</v>
      </c>
      <c r="H185" s="73" t="n">
        <f aca="false">F185/G185*100</f>
        <v>181.439211304037</v>
      </c>
      <c r="I185" s="72" t="n">
        <v>947092</v>
      </c>
      <c r="J185" s="72" t="n">
        <v>447495</v>
      </c>
      <c r="K185" s="73" t="n">
        <f aca="false">I185/J185*100</f>
        <v>211.643035117711</v>
      </c>
      <c r="L185" s="73" t="n">
        <v>947006</v>
      </c>
      <c r="M185" s="73" t="n">
        <v>437489</v>
      </c>
      <c r="N185" s="77" t="n">
        <f aca="false">L185/M185*100</f>
        <v>216.463956808057</v>
      </c>
      <c r="O185" s="73" t="n">
        <v>947006</v>
      </c>
      <c r="P185" s="73" t="n">
        <v>437489</v>
      </c>
      <c r="Q185" s="77" t="n">
        <f aca="false">O185/P185*100</f>
        <v>216.463956808057</v>
      </c>
      <c r="R185" s="72" t="n">
        <v>0</v>
      </c>
      <c r="S185" s="72" t="n">
        <v>0</v>
      </c>
      <c r="T185" s="399" t="e">
        <f aca="false">R185/S185*100</f>
        <v>#DIV/0!</v>
      </c>
      <c r="U185" s="1" t="n">
        <v>28</v>
      </c>
      <c r="V185" s="85" t="n">
        <v>110</v>
      </c>
    </row>
    <row r="186" customFormat="false" ht="34.5" hidden="false" customHeight="false" outlineLevel="0" collapsed="false">
      <c r="A186" s="136" t="n">
        <v>24</v>
      </c>
      <c r="B186" s="156" t="s">
        <v>192</v>
      </c>
      <c r="C186" s="76" t="n">
        <v>102803</v>
      </c>
      <c r="D186" s="76" t="n">
        <v>73363</v>
      </c>
      <c r="E186" s="77" t="n">
        <f aca="false">C186/D186*100</f>
        <v>140.129220451726</v>
      </c>
      <c r="F186" s="76" t="n">
        <v>27356</v>
      </c>
      <c r="G186" s="76" t="n">
        <v>119</v>
      </c>
      <c r="H186" s="77" t="n">
        <f aca="false">F186/G186*100</f>
        <v>22988.2352941176</v>
      </c>
      <c r="I186" s="76" t="n">
        <v>102803</v>
      </c>
      <c r="J186" s="76" t="n">
        <v>73363</v>
      </c>
      <c r="K186" s="77" t="n">
        <f aca="false">I186/J186*100</f>
        <v>140.129220451726</v>
      </c>
      <c r="L186" s="77" t="n">
        <v>100191</v>
      </c>
      <c r="M186" s="77" t="n">
        <v>71863</v>
      </c>
      <c r="N186" s="77" t="n">
        <f aca="false">L186/M186*100</f>
        <v>139.419450899628</v>
      </c>
      <c r="O186" s="77" t="n">
        <v>100191</v>
      </c>
      <c r="P186" s="77" t="n">
        <v>71863</v>
      </c>
      <c r="Q186" s="77" t="n">
        <f aca="false">O186/P186*100</f>
        <v>139.419450899628</v>
      </c>
      <c r="R186" s="76" t="n">
        <v>0</v>
      </c>
      <c r="S186" s="76" t="n">
        <v>0</v>
      </c>
      <c r="T186" s="400" t="e">
        <f aca="false">R186/S186*100</f>
        <v>#DIV/0!</v>
      </c>
      <c r="U186" s="81" t="n">
        <v>7</v>
      </c>
      <c r="V186" s="139" t="n">
        <v>150</v>
      </c>
    </row>
    <row r="187" customFormat="false" ht="17.25" hidden="false" customHeight="false" outlineLevel="0" collapsed="false">
      <c r="A187" s="136" t="n">
        <v>25</v>
      </c>
      <c r="B187" s="156" t="s">
        <v>193</v>
      </c>
      <c r="C187" s="76" t="n">
        <v>49521</v>
      </c>
      <c r="D187" s="76" t="n">
        <v>54637</v>
      </c>
      <c r="E187" s="77" t="n">
        <f aca="false">C187/D187*100</f>
        <v>90.6363819389791</v>
      </c>
      <c r="F187" s="76" t="n">
        <v>13582</v>
      </c>
      <c r="G187" s="76" t="n">
        <v>16721</v>
      </c>
      <c r="H187" s="77" t="n">
        <f aca="false">F187/G187*100</f>
        <v>81.2271993301836</v>
      </c>
      <c r="I187" s="76" t="n">
        <v>49521</v>
      </c>
      <c r="J187" s="76" t="n">
        <v>54637</v>
      </c>
      <c r="K187" s="77" t="n">
        <f aca="false">I187/J187*100</f>
        <v>90.6363819389791</v>
      </c>
      <c r="L187" s="77" t="n">
        <v>0</v>
      </c>
      <c r="M187" s="77" t="n">
        <v>0</v>
      </c>
      <c r="N187" s="77" t="e">
        <f aca="false">L187/M187*100</f>
        <v>#DIV/0!</v>
      </c>
      <c r="O187" s="77" t="n">
        <v>0</v>
      </c>
      <c r="P187" s="77" t="n">
        <v>0</v>
      </c>
      <c r="Q187" s="77" t="e">
        <f aca="false">O187/P187*100</f>
        <v>#DIV/0!</v>
      </c>
      <c r="R187" s="76" t="n">
        <v>0</v>
      </c>
      <c r="S187" s="76" t="n">
        <v>0</v>
      </c>
      <c r="T187" s="400" t="e">
        <f aca="false">R187/S187*100</f>
        <v>#DIV/0!</v>
      </c>
      <c r="U187" s="81" t="n">
        <v>29</v>
      </c>
      <c r="V187" s="139" t="n">
        <v>120</v>
      </c>
    </row>
    <row r="188" customFormat="false" ht="17.25" hidden="false" customHeight="false" outlineLevel="0" collapsed="false">
      <c r="A188" s="133" t="n">
        <v>26</v>
      </c>
      <c r="B188" s="156" t="s">
        <v>194</v>
      </c>
      <c r="C188" s="72" t="n">
        <v>263710</v>
      </c>
      <c r="D188" s="72" t="n">
        <v>611704</v>
      </c>
      <c r="E188" s="73" t="n">
        <f aca="false">C188/D188*100</f>
        <v>43.1107202176216</v>
      </c>
      <c r="F188" s="72" t="n">
        <v>124646</v>
      </c>
      <c r="G188" s="72" t="n">
        <v>169970</v>
      </c>
      <c r="H188" s="73" t="n">
        <f aca="false">F188/G188*100</f>
        <v>73.3341177854916</v>
      </c>
      <c r="I188" s="72" t="n">
        <v>263710</v>
      </c>
      <c r="J188" s="72" t="n">
        <v>611704</v>
      </c>
      <c r="K188" s="73" t="n">
        <f aca="false">I188/J188*100</f>
        <v>43.1107202176216</v>
      </c>
      <c r="L188" s="73" t="n">
        <v>29840</v>
      </c>
      <c r="M188" s="73" t="n">
        <v>11355</v>
      </c>
      <c r="N188" s="77" t="n">
        <f aca="false">L188/M188*100</f>
        <v>262.791721708498</v>
      </c>
      <c r="O188" s="73" t="n">
        <v>0</v>
      </c>
      <c r="P188" s="73" t="n">
        <v>0</v>
      </c>
      <c r="Q188" s="77" t="e">
        <f aca="false">O188/P188*100</f>
        <v>#DIV/0!</v>
      </c>
      <c r="R188" s="72" t="n">
        <v>29840</v>
      </c>
      <c r="S188" s="72" t="n">
        <v>11355</v>
      </c>
      <c r="T188" s="399" t="n">
        <f aca="false">R188/S188*100</f>
        <v>262.791721708498</v>
      </c>
      <c r="U188" s="1" t="n">
        <v>107</v>
      </c>
      <c r="V188" s="85" t="n">
        <v>120</v>
      </c>
    </row>
    <row r="189" customFormat="false" ht="17.25" hidden="false" customHeight="false" outlineLevel="0" collapsed="false">
      <c r="A189" s="112" t="n">
        <v>27</v>
      </c>
      <c r="B189" s="124" t="s">
        <v>195</v>
      </c>
      <c r="C189" s="76" t="n">
        <v>34152</v>
      </c>
      <c r="D189" s="76" t="n">
        <v>37449</v>
      </c>
      <c r="E189" s="77" t="n">
        <f aca="false">C189/D189*100</f>
        <v>91.1960265961708</v>
      </c>
      <c r="F189" s="76" t="n">
        <v>15379</v>
      </c>
      <c r="G189" s="76" t="n">
        <v>13311</v>
      </c>
      <c r="H189" s="77" t="n">
        <f aca="false">F189/G189*100</f>
        <v>115.536022838254</v>
      </c>
      <c r="I189" s="76" t="n">
        <v>16850</v>
      </c>
      <c r="J189" s="76" t="n">
        <v>16598</v>
      </c>
      <c r="K189" s="77" t="n">
        <f aca="false">I189/J189*100</f>
        <v>101.518255211471</v>
      </c>
      <c r="L189" s="77" t="n">
        <v>2914</v>
      </c>
      <c r="M189" s="77" t="n">
        <v>4078</v>
      </c>
      <c r="N189" s="77" t="n">
        <f aca="false">L189/M189*100</f>
        <v>71.45659637077</v>
      </c>
      <c r="O189" s="77" t="n">
        <v>2914</v>
      </c>
      <c r="P189" s="77" t="n">
        <v>4078</v>
      </c>
      <c r="Q189" s="77" t="n">
        <f aca="false">O189/P189*100</f>
        <v>71.45659637077</v>
      </c>
      <c r="R189" s="76" t="n">
        <v>0</v>
      </c>
      <c r="S189" s="76" t="n">
        <v>0</v>
      </c>
      <c r="T189" s="400" t="e">
        <f aca="false">R189/S189*100</f>
        <v>#DIV/0!</v>
      </c>
      <c r="U189" s="81" t="n">
        <v>29</v>
      </c>
      <c r="V189" s="81"/>
    </row>
    <row r="190" customFormat="false" ht="1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406"/>
      <c r="M190" s="406"/>
      <c r="N190" s="406"/>
      <c r="O190" s="1"/>
      <c r="P190" s="1"/>
      <c r="Q190" s="406"/>
      <c r="R190" s="406"/>
      <c r="S190" s="406"/>
      <c r="T190" s="406"/>
      <c r="U190" s="1"/>
      <c r="V190" s="1"/>
    </row>
    <row r="191" customFormat="false" ht="15" hidden="false" customHeight="true" outlineLevel="0" collapsed="false">
      <c r="A191" s="67" t="s">
        <v>196</v>
      </c>
      <c r="B191" s="67" t="s">
        <v>197</v>
      </c>
      <c r="C191" s="68" t="n">
        <f aca="false">SUM(C192:C195)</f>
        <v>27249362</v>
      </c>
      <c r="D191" s="68" t="n">
        <f aca="false">SUM(D192:D195)</f>
        <v>19889555</v>
      </c>
      <c r="E191" s="111" t="n">
        <f aca="false">C191/D191*100</f>
        <v>137.003376898075</v>
      </c>
      <c r="F191" s="68" t="n">
        <f aca="false">SUM(F192:F195)</f>
        <v>6411571</v>
      </c>
      <c r="G191" s="68" t="n">
        <f aca="false">SUM(G192:G195)</f>
        <v>4922856</v>
      </c>
      <c r="H191" s="111" t="n">
        <f aca="false">F191/G191*100</f>
        <v>130.240880497012</v>
      </c>
      <c r="I191" s="68" t="n">
        <f aca="false">SUM(I192:I195)</f>
        <v>31456437</v>
      </c>
      <c r="J191" s="68" t="n">
        <f aca="false">SUM(J192:J195)</f>
        <v>19557984</v>
      </c>
      <c r="K191" s="111" t="n">
        <f aca="false">I191/J191*100</f>
        <v>160.836807106499</v>
      </c>
      <c r="L191" s="111" t="n">
        <f aca="false">O191+R191</f>
        <v>22029325</v>
      </c>
      <c r="M191" s="111" t="n">
        <f aca="false">P191+S191</f>
        <v>14401959</v>
      </c>
      <c r="N191" s="111" t="n">
        <f aca="false">L191/M191*100</f>
        <v>152.960614594167</v>
      </c>
      <c r="O191" s="68" t="n">
        <f aca="false">SUM(O192:O195)</f>
        <v>1336463</v>
      </c>
      <c r="P191" s="68" t="n">
        <f aca="false">SUM(P192:P195)</f>
        <v>642089</v>
      </c>
      <c r="Q191" s="68" t="n">
        <f aca="false">O191/P191*100</f>
        <v>208.142952145263</v>
      </c>
      <c r="R191" s="68" t="n">
        <f aca="false">SUM(R192:R195)</f>
        <v>20692862</v>
      </c>
      <c r="S191" s="68" t="n">
        <f aca="false">SUM(S192:S195)</f>
        <v>13759870</v>
      </c>
      <c r="T191" s="402" t="n">
        <f aca="false">R191/S191*100</f>
        <v>150.385592305741</v>
      </c>
      <c r="U191" s="1"/>
      <c r="V191" s="1"/>
    </row>
    <row r="192" customFormat="false" ht="17.25" hidden="false" customHeight="false" outlineLevel="0" collapsed="false">
      <c r="A192" s="112" t="n">
        <v>1</v>
      </c>
      <c r="B192" s="157" t="s">
        <v>198</v>
      </c>
      <c r="C192" s="76" t="n">
        <v>14573162</v>
      </c>
      <c r="D192" s="76" t="n">
        <v>9342634</v>
      </c>
      <c r="E192" s="77" t="n">
        <f aca="false">C192/D192*100</f>
        <v>155.985581796311</v>
      </c>
      <c r="F192" s="76" t="n">
        <v>3733362</v>
      </c>
      <c r="G192" s="76" t="n">
        <v>2413176</v>
      </c>
      <c r="H192" s="77" t="n">
        <f aca="false">F192/G192*100</f>
        <v>154.707406339198</v>
      </c>
      <c r="I192" s="76" t="n">
        <v>14129422</v>
      </c>
      <c r="J192" s="76" t="n">
        <v>7263070</v>
      </c>
      <c r="K192" s="77" t="n">
        <f aca="false">I192/J192*100</f>
        <v>194.537874480075</v>
      </c>
      <c r="L192" s="77" t="n">
        <v>8346940</v>
      </c>
      <c r="M192" s="77" t="n">
        <v>4105130</v>
      </c>
      <c r="N192" s="77" t="n">
        <f aca="false">L192/M192*100</f>
        <v>203.329492610465</v>
      </c>
      <c r="O192" s="77" t="n">
        <v>1087018</v>
      </c>
      <c r="P192" s="77" t="n">
        <v>459012</v>
      </c>
      <c r="Q192" s="77" t="n">
        <f aca="false">O192/P192*100</f>
        <v>236.816902390351</v>
      </c>
      <c r="R192" s="76" t="n">
        <v>7259922</v>
      </c>
      <c r="S192" s="76" t="n">
        <v>3646118</v>
      </c>
      <c r="T192" s="400" t="n">
        <f aca="false">R192/S192*100</f>
        <v>199.113742341855</v>
      </c>
      <c r="U192" s="81" t="n">
        <v>923</v>
      </c>
      <c r="V192" s="81"/>
    </row>
    <row r="193" s="334" customFormat="true" ht="17.25" hidden="false" customHeight="false" outlineLevel="0" collapsed="false">
      <c r="A193" s="112" t="n">
        <v>2</v>
      </c>
      <c r="B193" s="157" t="s">
        <v>199</v>
      </c>
      <c r="C193" s="76" t="n">
        <v>1747090</v>
      </c>
      <c r="D193" s="76" t="n">
        <v>731</v>
      </c>
      <c r="E193" s="77" t="n">
        <f aca="false">C193/D193*100</f>
        <v>239000</v>
      </c>
      <c r="F193" s="76" t="n">
        <v>466750</v>
      </c>
      <c r="G193" s="76" t="n">
        <v>0</v>
      </c>
      <c r="H193" s="77" t="e">
        <f aca="false">F193/G193*100</f>
        <v>#DIV/0!</v>
      </c>
      <c r="I193" s="76" t="n">
        <v>1790330</v>
      </c>
      <c r="J193" s="76" t="n">
        <v>1059212</v>
      </c>
      <c r="K193" s="77" t="n">
        <f aca="false">I193/J193*100</f>
        <v>169.024708934566</v>
      </c>
      <c r="L193" s="77" t="n">
        <v>0</v>
      </c>
      <c r="M193" s="77" t="n">
        <v>0</v>
      </c>
      <c r="N193" s="77" t="e">
        <f aca="false">L193/M193*100</f>
        <v>#DIV/0!</v>
      </c>
      <c r="O193" s="77" t="n">
        <v>0</v>
      </c>
      <c r="P193" s="77" t="n">
        <v>0</v>
      </c>
      <c r="Q193" s="77" t="e">
        <f aca="false">O193/P193*100</f>
        <v>#DIV/0!</v>
      </c>
      <c r="R193" s="76" t="n">
        <v>0</v>
      </c>
      <c r="S193" s="76" t="n">
        <v>0</v>
      </c>
      <c r="T193" s="400" t="e">
        <f aca="false">R193/S193*100</f>
        <v>#DIV/0!</v>
      </c>
      <c r="U193" s="81" t="n">
        <v>191</v>
      </c>
      <c r="V193" s="81"/>
    </row>
    <row r="194" s="334" customFormat="true" ht="17.25" hidden="false" customHeight="false" outlineLevel="0" collapsed="false">
      <c r="A194" s="112" t="n">
        <v>3</v>
      </c>
      <c r="B194" s="157" t="s">
        <v>200</v>
      </c>
      <c r="C194" s="76" t="n">
        <v>280006</v>
      </c>
      <c r="D194" s="76" t="n">
        <v>99135</v>
      </c>
      <c r="E194" s="77" t="n">
        <f aca="false">C194/D194*100</f>
        <v>282.449185454179</v>
      </c>
      <c r="F194" s="76" t="n">
        <v>74842</v>
      </c>
      <c r="G194" s="76" t="n">
        <v>0</v>
      </c>
      <c r="H194" s="77" t="e">
        <f aca="false">F194/G194*100</f>
        <v>#DIV/0!</v>
      </c>
      <c r="I194" s="76" t="n">
        <v>290816</v>
      </c>
      <c r="J194" s="76" t="n">
        <v>99135</v>
      </c>
      <c r="K194" s="77" t="n">
        <f aca="false">I194/J194*100</f>
        <v>293.353507842841</v>
      </c>
      <c r="L194" s="77" t="n">
        <v>86088</v>
      </c>
      <c r="M194" s="77" t="n">
        <v>99135</v>
      </c>
      <c r="N194" s="77" t="n">
        <f aca="false">L194/M194*100</f>
        <v>86.8391587229536</v>
      </c>
      <c r="O194" s="77" t="n">
        <v>51315</v>
      </c>
      <c r="P194" s="77" t="n">
        <v>71187</v>
      </c>
      <c r="Q194" s="77" t="n">
        <f aca="false">O194/P194*100</f>
        <v>72.0847907623583</v>
      </c>
      <c r="R194" s="76" t="n">
        <v>34773</v>
      </c>
      <c r="S194" s="76" t="n">
        <v>27948</v>
      </c>
      <c r="T194" s="400" t="n">
        <f aca="false">R194/S194*100</f>
        <v>124.420352082439</v>
      </c>
      <c r="U194" s="81" t="n">
        <v>75</v>
      </c>
      <c r="V194" s="81" t="n">
        <v>184</v>
      </c>
    </row>
    <row r="195" customFormat="false" ht="34.5" hidden="false" customHeight="false" outlineLevel="0" collapsed="false">
      <c r="A195" s="112" t="n">
        <v>4</v>
      </c>
      <c r="B195" s="158" t="s">
        <v>201</v>
      </c>
      <c r="C195" s="79" t="n">
        <v>10649104</v>
      </c>
      <c r="D195" s="79" t="n">
        <v>10447055</v>
      </c>
      <c r="E195" s="73" t="n">
        <f aca="false">C195/D195*100</f>
        <v>101.934028297927</v>
      </c>
      <c r="F195" s="79" t="n">
        <v>2136617</v>
      </c>
      <c r="G195" s="79" t="n">
        <v>2509680</v>
      </c>
      <c r="H195" s="73" t="n">
        <f aca="false">F195/G195*100</f>
        <v>85.1350371362086</v>
      </c>
      <c r="I195" s="79" t="n">
        <v>15245869</v>
      </c>
      <c r="J195" s="79" t="n">
        <v>11136567</v>
      </c>
      <c r="K195" s="73" t="n">
        <f aca="false">I195/J195*100</f>
        <v>136.899180869652</v>
      </c>
      <c r="L195" s="73" t="n">
        <v>13596297</v>
      </c>
      <c r="M195" s="73" t="n">
        <v>10197694</v>
      </c>
      <c r="N195" s="77" t="n">
        <f aca="false">L195/M195*100</f>
        <v>133.327171809627</v>
      </c>
      <c r="O195" s="73" t="n">
        <v>198130</v>
      </c>
      <c r="P195" s="73" t="n">
        <v>111890</v>
      </c>
      <c r="Q195" s="77" t="n">
        <f aca="false">O195/P195*100</f>
        <v>177.075699347574</v>
      </c>
      <c r="R195" s="79" t="n">
        <v>13398167</v>
      </c>
      <c r="S195" s="79" t="n">
        <v>10085804</v>
      </c>
      <c r="T195" s="399" t="n">
        <f aca="false">R195/S195*100</f>
        <v>132.841833928163</v>
      </c>
      <c r="U195" s="1" t="n">
        <v>1210</v>
      </c>
      <c r="V195" s="1" t="n">
        <v>163</v>
      </c>
    </row>
    <row r="196" customFormat="false" ht="15" hidden="false" customHeight="false" outlineLevel="0" collapsed="false">
      <c r="A196" s="159"/>
      <c r="B196" s="159"/>
      <c r="C196" s="159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"/>
      <c r="V196" s="1"/>
    </row>
    <row r="197" customFormat="false" ht="15" hidden="false" customHeight="true" outlineLevel="0" collapsed="false">
      <c r="A197" s="67" t="s">
        <v>202</v>
      </c>
      <c r="B197" s="67" t="s">
        <v>168</v>
      </c>
      <c r="C197" s="68" t="n">
        <f aca="false">SUM(C198:C236)</f>
        <v>30758321</v>
      </c>
      <c r="D197" s="68" t="n">
        <f aca="false">SUM(D198:D236)</f>
        <v>32527244</v>
      </c>
      <c r="E197" s="111" t="n">
        <f aca="false">C197/D197*100</f>
        <v>94.5617187856432</v>
      </c>
      <c r="F197" s="68" t="n">
        <f aca="false">SUM(F198:F236)</f>
        <v>7839923</v>
      </c>
      <c r="G197" s="68" t="n">
        <f aca="false">SUM(G198:G236)</f>
        <v>8364604</v>
      </c>
      <c r="H197" s="111" t="n">
        <f aca="false">F197/G197*100</f>
        <v>93.7273659338804</v>
      </c>
      <c r="I197" s="68" t="n">
        <f aca="false">SUM(I198:I236)</f>
        <v>30864294</v>
      </c>
      <c r="J197" s="68" t="n">
        <f aca="false">SUM(J198:J236)</f>
        <v>30786959</v>
      </c>
      <c r="K197" s="111" t="n">
        <f aca="false">I197/J197*100</f>
        <v>100.251194020169</v>
      </c>
      <c r="L197" s="84" t="n">
        <f aca="false">O197+R197</f>
        <v>2863703</v>
      </c>
      <c r="M197" s="84" t="n">
        <f aca="false">P197+S197</f>
        <v>2738726</v>
      </c>
      <c r="N197" s="111" t="n">
        <f aca="false">L197/M197*100</f>
        <v>104.563326159682</v>
      </c>
      <c r="O197" s="68" t="n">
        <f aca="false">SUM(O198:O236)</f>
        <v>1874113</v>
      </c>
      <c r="P197" s="68" t="n">
        <f aca="false">SUM(P198:P236)</f>
        <v>2077069</v>
      </c>
      <c r="Q197" s="68" t="n">
        <f aca="false">O197/P197*100</f>
        <v>90.2287309665688</v>
      </c>
      <c r="R197" s="68" t="n">
        <f aca="false">SUM(R198:R236)</f>
        <v>989590</v>
      </c>
      <c r="S197" s="68" t="n">
        <f aca="false">SUM(S198:S236)</f>
        <v>661657</v>
      </c>
      <c r="T197" s="402" t="n">
        <f aca="false">R197/S197*100</f>
        <v>149.562386553758</v>
      </c>
      <c r="U197" s="1"/>
      <c r="V197" s="1"/>
    </row>
    <row r="198" customFormat="false" ht="17.25" hidden="false" customHeight="false" outlineLevel="0" collapsed="false">
      <c r="A198" s="161" t="n">
        <v>1</v>
      </c>
      <c r="B198" s="124" t="s">
        <v>203</v>
      </c>
      <c r="C198" s="72" t="n">
        <v>13</v>
      </c>
      <c r="D198" s="72" t="n">
        <v>4814</v>
      </c>
      <c r="E198" s="73" t="n">
        <f aca="false">C198/D198*100</f>
        <v>0.270045700041545</v>
      </c>
      <c r="F198" s="72" t="n">
        <v>0</v>
      </c>
      <c r="G198" s="72" t="n">
        <v>90</v>
      </c>
      <c r="H198" s="73" t="n">
        <f aca="false">F198/G198*100</f>
        <v>0</v>
      </c>
      <c r="I198" s="72" t="n">
        <v>54</v>
      </c>
      <c r="J198" s="72" t="n">
        <v>24792</v>
      </c>
      <c r="K198" s="73" t="n">
        <f aca="false">I198/J198*100</f>
        <v>0.217812197483059</v>
      </c>
      <c r="L198" s="73" t="n">
        <v>0</v>
      </c>
      <c r="M198" s="73" t="n">
        <v>23902</v>
      </c>
      <c r="N198" s="77" t="n">
        <f aca="false">L198/M198*100</f>
        <v>0</v>
      </c>
      <c r="O198" s="73" t="n">
        <v>0</v>
      </c>
      <c r="P198" s="73" t="n">
        <v>23902</v>
      </c>
      <c r="Q198" s="77" t="n">
        <f aca="false">O198/P198*100</f>
        <v>0</v>
      </c>
      <c r="R198" s="72" t="n">
        <v>0</v>
      </c>
      <c r="S198" s="72" t="n">
        <v>0</v>
      </c>
      <c r="T198" s="399" t="e">
        <f aca="false">R198/S198*100</f>
        <v>#DIV/0!</v>
      </c>
      <c r="U198" s="1" t="n">
        <v>20</v>
      </c>
      <c r="V198" s="1" t="n">
        <v>101</v>
      </c>
    </row>
    <row r="199" customFormat="false" ht="34.5" hidden="false" customHeight="false" outlineLevel="0" collapsed="false">
      <c r="A199" s="112" t="n">
        <v>2</v>
      </c>
      <c r="B199" s="124" t="s">
        <v>204</v>
      </c>
      <c r="C199" s="72" t="n">
        <v>577327</v>
      </c>
      <c r="D199" s="72" t="n">
        <v>479255</v>
      </c>
      <c r="E199" s="73" t="n">
        <f aca="false">C199/D199*100</f>
        <v>120.463427611606</v>
      </c>
      <c r="F199" s="72" t="n">
        <v>165915</v>
      </c>
      <c r="G199" s="72" t="n">
        <v>170940</v>
      </c>
      <c r="H199" s="73" t="n">
        <f aca="false">F199/G199*100</f>
        <v>97.0603720603721</v>
      </c>
      <c r="I199" s="72" t="n">
        <v>484318</v>
      </c>
      <c r="J199" s="72" t="n">
        <v>461636</v>
      </c>
      <c r="K199" s="73" t="n">
        <f aca="false">I199/J199*100</f>
        <v>104.913394969197</v>
      </c>
      <c r="L199" s="73" t="n">
        <v>310951</v>
      </c>
      <c r="M199" s="73" t="n">
        <v>304549</v>
      </c>
      <c r="N199" s="77" t="n">
        <f aca="false">L199/M199*100</f>
        <v>102.102124781234</v>
      </c>
      <c r="O199" s="73" t="n">
        <v>274413</v>
      </c>
      <c r="P199" s="73" t="n">
        <v>36538</v>
      </c>
      <c r="Q199" s="77" t="n">
        <f aca="false">O199/P199*100</f>
        <v>751.034539383655</v>
      </c>
      <c r="R199" s="72" t="n">
        <v>251026</v>
      </c>
      <c r="S199" s="72" t="n">
        <v>53523</v>
      </c>
      <c r="T199" s="399" t="n">
        <f aca="false">R199/S199*100</f>
        <v>469.005847953216</v>
      </c>
      <c r="U199" s="1" t="n">
        <v>113</v>
      </c>
      <c r="V199" s="1" t="n">
        <v>71</v>
      </c>
    </row>
    <row r="200" customFormat="false" ht="17.25" hidden="false" customHeight="false" outlineLevel="0" collapsed="false">
      <c r="A200" s="112" t="n">
        <v>3</v>
      </c>
      <c r="B200" s="124" t="s">
        <v>205</v>
      </c>
      <c r="C200" s="72" t="n">
        <v>102875</v>
      </c>
      <c r="D200" s="72" t="n">
        <v>85679</v>
      </c>
      <c r="E200" s="73" t="n">
        <f aca="false">C200/D200*100</f>
        <v>120.070262257963</v>
      </c>
      <c r="F200" s="72" t="n">
        <v>53862</v>
      </c>
      <c r="G200" s="72" t="n">
        <v>42533</v>
      </c>
      <c r="H200" s="73" t="n">
        <f aca="false">F200/G200*100</f>
        <v>126.635788681729</v>
      </c>
      <c r="I200" s="72" t="n">
        <v>283154</v>
      </c>
      <c r="J200" s="72" t="n">
        <v>296890</v>
      </c>
      <c r="K200" s="73" t="n">
        <f aca="false">I200/J200*100</f>
        <v>95.3733706086429</v>
      </c>
      <c r="L200" s="73" t="n">
        <v>177005</v>
      </c>
      <c r="M200" s="73" t="n">
        <v>251780</v>
      </c>
      <c r="N200" s="77" t="n">
        <f aca="false">L200/M200*100</f>
        <v>70.3014536500119</v>
      </c>
      <c r="O200" s="73" t="n">
        <v>177005</v>
      </c>
      <c r="P200" s="73" t="n">
        <v>251780</v>
      </c>
      <c r="Q200" s="77" t="n">
        <f aca="false">O200/P200*100</f>
        <v>70.3014536500119</v>
      </c>
      <c r="R200" s="72" t="n">
        <v>0</v>
      </c>
      <c r="S200" s="72" t="n">
        <v>0</v>
      </c>
      <c r="T200" s="399" t="e">
        <f aca="false">R200/S200*100</f>
        <v>#DIV/0!</v>
      </c>
      <c r="U200" s="1" t="n">
        <v>96</v>
      </c>
      <c r="V200" s="1" t="n">
        <v>144</v>
      </c>
    </row>
    <row r="201" s="334" customFormat="true" ht="17.25" hidden="false" customHeight="false" outlineLevel="0" collapsed="false">
      <c r="A201" s="112" t="n">
        <v>4</v>
      </c>
      <c r="B201" s="124" t="s">
        <v>206</v>
      </c>
      <c r="C201" s="76" t="n">
        <v>853462</v>
      </c>
      <c r="D201" s="76" t="n">
        <v>870359</v>
      </c>
      <c r="E201" s="77" t="n">
        <f aca="false">C201/D201*100</f>
        <v>98.0586171912969</v>
      </c>
      <c r="F201" s="76" t="n">
        <v>207577</v>
      </c>
      <c r="G201" s="76" t="n">
        <v>286281</v>
      </c>
      <c r="H201" s="77" t="n">
        <f aca="false">F201/G201*100</f>
        <v>72.5081301238992</v>
      </c>
      <c r="I201" s="76" t="n">
        <v>823536</v>
      </c>
      <c r="J201" s="76" t="n">
        <v>964650</v>
      </c>
      <c r="K201" s="77" t="n">
        <f aca="false">I201/J201*100</f>
        <v>85.3714818846214</v>
      </c>
      <c r="L201" s="77" t="n">
        <v>637500</v>
      </c>
      <c r="M201" s="77" t="n">
        <v>457400</v>
      </c>
      <c r="N201" s="77" t="n">
        <f aca="false">L201/M201*100</f>
        <v>139.374726716222</v>
      </c>
      <c r="O201" s="77" t="n">
        <v>585100</v>
      </c>
      <c r="P201" s="77" t="n">
        <v>408900</v>
      </c>
      <c r="Q201" s="77" t="n">
        <f aca="false">O201/P201*100</f>
        <v>143.091220347273</v>
      </c>
      <c r="R201" s="76" t="n">
        <v>52400</v>
      </c>
      <c r="S201" s="76" t="n">
        <v>48500</v>
      </c>
      <c r="T201" s="400" t="n">
        <f aca="false">R201/S201*100</f>
        <v>108.041237113402</v>
      </c>
      <c r="U201" s="81" t="n">
        <v>270</v>
      </c>
      <c r="V201" s="81" t="n">
        <v>170</v>
      </c>
    </row>
    <row r="202" s="334" customFormat="true" ht="17.25" hidden="false" customHeight="false" outlineLevel="0" collapsed="false">
      <c r="A202" s="112" t="n">
        <v>5</v>
      </c>
      <c r="B202" s="124" t="s">
        <v>207</v>
      </c>
      <c r="C202" s="76" t="n">
        <v>10431707</v>
      </c>
      <c r="D202" s="76" t="n">
        <v>12131365</v>
      </c>
      <c r="E202" s="77" t="n">
        <f aca="false">C202/D202*100</f>
        <v>85.9895568223362</v>
      </c>
      <c r="F202" s="76" t="n">
        <v>2023223</v>
      </c>
      <c r="G202" s="76" t="n">
        <v>2099928</v>
      </c>
      <c r="H202" s="77" t="n">
        <f aca="false">F202/G202*100</f>
        <v>96.3472557154341</v>
      </c>
      <c r="I202" s="76" t="n">
        <v>7975596</v>
      </c>
      <c r="J202" s="76" t="n">
        <v>9615964</v>
      </c>
      <c r="K202" s="77" t="n">
        <f aca="false">I202/J202*100</f>
        <v>82.9412006950109</v>
      </c>
      <c r="L202" s="77" t="n">
        <v>86928</v>
      </c>
      <c r="M202" s="77" t="n">
        <v>82764</v>
      </c>
      <c r="N202" s="77" t="n">
        <f aca="false">L202/M202*100</f>
        <v>105.031172973757</v>
      </c>
      <c r="O202" s="77" t="n">
        <v>0</v>
      </c>
      <c r="P202" s="77" t="n">
        <v>0</v>
      </c>
      <c r="Q202" s="77" t="e">
        <f aca="false">O202/P202*100</f>
        <v>#DIV/0!</v>
      </c>
      <c r="R202" s="76" t="n">
        <v>86928</v>
      </c>
      <c r="S202" s="76" t="n">
        <v>82764</v>
      </c>
      <c r="T202" s="400" t="n">
        <f aca="false">R202/S202*100</f>
        <v>105.031172973757</v>
      </c>
      <c r="U202" s="81" t="n">
        <v>640</v>
      </c>
      <c r="V202" s="81" t="n">
        <v>150</v>
      </c>
    </row>
    <row r="203" customFormat="false" ht="17.25" hidden="false" customHeight="false" outlineLevel="0" collapsed="false">
      <c r="A203" s="161" t="n">
        <v>6</v>
      </c>
      <c r="B203" s="124" t="s">
        <v>208</v>
      </c>
      <c r="C203" s="72" t="n">
        <v>1930488</v>
      </c>
      <c r="D203" s="72" t="n">
        <v>1036202</v>
      </c>
      <c r="E203" s="73" t="n">
        <f aca="false">C203/D203*100</f>
        <v>186.304214815258</v>
      </c>
      <c r="F203" s="72" t="n">
        <v>531117</v>
      </c>
      <c r="G203" s="72" t="n">
        <v>318419</v>
      </c>
      <c r="H203" s="73" t="n">
        <f aca="false">F203/G203*100</f>
        <v>166.798149607907</v>
      </c>
      <c r="I203" s="72" t="n">
        <v>1747465</v>
      </c>
      <c r="J203" s="72" t="n">
        <v>926579</v>
      </c>
      <c r="K203" s="73" t="n">
        <f aca="false">I203/J203*100</f>
        <v>188.593201443158</v>
      </c>
      <c r="L203" s="73" t="n">
        <v>14129</v>
      </c>
      <c r="M203" s="73" t="n">
        <v>49419</v>
      </c>
      <c r="N203" s="77" t="n">
        <f aca="false">L203/M203*100</f>
        <v>28.5902183370768</v>
      </c>
      <c r="O203" s="73" t="n">
        <v>14129</v>
      </c>
      <c r="P203" s="73" t="n">
        <v>49419</v>
      </c>
      <c r="Q203" s="77" t="n">
        <f aca="false">O203/P203*100</f>
        <v>28.5902183370768</v>
      </c>
      <c r="R203" s="72" t="n">
        <v>0</v>
      </c>
      <c r="S203" s="72" t="n">
        <v>0</v>
      </c>
      <c r="T203" s="399" t="e">
        <f aca="false">R203/S203*100</f>
        <v>#DIV/0!</v>
      </c>
      <c r="U203" s="1" t="n">
        <v>501</v>
      </c>
      <c r="V203" s="1" t="n">
        <v>161</v>
      </c>
    </row>
    <row r="204" s="334" customFormat="true" ht="17.25" hidden="false" customHeight="false" outlineLevel="0" collapsed="false">
      <c r="A204" s="112" t="n">
        <v>7</v>
      </c>
      <c r="B204" s="124" t="s">
        <v>209</v>
      </c>
      <c r="C204" s="76" t="n">
        <v>712453</v>
      </c>
      <c r="D204" s="76" t="n">
        <v>410169</v>
      </c>
      <c r="E204" s="77" t="n">
        <f aca="false">C204/D204*100</f>
        <v>173.697427158074</v>
      </c>
      <c r="F204" s="76" t="n">
        <v>292240</v>
      </c>
      <c r="G204" s="76" t="n">
        <v>81416</v>
      </c>
      <c r="H204" s="77" t="n">
        <f aca="false">F204/G204*100</f>
        <v>358.946644394222</v>
      </c>
      <c r="I204" s="76" t="n">
        <v>623572</v>
      </c>
      <c r="J204" s="76" t="n">
        <v>425014</v>
      </c>
      <c r="K204" s="77" t="n">
        <f aca="false">I204/J204*100</f>
        <v>146.717990466196</v>
      </c>
      <c r="L204" s="77" t="n">
        <v>44347</v>
      </c>
      <c r="M204" s="77" t="n">
        <v>73065</v>
      </c>
      <c r="N204" s="77" t="n">
        <f aca="false">L204/M204*100</f>
        <v>60.6952713337439</v>
      </c>
      <c r="O204" s="77" t="n">
        <v>43286</v>
      </c>
      <c r="P204" s="77" t="n">
        <v>70973</v>
      </c>
      <c r="Q204" s="77" t="n">
        <f aca="false">O204/P204*100</f>
        <v>60.9893903315345</v>
      </c>
      <c r="R204" s="76" t="n">
        <v>1061</v>
      </c>
      <c r="S204" s="76" t="n">
        <v>2092</v>
      </c>
      <c r="T204" s="400" t="n">
        <f aca="false">R204/S204*100</f>
        <v>50.717017208413</v>
      </c>
      <c r="U204" s="81" t="n">
        <v>169</v>
      </c>
      <c r="V204" s="81" t="n">
        <v>105</v>
      </c>
    </row>
    <row r="205" s="334" customFormat="true" ht="17.25" hidden="false" customHeight="false" outlineLevel="0" collapsed="false">
      <c r="A205" s="112" t="n">
        <v>8</v>
      </c>
      <c r="B205" s="124" t="s">
        <v>210</v>
      </c>
      <c r="C205" s="76" t="n">
        <v>33637</v>
      </c>
      <c r="D205" s="76" t="n">
        <v>80032</v>
      </c>
      <c r="E205" s="77" t="n">
        <f aca="false">C205/D205*100</f>
        <v>42.0294382247101</v>
      </c>
      <c r="F205" s="76" t="n">
        <v>18132</v>
      </c>
      <c r="G205" s="76" t="n">
        <v>14044</v>
      </c>
      <c r="H205" s="77" t="n">
        <f aca="false">F205/G205*100</f>
        <v>129.108516092281</v>
      </c>
      <c r="I205" s="76" t="n">
        <v>176058</v>
      </c>
      <c r="J205" s="76" t="n">
        <v>120364</v>
      </c>
      <c r="K205" s="77" t="n">
        <f aca="false">I205/J205*100</f>
        <v>146.271310358579</v>
      </c>
      <c r="L205" s="77" t="n">
        <v>13850</v>
      </c>
      <c r="M205" s="77" t="n">
        <v>32323</v>
      </c>
      <c r="N205" s="77" t="n">
        <f aca="false">L205/M205*100</f>
        <v>42.8487454753581</v>
      </c>
      <c r="O205" s="77" t="n">
        <v>13850</v>
      </c>
      <c r="P205" s="77" t="n">
        <v>32323</v>
      </c>
      <c r="Q205" s="77" t="n">
        <f aca="false">O205/P205*100</f>
        <v>42.8487454753581</v>
      </c>
      <c r="R205" s="76" t="n">
        <v>0</v>
      </c>
      <c r="S205" s="76" t="n">
        <v>0</v>
      </c>
      <c r="T205" s="400" t="e">
        <f aca="false">R205/S205*100</f>
        <v>#DIV/0!</v>
      </c>
      <c r="U205" s="81" t="n">
        <v>42</v>
      </c>
      <c r="V205" s="81" t="n">
        <v>80</v>
      </c>
    </row>
    <row r="206" s="334" customFormat="true" ht="17.25" hidden="false" customHeight="false" outlineLevel="0" collapsed="false">
      <c r="A206" s="112" t="n">
        <v>9</v>
      </c>
      <c r="B206" s="124" t="s">
        <v>211</v>
      </c>
      <c r="C206" s="76" t="n">
        <v>810224</v>
      </c>
      <c r="D206" s="76" t="n">
        <v>749478</v>
      </c>
      <c r="E206" s="77" t="n">
        <f aca="false">C206/D206*100</f>
        <v>108.105107821711</v>
      </c>
      <c r="F206" s="76" t="n">
        <v>217699</v>
      </c>
      <c r="G206" s="76" t="n">
        <v>220743</v>
      </c>
      <c r="H206" s="77" t="n">
        <f aca="false">F206/G206*100</f>
        <v>98.6210208251224</v>
      </c>
      <c r="I206" s="76" t="n">
        <v>805978</v>
      </c>
      <c r="J206" s="76" t="n">
        <v>747043</v>
      </c>
      <c r="K206" s="77" t="n">
        <f aca="false">I206/J206*100</f>
        <v>107.889104107796</v>
      </c>
      <c r="L206" s="77" t="n">
        <v>35099</v>
      </c>
      <c r="M206" s="77" t="n">
        <v>7672</v>
      </c>
      <c r="N206" s="77" t="n">
        <f aca="false">L206/M206*100</f>
        <v>457.494786235662</v>
      </c>
      <c r="O206" s="77" t="n">
        <v>0</v>
      </c>
      <c r="P206" s="77" t="n">
        <v>0</v>
      </c>
      <c r="Q206" s="77" t="e">
        <f aca="false">O206/P206*100</f>
        <v>#DIV/0!</v>
      </c>
      <c r="R206" s="76" t="n">
        <v>35099</v>
      </c>
      <c r="S206" s="76" t="n">
        <v>7672</v>
      </c>
      <c r="T206" s="400" t="n">
        <f aca="false">R206/S206*100</f>
        <v>457.494786235662</v>
      </c>
      <c r="U206" s="81" t="n">
        <v>195</v>
      </c>
      <c r="V206" s="81" t="n">
        <v>80</v>
      </c>
    </row>
    <row r="207" customFormat="false" ht="17.25" hidden="false" customHeight="false" outlineLevel="0" collapsed="false">
      <c r="A207" s="161" t="n">
        <v>10</v>
      </c>
      <c r="B207" s="124" t="s">
        <v>212</v>
      </c>
      <c r="C207" s="72" t="n">
        <v>740132</v>
      </c>
      <c r="D207" s="72" t="n">
        <v>292476</v>
      </c>
      <c r="E207" s="73" t="n">
        <f aca="false">C207/D207*100</f>
        <v>253.057344876161</v>
      </c>
      <c r="F207" s="72" t="n">
        <v>172560</v>
      </c>
      <c r="G207" s="72" t="n">
        <v>97449</v>
      </c>
      <c r="H207" s="73" t="n">
        <f aca="false">F207/G207*100</f>
        <v>177.077240402672</v>
      </c>
      <c r="I207" s="72" t="n">
        <v>394088</v>
      </c>
      <c r="J207" s="72" t="n">
        <v>292476</v>
      </c>
      <c r="K207" s="73" t="n">
        <f aca="false">I207/J207*100</f>
        <v>134.741995924452</v>
      </c>
      <c r="L207" s="73" t="n">
        <v>178737</v>
      </c>
      <c r="M207" s="73" t="n">
        <v>169976</v>
      </c>
      <c r="N207" s="77" t="n">
        <f aca="false">L207/M207*100</f>
        <v>105.154257071587</v>
      </c>
      <c r="O207" s="73" t="n">
        <v>92939</v>
      </c>
      <c r="P207" s="73" t="n">
        <v>123947</v>
      </c>
      <c r="Q207" s="77" t="n">
        <f aca="false">O207/P207*100</f>
        <v>74.9828555753669</v>
      </c>
      <c r="R207" s="72" t="n">
        <v>85798</v>
      </c>
      <c r="S207" s="72" t="n">
        <v>46029</v>
      </c>
      <c r="T207" s="399" t="n">
        <f aca="false">R207/S207*100</f>
        <v>186.39987833757</v>
      </c>
      <c r="U207" s="1" t="n">
        <v>121</v>
      </c>
      <c r="V207" s="1" t="n">
        <v>85</v>
      </c>
    </row>
    <row r="208" customFormat="false" ht="17.25" hidden="false" customHeight="false" outlineLevel="0" collapsed="false">
      <c r="A208" s="161" t="n">
        <v>11</v>
      </c>
      <c r="B208" s="124" t="s">
        <v>213</v>
      </c>
      <c r="C208" s="72" t="n">
        <v>69361</v>
      </c>
      <c r="D208" s="72" t="n">
        <v>79011</v>
      </c>
      <c r="E208" s="73" t="n">
        <f aca="false">C208/D208*100</f>
        <v>87.786510739011</v>
      </c>
      <c r="F208" s="72" t="n">
        <v>22100</v>
      </c>
      <c r="G208" s="72" t="n">
        <v>20206</v>
      </c>
      <c r="H208" s="73" t="n">
        <f aca="false">F208/G208*100</f>
        <v>109.373453429674</v>
      </c>
      <c r="I208" s="72" t="n">
        <v>69361</v>
      </c>
      <c r="J208" s="72" t="n">
        <v>79011</v>
      </c>
      <c r="K208" s="73" t="n">
        <f aca="false">I208/J208*100</f>
        <v>87.786510739011</v>
      </c>
      <c r="L208" s="73" t="n">
        <v>0</v>
      </c>
      <c r="M208" s="73" t="n">
        <v>0</v>
      </c>
      <c r="N208" s="77" t="e">
        <f aca="false">L208/M208*100</f>
        <v>#DIV/0!</v>
      </c>
      <c r="O208" s="73" t="n">
        <v>0</v>
      </c>
      <c r="P208" s="73" t="n">
        <v>0</v>
      </c>
      <c r="Q208" s="77" t="e">
        <f aca="false">O208/P208*100</f>
        <v>#DIV/0!</v>
      </c>
      <c r="R208" s="72" t="n">
        <v>0</v>
      </c>
      <c r="S208" s="72" t="n">
        <v>0</v>
      </c>
      <c r="T208" s="399" t="e">
        <f aca="false">R208/S208*100</f>
        <v>#DIV/0!</v>
      </c>
      <c r="U208" s="1" t="n">
        <v>17</v>
      </c>
      <c r="V208" s="1" t="n">
        <v>80</v>
      </c>
    </row>
    <row r="209" customFormat="false" ht="17.25" hidden="false" customHeight="false" outlineLevel="0" collapsed="false">
      <c r="A209" s="161" t="n">
        <v>12</v>
      </c>
      <c r="B209" s="124" t="s">
        <v>214</v>
      </c>
      <c r="C209" s="72" t="n">
        <v>547579</v>
      </c>
      <c r="D209" s="72" t="n">
        <v>618997</v>
      </c>
      <c r="E209" s="73" t="n">
        <f aca="false">C209/D209*100</f>
        <v>88.4623027252152</v>
      </c>
      <c r="F209" s="72" t="n">
        <v>101744</v>
      </c>
      <c r="G209" s="72" t="n">
        <v>183893</v>
      </c>
      <c r="H209" s="73" t="n">
        <f aca="false">F209/G209*100</f>
        <v>55.3278265078062</v>
      </c>
      <c r="I209" s="72" t="n">
        <v>611083</v>
      </c>
      <c r="J209" s="72" t="n">
        <v>618997</v>
      </c>
      <c r="K209" s="73" t="n">
        <f aca="false">I209/J209*100</f>
        <v>98.7214800717936</v>
      </c>
      <c r="L209" s="73" t="n">
        <v>75070</v>
      </c>
      <c r="M209" s="73" t="n">
        <v>76749</v>
      </c>
      <c r="N209" s="77" t="n">
        <f aca="false">L209/M209*100</f>
        <v>97.8123493465713</v>
      </c>
      <c r="O209" s="72" t="n">
        <v>75070</v>
      </c>
      <c r="P209" s="72" t="n">
        <v>76749</v>
      </c>
      <c r="Q209" s="77" t="n">
        <f aca="false">O209/P209*100</f>
        <v>97.8123493465713</v>
      </c>
      <c r="R209" s="72" t="n">
        <v>0</v>
      </c>
      <c r="S209" s="72" t="n">
        <v>0</v>
      </c>
      <c r="T209" s="399" t="e">
        <f aca="false">R209/S209*100</f>
        <v>#DIV/0!</v>
      </c>
      <c r="U209" s="1" t="n">
        <v>156</v>
      </c>
      <c r="V209" s="1" t="n">
        <v>115</v>
      </c>
    </row>
    <row r="210" s="334" customFormat="true" ht="17.25" hidden="false" customHeight="false" outlineLevel="0" collapsed="false">
      <c r="A210" s="112" t="n">
        <v>13</v>
      </c>
      <c r="B210" s="124" t="s">
        <v>215</v>
      </c>
      <c r="C210" s="76" t="n">
        <v>193733</v>
      </c>
      <c r="D210" s="76" t="n">
        <v>192708</v>
      </c>
      <c r="E210" s="77" t="n">
        <f aca="false">C210/D210*100</f>
        <v>100.531892811923</v>
      </c>
      <c r="F210" s="76" t="n">
        <v>68683</v>
      </c>
      <c r="G210" s="76" t="n">
        <v>59152</v>
      </c>
      <c r="H210" s="77" t="n">
        <f aca="false">F210/G210*100</f>
        <v>116.112726535028</v>
      </c>
      <c r="I210" s="76" t="n">
        <v>190846</v>
      </c>
      <c r="J210" s="76" t="n">
        <v>193605</v>
      </c>
      <c r="K210" s="77" t="n">
        <f aca="false">I210/J210*100</f>
        <v>98.5749334986183</v>
      </c>
      <c r="L210" s="77" t="n">
        <v>0</v>
      </c>
      <c r="M210" s="77" t="n">
        <v>7293</v>
      </c>
      <c r="N210" s="77" t="n">
        <f aca="false">L210/M210*100</f>
        <v>0</v>
      </c>
      <c r="O210" s="77" t="n">
        <v>0</v>
      </c>
      <c r="P210" s="77" t="n">
        <v>0</v>
      </c>
      <c r="Q210" s="77" t="e">
        <f aca="false">O210/P210*100</f>
        <v>#DIV/0!</v>
      </c>
      <c r="R210" s="76" t="n">
        <v>0</v>
      </c>
      <c r="S210" s="76" t="n">
        <v>7293</v>
      </c>
      <c r="T210" s="400" t="n">
        <f aca="false">R210/S210*100</f>
        <v>0</v>
      </c>
      <c r="U210" s="81" t="n">
        <v>121</v>
      </c>
      <c r="V210" s="81"/>
    </row>
    <row r="211" s="334" customFormat="true" ht="17.25" hidden="false" customHeight="false" outlineLevel="0" collapsed="false">
      <c r="A211" s="112" t="n">
        <v>14</v>
      </c>
      <c r="B211" s="124" t="s">
        <v>216</v>
      </c>
      <c r="C211" s="76" t="n">
        <v>28524</v>
      </c>
      <c r="D211" s="76" t="n">
        <v>1986</v>
      </c>
      <c r="E211" s="77" t="n">
        <f aca="false">C211/D211*100</f>
        <v>1436.25377643505</v>
      </c>
      <c r="F211" s="76" t="n">
        <v>13486</v>
      </c>
      <c r="G211" s="76" t="n">
        <v>835</v>
      </c>
      <c r="H211" s="77" t="n">
        <f aca="false">F211/G211*100</f>
        <v>1615.08982035928</v>
      </c>
      <c r="I211" s="76" t="n">
        <v>37228</v>
      </c>
      <c r="J211" s="76" t="n">
        <v>2870</v>
      </c>
      <c r="K211" s="77" t="n">
        <f aca="false">I211/J211*100</f>
        <v>1297.14285714286</v>
      </c>
      <c r="L211" s="77" t="n">
        <v>0</v>
      </c>
      <c r="M211" s="77" t="n">
        <v>0</v>
      </c>
      <c r="N211" s="77" t="e">
        <f aca="false">L211/M211*100</f>
        <v>#DIV/0!</v>
      </c>
      <c r="O211" s="77" t="n">
        <v>0</v>
      </c>
      <c r="P211" s="77" t="n">
        <v>0</v>
      </c>
      <c r="Q211" s="77" t="e">
        <f aca="false">O211/P211*100</f>
        <v>#DIV/0!</v>
      </c>
      <c r="R211" s="76" t="n">
        <v>0</v>
      </c>
      <c r="S211" s="76" t="n">
        <v>0</v>
      </c>
      <c r="T211" s="400" t="e">
        <f aca="false">R211/S211*100</f>
        <v>#DIV/0!</v>
      </c>
      <c r="U211" s="81" t="n">
        <v>38</v>
      </c>
      <c r="V211" s="81" t="n">
        <v>80</v>
      </c>
    </row>
    <row r="212" customFormat="false" ht="34.5" hidden="false" customHeight="false" outlineLevel="0" collapsed="false">
      <c r="A212" s="112" t="n">
        <v>15</v>
      </c>
      <c r="B212" s="124" t="s">
        <v>217</v>
      </c>
      <c r="C212" s="72" t="n">
        <v>493560</v>
      </c>
      <c r="D212" s="72" t="n">
        <v>1469473</v>
      </c>
      <c r="E212" s="73" t="n">
        <f aca="false">C212/D212*100</f>
        <v>33.5875514555218</v>
      </c>
      <c r="F212" s="72" t="n">
        <v>91936</v>
      </c>
      <c r="G212" s="72" t="n">
        <v>196963</v>
      </c>
      <c r="H212" s="73" t="n">
        <f aca="false">F212/G212*100</f>
        <v>46.6767870107584</v>
      </c>
      <c r="I212" s="72" t="n">
        <v>569164</v>
      </c>
      <c r="J212" s="72" t="n">
        <v>919197</v>
      </c>
      <c r="K212" s="73" t="n">
        <f aca="false">I212/J212*100</f>
        <v>61.9196973010138</v>
      </c>
      <c r="L212" s="73" t="n">
        <v>0</v>
      </c>
      <c r="M212" s="73" t="n">
        <v>0</v>
      </c>
      <c r="N212" s="77" t="e">
        <f aca="false">L212/M212*100</f>
        <v>#DIV/0!</v>
      </c>
      <c r="O212" s="73" t="n">
        <v>0</v>
      </c>
      <c r="P212" s="73" t="n">
        <v>0</v>
      </c>
      <c r="Q212" s="77" t="e">
        <f aca="false">O212/P212*100</f>
        <v>#DIV/0!</v>
      </c>
      <c r="R212" s="72" t="n">
        <v>0</v>
      </c>
      <c r="S212" s="72" t="n">
        <v>0</v>
      </c>
      <c r="T212" s="399" t="e">
        <f aca="false">R212/S212*100</f>
        <v>#DIV/0!</v>
      </c>
      <c r="U212" s="1" t="n">
        <v>381</v>
      </c>
      <c r="V212" s="1" t="n">
        <v>100</v>
      </c>
    </row>
    <row r="213" customFormat="false" ht="17.25" hidden="false" customHeight="false" outlineLevel="0" collapsed="false">
      <c r="A213" s="161" t="n">
        <v>16</v>
      </c>
      <c r="B213" s="124" t="s">
        <v>218</v>
      </c>
      <c r="C213" s="72" t="n">
        <v>5215073</v>
      </c>
      <c r="D213" s="72" t="n">
        <v>5162599</v>
      </c>
      <c r="E213" s="73" t="n">
        <f aca="false">C213/D213*100</f>
        <v>101.016426028828</v>
      </c>
      <c r="F213" s="72" t="n">
        <v>1713358</v>
      </c>
      <c r="G213" s="72" t="n">
        <v>1609392</v>
      </c>
      <c r="H213" s="73" t="n">
        <f aca="false">F213/G213*100</f>
        <v>106.459955063776</v>
      </c>
      <c r="I213" s="72" t="n">
        <v>5596396</v>
      </c>
      <c r="J213" s="72" t="n">
        <v>5370947</v>
      </c>
      <c r="K213" s="73" t="n">
        <f aca="false">I213/J213*100</f>
        <v>104.197565159366</v>
      </c>
      <c r="L213" s="73" t="n">
        <v>410214</v>
      </c>
      <c r="M213" s="73" t="n">
        <v>334265</v>
      </c>
      <c r="N213" s="77" t="n">
        <f aca="false">L213/M213*100</f>
        <v>122.721194262038</v>
      </c>
      <c r="O213" s="73" t="n">
        <v>0</v>
      </c>
      <c r="P213" s="73" t="n">
        <v>0</v>
      </c>
      <c r="Q213" s="77" t="e">
        <f aca="false">O213/P213*100</f>
        <v>#DIV/0!</v>
      </c>
      <c r="R213" s="72" t="n">
        <v>410214</v>
      </c>
      <c r="S213" s="72" t="n">
        <v>334265</v>
      </c>
      <c r="T213" s="399" t="n">
        <f aca="false">R213/S213*100</f>
        <v>122.721194262038</v>
      </c>
      <c r="U213" s="1" t="n">
        <v>1704</v>
      </c>
      <c r="V213" s="1" t="n">
        <v>168</v>
      </c>
    </row>
    <row r="214" customFormat="false" ht="34.5" hidden="false" customHeight="false" outlineLevel="0" collapsed="false">
      <c r="A214" s="112" t="n">
        <v>17</v>
      </c>
      <c r="B214" s="124" t="s">
        <v>219</v>
      </c>
      <c r="C214" s="72" t="n">
        <v>19764</v>
      </c>
      <c r="D214" s="72" t="n">
        <v>17700</v>
      </c>
      <c r="E214" s="73" t="n">
        <f aca="false">C214/D214*100</f>
        <v>111.661016949153</v>
      </c>
      <c r="F214" s="72" t="n">
        <v>7570</v>
      </c>
      <c r="G214" s="72" t="n">
        <v>6800</v>
      </c>
      <c r="H214" s="73" t="n">
        <f aca="false">F214/G214*100</f>
        <v>111.323529411765</v>
      </c>
      <c r="I214" s="72" t="n">
        <v>24240</v>
      </c>
      <c r="J214" s="72" t="n">
        <v>19696</v>
      </c>
      <c r="K214" s="73" t="n">
        <f aca="false">I214/J214*100</f>
        <v>123.070674248578</v>
      </c>
      <c r="L214" s="73" t="n">
        <v>0</v>
      </c>
      <c r="M214" s="73" t="n">
        <v>0</v>
      </c>
      <c r="N214" s="77" t="e">
        <f aca="false">L214/M214*100</f>
        <v>#DIV/0!</v>
      </c>
      <c r="O214" s="73" t="n">
        <v>0</v>
      </c>
      <c r="P214" s="73" t="n">
        <v>0</v>
      </c>
      <c r="Q214" s="77" t="e">
        <f aca="false">O214/P214*100</f>
        <v>#DIV/0!</v>
      </c>
      <c r="R214" s="72" t="n">
        <v>0</v>
      </c>
      <c r="S214" s="72" t="n">
        <v>0</v>
      </c>
      <c r="T214" s="399" t="e">
        <f aca="false">R214/S214*100</f>
        <v>#DIV/0!</v>
      </c>
      <c r="U214" s="1" t="n">
        <v>19</v>
      </c>
      <c r="V214" s="1" t="n">
        <v>75</v>
      </c>
    </row>
    <row r="215" s="343" customFormat="true" ht="17.25" hidden="false" customHeight="false" outlineLevel="0" collapsed="false">
      <c r="A215" s="162" t="n">
        <v>18</v>
      </c>
      <c r="B215" s="163" t="s">
        <v>220</v>
      </c>
      <c r="C215" s="340"/>
      <c r="D215" s="340"/>
      <c r="E215" s="310" t="e">
        <f aca="false">C215/D215*100</f>
        <v>#DIV/0!</v>
      </c>
      <c r="F215" s="340"/>
      <c r="G215" s="340"/>
      <c r="H215" s="310" t="e">
        <f aca="false">F215/G215*100</f>
        <v>#DIV/0!</v>
      </c>
      <c r="I215" s="340"/>
      <c r="J215" s="340"/>
      <c r="K215" s="310" t="e">
        <f aca="false">I215/J215*100</f>
        <v>#DIV/0!</v>
      </c>
      <c r="L215" s="310"/>
      <c r="M215" s="310"/>
      <c r="N215" s="310" t="e">
        <f aca="false">L215/M215*100</f>
        <v>#DIV/0!</v>
      </c>
      <c r="O215" s="310"/>
      <c r="P215" s="310"/>
      <c r="Q215" s="310" t="e">
        <f aca="false">O215/P215*100</f>
        <v>#DIV/0!</v>
      </c>
      <c r="R215" s="340"/>
      <c r="S215" s="340"/>
      <c r="T215" s="414" t="e">
        <f aca="false">R215/S215*100</f>
        <v>#DIV/0!</v>
      </c>
      <c r="U215" s="341" t="n">
        <v>58</v>
      </c>
      <c r="V215" s="341" t="n">
        <v>118</v>
      </c>
    </row>
    <row r="216" customFormat="false" ht="17.25" hidden="false" customHeight="false" outlineLevel="0" collapsed="false">
      <c r="A216" s="112" t="n">
        <v>19</v>
      </c>
      <c r="B216" s="124" t="s">
        <v>221</v>
      </c>
      <c r="C216" s="72" t="n">
        <v>3543224</v>
      </c>
      <c r="D216" s="72" t="n">
        <v>4613074</v>
      </c>
      <c r="E216" s="73" t="n">
        <f aca="false">C216/D216*100</f>
        <v>76.8083061316597</v>
      </c>
      <c r="F216" s="72" t="n">
        <v>794000</v>
      </c>
      <c r="G216" s="72" t="n">
        <v>1633724</v>
      </c>
      <c r="H216" s="73" t="n">
        <f aca="false">F216/G216*100</f>
        <v>48.6006204230335</v>
      </c>
      <c r="I216" s="72" t="n">
        <v>5870901</v>
      </c>
      <c r="J216" s="72" t="n">
        <v>5323960</v>
      </c>
      <c r="K216" s="73" t="n">
        <f aca="false">I216/J216*100</f>
        <v>110.273198897062</v>
      </c>
      <c r="L216" s="73" t="n">
        <v>0</v>
      </c>
      <c r="M216" s="73" t="n">
        <v>0</v>
      </c>
      <c r="N216" s="77" t="e">
        <f aca="false">L216/M216*100</f>
        <v>#DIV/0!</v>
      </c>
      <c r="O216" s="73" t="n">
        <v>0</v>
      </c>
      <c r="P216" s="73" t="n">
        <v>0</v>
      </c>
      <c r="Q216" s="77" t="e">
        <f aca="false">O216/P216*100</f>
        <v>#DIV/0!</v>
      </c>
      <c r="R216" s="72" t="n">
        <v>0</v>
      </c>
      <c r="S216" s="72" t="n">
        <v>0</v>
      </c>
      <c r="T216" s="399" t="e">
        <f aca="false">R216/S216*100</f>
        <v>#DIV/0!</v>
      </c>
      <c r="U216" s="1" t="n">
        <v>6</v>
      </c>
      <c r="V216" s="1" t="n">
        <v>83</v>
      </c>
    </row>
    <row r="217" s="334" customFormat="true" ht="17.25" hidden="false" customHeight="false" outlineLevel="0" collapsed="false">
      <c r="A217" s="112" t="n">
        <v>20</v>
      </c>
      <c r="B217" s="124" t="s">
        <v>222</v>
      </c>
      <c r="C217" s="76" t="n">
        <v>411239</v>
      </c>
      <c r="D217" s="76" t="n">
        <v>379164</v>
      </c>
      <c r="E217" s="77" t="n">
        <f aca="false">C217/D217*100</f>
        <v>108.459400154023</v>
      </c>
      <c r="F217" s="76" t="n">
        <v>151968</v>
      </c>
      <c r="G217" s="76" t="n">
        <v>93378</v>
      </c>
      <c r="H217" s="77" t="n">
        <f aca="false">F217/G217*100</f>
        <v>162.744972049091</v>
      </c>
      <c r="I217" s="76" t="n">
        <v>499898</v>
      </c>
      <c r="J217" s="76" t="n">
        <v>373881</v>
      </c>
      <c r="K217" s="77" t="n">
        <f aca="false">I217/J217*100</f>
        <v>133.705109379722</v>
      </c>
      <c r="L217" s="77" t="n">
        <v>0</v>
      </c>
      <c r="M217" s="77" t="n">
        <v>14005</v>
      </c>
      <c r="N217" s="77" t="n">
        <f aca="false">L217/M217*100</f>
        <v>0</v>
      </c>
      <c r="O217" s="77" t="n">
        <v>0</v>
      </c>
      <c r="P217" s="77" t="n">
        <v>0</v>
      </c>
      <c r="Q217" s="77" t="e">
        <f aca="false">O217/P217*100</f>
        <v>#DIV/0!</v>
      </c>
      <c r="R217" s="76" t="n">
        <v>0</v>
      </c>
      <c r="S217" s="76" t="n">
        <v>14005</v>
      </c>
      <c r="T217" s="400" t="n">
        <f aca="false">R217/S217*100</f>
        <v>0</v>
      </c>
      <c r="U217" s="81" t="n">
        <v>296</v>
      </c>
      <c r="V217" s="81" t="n">
        <v>100</v>
      </c>
    </row>
    <row r="218" customFormat="false" ht="17.25" hidden="false" customHeight="false" outlineLevel="0" collapsed="false">
      <c r="A218" s="112" t="n">
        <v>21</v>
      </c>
      <c r="B218" s="124" t="s">
        <v>223</v>
      </c>
      <c r="C218" s="76" t="n">
        <v>96958</v>
      </c>
      <c r="D218" s="76" t="n">
        <v>23996</v>
      </c>
      <c r="E218" s="77" t="n">
        <f aca="false">C218/D218*100</f>
        <v>404.059009834973</v>
      </c>
      <c r="F218" s="76" t="n">
        <v>29072</v>
      </c>
      <c r="G218" s="76" t="n">
        <v>6714</v>
      </c>
      <c r="H218" s="77" t="n">
        <f aca="false">F218/G218*100</f>
        <v>433.005659815311</v>
      </c>
      <c r="I218" s="76" t="n">
        <v>155290</v>
      </c>
      <c r="J218" s="76" t="n">
        <v>30052</v>
      </c>
      <c r="K218" s="77" t="n">
        <f aca="false">I218/J218*100</f>
        <v>516.737654731798</v>
      </c>
      <c r="L218" s="77" t="n">
        <v>0</v>
      </c>
      <c r="M218" s="77" t="n">
        <v>0</v>
      </c>
      <c r="N218" s="77" t="e">
        <f aca="false">L218/M218*100</f>
        <v>#DIV/0!</v>
      </c>
      <c r="O218" s="77" t="n">
        <v>0</v>
      </c>
      <c r="P218" s="77" t="n">
        <v>0</v>
      </c>
      <c r="Q218" s="77" t="e">
        <f aca="false">O218/P218*100</f>
        <v>#DIV/0!</v>
      </c>
      <c r="R218" s="76" t="n">
        <v>0</v>
      </c>
      <c r="S218" s="76" t="n">
        <v>0</v>
      </c>
      <c r="T218" s="400" t="e">
        <f aca="false">R218/S218*100</f>
        <v>#DIV/0!</v>
      </c>
      <c r="U218" s="81" t="n">
        <v>44</v>
      </c>
      <c r="V218" s="81"/>
    </row>
    <row r="219" customFormat="false" ht="17.25" hidden="false" customHeight="false" outlineLevel="0" collapsed="false">
      <c r="A219" s="112" t="n">
        <v>22</v>
      </c>
      <c r="B219" s="124" t="s">
        <v>224</v>
      </c>
      <c r="C219" s="76" t="n">
        <v>1474841</v>
      </c>
      <c r="D219" s="76" t="n">
        <v>748160</v>
      </c>
      <c r="E219" s="77" t="n">
        <f aca="false">C219/D219*100</f>
        <v>197.129090034217</v>
      </c>
      <c r="F219" s="76" t="n">
        <v>384572</v>
      </c>
      <c r="G219" s="76" t="n">
        <v>198614</v>
      </c>
      <c r="H219" s="77" t="n">
        <f aca="false">F219/G219*100</f>
        <v>193.627840937698</v>
      </c>
      <c r="I219" s="76" t="n">
        <v>1474841</v>
      </c>
      <c r="J219" s="76" t="n">
        <v>748160</v>
      </c>
      <c r="K219" s="77" t="n">
        <f aca="false">I219/J219*100</f>
        <v>197.129090034217</v>
      </c>
      <c r="L219" s="77" t="n">
        <v>36907</v>
      </c>
      <c r="M219" s="77" t="n">
        <v>2065</v>
      </c>
      <c r="N219" s="77" t="n">
        <f aca="false">L219/M219*100</f>
        <v>1787.26392251816</v>
      </c>
      <c r="O219" s="77" t="n">
        <v>0</v>
      </c>
      <c r="P219" s="77" t="n">
        <v>0</v>
      </c>
      <c r="Q219" s="77" t="e">
        <f aca="false">O219/P219*100</f>
        <v>#DIV/0!</v>
      </c>
      <c r="R219" s="76" t="n">
        <v>36907</v>
      </c>
      <c r="S219" s="76" t="n">
        <v>2065</v>
      </c>
      <c r="T219" s="400" t="n">
        <f aca="false">R219/S219*100</f>
        <v>1787.26392251816</v>
      </c>
      <c r="U219" s="81" t="n">
        <v>259</v>
      </c>
      <c r="V219" s="81"/>
    </row>
    <row r="220" s="343" customFormat="true" ht="17.25" hidden="false" customHeight="false" outlineLevel="0" collapsed="false">
      <c r="A220" s="113" t="n">
        <v>23</v>
      </c>
      <c r="B220" s="152" t="s">
        <v>225</v>
      </c>
      <c r="C220" s="345" t="n">
        <v>17253</v>
      </c>
      <c r="D220" s="165" t="n">
        <v>13980</v>
      </c>
      <c r="E220" s="167" t="n">
        <f aca="false">C220/D220*100</f>
        <v>123.412017167382</v>
      </c>
      <c r="F220" s="79" t="n">
        <v>5386</v>
      </c>
      <c r="G220" s="79" t="n">
        <v>3755</v>
      </c>
      <c r="H220" s="167" t="n">
        <f aca="false">F220/G220*100</f>
        <v>143.435419440746</v>
      </c>
      <c r="I220" s="79" t="n">
        <v>17067</v>
      </c>
      <c r="J220" s="79" t="n">
        <v>12793</v>
      </c>
      <c r="K220" s="167" t="n">
        <f aca="false">I220/J220*100</f>
        <v>133.408895489721</v>
      </c>
      <c r="L220" s="167" t="n">
        <v>0</v>
      </c>
      <c r="M220" s="167" t="n">
        <v>0</v>
      </c>
      <c r="N220" s="77" t="e">
        <f aca="false">L220/M220*100</f>
        <v>#DIV/0!</v>
      </c>
      <c r="O220" s="167" t="n">
        <v>0</v>
      </c>
      <c r="P220" s="167" t="n">
        <v>0</v>
      </c>
      <c r="Q220" s="77" t="e">
        <f aca="false">O220/P220*100</f>
        <v>#DIV/0!</v>
      </c>
      <c r="R220" s="79" t="n">
        <v>0</v>
      </c>
      <c r="S220" s="79" t="n">
        <v>0</v>
      </c>
      <c r="T220" s="408" t="e">
        <f aca="false">R220/S220*100</f>
        <v>#DIV/0!</v>
      </c>
      <c r="U220" s="341" t="n">
        <v>3</v>
      </c>
      <c r="V220" s="341" t="n">
        <v>81</v>
      </c>
    </row>
    <row r="221" customFormat="false" ht="17.25" hidden="false" customHeight="false" outlineLevel="0" collapsed="false">
      <c r="A221" s="161" t="n">
        <v>24</v>
      </c>
      <c r="B221" s="124" t="s">
        <v>226</v>
      </c>
      <c r="C221" s="72" t="n">
        <v>123138</v>
      </c>
      <c r="D221" s="72" t="n">
        <v>72077</v>
      </c>
      <c r="E221" s="73" t="n">
        <f aca="false">C221/D221*100</f>
        <v>170.842293658171</v>
      </c>
      <c r="F221" s="72" t="n">
        <v>56973</v>
      </c>
      <c r="G221" s="72" t="n">
        <v>28866</v>
      </c>
      <c r="H221" s="73" t="n">
        <f aca="false">F221/G221*100</f>
        <v>197.370609020994</v>
      </c>
      <c r="I221" s="72" t="n">
        <v>174841</v>
      </c>
      <c r="J221" s="72" t="n">
        <v>136058</v>
      </c>
      <c r="K221" s="73" t="n">
        <f aca="false">I221/J221*100</f>
        <v>128.504755324935</v>
      </c>
      <c r="L221" s="73" t="n">
        <v>105413</v>
      </c>
      <c r="M221" s="73" t="n">
        <v>75321</v>
      </c>
      <c r="N221" s="77" t="n">
        <f aca="false">L221/M221*100</f>
        <v>139.951673504069</v>
      </c>
      <c r="O221" s="73" t="n">
        <v>105413</v>
      </c>
      <c r="P221" s="73" t="n">
        <v>75321</v>
      </c>
      <c r="Q221" s="77" t="n">
        <f aca="false">O221/P221*100</f>
        <v>139.951673504069</v>
      </c>
      <c r="R221" s="72" t="n">
        <v>0</v>
      </c>
      <c r="S221" s="72" t="n">
        <v>0</v>
      </c>
      <c r="T221" s="399" t="e">
        <f aca="false">R221/S221*100</f>
        <v>#DIV/0!</v>
      </c>
      <c r="U221" s="1" t="n">
        <v>27</v>
      </c>
      <c r="V221" s="1" t="n">
        <v>87</v>
      </c>
    </row>
    <row r="222" customFormat="false" ht="34.5" hidden="false" customHeight="false" outlineLevel="0" collapsed="false">
      <c r="A222" s="161" t="n">
        <v>25</v>
      </c>
      <c r="B222" s="124" t="s">
        <v>227</v>
      </c>
      <c r="C222" s="72" t="n">
        <v>167482</v>
      </c>
      <c r="D222" s="72" t="n">
        <v>302066</v>
      </c>
      <c r="E222" s="73" t="n">
        <f aca="false">C222/D222*100</f>
        <v>55.4454986658545</v>
      </c>
      <c r="F222" s="72" t="n">
        <v>55195</v>
      </c>
      <c r="G222" s="72" t="n">
        <v>65202</v>
      </c>
      <c r="H222" s="73" t="n">
        <f aca="false">F222/G222*100</f>
        <v>84.6523112787951</v>
      </c>
      <c r="I222" s="72" t="n">
        <v>195748</v>
      </c>
      <c r="J222" s="72" t="n">
        <v>371588</v>
      </c>
      <c r="K222" s="73" t="n">
        <f aca="false">I222/J222*100</f>
        <v>52.6787732650139</v>
      </c>
      <c r="L222" s="73" t="n">
        <v>48857</v>
      </c>
      <c r="M222" s="73" t="n">
        <v>105311</v>
      </c>
      <c r="N222" s="77" t="n">
        <f aca="false">L222/M222*100</f>
        <v>46.3930643522519</v>
      </c>
      <c r="O222" s="73" t="n">
        <v>19098</v>
      </c>
      <c r="P222" s="73" t="n">
        <v>53152</v>
      </c>
      <c r="Q222" s="77" t="n">
        <f aca="false">O222/P222*100</f>
        <v>35.9309151113787</v>
      </c>
      <c r="R222" s="72" t="n">
        <v>29759</v>
      </c>
      <c r="S222" s="72" t="n">
        <v>52159</v>
      </c>
      <c r="T222" s="399" t="n">
        <f aca="false">R222/S222*100</f>
        <v>57.0543913802028</v>
      </c>
      <c r="U222" s="1" t="n">
        <v>75</v>
      </c>
      <c r="V222" s="1" t="n">
        <v>119</v>
      </c>
    </row>
    <row r="223" customFormat="false" ht="17.25" hidden="false" customHeight="false" outlineLevel="0" collapsed="false">
      <c r="A223" s="161" t="n">
        <v>26</v>
      </c>
      <c r="B223" s="124" t="s">
        <v>228</v>
      </c>
      <c r="C223" s="72" t="n">
        <v>380294</v>
      </c>
      <c r="D223" s="72" t="n">
        <v>778741</v>
      </c>
      <c r="E223" s="73" t="n">
        <f aca="false">C223/D223*100</f>
        <v>48.8344648605891</v>
      </c>
      <c r="F223" s="72" t="n">
        <v>65346</v>
      </c>
      <c r="G223" s="72" t="n">
        <v>298457</v>
      </c>
      <c r="H223" s="73" t="n">
        <f aca="false">F223/G223*100</f>
        <v>21.8946112840376</v>
      </c>
      <c r="I223" s="72" t="n">
        <v>380294</v>
      </c>
      <c r="J223" s="72" t="n">
        <v>778741</v>
      </c>
      <c r="K223" s="73" t="n">
        <f aca="false">I223/J223*100</f>
        <v>48.8344648605891</v>
      </c>
      <c r="L223" s="73" t="n">
        <v>380294</v>
      </c>
      <c r="M223" s="73" t="n">
        <v>778741</v>
      </c>
      <c r="N223" s="77" t="n">
        <f aca="false">L223/M223*100</f>
        <v>48.8344648605891</v>
      </c>
      <c r="O223" s="73" t="n">
        <v>380294</v>
      </c>
      <c r="P223" s="73" t="n">
        <v>778741</v>
      </c>
      <c r="Q223" s="77" t="n">
        <f aca="false">O223/P223*100</f>
        <v>48.8344648605891</v>
      </c>
      <c r="R223" s="72" t="n">
        <v>0</v>
      </c>
      <c r="S223" s="72" t="n">
        <v>0</v>
      </c>
      <c r="T223" s="399" t="e">
        <f aca="false">R223/S223*100</f>
        <v>#DIV/0!</v>
      </c>
      <c r="U223" s="1" t="n">
        <v>48</v>
      </c>
      <c r="V223" s="1" t="n">
        <v>130</v>
      </c>
    </row>
    <row r="224" s="343" customFormat="true" ht="17.25" hidden="false" customHeight="false" outlineLevel="0" collapsed="false">
      <c r="A224" s="162" t="n">
        <v>27</v>
      </c>
      <c r="B224" s="163" t="s">
        <v>229</v>
      </c>
      <c r="C224" s="340"/>
      <c r="D224" s="415"/>
      <c r="E224" s="310" t="e">
        <f aca="false">C224/D224*100</f>
        <v>#DIV/0!</v>
      </c>
      <c r="F224" s="415"/>
      <c r="G224" s="415"/>
      <c r="H224" s="310" t="e">
        <f aca="false">F224/G224*100</f>
        <v>#DIV/0!</v>
      </c>
      <c r="I224" s="415"/>
      <c r="J224" s="415"/>
      <c r="K224" s="310" t="e">
        <f aca="false">I224/J224*100</f>
        <v>#DIV/0!</v>
      </c>
      <c r="L224" s="310"/>
      <c r="M224" s="310"/>
      <c r="N224" s="310" t="e">
        <f aca="false">L224/M224*100</f>
        <v>#DIV/0!</v>
      </c>
      <c r="O224" s="310"/>
      <c r="P224" s="310"/>
      <c r="Q224" s="310" t="e">
        <f aca="false">O224/P224*100</f>
        <v>#DIV/0!</v>
      </c>
      <c r="R224" s="340"/>
      <c r="S224" s="340"/>
      <c r="T224" s="414" t="e">
        <f aca="false">R224/S224*100</f>
        <v>#DIV/0!</v>
      </c>
      <c r="U224" s="341" t="n">
        <v>57</v>
      </c>
      <c r="V224" s="341" t="n">
        <v>95</v>
      </c>
    </row>
    <row r="225" customFormat="false" ht="17.25" hidden="false" customHeight="false" outlineLevel="0" collapsed="false">
      <c r="A225" s="161" t="n">
        <v>28</v>
      </c>
      <c r="B225" s="124" t="s">
        <v>230</v>
      </c>
      <c r="C225" s="72" t="n">
        <v>564145</v>
      </c>
      <c r="D225" s="72" t="n">
        <v>622660</v>
      </c>
      <c r="E225" s="73" t="n">
        <f aca="false">C225/D225*100</f>
        <v>90.6024154434202</v>
      </c>
      <c r="F225" s="72" t="n">
        <v>171924</v>
      </c>
      <c r="G225" s="72" t="n">
        <v>171433</v>
      </c>
      <c r="H225" s="73" t="n">
        <f aca="false">F225/G225*100</f>
        <v>100.286409267761</v>
      </c>
      <c r="I225" s="72" t="n">
        <v>573346</v>
      </c>
      <c r="J225" s="72" t="n">
        <v>633150</v>
      </c>
      <c r="K225" s="73" t="n">
        <f aca="false">I225/J225*100</f>
        <v>90.5545289425887</v>
      </c>
      <c r="L225" s="73" t="n">
        <v>398</v>
      </c>
      <c r="M225" s="73" t="n">
        <v>11290</v>
      </c>
      <c r="N225" s="77" t="n">
        <f aca="false">L225/M225*100</f>
        <v>3.52524357838795</v>
      </c>
      <c r="O225" s="73" t="n">
        <v>0</v>
      </c>
      <c r="P225" s="73" t="n">
        <v>0</v>
      </c>
      <c r="Q225" s="77" t="e">
        <f aca="false">O225/P225*100</f>
        <v>#DIV/0!</v>
      </c>
      <c r="R225" s="72" t="n">
        <v>398</v>
      </c>
      <c r="S225" s="72" t="n">
        <v>11290</v>
      </c>
      <c r="T225" s="399" t="n">
        <f aca="false">R225/S225*100</f>
        <v>3.52524357838795</v>
      </c>
      <c r="U225" s="1" t="n">
        <v>309</v>
      </c>
      <c r="V225" s="1"/>
    </row>
    <row r="226" customFormat="false" ht="34.5" hidden="false" customHeight="false" outlineLevel="0" collapsed="false">
      <c r="A226" s="161" t="n">
        <v>29</v>
      </c>
      <c r="B226" s="124" t="s">
        <v>231</v>
      </c>
      <c r="C226" s="72" t="n">
        <v>34811</v>
      </c>
      <c r="D226" s="72" t="n">
        <v>17233</v>
      </c>
      <c r="E226" s="73" t="n">
        <f aca="false">C226/D226*100</f>
        <v>202.001972958858</v>
      </c>
      <c r="F226" s="72" t="n">
        <v>9571</v>
      </c>
      <c r="G226" s="72" t="n">
        <v>5317</v>
      </c>
      <c r="H226" s="73" t="n">
        <f aca="false">F226/G226*100</f>
        <v>180.007523039308</v>
      </c>
      <c r="I226" s="72" t="n">
        <v>34811</v>
      </c>
      <c r="J226" s="72" t="n">
        <v>17233</v>
      </c>
      <c r="K226" s="73" t="n">
        <f aca="false">I226/J226*100</f>
        <v>202.001972958858</v>
      </c>
      <c r="L226" s="73" t="n">
        <v>0</v>
      </c>
      <c r="M226" s="73" t="n">
        <v>0</v>
      </c>
      <c r="N226" s="77" t="e">
        <f aca="false">L226/M226*100</f>
        <v>#DIV/0!</v>
      </c>
      <c r="O226" s="73" t="n">
        <v>0</v>
      </c>
      <c r="P226" s="73" t="n">
        <v>0</v>
      </c>
      <c r="Q226" s="77" t="e">
        <f aca="false">O226/P226*100</f>
        <v>#DIV/0!</v>
      </c>
      <c r="R226" s="72" t="n">
        <v>0</v>
      </c>
      <c r="S226" s="72" t="n">
        <v>0</v>
      </c>
      <c r="T226" s="399" t="e">
        <f aca="false">R226/S226*100</f>
        <v>#DIV/0!</v>
      </c>
      <c r="U226" s="1" t="n">
        <v>19</v>
      </c>
      <c r="V226" s="1" t="n">
        <v>90</v>
      </c>
    </row>
    <row r="227" customFormat="false" ht="17.25" hidden="false" customHeight="false" outlineLevel="0" collapsed="false">
      <c r="A227" s="161" t="n">
        <v>30</v>
      </c>
      <c r="B227" s="124" t="s">
        <v>232</v>
      </c>
      <c r="C227" s="72" t="n">
        <v>52311</v>
      </c>
      <c r="D227" s="72" t="n">
        <v>83590</v>
      </c>
      <c r="E227" s="73" t="n">
        <f aca="false">C227/D227*100</f>
        <v>62.5804522072018</v>
      </c>
      <c r="F227" s="72" t="n">
        <v>13276</v>
      </c>
      <c r="G227" s="72" t="n">
        <v>21524</v>
      </c>
      <c r="H227" s="73" t="n">
        <f aca="false">F227/G227*100</f>
        <v>61.6799851328749</v>
      </c>
      <c r="I227" s="72" t="n">
        <v>52311</v>
      </c>
      <c r="J227" s="72" t="n">
        <v>83590</v>
      </c>
      <c r="K227" s="73" t="n">
        <f aca="false">I227/J227*100</f>
        <v>62.5804522072018</v>
      </c>
      <c r="L227" s="73" t="n">
        <v>0</v>
      </c>
      <c r="M227" s="73" t="n">
        <v>0</v>
      </c>
      <c r="N227" s="77" t="e">
        <f aca="false">L227/M227*100</f>
        <v>#DIV/0!</v>
      </c>
      <c r="O227" s="73" t="n">
        <v>0</v>
      </c>
      <c r="P227" s="73" t="n">
        <v>0</v>
      </c>
      <c r="Q227" s="77" t="e">
        <f aca="false">O227/P227*100</f>
        <v>#DIV/0!</v>
      </c>
      <c r="R227" s="72" t="n">
        <v>0</v>
      </c>
      <c r="S227" s="72" t="n">
        <v>0</v>
      </c>
      <c r="T227" s="399" t="e">
        <f aca="false">R227/S227*100</f>
        <v>#DIV/0!</v>
      </c>
      <c r="U227" s="1" t="n">
        <v>11</v>
      </c>
      <c r="V227" s="1" t="n">
        <v>120</v>
      </c>
    </row>
    <row r="228" customFormat="false" ht="34.5" hidden="false" customHeight="false" outlineLevel="0" collapsed="false">
      <c r="A228" s="161" t="n">
        <v>31</v>
      </c>
      <c r="B228" s="124" t="s">
        <v>233</v>
      </c>
      <c r="C228" s="72" t="n">
        <v>9509</v>
      </c>
      <c r="D228" s="72" t="n">
        <v>7757</v>
      </c>
      <c r="E228" s="73" t="n">
        <f aca="false">C228/D228*100</f>
        <v>122.586051308496</v>
      </c>
      <c r="F228" s="72" t="n">
        <v>3769</v>
      </c>
      <c r="G228" s="72" t="n">
        <v>3755</v>
      </c>
      <c r="H228" s="73" t="n">
        <f aca="false">F228/G228*100</f>
        <v>100.372836218376</v>
      </c>
      <c r="I228" s="72" t="n">
        <v>14319</v>
      </c>
      <c r="J228" s="72" t="n">
        <v>14197</v>
      </c>
      <c r="K228" s="73" t="n">
        <f aca="false">I228/J228*100</f>
        <v>100.859336479538</v>
      </c>
      <c r="L228" s="73" t="n">
        <v>0</v>
      </c>
      <c r="M228" s="73" t="n">
        <v>0</v>
      </c>
      <c r="N228" s="77" t="e">
        <f aca="false">L228/M228*100</f>
        <v>#DIV/0!</v>
      </c>
      <c r="O228" s="73" t="n">
        <v>0</v>
      </c>
      <c r="P228" s="73" t="n">
        <v>0</v>
      </c>
      <c r="Q228" s="77" t="e">
        <f aca="false">O228/P228*100</f>
        <v>#DIV/0!</v>
      </c>
      <c r="R228" s="72" t="n">
        <v>0</v>
      </c>
      <c r="S228" s="72" t="n">
        <v>0</v>
      </c>
      <c r="T228" s="399" t="e">
        <f aca="false">R228/S228*100</f>
        <v>#DIV/0!</v>
      </c>
      <c r="U228" s="1" t="n">
        <v>6</v>
      </c>
      <c r="V228" s="1"/>
    </row>
    <row r="229" customFormat="false" ht="17.25" hidden="false" customHeight="false" outlineLevel="0" collapsed="false">
      <c r="A229" s="112" t="n">
        <v>32</v>
      </c>
      <c r="B229" s="124" t="s">
        <v>234</v>
      </c>
      <c r="C229" s="72" t="n">
        <v>138408</v>
      </c>
      <c r="D229" s="72" t="n">
        <v>95302</v>
      </c>
      <c r="E229" s="73" t="n">
        <f aca="false">C229/D229*100</f>
        <v>145.230950032528</v>
      </c>
      <c r="F229" s="72" t="n">
        <v>56097</v>
      </c>
      <c r="G229" s="72" t="n">
        <v>53332</v>
      </c>
      <c r="H229" s="73" t="n">
        <f aca="false">F229/G229*100</f>
        <v>105.184504612615</v>
      </c>
      <c r="I229" s="72" t="n">
        <v>69664</v>
      </c>
      <c r="J229" s="72" t="n">
        <v>63901</v>
      </c>
      <c r="K229" s="73" t="n">
        <f aca="false">I229/J229*100</f>
        <v>109.018638205975</v>
      </c>
      <c r="L229" s="73" t="n">
        <v>0</v>
      </c>
      <c r="M229" s="73" t="n">
        <v>0</v>
      </c>
      <c r="N229" s="77" t="e">
        <f aca="false">L229/M229*100</f>
        <v>#DIV/0!</v>
      </c>
      <c r="O229" s="73" t="n">
        <v>0</v>
      </c>
      <c r="P229" s="73" t="n">
        <v>0</v>
      </c>
      <c r="Q229" s="77" t="e">
        <f aca="false">O229/P229*100</f>
        <v>#DIV/0!</v>
      </c>
      <c r="R229" s="72" t="n">
        <v>0</v>
      </c>
      <c r="S229" s="72" t="n">
        <v>0</v>
      </c>
      <c r="T229" s="399" t="e">
        <f aca="false">R229/S229*100</f>
        <v>#DIV/0!</v>
      </c>
      <c r="U229" s="1" t="n">
        <v>63</v>
      </c>
      <c r="V229" s="1"/>
    </row>
    <row r="230" s="343" customFormat="true" ht="17.25" hidden="false" customHeight="false" outlineLevel="0" collapsed="false">
      <c r="A230" s="113" t="n">
        <v>33</v>
      </c>
      <c r="B230" s="152" t="s">
        <v>235</v>
      </c>
      <c r="C230" s="79" t="n">
        <v>0</v>
      </c>
      <c r="D230" s="79" t="n">
        <v>2853</v>
      </c>
      <c r="E230" s="167" t="n">
        <f aca="false">C230/D230*100</f>
        <v>0</v>
      </c>
      <c r="F230" s="79" t="n">
        <v>0</v>
      </c>
      <c r="G230" s="79" t="n">
        <v>0</v>
      </c>
      <c r="H230" s="167" t="e">
        <f aca="false">F230/G230*100</f>
        <v>#DIV/0!</v>
      </c>
      <c r="I230" s="79" t="n">
        <v>0</v>
      </c>
      <c r="J230" s="79" t="n">
        <v>42467</v>
      </c>
      <c r="K230" s="167" t="n">
        <f aca="false">I230/J230*100</f>
        <v>0</v>
      </c>
      <c r="L230" s="167" t="n">
        <v>0</v>
      </c>
      <c r="M230" s="167" t="n">
        <v>0</v>
      </c>
      <c r="N230" s="77" t="e">
        <f aca="false">L230/M230*100</f>
        <v>#DIV/0!</v>
      </c>
      <c r="O230" s="167" t="n">
        <v>0</v>
      </c>
      <c r="P230" s="167" t="n">
        <v>0</v>
      </c>
      <c r="Q230" s="77" t="e">
        <f aca="false">O230/P230*100</f>
        <v>#DIV/0!</v>
      </c>
      <c r="R230" s="79" t="n">
        <v>0</v>
      </c>
      <c r="S230" s="79" t="n">
        <v>0</v>
      </c>
      <c r="T230" s="408" t="e">
        <f aca="false">R230/S230*100</f>
        <v>#DIV/0!</v>
      </c>
      <c r="U230" s="341" t="n">
        <v>1</v>
      </c>
      <c r="V230" s="341" t="n">
        <v>67</v>
      </c>
    </row>
    <row r="231" s="334" customFormat="true" ht="17.25" hidden="false" customHeight="false" outlineLevel="0" collapsed="false">
      <c r="A231" s="112" t="n">
        <v>34</v>
      </c>
      <c r="B231" s="124" t="s">
        <v>236</v>
      </c>
      <c r="C231" s="76" t="n">
        <v>99864</v>
      </c>
      <c r="D231" s="76" t="n">
        <v>100157</v>
      </c>
      <c r="E231" s="77" t="n">
        <f aca="false">C231/D231*100</f>
        <v>99.7074592889164</v>
      </c>
      <c r="F231" s="76" t="n">
        <v>59844</v>
      </c>
      <c r="G231" s="76" t="n">
        <v>97455</v>
      </c>
      <c r="H231" s="77" t="n">
        <f aca="false">F231/G231*100</f>
        <v>61.4068031399107</v>
      </c>
      <c r="I231" s="76" t="n">
        <v>99864</v>
      </c>
      <c r="J231" s="76" t="n">
        <v>97455</v>
      </c>
      <c r="K231" s="77" t="n">
        <f aca="false">I231/J231*100</f>
        <v>102.47191011236</v>
      </c>
      <c r="L231" s="77" t="n">
        <v>93516</v>
      </c>
      <c r="M231" s="77" t="n">
        <v>95324</v>
      </c>
      <c r="N231" s="77" t="n">
        <f aca="false">L231/M231*100</f>
        <v>98.1033108136461</v>
      </c>
      <c r="O231" s="77" t="n">
        <v>93516</v>
      </c>
      <c r="P231" s="77" t="n">
        <v>95324</v>
      </c>
      <c r="Q231" s="76" t="n">
        <f aca="false">O231/P231*100</f>
        <v>98.1033108136461</v>
      </c>
      <c r="R231" s="76" t="n">
        <v>0</v>
      </c>
      <c r="S231" s="76" t="n">
        <v>0</v>
      </c>
      <c r="T231" s="400" t="e">
        <f aca="false">R231/S231*100</f>
        <v>#DIV/0!</v>
      </c>
      <c r="U231" s="81" t="n">
        <v>9</v>
      </c>
      <c r="V231" s="81" t="n">
        <v>93</v>
      </c>
    </row>
    <row r="232" customFormat="false" ht="17.25" hidden="false" customHeight="false" outlineLevel="0" collapsed="false">
      <c r="A232" s="112" t="n">
        <v>35</v>
      </c>
      <c r="B232" s="124" t="s">
        <v>237</v>
      </c>
      <c r="C232" s="72" t="n">
        <v>26212</v>
      </c>
      <c r="D232" s="72" t="n">
        <v>7886</v>
      </c>
      <c r="E232" s="73" t="n">
        <f aca="false">C232/D232*100</f>
        <v>332.386507735227</v>
      </c>
      <c r="F232" s="72" t="n">
        <v>11232</v>
      </c>
      <c r="G232" s="72" t="n">
        <v>1471</v>
      </c>
      <c r="H232" s="73" t="n">
        <f aca="false">F232/G232*100</f>
        <v>763.562202583277</v>
      </c>
      <c r="I232" s="72" t="n">
        <v>25786</v>
      </c>
      <c r="J232" s="72" t="n">
        <v>13803</v>
      </c>
      <c r="K232" s="73" t="n">
        <f aca="false">I232/J232*100</f>
        <v>186.814460624502</v>
      </c>
      <c r="L232" s="73" t="n">
        <v>0</v>
      </c>
      <c r="M232" s="73" t="n">
        <v>0</v>
      </c>
      <c r="N232" s="77" t="e">
        <f aca="false">L232/M232*100</f>
        <v>#DIV/0!</v>
      </c>
      <c r="O232" s="73" t="n">
        <v>0</v>
      </c>
      <c r="P232" s="73" t="n">
        <v>0</v>
      </c>
      <c r="Q232" s="77" t="e">
        <f aca="false">O232/P232*100</f>
        <v>#DIV/0!</v>
      </c>
      <c r="R232" s="72" t="n">
        <v>0</v>
      </c>
      <c r="S232" s="72" t="n">
        <v>0</v>
      </c>
      <c r="T232" s="399" t="e">
        <f aca="false">R232/S232*100</f>
        <v>#DIV/0!</v>
      </c>
      <c r="U232" s="1" t="n">
        <v>12</v>
      </c>
      <c r="V232" s="1" t="n">
        <v>69</v>
      </c>
    </row>
    <row r="233" s="334" customFormat="true" ht="34.5" hidden="false" customHeight="false" outlineLevel="0" collapsed="false">
      <c r="A233" s="112" t="n">
        <v>36</v>
      </c>
      <c r="B233" s="124" t="s">
        <v>238</v>
      </c>
      <c r="C233" s="416" t="n">
        <v>66070</v>
      </c>
      <c r="D233" s="76" t="n">
        <v>68439</v>
      </c>
      <c r="E233" s="77" t="n">
        <f aca="false">C233/D233*100</f>
        <v>96.5385233565657</v>
      </c>
      <c r="F233" s="76" t="n">
        <v>13622</v>
      </c>
      <c r="G233" s="76" t="n">
        <v>16554</v>
      </c>
      <c r="H233" s="77" t="n">
        <f aca="false">F233/G233*100</f>
        <v>82.2882686963876</v>
      </c>
      <c r="I233" s="76" t="n">
        <v>66070</v>
      </c>
      <c r="J233" s="76" t="n">
        <v>68439</v>
      </c>
      <c r="K233" s="77" t="n">
        <f aca="false">I233/J233*100</f>
        <v>96.5385233565657</v>
      </c>
      <c r="L233" s="77" t="n">
        <v>0</v>
      </c>
      <c r="M233" s="77" t="n">
        <v>0</v>
      </c>
      <c r="N233" s="77" t="e">
        <f aca="false">L233/M233*100</f>
        <v>#DIV/0!</v>
      </c>
      <c r="O233" s="77" t="n">
        <v>0</v>
      </c>
      <c r="P233" s="77" t="n">
        <v>0</v>
      </c>
      <c r="Q233" s="77" t="e">
        <f aca="false">O233/P233*100</f>
        <v>#DIV/0!</v>
      </c>
      <c r="R233" s="76" t="n">
        <v>0</v>
      </c>
      <c r="S233" s="76" t="n">
        <v>0</v>
      </c>
      <c r="T233" s="400" t="e">
        <f aca="false">R233/S233*100</f>
        <v>#DIV/0!</v>
      </c>
      <c r="U233" s="81" t="n">
        <v>132</v>
      </c>
      <c r="V233" s="81" t="n">
        <v>108</v>
      </c>
    </row>
    <row r="234" customFormat="false" ht="17.25" hidden="false" customHeight="false" outlineLevel="0" collapsed="false">
      <c r="A234" s="113" t="n">
        <v>37</v>
      </c>
      <c r="B234" s="124" t="s">
        <v>239</v>
      </c>
      <c r="C234" s="309" t="n">
        <v>772649</v>
      </c>
      <c r="D234" s="79" t="n">
        <v>889218</v>
      </c>
      <c r="E234" s="73" t="n">
        <f aca="false">C234/D234*100</f>
        <v>86.8908411660583</v>
      </c>
      <c r="F234" s="79" t="n">
        <v>252188</v>
      </c>
      <c r="G234" s="79" t="n">
        <v>251779</v>
      </c>
      <c r="H234" s="167" t="n">
        <f aca="false">F234/G234*100</f>
        <v>100.162444048153</v>
      </c>
      <c r="I234" s="79" t="n">
        <v>727105</v>
      </c>
      <c r="J234" s="79" t="n">
        <v>879172</v>
      </c>
      <c r="K234" s="167" t="n">
        <f aca="false">I234/J234*100</f>
        <v>82.7033845481885</v>
      </c>
      <c r="L234" s="167" t="n">
        <v>0</v>
      </c>
      <c r="M234" s="167" t="n">
        <v>0</v>
      </c>
      <c r="N234" s="77" t="e">
        <f aca="false">L234/M234*100</f>
        <v>#DIV/0!</v>
      </c>
      <c r="O234" s="167" t="n">
        <v>0</v>
      </c>
      <c r="P234" s="167" t="n">
        <v>0</v>
      </c>
      <c r="Q234" s="77" t="e">
        <f aca="false">O234/P234*100</f>
        <v>#DIV/0!</v>
      </c>
      <c r="R234" s="79" t="n">
        <v>0</v>
      </c>
      <c r="S234" s="79" t="n">
        <v>0</v>
      </c>
      <c r="T234" s="408" t="e">
        <f aca="false">R234/S234*100</f>
        <v>#DIV/0!</v>
      </c>
      <c r="U234" s="168" t="n">
        <v>45</v>
      </c>
      <c r="V234" s="168" t="n">
        <v>103</v>
      </c>
    </row>
    <row r="235" s="343" customFormat="true" ht="17.25" hidden="false" customHeight="false" outlineLevel="0" collapsed="false">
      <c r="A235" s="162" t="n">
        <v>38</v>
      </c>
      <c r="B235" s="163" t="s">
        <v>240</v>
      </c>
      <c r="C235" s="340"/>
      <c r="D235" s="340"/>
      <c r="E235" s="310" t="e">
        <f aca="false">C235/D235*100</f>
        <v>#DIV/0!</v>
      </c>
      <c r="F235" s="340"/>
      <c r="G235" s="340"/>
      <c r="H235" s="310" t="e">
        <f aca="false">F235/G235*100</f>
        <v>#DIV/0!</v>
      </c>
      <c r="I235" s="340"/>
      <c r="J235" s="340"/>
      <c r="K235" s="310" t="e">
        <f aca="false">I235/J235*100</f>
        <v>#DIV/0!</v>
      </c>
      <c r="L235" s="310"/>
      <c r="M235" s="310"/>
      <c r="N235" s="310" t="e">
        <f aca="false">L235/M235*100</f>
        <v>#DIV/0!</v>
      </c>
      <c r="O235" s="310"/>
      <c r="P235" s="310"/>
      <c r="Q235" s="310" t="e">
        <f aca="false">O235/P235*100</f>
        <v>#DIV/0!</v>
      </c>
      <c r="R235" s="340"/>
      <c r="S235" s="340"/>
      <c r="T235" s="414" t="e">
        <f aca="false">R235/S235*100</f>
        <v>#DIV/0!</v>
      </c>
      <c r="U235" s="341" t="n">
        <v>169</v>
      </c>
      <c r="V235" s="341" t="n">
        <v>114</v>
      </c>
    </row>
    <row r="236" s="343" customFormat="true" ht="17.25" hidden="false" customHeight="false" outlineLevel="0" collapsed="false">
      <c r="A236" s="113" t="n">
        <v>39</v>
      </c>
      <c r="B236" s="152" t="s">
        <v>241</v>
      </c>
      <c r="C236" s="79" t="n">
        <v>20001</v>
      </c>
      <c r="D236" s="79" t="n">
        <v>18588</v>
      </c>
      <c r="E236" s="167" t="n">
        <f aca="false">C236/D236*100</f>
        <v>107.60167850226</v>
      </c>
      <c r="F236" s="79" t="n">
        <v>4686</v>
      </c>
      <c r="G236" s="79" t="n">
        <v>4190</v>
      </c>
      <c r="H236" s="167" t="n">
        <f aca="false">F236/G236*100</f>
        <v>111.837708830549</v>
      </c>
      <c r="I236" s="79" t="n">
        <v>20001</v>
      </c>
      <c r="J236" s="79" t="n">
        <v>18588</v>
      </c>
      <c r="K236" s="167" t="n">
        <f aca="false">I236/J236*100</f>
        <v>107.60167850226</v>
      </c>
      <c r="L236" s="167" t="n">
        <v>0</v>
      </c>
      <c r="M236" s="167" t="n">
        <v>0</v>
      </c>
      <c r="N236" s="77" t="e">
        <f aca="false">L236/M236*100</f>
        <v>#DIV/0!</v>
      </c>
      <c r="O236" s="167" t="n">
        <v>0</v>
      </c>
      <c r="P236" s="167" t="n">
        <v>0</v>
      </c>
      <c r="Q236" s="77" t="e">
        <f aca="false">O236/P236*100</f>
        <v>#DIV/0!</v>
      </c>
      <c r="R236" s="79" t="n">
        <v>0</v>
      </c>
      <c r="S236" s="79" t="n">
        <v>0</v>
      </c>
      <c r="T236" s="408" t="e">
        <f aca="false">R236/S236*100</f>
        <v>#DIV/0!</v>
      </c>
      <c r="U236" s="341" t="n">
        <v>10</v>
      </c>
      <c r="V236" s="341" t="n">
        <v>91</v>
      </c>
    </row>
    <row r="237" customFormat="false" ht="1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406"/>
      <c r="M237" s="406"/>
      <c r="N237" s="406"/>
      <c r="O237" s="1"/>
      <c r="P237" s="1"/>
      <c r="Q237" s="1"/>
      <c r="R237" s="1"/>
      <c r="S237" s="1"/>
      <c r="T237" s="1"/>
      <c r="U237" s="1"/>
      <c r="V237" s="1"/>
    </row>
    <row r="238" customFormat="false" ht="34.5" hidden="false" customHeight="false" outlineLevel="0" collapsed="false">
      <c r="A238" s="169"/>
      <c r="B238" s="64" t="s">
        <v>242</v>
      </c>
      <c r="C238" s="108" t="n">
        <f aca="false">C239+C249</f>
        <v>5279665</v>
      </c>
      <c r="D238" s="108" t="n">
        <f aca="false">D239+D249</f>
        <v>5257837</v>
      </c>
      <c r="E238" s="108" t="n">
        <f aca="false">C238/D238*100</f>
        <v>100.41515170592</v>
      </c>
      <c r="F238" s="108" t="n">
        <f aca="false">F239+F249</f>
        <v>1194154</v>
      </c>
      <c r="G238" s="108" t="n">
        <f aca="false">G239+G249</f>
        <v>845100</v>
      </c>
      <c r="H238" s="108" t="n">
        <f aca="false">F238/G238*100</f>
        <v>141.303277718613</v>
      </c>
      <c r="I238" s="108" t="n">
        <f aca="false">I239+I249</f>
        <v>5541859</v>
      </c>
      <c r="J238" s="108" t="n">
        <f aca="false">J239+J249</f>
        <v>4934484</v>
      </c>
      <c r="K238" s="108" t="n">
        <f aca="false">I238/J238*100</f>
        <v>112.308784464597</v>
      </c>
      <c r="L238" s="417" t="n">
        <f aca="false">O238+R238</f>
        <v>2980762</v>
      </c>
      <c r="M238" s="417" t="n">
        <f aca="false">P238+S238</f>
        <v>2854659</v>
      </c>
      <c r="N238" s="108" t="n">
        <f aca="false">L238/M238*100</f>
        <v>104.417445306077</v>
      </c>
      <c r="O238" s="108" t="n">
        <f aca="false">O239+O249</f>
        <v>615549</v>
      </c>
      <c r="P238" s="108" t="n">
        <f aca="false">P239+P249</f>
        <v>664125</v>
      </c>
      <c r="Q238" s="108" t="n">
        <f aca="false">O238/P238*100</f>
        <v>92.6857142857143</v>
      </c>
      <c r="R238" s="108" t="n">
        <f aca="false">R239+R249</f>
        <v>2365213</v>
      </c>
      <c r="S238" s="108" t="n">
        <f aca="false">S239+S249</f>
        <v>2190534</v>
      </c>
      <c r="T238" s="417" t="n">
        <f aca="false">R238/S238*100</f>
        <v>107.974265635685</v>
      </c>
      <c r="U238" s="1"/>
      <c r="V238" s="1"/>
    </row>
    <row r="239" customFormat="false" ht="17.25" hidden="false" customHeight="false" outlineLevel="0" collapsed="false">
      <c r="A239" s="132" t="s">
        <v>243</v>
      </c>
      <c r="B239" s="132" t="s">
        <v>197</v>
      </c>
      <c r="C239" s="68" t="n">
        <f aca="false">SUM(C240:C247)</f>
        <v>4371799</v>
      </c>
      <c r="D239" s="68" t="n">
        <f aca="false">SUM(D240:D247)</f>
        <v>3923037</v>
      </c>
      <c r="E239" s="68" t="n">
        <f aca="false">C239/D239*100</f>
        <v>111.4391477827</v>
      </c>
      <c r="F239" s="68" t="n">
        <f aca="false">SUM(F240:F247)</f>
        <v>998723</v>
      </c>
      <c r="G239" s="68" t="n">
        <f aca="false">SUM(G240:G247)</f>
        <v>519453</v>
      </c>
      <c r="H239" s="68" t="n">
        <f aca="false">F239/G239*100</f>
        <v>192.264362704614</v>
      </c>
      <c r="I239" s="68" t="n">
        <f aca="false">SUM(I240:I247)</f>
        <v>4724749</v>
      </c>
      <c r="J239" s="68" t="n">
        <f aca="false">SUM(J240:J247)</f>
        <v>3788268</v>
      </c>
      <c r="K239" s="68" t="n">
        <f aca="false">I239/J239*100</f>
        <v>124.720558313192</v>
      </c>
      <c r="L239" s="111" t="n">
        <f aca="false">O239+R239</f>
        <v>2299900</v>
      </c>
      <c r="M239" s="111" t="n">
        <f aca="false">P239+S239</f>
        <v>1827723</v>
      </c>
      <c r="N239" s="68" t="n">
        <f aca="false">L239/M239*100</f>
        <v>125.834166337022</v>
      </c>
      <c r="O239" s="68" t="n">
        <f aca="false">SUM(O240:O247)</f>
        <v>40718</v>
      </c>
      <c r="P239" s="68" t="n">
        <f aca="false">SUM(P240:P247)</f>
        <v>165940</v>
      </c>
      <c r="Q239" s="68" t="n">
        <f aca="false">O239/P239*100</f>
        <v>24.5377847414728</v>
      </c>
      <c r="R239" s="68" t="n">
        <f aca="false">SUM(R240:R247)</f>
        <v>2259182</v>
      </c>
      <c r="S239" s="68" t="n">
        <f aca="false">SUM(S240:S247)</f>
        <v>1661783</v>
      </c>
      <c r="T239" s="398" t="n">
        <f aca="false">R239/S239*100</f>
        <v>135.949278576084</v>
      </c>
      <c r="U239" s="1"/>
      <c r="V239" s="1"/>
    </row>
    <row r="240" s="334" customFormat="true" ht="17.25" hidden="false" customHeight="false" outlineLevel="0" collapsed="false">
      <c r="A240" s="170" t="n">
        <v>1</v>
      </c>
      <c r="B240" s="124" t="s">
        <v>244</v>
      </c>
      <c r="C240" s="76" t="n">
        <v>269106</v>
      </c>
      <c r="D240" s="76" t="n">
        <v>286020</v>
      </c>
      <c r="E240" s="77" t="n">
        <f aca="false">C240/D240*100</f>
        <v>94.0864275225509</v>
      </c>
      <c r="F240" s="76" t="n">
        <v>19052</v>
      </c>
      <c r="G240" s="76" t="n">
        <v>19545</v>
      </c>
      <c r="H240" s="77" t="n">
        <f aca="false">F240/G240*100</f>
        <v>97.477615758506</v>
      </c>
      <c r="I240" s="76" t="n">
        <v>269106</v>
      </c>
      <c r="J240" s="76" t="n">
        <v>286020</v>
      </c>
      <c r="K240" s="77" t="n">
        <f aca="false">I240/J240*100</f>
        <v>94.0864275225509</v>
      </c>
      <c r="L240" s="77" t="n">
        <v>269106</v>
      </c>
      <c r="M240" s="77" t="n">
        <v>286020</v>
      </c>
      <c r="N240" s="77" t="n">
        <f aca="false">L240/M240*100</f>
        <v>94.0864275225509</v>
      </c>
      <c r="O240" s="77" t="n">
        <v>0</v>
      </c>
      <c r="P240" s="77" t="n">
        <v>165940</v>
      </c>
      <c r="Q240" s="77" t="n">
        <f aca="false">O240/P240*100</f>
        <v>0</v>
      </c>
      <c r="R240" s="76" t="n">
        <v>269106</v>
      </c>
      <c r="S240" s="76" t="n">
        <v>120080</v>
      </c>
      <c r="T240" s="400" t="n">
        <f aca="false">R240/S240*100</f>
        <v>224.105596269154</v>
      </c>
      <c r="U240" s="81" t="n">
        <v>117</v>
      </c>
      <c r="V240" s="81" t="n">
        <v>195</v>
      </c>
    </row>
    <row r="241" customFormat="false" ht="17.25" hidden="false" customHeight="false" outlineLevel="0" collapsed="false">
      <c r="A241" s="170" t="n">
        <v>2</v>
      </c>
      <c r="B241" s="124" t="s">
        <v>245</v>
      </c>
      <c r="C241" s="72" t="n">
        <v>0</v>
      </c>
      <c r="D241" s="72" t="n">
        <v>0</v>
      </c>
      <c r="E241" s="73" t="e">
        <f aca="false">C241/D241*100</f>
        <v>#DIV/0!</v>
      </c>
      <c r="F241" s="72" t="n">
        <v>0</v>
      </c>
      <c r="G241" s="72" t="n">
        <v>0</v>
      </c>
      <c r="H241" s="73" t="e">
        <f aca="false">F241/G241*100</f>
        <v>#DIV/0!</v>
      </c>
      <c r="I241" s="72" t="n">
        <v>0</v>
      </c>
      <c r="J241" s="72" t="n">
        <v>0</v>
      </c>
      <c r="K241" s="73" t="e">
        <f aca="false">I241/J241*100</f>
        <v>#DIV/0!</v>
      </c>
      <c r="L241" s="73" t="n">
        <v>0</v>
      </c>
      <c r="M241" s="73" t="n">
        <v>0</v>
      </c>
      <c r="N241" s="77" t="e">
        <f aca="false">L241/M241*100</f>
        <v>#DIV/0!</v>
      </c>
      <c r="O241" s="73" t="n">
        <v>0</v>
      </c>
      <c r="P241" s="73" t="n">
        <v>0</v>
      </c>
      <c r="Q241" s="77" t="e">
        <f aca="false">O241/P241*100</f>
        <v>#DIV/0!</v>
      </c>
      <c r="R241" s="72" t="n">
        <v>0</v>
      </c>
      <c r="S241" s="72" t="n">
        <v>0</v>
      </c>
      <c r="T241" s="399" t="e">
        <f aca="false">R241/S241*100</f>
        <v>#DIV/0!</v>
      </c>
      <c r="U241" s="1" t="n">
        <v>0</v>
      </c>
      <c r="V241" s="1" t="n">
        <v>0</v>
      </c>
    </row>
    <row r="242" customFormat="false" ht="17.25" hidden="false" customHeight="false" outlineLevel="0" collapsed="false">
      <c r="A242" s="170" t="n">
        <v>3</v>
      </c>
      <c r="B242" s="124" t="s">
        <v>246</v>
      </c>
      <c r="C242" s="72" t="n">
        <v>1865161</v>
      </c>
      <c r="D242" s="72" t="n">
        <v>1960545</v>
      </c>
      <c r="E242" s="73" t="n">
        <f aca="false">C242/D242*100</f>
        <v>95.1348222050501</v>
      </c>
      <c r="F242" s="72" t="n">
        <v>499443</v>
      </c>
      <c r="G242" s="72" t="n">
        <v>183795</v>
      </c>
      <c r="H242" s="73" t="n">
        <f aca="false">F242/G242*100</f>
        <v>271.739165918551</v>
      </c>
      <c r="I242" s="72" t="n">
        <v>1865161</v>
      </c>
      <c r="J242" s="72" t="n">
        <v>1960545</v>
      </c>
      <c r="K242" s="73" t="n">
        <f aca="false">I242/J242*100</f>
        <v>95.1348222050501</v>
      </c>
      <c r="L242" s="73" t="n">
        <v>0</v>
      </c>
      <c r="M242" s="73" t="n">
        <v>0</v>
      </c>
      <c r="N242" s="77" t="e">
        <f aca="false">L242/M242*100</f>
        <v>#DIV/0!</v>
      </c>
      <c r="O242" s="73" t="n">
        <v>0</v>
      </c>
      <c r="P242" s="73" t="n">
        <v>0</v>
      </c>
      <c r="Q242" s="77" t="e">
        <f aca="false">O242/P242*100</f>
        <v>#DIV/0!</v>
      </c>
      <c r="R242" s="72" t="n">
        <v>0</v>
      </c>
      <c r="S242" s="72" t="n">
        <v>0</v>
      </c>
      <c r="T242" s="399" t="e">
        <f aca="false">R242/S242*100</f>
        <v>#DIV/0!</v>
      </c>
      <c r="U242" s="1" t="n">
        <v>90</v>
      </c>
      <c r="V242" s="1" t="n">
        <v>122</v>
      </c>
    </row>
    <row r="243" customFormat="false" ht="17.25" hidden="false" customHeight="false" outlineLevel="0" collapsed="false">
      <c r="A243" s="170" t="n">
        <v>4</v>
      </c>
      <c r="B243" s="124" t="s">
        <v>247</v>
      </c>
      <c r="C243" s="72" t="n">
        <v>487935</v>
      </c>
      <c r="D243" s="72" t="n">
        <v>109630</v>
      </c>
      <c r="E243" s="73" t="n">
        <f aca="false">C243/D243*100</f>
        <v>445.074340965064</v>
      </c>
      <c r="F243" s="72" t="n">
        <v>97412</v>
      </c>
      <c r="G243" s="72" t="n">
        <v>31362</v>
      </c>
      <c r="H243" s="73" t="n">
        <f aca="false">F243/G243*100</f>
        <v>310.605190995472</v>
      </c>
      <c r="I243" s="72" t="n">
        <v>979554</v>
      </c>
      <c r="J243" s="72" t="n">
        <v>176845</v>
      </c>
      <c r="K243" s="73" t="n">
        <f aca="false">I243/J243*100</f>
        <v>553.905397381888</v>
      </c>
      <c r="L243" s="73" t="n">
        <v>479554</v>
      </c>
      <c r="M243" s="73" t="n">
        <v>176845</v>
      </c>
      <c r="N243" s="77" t="n">
        <f aca="false">L243/M243*100</f>
        <v>271.17193022138</v>
      </c>
      <c r="O243" s="73" t="n">
        <v>0</v>
      </c>
      <c r="P243" s="73" t="n">
        <v>0</v>
      </c>
      <c r="Q243" s="77" t="e">
        <f aca="false">O243/P243*100</f>
        <v>#DIV/0!</v>
      </c>
      <c r="R243" s="72" t="n">
        <v>479554</v>
      </c>
      <c r="S243" s="72" t="n">
        <v>176845</v>
      </c>
      <c r="T243" s="399" t="n">
        <f aca="false">R243/S243*100</f>
        <v>271.17193022138</v>
      </c>
      <c r="U243" s="1" t="n">
        <v>57</v>
      </c>
      <c r="V243" s="1" t="n">
        <v>95</v>
      </c>
    </row>
    <row r="244" customFormat="false" ht="17.25" hidden="false" customHeight="false" outlineLevel="0" collapsed="false">
      <c r="A244" s="125" t="n">
        <v>5</v>
      </c>
      <c r="B244" s="134" t="s">
        <v>248</v>
      </c>
      <c r="C244" s="72" t="n">
        <v>1561013</v>
      </c>
      <c r="D244" s="72" t="n">
        <v>1566842</v>
      </c>
      <c r="E244" s="73" t="n">
        <f aca="false">C244/D244*100</f>
        <v>99.6279778050371</v>
      </c>
      <c r="F244" s="72" t="n">
        <v>226122</v>
      </c>
      <c r="G244" s="72" t="n">
        <v>284751</v>
      </c>
      <c r="H244" s="73" t="n">
        <f aca="false">F244/G244*100</f>
        <v>79.4104322724064</v>
      </c>
      <c r="I244" s="72" t="n">
        <v>1558878</v>
      </c>
      <c r="J244" s="72" t="n">
        <v>1364858</v>
      </c>
      <c r="K244" s="73" t="n">
        <f aca="false">I244/J244*100</f>
        <v>114.215398231904</v>
      </c>
      <c r="L244" s="73" t="n">
        <v>1510522</v>
      </c>
      <c r="M244" s="73" t="n">
        <v>1364858</v>
      </c>
      <c r="N244" s="77" t="n">
        <f aca="false">L244/M244*100</f>
        <v>110.67246556052</v>
      </c>
      <c r="O244" s="73" t="n">
        <v>0</v>
      </c>
      <c r="P244" s="73" t="n">
        <v>0</v>
      </c>
      <c r="Q244" s="77" t="e">
        <f aca="false">O244/P244*100</f>
        <v>#DIV/0!</v>
      </c>
      <c r="R244" s="72" t="n">
        <v>1510522</v>
      </c>
      <c r="S244" s="72" t="n">
        <v>1364858</v>
      </c>
      <c r="T244" s="399" t="n">
        <f aca="false">R244/S244*100</f>
        <v>110.67246556052</v>
      </c>
      <c r="U244" s="1" t="n">
        <v>63</v>
      </c>
      <c r="V244" s="1" t="n">
        <v>118</v>
      </c>
    </row>
    <row r="245" customFormat="false" ht="17.25" hidden="false" customHeight="false" outlineLevel="0" collapsed="false">
      <c r="A245" s="125" t="n">
        <v>6</v>
      </c>
      <c r="B245" s="134" t="s">
        <v>249</v>
      </c>
      <c r="C245" s="72" t="n">
        <v>0</v>
      </c>
      <c r="D245" s="72" t="n">
        <v>0</v>
      </c>
      <c r="E245" s="73" t="e">
        <f aca="false">C245/D245*100</f>
        <v>#DIV/0!</v>
      </c>
      <c r="F245" s="72" t="n">
        <v>0</v>
      </c>
      <c r="G245" s="72" t="n">
        <v>0</v>
      </c>
      <c r="H245" s="73" t="e">
        <f aca="false">F245/G245*100</f>
        <v>#DIV/0!</v>
      </c>
      <c r="I245" s="72" t="n">
        <v>0</v>
      </c>
      <c r="J245" s="72" t="n">
        <v>0</v>
      </c>
      <c r="K245" s="73" t="e">
        <f aca="false">I245/J245*100</f>
        <v>#DIV/0!</v>
      </c>
      <c r="L245" s="73" t="n">
        <v>0</v>
      </c>
      <c r="M245" s="73" t="n">
        <v>0</v>
      </c>
      <c r="N245" s="77" t="e">
        <f aca="false">L245/M245*100</f>
        <v>#DIV/0!</v>
      </c>
      <c r="O245" s="73" t="n">
        <v>0</v>
      </c>
      <c r="P245" s="73" t="n">
        <v>0</v>
      </c>
      <c r="Q245" s="77" t="e">
        <f aca="false">O245/P245*100</f>
        <v>#DIV/0!</v>
      </c>
      <c r="R245" s="72" t="n">
        <v>0</v>
      </c>
      <c r="S245" s="72" t="n">
        <v>0</v>
      </c>
      <c r="T245" s="399" t="e">
        <f aca="false">R245/S245*100</f>
        <v>#DIV/0!</v>
      </c>
      <c r="U245" s="1" t="n">
        <v>3</v>
      </c>
      <c r="V245" s="1" t="n">
        <v>80</v>
      </c>
    </row>
    <row r="246" s="334" customFormat="true" ht="17.25" hidden="false" customHeight="false" outlineLevel="0" collapsed="false">
      <c r="A246" s="170" t="n">
        <v>7</v>
      </c>
      <c r="B246" s="124" t="s">
        <v>250</v>
      </c>
      <c r="C246" s="76" t="n">
        <v>188584</v>
      </c>
      <c r="D246" s="76" t="n">
        <v>0</v>
      </c>
      <c r="E246" s="77" t="e">
        <f aca="false">C246/D246*100</f>
        <v>#DIV/0!</v>
      </c>
      <c r="F246" s="76" t="n">
        <v>156694</v>
      </c>
      <c r="G246" s="76" t="n">
        <v>0</v>
      </c>
      <c r="H246" s="77" t="e">
        <f aca="false">F246/G246*100</f>
        <v>#DIV/0!</v>
      </c>
      <c r="I246" s="76" t="n">
        <v>52050</v>
      </c>
      <c r="J246" s="76" t="n">
        <v>0</v>
      </c>
      <c r="K246" s="77" t="e">
        <f aca="false">I246/J246*100</f>
        <v>#DIV/0!</v>
      </c>
      <c r="L246" s="77" t="n">
        <v>40718</v>
      </c>
      <c r="M246" s="77" t="n">
        <v>0</v>
      </c>
      <c r="N246" s="77" t="e">
        <f aca="false">L246/M246*100</f>
        <v>#DIV/0!</v>
      </c>
      <c r="O246" s="77" t="n">
        <v>40718</v>
      </c>
      <c r="P246" s="77" t="n">
        <v>0</v>
      </c>
      <c r="Q246" s="77" t="e">
        <f aca="false">O246/P246*100</f>
        <v>#DIV/0!</v>
      </c>
      <c r="R246" s="76" t="n">
        <v>0</v>
      </c>
      <c r="S246" s="76" t="n">
        <v>0</v>
      </c>
      <c r="T246" s="400" t="e">
        <f aca="false">R246/S246*100</f>
        <v>#DIV/0!</v>
      </c>
      <c r="U246" s="81" t="n">
        <v>4</v>
      </c>
      <c r="V246" s="81"/>
    </row>
    <row r="247" customFormat="false" ht="17.25" hidden="false" customHeight="false" outlineLevel="0" collapsed="false">
      <c r="A247" s="170" t="n">
        <v>8</v>
      </c>
      <c r="B247" s="124" t="s">
        <v>251</v>
      </c>
      <c r="C247" s="72" t="n">
        <v>0</v>
      </c>
      <c r="D247" s="72" t="n">
        <v>0</v>
      </c>
      <c r="E247" s="73" t="e">
        <f aca="false">C247/D247*100</f>
        <v>#DIV/0!</v>
      </c>
      <c r="F247" s="72" t="n">
        <v>0</v>
      </c>
      <c r="G247" s="72" t="n">
        <v>0</v>
      </c>
      <c r="H247" s="73" t="e">
        <f aca="false">F247/G247*100</f>
        <v>#DIV/0!</v>
      </c>
      <c r="I247" s="72" t="n">
        <v>0</v>
      </c>
      <c r="J247" s="72" t="n">
        <v>0</v>
      </c>
      <c r="K247" s="73" t="e">
        <f aca="false">I247/J247*100</f>
        <v>#DIV/0!</v>
      </c>
      <c r="L247" s="73" t="n">
        <v>0</v>
      </c>
      <c r="M247" s="73" t="n">
        <v>0</v>
      </c>
      <c r="N247" s="77" t="e">
        <f aca="false">L247/M247*100</f>
        <v>#DIV/0!</v>
      </c>
      <c r="O247" s="73" t="n">
        <v>0</v>
      </c>
      <c r="P247" s="73" t="n">
        <v>0</v>
      </c>
      <c r="Q247" s="77" t="e">
        <f aca="false">O247/P247*100</f>
        <v>#DIV/0!</v>
      </c>
      <c r="R247" s="72" t="n">
        <v>0</v>
      </c>
      <c r="S247" s="72" t="n">
        <v>0</v>
      </c>
      <c r="T247" s="399" t="e">
        <f aca="false">R247/S247*100</f>
        <v>#DIV/0!</v>
      </c>
      <c r="U247" s="1"/>
      <c r="V247" s="1"/>
    </row>
    <row r="248" customFormat="false" ht="1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406"/>
      <c r="M248" s="406"/>
      <c r="N248" s="77" t="e">
        <f aca="false">L248/M248*100</f>
        <v>#DIV/0!</v>
      </c>
      <c r="O248" s="1"/>
      <c r="P248" s="1"/>
      <c r="Q248" s="1"/>
      <c r="R248" s="1"/>
      <c r="S248" s="1"/>
      <c r="T248" s="1"/>
      <c r="U248" s="1"/>
      <c r="V248" s="1"/>
    </row>
    <row r="249" customFormat="false" ht="17.25" hidden="false" customHeight="false" outlineLevel="0" collapsed="false">
      <c r="A249" s="132" t="s">
        <v>252</v>
      </c>
      <c r="B249" s="132" t="s">
        <v>197</v>
      </c>
      <c r="C249" s="68" t="n">
        <f aca="false">SUM(C250:C254)</f>
        <v>907866</v>
      </c>
      <c r="D249" s="68" t="n">
        <f aca="false">SUM(D250:D254)</f>
        <v>1334800</v>
      </c>
      <c r="E249" s="310" t="n">
        <f aca="false">C249/D249*100</f>
        <v>68.0151333533114</v>
      </c>
      <c r="F249" s="68" t="n">
        <f aca="false">SUM(F250:F254)</f>
        <v>195431</v>
      </c>
      <c r="G249" s="68" t="n">
        <f aca="false">SUM(G250:G254)</f>
        <v>325647</v>
      </c>
      <c r="H249" s="310" t="n">
        <f aca="false">F249/G249*100</f>
        <v>60.0131430659579</v>
      </c>
      <c r="I249" s="68" t="n">
        <f aca="false">SUM(I250:I254)</f>
        <v>817110</v>
      </c>
      <c r="J249" s="68" t="n">
        <f aca="false">SUM(J250:J254)</f>
        <v>1146216</v>
      </c>
      <c r="K249" s="310" t="n">
        <f aca="false">I249/J249*100</f>
        <v>71.2876107121171</v>
      </c>
      <c r="L249" s="111" t="n">
        <f aca="false">O249+R249</f>
        <v>680862</v>
      </c>
      <c r="M249" s="111" t="n">
        <f aca="false">P249+S249</f>
        <v>1026936</v>
      </c>
      <c r="N249" s="111" t="n">
        <f aca="false">L249/M249*100</f>
        <v>66.3003341980416</v>
      </c>
      <c r="O249" s="68" t="n">
        <f aca="false">SUM(O250:O254)</f>
        <v>574831</v>
      </c>
      <c r="P249" s="68" t="n">
        <f aca="false">SUM(P250:P254)</f>
        <v>498185</v>
      </c>
      <c r="Q249" s="310" t="n">
        <f aca="false">O249/P249*100</f>
        <v>115.385047723235</v>
      </c>
      <c r="R249" s="68" t="n">
        <f aca="false">SUM(R250:R254)</f>
        <v>106031</v>
      </c>
      <c r="S249" s="68" t="n">
        <f aca="false">SUM(S250:S254)</f>
        <v>528751</v>
      </c>
      <c r="T249" s="414" t="n">
        <f aca="false">R249/S249*100</f>
        <v>20.0531062825413</v>
      </c>
      <c r="U249" s="1"/>
      <c r="V249" s="1"/>
    </row>
    <row r="250" customFormat="false" ht="17.25" hidden="false" customHeight="false" outlineLevel="0" collapsed="false">
      <c r="A250" s="172" t="n">
        <v>1</v>
      </c>
      <c r="B250" s="134" t="s">
        <v>253</v>
      </c>
      <c r="C250" s="72" t="n">
        <v>647307</v>
      </c>
      <c r="D250" s="72" t="n">
        <v>891972</v>
      </c>
      <c r="E250" s="73" t="n">
        <f aca="false">C250/D250*100</f>
        <v>72.5703273196917</v>
      </c>
      <c r="F250" s="72" t="n">
        <v>138361</v>
      </c>
      <c r="G250" s="72" t="n">
        <v>260368</v>
      </c>
      <c r="H250" s="73" t="n">
        <f aca="false">F250/G250*100</f>
        <v>53.140554906901</v>
      </c>
      <c r="I250" s="72" t="n">
        <v>542246</v>
      </c>
      <c r="J250" s="72" t="n">
        <v>687387</v>
      </c>
      <c r="K250" s="73" t="n">
        <f aca="false">I250/J250*100</f>
        <v>78.8851112982934</v>
      </c>
      <c r="L250" s="73" t="n">
        <v>421113</v>
      </c>
      <c r="M250" s="73" t="n">
        <v>585980</v>
      </c>
      <c r="N250" s="77" t="n">
        <f aca="false">L250/M250*100</f>
        <v>71.8647394109014</v>
      </c>
      <c r="O250" s="73" t="n">
        <v>407906</v>
      </c>
      <c r="P250" s="73" t="n">
        <v>287685</v>
      </c>
      <c r="Q250" s="77" t="n">
        <f aca="false">O250/P250*100</f>
        <v>141.789109616421</v>
      </c>
      <c r="R250" s="72" t="n">
        <v>13207</v>
      </c>
      <c r="S250" s="72" t="n">
        <v>298295</v>
      </c>
      <c r="T250" s="399" t="n">
        <f aca="false">R250/S250*100</f>
        <v>4.42749627047051</v>
      </c>
      <c r="U250" s="1" t="n">
        <v>141</v>
      </c>
      <c r="V250" s="1" t="n">
        <v>159</v>
      </c>
    </row>
    <row r="251" customFormat="false" ht="17.25" hidden="false" customHeight="false" outlineLevel="0" collapsed="false">
      <c r="A251" s="172" t="n">
        <v>2</v>
      </c>
      <c r="B251" s="134" t="s">
        <v>254</v>
      </c>
      <c r="C251" s="72" t="n">
        <v>0</v>
      </c>
      <c r="D251" s="72" t="n">
        <v>1872</v>
      </c>
      <c r="E251" s="73" t="n">
        <f aca="false">C251/D251*100</f>
        <v>0</v>
      </c>
      <c r="F251" s="72" t="n">
        <v>0</v>
      </c>
      <c r="G251" s="72" t="n">
        <v>0</v>
      </c>
      <c r="H251" s="73" t="e">
        <f aca="false">F251/G251*100</f>
        <v>#DIV/0!</v>
      </c>
      <c r="I251" s="72" t="n">
        <v>14305</v>
      </c>
      <c r="J251" s="72" t="n">
        <v>17873</v>
      </c>
      <c r="K251" s="73" t="n">
        <f aca="false">I251/J251*100</f>
        <v>80.0369272086387</v>
      </c>
      <c r="L251" s="73" t="n">
        <v>0</v>
      </c>
      <c r="M251" s="73" t="n">
        <v>0</v>
      </c>
      <c r="N251" s="77" t="e">
        <f aca="false">L251/M251*100</f>
        <v>#DIV/0!</v>
      </c>
      <c r="O251" s="73" t="n">
        <v>0</v>
      </c>
      <c r="P251" s="73" t="n">
        <v>0</v>
      </c>
      <c r="Q251" s="77" t="e">
        <f aca="false">O251/P251*100</f>
        <v>#DIV/0!</v>
      </c>
      <c r="R251" s="72" t="n">
        <v>0</v>
      </c>
      <c r="S251" s="72" t="n">
        <v>0</v>
      </c>
      <c r="T251" s="399" t="e">
        <f aca="false">R251/S251*100</f>
        <v>#DIV/0!</v>
      </c>
      <c r="U251" s="1" t="n">
        <v>73</v>
      </c>
      <c r="V251" s="1" t="n">
        <v>132</v>
      </c>
    </row>
    <row r="252" customFormat="false" ht="17.25" hidden="false" customHeight="false" outlineLevel="0" collapsed="false">
      <c r="A252" s="173" t="n">
        <v>3</v>
      </c>
      <c r="B252" s="124" t="s">
        <v>255</v>
      </c>
      <c r="C252" s="72" t="n">
        <v>0</v>
      </c>
      <c r="D252" s="72" t="n">
        <v>0</v>
      </c>
      <c r="E252" s="73" t="e">
        <f aca="false">C252/D252*100</f>
        <v>#DIV/0!</v>
      </c>
      <c r="F252" s="72" t="n">
        <v>0</v>
      </c>
      <c r="G252" s="72" t="n">
        <v>0</v>
      </c>
      <c r="H252" s="73" t="e">
        <f aca="false">F252/G252*100</f>
        <v>#DIV/0!</v>
      </c>
      <c r="I252" s="72" t="n">
        <v>0</v>
      </c>
      <c r="J252" s="72" t="n">
        <v>0</v>
      </c>
      <c r="K252" s="73" t="e">
        <f aca="false">I252/J252*100</f>
        <v>#DIV/0!</v>
      </c>
      <c r="L252" s="73" t="n">
        <v>0</v>
      </c>
      <c r="M252" s="73" t="n">
        <v>0</v>
      </c>
      <c r="N252" s="77" t="e">
        <f aca="false">L252/M252*100</f>
        <v>#DIV/0!</v>
      </c>
      <c r="O252" s="73" t="n">
        <v>0</v>
      </c>
      <c r="P252" s="73" t="n">
        <v>0</v>
      </c>
      <c r="Q252" s="77" t="e">
        <f aca="false">O252/P252*100</f>
        <v>#DIV/0!</v>
      </c>
      <c r="R252" s="72" t="n">
        <v>0</v>
      </c>
      <c r="S252" s="72" t="n">
        <v>0</v>
      </c>
      <c r="T252" s="399" t="e">
        <f aca="false">R252/S252*100</f>
        <v>#DIV/0!</v>
      </c>
      <c r="U252" s="1" t="n">
        <v>0</v>
      </c>
      <c r="V252" s="1" t="n">
        <v>0</v>
      </c>
    </row>
    <row r="253" s="334" customFormat="true" ht="17.25" hidden="false" customHeight="false" outlineLevel="0" collapsed="false">
      <c r="A253" s="173" t="n">
        <v>4</v>
      </c>
      <c r="B253" s="124" t="s">
        <v>256</v>
      </c>
      <c r="C253" s="76" t="n">
        <v>193656</v>
      </c>
      <c r="D253" s="76" t="n">
        <v>305739</v>
      </c>
      <c r="E253" s="77" t="n">
        <f aca="false">C253/D253*100</f>
        <v>63.340300059855</v>
      </c>
      <c r="F253" s="76" t="n">
        <v>41457</v>
      </c>
      <c r="G253" s="76" t="n">
        <v>59970</v>
      </c>
      <c r="H253" s="77" t="n">
        <f aca="false">F253/G253*100</f>
        <v>69.1295647823912</v>
      </c>
      <c r="I253" s="76" t="n">
        <v>193656</v>
      </c>
      <c r="J253" s="76" t="n">
        <v>305739</v>
      </c>
      <c r="K253" s="77" t="n">
        <f aca="false">I253/J253*100</f>
        <v>63.340300059855</v>
      </c>
      <c r="L253" s="77" t="n">
        <v>193656</v>
      </c>
      <c r="M253" s="77" t="n">
        <v>305739</v>
      </c>
      <c r="N253" s="77" t="n">
        <f aca="false">L253/M253*100</f>
        <v>63.340300059855</v>
      </c>
      <c r="O253" s="77" t="n">
        <v>166925</v>
      </c>
      <c r="P253" s="77" t="n">
        <v>210500</v>
      </c>
      <c r="Q253" s="77" t="n">
        <f aca="false">O253/P253*100</f>
        <v>79.2992874109264</v>
      </c>
      <c r="R253" s="76" t="n">
        <v>26731</v>
      </c>
      <c r="S253" s="76" t="n">
        <v>95239</v>
      </c>
      <c r="T253" s="400" t="n">
        <f aca="false">R253/S253*100</f>
        <v>28.0672833608081</v>
      </c>
      <c r="U253" s="81" t="n">
        <v>35</v>
      </c>
      <c r="V253" s="81" t="n">
        <v>125</v>
      </c>
    </row>
    <row r="254" customFormat="false" ht="17.25" hidden="false" customHeight="false" outlineLevel="0" collapsed="false">
      <c r="A254" s="172" t="n">
        <v>5</v>
      </c>
      <c r="B254" s="174" t="s">
        <v>257</v>
      </c>
      <c r="C254" s="175" t="n">
        <v>66903</v>
      </c>
      <c r="D254" s="175" t="n">
        <v>135217</v>
      </c>
      <c r="E254" s="73" t="n">
        <f aca="false">C254/D254*100</f>
        <v>49.4782460785256</v>
      </c>
      <c r="F254" s="175" t="n">
        <v>15613</v>
      </c>
      <c r="G254" s="175" t="n">
        <v>5309</v>
      </c>
      <c r="H254" s="73" t="n">
        <f aca="false">F254/G254*100</f>
        <v>294.085515162931</v>
      </c>
      <c r="I254" s="175" t="n">
        <v>66903</v>
      </c>
      <c r="J254" s="175" t="n">
        <v>135217</v>
      </c>
      <c r="K254" s="73" t="n">
        <f aca="false">I254/J254*100</f>
        <v>49.4782460785256</v>
      </c>
      <c r="L254" s="73" t="n">
        <v>66093</v>
      </c>
      <c r="M254" s="73" t="n">
        <v>135217</v>
      </c>
      <c r="N254" s="77" t="n">
        <f aca="false">L254/M254*100</f>
        <v>48.8792089752028</v>
      </c>
      <c r="O254" s="73" t="n">
        <v>0</v>
      </c>
      <c r="P254" s="73" t="n">
        <v>0</v>
      </c>
      <c r="Q254" s="77" t="e">
        <f aca="false">O254/P254*100</f>
        <v>#DIV/0!</v>
      </c>
      <c r="R254" s="72" t="n">
        <v>66093</v>
      </c>
      <c r="S254" s="72" t="n">
        <v>135217</v>
      </c>
      <c r="T254" s="399" t="n">
        <f aca="false">R254/S254*100</f>
        <v>48.8792089752028</v>
      </c>
      <c r="U254" s="1" t="n">
        <v>28</v>
      </c>
      <c r="V254" s="1" t="n">
        <v>140</v>
      </c>
    </row>
    <row r="255" customFormat="false" ht="1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45"/>
      <c r="V255" s="1"/>
    </row>
    <row r="256" customFormat="false" ht="17.25" hidden="false" customHeight="false" outlineLevel="0" collapsed="false">
      <c r="A256" s="176"/>
      <c r="B256" s="177" t="s">
        <v>258</v>
      </c>
      <c r="C256" s="68" t="n">
        <f aca="false">SUM(C257:C265)</f>
        <v>292284</v>
      </c>
      <c r="D256" s="68" t="n">
        <f aca="false">SUM(D257:D265)</f>
        <v>399678</v>
      </c>
      <c r="E256" s="69" t="n">
        <f aca="false">C256/D256*100</f>
        <v>73.1298695449837</v>
      </c>
      <c r="F256" s="68" t="n">
        <f aca="false">SUM(F257:F265)</f>
        <v>74670</v>
      </c>
      <c r="G256" s="68" t="n">
        <f aca="false">SUM(G257:G265)</f>
        <v>128512</v>
      </c>
      <c r="H256" s="69" t="n">
        <f aca="false">F256/G256*100</f>
        <v>58.1035234063745</v>
      </c>
      <c r="I256" s="68" t="n">
        <f aca="false">SUM(I257:I265)</f>
        <v>132133</v>
      </c>
      <c r="J256" s="68" t="n">
        <f aca="false">SUM(J257:J265)</f>
        <v>274863</v>
      </c>
      <c r="K256" s="69" t="n">
        <f aca="false">I256/J256*100</f>
        <v>48.0723123883535</v>
      </c>
      <c r="L256" s="111" t="n">
        <f aca="false">O256+R256</f>
        <v>18866</v>
      </c>
      <c r="M256" s="111" t="n">
        <f aca="false">P256+S256</f>
        <v>18773</v>
      </c>
      <c r="N256" s="69" t="n">
        <f aca="false">L256/M256*100</f>
        <v>100.495392318756</v>
      </c>
      <c r="O256" s="68" t="n">
        <f aca="false">SUM(O257:O265)</f>
        <v>18866</v>
      </c>
      <c r="P256" s="68" t="n">
        <f aca="false">SUM(P257:P265)</f>
        <v>18773</v>
      </c>
      <c r="Q256" s="69" t="n">
        <f aca="false">O256/P256*100</f>
        <v>100.495392318756</v>
      </c>
      <c r="R256" s="68" t="n">
        <f aca="false">SUM(R257:R265)</f>
        <v>0</v>
      </c>
      <c r="S256" s="68" t="n">
        <f aca="false">SUM(S257:S265)</f>
        <v>0</v>
      </c>
      <c r="T256" s="418" t="e">
        <f aca="false">R256/S256*100</f>
        <v>#DIV/0!</v>
      </c>
      <c r="U256" s="1"/>
      <c r="V256" s="1"/>
    </row>
    <row r="257" customFormat="false" ht="17.25" hidden="false" customHeight="false" outlineLevel="0" collapsed="false">
      <c r="A257" s="133" t="n">
        <v>1</v>
      </c>
      <c r="B257" s="134" t="s">
        <v>259</v>
      </c>
      <c r="C257" s="72" t="n">
        <v>224842</v>
      </c>
      <c r="D257" s="72" t="n">
        <v>297495</v>
      </c>
      <c r="E257" s="72" t="n">
        <f aca="false">C257/D257*100</f>
        <v>75.5784130825728</v>
      </c>
      <c r="F257" s="72" t="n">
        <v>56631</v>
      </c>
      <c r="G257" s="72" t="n">
        <v>90173</v>
      </c>
      <c r="H257" s="73" t="n">
        <f aca="false">F257/G257*100</f>
        <v>62.8026127554811</v>
      </c>
      <c r="I257" s="72" t="n">
        <v>124155</v>
      </c>
      <c r="J257" s="72" t="n">
        <v>251116</v>
      </c>
      <c r="K257" s="73" t="n">
        <f aca="false">I257/J257*100</f>
        <v>49.4412940633014</v>
      </c>
      <c r="L257" s="73" t="n">
        <v>0</v>
      </c>
      <c r="M257" s="73" t="n">
        <v>0</v>
      </c>
      <c r="N257" s="77" t="e">
        <f aca="false">L257/M257*100</f>
        <v>#DIV/0!</v>
      </c>
      <c r="O257" s="73" t="n">
        <v>0</v>
      </c>
      <c r="P257" s="73" t="n">
        <v>0</v>
      </c>
      <c r="Q257" s="77" t="e">
        <f aca="false">O257/P257*100</f>
        <v>#DIV/0!</v>
      </c>
      <c r="R257" s="72" t="n">
        <v>0</v>
      </c>
      <c r="S257" s="72" t="n">
        <v>0</v>
      </c>
      <c r="T257" s="399" t="e">
        <f aca="false">R257/S257*100</f>
        <v>#DIV/0!</v>
      </c>
      <c r="U257" s="127" t="n">
        <v>283</v>
      </c>
      <c r="V257" s="72" t="n">
        <v>225.6</v>
      </c>
    </row>
    <row r="258" customFormat="false" ht="34.5" hidden="false" customHeight="false" outlineLevel="0" collapsed="false">
      <c r="A258" s="183" t="n">
        <v>2</v>
      </c>
      <c r="B258" s="134" t="s">
        <v>260</v>
      </c>
      <c r="C258" s="72" t="n">
        <v>40667</v>
      </c>
      <c r="D258" s="72" t="n">
        <v>47554</v>
      </c>
      <c r="E258" s="73" t="n">
        <f aca="false">C258/D258*100</f>
        <v>85.5175169281238</v>
      </c>
      <c r="F258" s="72" t="n">
        <v>12493</v>
      </c>
      <c r="G258" s="72" t="n">
        <v>22008</v>
      </c>
      <c r="H258" s="73" t="n">
        <f aca="false">F258/G258*100</f>
        <v>56.7657215557979</v>
      </c>
      <c r="I258" s="72" t="n">
        <v>0</v>
      </c>
      <c r="J258" s="72" t="n">
        <v>0</v>
      </c>
      <c r="K258" s="73" t="e">
        <f aca="false">I258/J258*100</f>
        <v>#DIV/0!</v>
      </c>
      <c r="L258" s="73" t="n">
        <v>0</v>
      </c>
      <c r="M258" s="73" t="n">
        <v>0</v>
      </c>
      <c r="N258" s="77" t="e">
        <f aca="false">L258/M258*100</f>
        <v>#DIV/0!</v>
      </c>
      <c r="O258" s="73" t="n">
        <v>0</v>
      </c>
      <c r="P258" s="73" t="n">
        <v>0</v>
      </c>
      <c r="Q258" s="77" t="e">
        <f aca="false">O258/P258*100</f>
        <v>#DIV/0!</v>
      </c>
      <c r="R258" s="72" t="n">
        <v>0</v>
      </c>
      <c r="S258" s="72" t="n">
        <v>0</v>
      </c>
      <c r="T258" s="399" t="e">
        <f aca="false">R258/S258*100</f>
        <v>#DIV/0!</v>
      </c>
      <c r="U258" s="127" t="n">
        <v>81</v>
      </c>
      <c r="V258" s="72" t="n">
        <v>110</v>
      </c>
    </row>
    <row r="259" customFormat="false" ht="34.5" hidden="false" customHeight="false" outlineLevel="0" collapsed="false">
      <c r="A259" s="133" t="n">
        <v>3</v>
      </c>
      <c r="B259" s="134" t="s">
        <v>261</v>
      </c>
      <c r="C259" s="72" t="n">
        <v>0</v>
      </c>
      <c r="D259" s="72" t="n">
        <v>0</v>
      </c>
      <c r="E259" s="73" t="e">
        <f aca="false">C259/D259*100</f>
        <v>#DIV/0!</v>
      </c>
      <c r="F259" s="72" t="n">
        <v>0</v>
      </c>
      <c r="G259" s="72" t="n">
        <v>0</v>
      </c>
      <c r="H259" s="73" t="e">
        <f aca="false">F259/G259*100</f>
        <v>#DIV/0!</v>
      </c>
      <c r="I259" s="72" t="n">
        <v>0</v>
      </c>
      <c r="J259" s="72" t="n">
        <v>0</v>
      </c>
      <c r="K259" s="73" t="e">
        <f aca="false">I259/J259*100</f>
        <v>#DIV/0!</v>
      </c>
      <c r="L259" s="73" t="n">
        <v>0</v>
      </c>
      <c r="M259" s="73" t="n">
        <v>0</v>
      </c>
      <c r="N259" s="77" t="e">
        <f aca="false">L259/M259*100</f>
        <v>#DIV/0!</v>
      </c>
      <c r="O259" s="73" t="n">
        <v>0</v>
      </c>
      <c r="P259" s="73" t="n">
        <v>0</v>
      </c>
      <c r="Q259" s="77" t="e">
        <f aca="false">O259/P259*100</f>
        <v>#DIV/0!</v>
      </c>
      <c r="R259" s="72" t="n">
        <v>0</v>
      </c>
      <c r="S259" s="72" t="n">
        <v>0</v>
      </c>
      <c r="T259" s="399" t="e">
        <f aca="false">R259/S259*100</f>
        <v>#DIV/0!</v>
      </c>
      <c r="U259" s="127" t="n">
        <v>4</v>
      </c>
      <c r="V259" s="72" t="n">
        <v>52.5</v>
      </c>
    </row>
    <row r="260" customFormat="false" ht="17.25" hidden="false" customHeight="false" outlineLevel="0" collapsed="false">
      <c r="A260" s="183" t="n">
        <v>4</v>
      </c>
      <c r="B260" s="134" t="s">
        <v>262</v>
      </c>
      <c r="C260" s="72" t="n">
        <v>5459</v>
      </c>
      <c r="D260" s="72" t="n">
        <v>6723</v>
      </c>
      <c r="E260" s="73" t="n">
        <f aca="false">C260/D260*100</f>
        <v>81.1988695522832</v>
      </c>
      <c r="F260" s="72" t="n">
        <v>0</v>
      </c>
      <c r="G260" s="72" t="n">
        <v>0</v>
      </c>
      <c r="H260" s="73" t="e">
        <f aca="false">F260/G260*100</f>
        <v>#DIV/0!</v>
      </c>
      <c r="I260" s="72" t="n">
        <v>0</v>
      </c>
      <c r="J260" s="72" t="n">
        <v>0</v>
      </c>
      <c r="K260" s="73" t="e">
        <f aca="false">I260/J260*100</f>
        <v>#DIV/0!</v>
      </c>
      <c r="L260" s="73" t="n">
        <v>0</v>
      </c>
      <c r="M260" s="73" t="n">
        <v>0</v>
      </c>
      <c r="N260" s="77" t="e">
        <f aca="false">L260/M260*100</f>
        <v>#DIV/0!</v>
      </c>
      <c r="O260" s="73" t="n">
        <v>0</v>
      </c>
      <c r="P260" s="73" t="n">
        <v>0</v>
      </c>
      <c r="Q260" s="77" t="e">
        <f aca="false">O260/P260*100</f>
        <v>#DIV/0!</v>
      </c>
      <c r="R260" s="72" t="n">
        <v>0</v>
      </c>
      <c r="S260" s="72" t="n">
        <v>0</v>
      </c>
      <c r="T260" s="399" t="e">
        <f aca="false">R260/S260*100</f>
        <v>#DIV/0!</v>
      </c>
      <c r="U260" s="127" t="n">
        <v>13</v>
      </c>
      <c r="V260" s="72" t="n">
        <v>71</v>
      </c>
    </row>
    <row r="261" customFormat="false" ht="17.25" hidden="false" customHeight="false" outlineLevel="0" collapsed="false">
      <c r="A261" s="133" t="n">
        <v>5</v>
      </c>
      <c r="B261" s="134" t="s">
        <v>263</v>
      </c>
      <c r="C261" s="72" t="n">
        <v>1050</v>
      </c>
      <c r="D261" s="72" t="n">
        <v>3901</v>
      </c>
      <c r="E261" s="73" t="n">
        <f aca="false">C261/D261*100</f>
        <v>26.9161753396565</v>
      </c>
      <c r="F261" s="72" t="n">
        <v>315</v>
      </c>
      <c r="G261" s="72" t="n">
        <v>950</v>
      </c>
      <c r="H261" s="73" t="n">
        <f aca="false">F261/G261*100</f>
        <v>33.1578947368421</v>
      </c>
      <c r="I261" s="72" t="n">
        <v>0</v>
      </c>
      <c r="J261" s="72" t="n">
        <v>0</v>
      </c>
      <c r="K261" s="73" t="e">
        <f aca="false">I261/J261*100</f>
        <v>#DIV/0!</v>
      </c>
      <c r="L261" s="73" t="n">
        <v>0</v>
      </c>
      <c r="M261" s="73" t="n">
        <v>0</v>
      </c>
      <c r="N261" s="77" t="e">
        <f aca="false">L261/M261*100</f>
        <v>#DIV/0!</v>
      </c>
      <c r="O261" s="73" t="n">
        <v>0</v>
      </c>
      <c r="P261" s="73" t="n">
        <v>0</v>
      </c>
      <c r="Q261" s="77" t="e">
        <f aca="false">O261/P261*100</f>
        <v>#DIV/0!</v>
      </c>
      <c r="R261" s="72" t="n">
        <v>0</v>
      </c>
      <c r="S261" s="72" t="n">
        <v>0</v>
      </c>
      <c r="T261" s="399" t="e">
        <f aca="false">R261/S261*100</f>
        <v>#DIV/0!</v>
      </c>
      <c r="U261" s="127" t="n">
        <v>9</v>
      </c>
      <c r="V261" s="72" t="n">
        <v>78</v>
      </c>
    </row>
    <row r="262" customFormat="false" ht="17.25" hidden="false" customHeight="false" outlineLevel="0" collapsed="false">
      <c r="A262" s="183" t="n">
        <v>6</v>
      </c>
      <c r="B262" s="134" t="s">
        <v>264</v>
      </c>
      <c r="C262" s="72" t="n">
        <v>13000</v>
      </c>
      <c r="D262" s="72" t="n">
        <v>22000</v>
      </c>
      <c r="E262" s="73" t="n">
        <f aca="false">C262/D262*100</f>
        <v>59.0909090909091</v>
      </c>
      <c r="F262" s="72" t="n">
        <v>3000</v>
      </c>
      <c r="G262" s="72" t="n">
        <v>6200</v>
      </c>
      <c r="H262" s="73" t="n">
        <f aca="false">F262/G262*100</f>
        <v>48.3870967741936</v>
      </c>
      <c r="I262" s="72" t="n">
        <v>170</v>
      </c>
      <c r="J262" s="72" t="n">
        <v>991</v>
      </c>
      <c r="K262" s="73" t="n">
        <f aca="false">I262/J262*100</f>
        <v>17.15438950555</v>
      </c>
      <c r="L262" s="73" t="n">
        <v>0</v>
      </c>
      <c r="M262" s="73" t="n">
        <v>0</v>
      </c>
      <c r="N262" s="77" t="e">
        <f aca="false">L262/M262*100</f>
        <v>#DIV/0!</v>
      </c>
      <c r="O262" s="73" t="n">
        <v>0</v>
      </c>
      <c r="P262" s="73" t="n">
        <v>0</v>
      </c>
      <c r="Q262" s="77" t="e">
        <f aca="false">O262/P262*100</f>
        <v>#DIV/0!</v>
      </c>
      <c r="R262" s="72" t="n">
        <v>0</v>
      </c>
      <c r="S262" s="72" t="n">
        <v>0</v>
      </c>
      <c r="T262" s="399" t="e">
        <f aca="false">R262/S262*100</f>
        <v>#DIV/0!</v>
      </c>
      <c r="U262" s="127" t="n">
        <v>18</v>
      </c>
      <c r="V262" s="72" t="n">
        <v>129</v>
      </c>
    </row>
    <row r="263" customFormat="false" ht="34.5" hidden="false" customHeight="false" outlineLevel="0" collapsed="false">
      <c r="A263" s="191" t="n">
        <v>7</v>
      </c>
      <c r="B263" s="192" t="s">
        <v>265</v>
      </c>
      <c r="C263" s="72" t="n">
        <v>2114</v>
      </c>
      <c r="D263" s="72" t="n">
        <v>16393</v>
      </c>
      <c r="E263" s="73" t="n">
        <f aca="false">C263/D263*100</f>
        <v>12.895748185201</v>
      </c>
      <c r="F263" s="72" t="n">
        <v>1165</v>
      </c>
      <c r="G263" s="72" t="n">
        <v>7232</v>
      </c>
      <c r="H263" s="73" t="n">
        <f aca="false">F263/G263*100</f>
        <v>16.1089601769912</v>
      </c>
      <c r="I263" s="72" t="n">
        <v>1165</v>
      </c>
      <c r="J263" s="72" t="n">
        <v>16393</v>
      </c>
      <c r="K263" s="73" t="n">
        <f aca="false">I263/J263*100</f>
        <v>7.10669188068078</v>
      </c>
      <c r="L263" s="73" t="n">
        <v>16393</v>
      </c>
      <c r="M263" s="73" t="n">
        <v>16393</v>
      </c>
      <c r="N263" s="77" t="n">
        <f aca="false">L263/M263*100</f>
        <v>100</v>
      </c>
      <c r="O263" s="73" t="n">
        <v>16393</v>
      </c>
      <c r="P263" s="73" t="n">
        <v>16393</v>
      </c>
      <c r="Q263" s="77" t="n">
        <f aca="false">O263/P263*100</f>
        <v>100</v>
      </c>
      <c r="R263" s="72" t="n">
        <v>0</v>
      </c>
      <c r="S263" s="72" t="n">
        <v>0</v>
      </c>
      <c r="T263" s="399" t="e">
        <f aca="false">R263/S263*100</f>
        <v>#DIV/0!</v>
      </c>
      <c r="U263" s="127" t="n">
        <v>11</v>
      </c>
      <c r="V263" s="72" t="n">
        <v>107.1</v>
      </c>
    </row>
    <row r="264" customFormat="false" ht="17.25" hidden="false" customHeight="false" outlineLevel="0" collapsed="false">
      <c r="A264" s="183" t="n">
        <v>8</v>
      </c>
      <c r="B264" s="134" t="s">
        <v>266</v>
      </c>
      <c r="C264" s="72" t="n">
        <v>160</v>
      </c>
      <c r="D264" s="72" t="n">
        <v>675</v>
      </c>
      <c r="E264" s="73" t="n">
        <f aca="false">C264/D264*100</f>
        <v>23.7037037037037</v>
      </c>
      <c r="F264" s="72" t="n">
        <v>40</v>
      </c>
      <c r="G264" s="72" t="n">
        <v>590</v>
      </c>
      <c r="H264" s="73" t="n">
        <f aca="false">F264/G264*100</f>
        <v>6.77966101694915</v>
      </c>
      <c r="I264" s="72" t="n">
        <v>1651</v>
      </c>
      <c r="J264" s="72" t="n">
        <v>1426</v>
      </c>
      <c r="K264" s="73" t="n">
        <f aca="false">I264/J264*100</f>
        <v>115.77840112202</v>
      </c>
      <c r="L264" s="73" t="n">
        <v>0</v>
      </c>
      <c r="M264" s="73" t="n">
        <v>0</v>
      </c>
      <c r="N264" s="77" t="e">
        <f aca="false">L264/M264*100</f>
        <v>#DIV/0!</v>
      </c>
      <c r="O264" s="73" t="n">
        <v>0</v>
      </c>
      <c r="P264" s="73" t="n">
        <v>0</v>
      </c>
      <c r="Q264" s="77" t="e">
        <f aca="false">O264/P264*100</f>
        <v>#DIV/0!</v>
      </c>
      <c r="R264" s="72" t="n">
        <v>0</v>
      </c>
      <c r="S264" s="72" t="n">
        <v>0</v>
      </c>
      <c r="T264" s="399" t="e">
        <f aca="false">R264/S264*100</f>
        <v>#DIV/0!</v>
      </c>
      <c r="U264" s="127" t="n">
        <v>21</v>
      </c>
      <c r="V264" s="72" t="n">
        <v>67</v>
      </c>
    </row>
    <row r="265" customFormat="false" ht="17.25" hidden="false" customHeight="false" outlineLevel="0" collapsed="false">
      <c r="A265" s="133" t="n">
        <v>9</v>
      </c>
      <c r="B265" s="134" t="s">
        <v>267</v>
      </c>
      <c r="C265" s="72" t="n">
        <v>4992</v>
      </c>
      <c r="D265" s="72" t="n">
        <v>4937</v>
      </c>
      <c r="E265" s="73" t="n">
        <f aca="false">C265/D265*100</f>
        <v>101.114036864493</v>
      </c>
      <c r="F265" s="72" t="n">
        <v>1026</v>
      </c>
      <c r="G265" s="72" t="n">
        <v>1359</v>
      </c>
      <c r="H265" s="73" t="n">
        <f aca="false">F265/G265*100</f>
        <v>75.4966887417219</v>
      </c>
      <c r="I265" s="72" t="n">
        <v>4992</v>
      </c>
      <c r="J265" s="72" t="n">
        <v>4937</v>
      </c>
      <c r="K265" s="73" t="n">
        <f aca="false">I265/J265*100</f>
        <v>101.114036864493</v>
      </c>
      <c r="L265" s="73" t="n">
        <v>2473</v>
      </c>
      <c r="M265" s="73" t="n">
        <v>2380</v>
      </c>
      <c r="N265" s="77" t="n">
        <f aca="false">L265/M265*100</f>
        <v>103.90756302521</v>
      </c>
      <c r="O265" s="73" t="n">
        <v>2473</v>
      </c>
      <c r="P265" s="73" t="n">
        <v>2380</v>
      </c>
      <c r="Q265" s="77" t="n">
        <f aca="false">O265/P265*100</f>
        <v>103.90756302521</v>
      </c>
      <c r="R265" s="72" t="n">
        <v>0</v>
      </c>
      <c r="S265" s="72" t="n">
        <v>0</v>
      </c>
      <c r="T265" s="399" t="e">
        <f aca="false">R265/S265*100</f>
        <v>#DIV/0!</v>
      </c>
      <c r="U265" s="127" t="n">
        <v>10</v>
      </c>
      <c r="V265" s="72" t="n">
        <v>91</v>
      </c>
    </row>
    <row r="266" customFormat="false" ht="1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94"/>
      <c r="M266" s="194"/>
      <c r="N266" s="194"/>
      <c r="O266" s="1"/>
      <c r="P266" s="194"/>
      <c r="Q266" s="194"/>
      <c r="R266" s="194"/>
      <c r="S266" s="194"/>
      <c r="T266" s="194"/>
      <c r="U266" s="85"/>
      <c r="V266" s="85"/>
    </row>
    <row r="267" customFormat="false" ht="16.5" hidden="false" customHeight="false" outlineLevel="0" collapsed="false">
      <c r="A267" s="194" t="n">
        <v>2</v>
      </c>
      <c r="B267" s="195" t="s">
        <v>268</v>
      </c>
      <c r="C267" s="196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7"/>
      <c r="V267" s="197"/>
    </row>
    <row r="268" customFormat="false" ht="17.25" hidden="false" customHeight="false" outlineLevel="0" collapsed="false">
      <c r="A268" s="132" t="s">
        <v>269</v>
      </c>
      <c r="B268" s="132" t="s">
        <v>197</v>
      </c>
      <c r="C268" s="69" t="n">
        <f aca="false">SUM(C269:C285)</f>
        <v>76904391</v>
      </c>
      <c r="D268" s="69" t="n">
        <f aca="false">SUM(D269:D285)</f>
        <v>79422796</v>
      </c>
      <c r="E268" s="69" t="n">
        <f aca="false">C268/D268*100</f>
        <v>96.8291156609496</v>
      </c>
      <c r="F268" s="69" t="n">
        <f aca="false">SUM(F269:F285)</f>
        <v>19223671</v>
      </c>
      <c r="G268" s="69" t="n">
        <f aca="false">SUM(G269:G285)</f>
        <v>16109756</v>
      </c>
      <c r="H268" s="69" t="n">
        <f aca="false">F268/G268*100</f>
        <v>119.329374076181</v>
      </c>
      <c r="I268" s="69" t="n">
        <f aca="false">SUM(I269:I285)</f>
        <v>76904391</v>
      </c>
      <c r="J268" s="69" t="n">
        <f aca="false">SUM(J269:J285)</f>
        <v>79422796</v>
      </c>
      <c r="K268" s="69" t="n">
        <f aca="false">I268/J268*100</f>
        <v>96.8291156609496</v>
      </c>
      <c r="L268" s="111" t="n">
        <f aca="false">O268+R268</f>
        <v>0</v>
      </c>
      <c r="M268" s="111" t="n">
        <f aca="false">P268+S268</f>
        <v>0</v>
      </c>
      <c r="N268" s="69" t="e">
        <f aca="false">L268/M268*100</f>
        <v>#DIV/0!</v>
      </c>
      <c r="O268" s="69" t="n">
        <f aca="false">SUM(O269:O285)</f>
        <v>0</v>
      </c>
      <c r="P268" s="69" t="n">
        <f aca="false">SUM(P269:P285)</f>
        <v>0</v>
      </c>
      <c r="Q268" s="69" t="e">
        <f aca="false">O268/P268*100</f>
        <v>#DIV/0!</v>
      </c>
      <c r="R268" s="69" t="n">
        <f aca="false">SUM(R269:R285)</f>
        <v>0</v>
      </c>
      <c r="S268" s="69" t="n">
        <f aca="false">SUM(S269:S285)</f>
        <v>0</v>
      </c>
      <c r="T268" s="418" t="e">
        <f aca="false">R268/S268*100</f>
        <v>#DIV/0!</v>
      </c>
      <c r="U268" s="85"/>
      <c r="V268" s="85"/>
    </row>
    <row r="269" customFormat="false" ht="17.25" hidden="false" customHeight="false" outlineLevel="0" collapsed="false">
      <c r="A269" s="112" t="n">
        <v>1</v>
      </c>
      <c r="B269" s="137" t="s">
        <v>270</v>
      </c>
      <c r="C269" s="72" t="n">
        <v>11004186</v>
      </c>
      <c r="D269" s="72" t="n">
        <v>8776458</v>
      </c>
      <c r="E269" s="320" t="n">
        <f aca="false">C269/D269*100</f>
        <v>125.382996192769</v>
      </c>
      <c r="F269" s="72" t="n">
        <v>2662907</v>
      </c>
      <c r="G269" s="72" t="n">
        <v>2566587</v>
      </c>
      <c r="H269" s="320" t="n">
        <f aca="false">F269/G269*100</f>
        <v>103.752843757098</v>
      </c>
      <c r="I269" s="72" t="n">
        <v>11004186</v>
      </c>
      <c r="J269" s="72" t="n">
        <v>8776458</v>
      </c>
      <c r="K269" s="320" t="n">
        <f aca="false">I269/J269*100</f>
        <v>125.382996192769</v>
      </c>
      <c r="L269" s="72" t="n">
        <v>0</v>
      </c>
      <c r="M269" s="72" t="n">
        <v>0</v>
      </c>
      <c r="N269" s="77" t="e">
        <f aca="false">L269/M269*100</f>
        <v>#DIV/0!</v>
      </c>
      <c r="O269" s="320"/>
      <c r="P269" s="320"/>
      <c r="Q269" s="77" t="e">
        <f aca="false">O269/P269*100</f>
        <v>#DIV/0!</v>
      </c>
      <c r="R269" s="72"/>
      <c r="S269" s="72"/>
      <c r="T269" s="419" t="e">
        <f aca="false">R269/S269*100</f>
        <v>#DIV/0!</v>
      </c>
      <c r="U269" s="72" t="n">
        <v>1712</v>
      </c>
      <c r="V269" s="72" t="n">
        <v>307.8</v>
      </c>
    </row>
    <row r="270" customFormat="false" ht="17.25" hidden="false" customHeight="false" outlineLevel="0" collapsed="false">
      <c r="A270" s="112" t="n">
        <v>2</v>
      </c>
      <c r="B270" s="137" t="s">
        <v>271</v>
      </c>
      <c r="C270" s="72" t="n">
        <v>16893116</v>
      </c>
      <c r="D270" s="72" t="n">
        <v>12462069</v>
      </c>
      <c r="E270" s="320" t="n">
        <f aca="false">C270/D270*100</f>
        <v>135.556270792595</v>
      </c>
      <c r="F270" s="72" t="n">
        <v>5842928</v>
      </c>
      <c r="G270" s="72" t="n">
        <v>3727395</v>
      </c>
      <c r="H270" s="320" t="n">
        <f aca="false">F270/G270*100</f>
        <v>156.756340554194</v>
      </c>
      <c r="I270" s="72" t="n">
        <v>16893116</v>
      </c>
      <c r="J270" s="72" t="n">
        <v>12462069</v>
      </c>
      <c r="K270" s="320" t="n">
        <f aca="false">I270/J270*100</f>
        <v>135.556270792595</v>
      </c>
      <c r="L270" s="72" t="n">
        <v>6725418</v>
      </c>
      <c r="M270" s="72" t="n">
        <v>6144922</v>
      </c>
      <c r="N270" s="77" t="n">
        <f aca="false">L270/M270*100</f>
        <v>109.446759454392</v>
      </c>
      <c r="O270" s="320"/>
      <c r="P270" s="320"/>
      <c r="Q270" s="77" t="e">
        <f aca="false">O270/P270*100</f>
        <v>#DIV/0!</v>
      </c>
      <c r="R270" s="72"/>
      <c r="S270" s="72"/>
      <c r="T270" s="419" t="e">
        <f aca="false">R270/S270*100</f>
        <v>#DIV/0!</v>
      </c>
      <c r="U270" s="72" t="n">
        <v>372</v>
      </c>
      <c r="V270" s="72" t="n">
        <v>210.4</v>
      </c>
    </row>
    <row r="271" customFormat="false" ht="17.25" hidden="false" customHeight="false" outlineLevel="0" collapsed="false">
      <c r="A271" s="112" t="n">
        <v>3</v>
      </c>
      <c r="B271" s="137" t="s">
        <v>272</v>
      </c>
      <c r="C271" s="72" t="n">
        <v>6803366</v>
      </c>
      <c r="D271" s="72" t="n">
        <v>11666928</v>
      </c>
      <c r="E271" s="320" t="n">
        <f aca="false">C271/D271*100</f>
        <v>58.313259497273</v>
      </c>
      <c r="F271" s="72" t="n">
        <v>345068</v>
      </c>
      <c r="G271" s="72" t="n">
        <v>311673</v>
      </c>
      <c r="H271" s="320" t="n">
        <f aca="false">F271/G271*100</f>
        <v>110.714755529032</v>
      </c>
      <c r="I271" s="72" t="n">
        <v>6803366</v>
      </c>
      <c r="J271" s="72" t="n">
        <v>11666928</v>
      </c>
      <c r="K271" s="320" t="n">
        <f aca="false">I271/J271*100</f>
        <v>58.313259497273</v>
      </c>
      <c r="L271" s="72" t="n">
        <v>0</v>
      </c>
      <c r="M271" s="72" t="n">
        <v>0</v>
      </c>
      <c r="N271" s="77" t="e">
        <f aca="false">L271/M271*100</f>
        <v>#DIV/0!</v>
      </c>
      <c r="O271" s="320"/>
      <c r="P271" s="320"/>
      <c r="Q271" s="77" t="e">
        <f aca="false">O271/P271*100</f>
        <v>#DIV/0!</v>
      </c>
      <c r="R271" s="72"/>
      <c r="S271" s="72"/>
      <c r="T271" s="419" t="e">
        <f aca="false">R271/S271*100</f>
        <v>#DIV/0!</v>
      </c>
      <c r="U271" s="72" t="n">
        <v>643</v>
      </c>
      <c r="V271" s="72" t="n">
        <v>149.5</v>
      </c>
    </row>
    <row r="272" customFormat="false" ht="17.25" hidden="false" customHeight="false" outlineLevel="0" collapsed="false">
      <c r="A272" s="112" t="n">
        <v>4</v>
      </c>
      <c r="B272" s="137" t="s">
        <v>273</v>
      </c>
      <c r="C272" s="72" t="n">
        <v>2147748</v>
      </c>
      <c r="D272" s="72" t="n">
        <v>2578920</v>
      </c>
      <c r="E272" s="320" t="n">
        <f aca="false">C272/D272*100</f>
        <v>83.28090828719</v>
      </c>
      <c r="F272" s="72" t="n">
        <v>664979</v>
      </c>
      <c r="G272" s="72" t="n">
        <v>588353</v>
      </c>
      <c r="H272" s="320" t="n">
        <f aca="false">F272/G272*100</f>
        <v>113.023813934832</v>
      </c>
      <c r="I272" s="72" t="n">
        <v>2147748</v>
      </c>
      <c r="J272" s="72" t="n">
        <v>2578920</v>
      </c>
      <c r="K272" s="320" t="n">
        <f aca="false">I272/J272*100</f>
        <v>83.28090828719</v>
      </c>
      <c r="L272" s="72" t="n">
        <v>0</v>
      </c>
      <c r="M272" s="72" t="n">
        <v>0</v>
      </c>
      <c r="N272" s="77" t="e">
        <f aca="false">L272/M272*100</f>
        <v>#DIV/0!</v>
      </c>
      <c r="O272" s="320"/>
      <c r="P272" s="320"/>
      <c r="Q272" s="77" t="e">
        <f aca="false">O272/P272*100</f>
        <v>#DIV/0!</v>
      </c>
      <c r="R272" s="72"/>
      <c r="S272" s="72"/>
      <c r="T272" s="419" t="e">
        <f aca="false">R272/S272*100</f>
        <v>#DIV/0!</v>
      </c>
      <c r="U272" s="72" t="n">
        <v>214</v>
      </c>
      <c r="V272" s="72" t="n">
        <v>196</v>
      </c>
    </row>
    <row r="273" customFormat="false" ht="34.5" hidden="false" customHeight="false" outlineLevel="0" collapsed="false">
      <c r="A273" s="112" t="n">
        <v>5</v>
      </c>
      <c r="B273" s="124" t="s">
        <v>274</v>
      </c>
      <c r="C273" s="72" t="n">
        <v>1118280</v>
      </c>
      <c r="D273" s="72" t="n">
        <v>1021369</v>
      </c>
      <c r="E273" s="320" t="n">
        <f aca="false">C273/D273*100</f>
        <v>109.488343585913</v>
      </c>
      <c r="F273" s="72" t="n">
        <v>353778</v>
      </c>
      <c r="G273" s="72" t="n">
        <v>313694</v>
      </c>
      <c r="H273" s="320" t="n">
        <f aca="false">F273/G273*100</f>
        <v>112.778057597531</v>
      </c>
      <c r="I273" s="72" t="n">
        <v>1118280</v>
      </c>
      <c r="J273" s="72" t="n">
        <v>1021369</v>
      </c>
      <c r="K273" s="320" t="n">
        <f aca="false">I273/J273*100</f>
        <v>109.488343585913</v>
      </c>
      <c r="L273" s="72" t="n">
        <v>0</v>
      </c>
      <c r="M273" s="72" t="n">
        <v>0</v>
      </c>
      <c r="N273" s="77" t="e">
        <f aca="false">L273/M273*100</f>
        <v>#DIV/0!</v>
      </c>
      <c r="O273" s="320"/>
      <c r="P273" s="320"/>
      <c r="Q273" s="77" t="e">
        <f aca="false">O273/P273*100</f>
        <v>#DIV/0!</v>
      </c>
      <c r="R273" s="72"/>
      <c r="S273" s="72"/>
      <c r="T273" s="419" t="e">
        <f aca="false">R273/S273*100</f>
        <v>#DIV/0!</v>
      </c>
      <c r="U273" s="72" t="n">
        <v>448</v>
      </c>
      <c r="V273" s="72" t="n">
        <v>198.5</v>
      </c>
    </row>
    <row r="274" customFormat="false" ht="34.5" hidden="false" customHeight="false" outlineLevel="0" collapsed="false">
      <c r="A274" s="112" t="n">
        <v>6</v>
      </c>
      <c r="B274" s="124" t="s">
        <v>275</v>
      </c>
      <c r="C274" s="72" t="n">
        <v>60023</v>
      </c>
      <c r="D274" s="72" t="n">
        <v>7000875</v>
      </c>
      <c r="E274" s="320" t="n">
        <f aca="false">C274/D274*100</f>
        <v>0.857364258039174</v>
      </c>
      <c r="F274" s="72" t="n">
        <v>0</v>
      </c>
      <c r="G274" s="72" t="n">
        <v>0</v>
      </c>
      <c r="H274" s="320" t="e">
        <f aca="false">F274/G274*100</f>
        <v>#DIV/0!</v>
      </c>
      <c r="I274" s="72" t="n">
        <v>60023</v>
      </c>
      <c r="J274" s="72" t="n">
        <v>7000875</v>
      </c>
      <c r="K274" s="320" t="n">
        <f aca="false">I274/J274*100</f>
        <v>0.857364258039174</v>
      </c>
      <c r="L274" s="72" t="n">
        <v>60023</v>
      </c>
      <c r="M274" s="72" t="n">
        <v>4087084</v>
      </c>
      <c r="N274" s="77" t="n">
        <f aca="false">L274/M274*100</f>
        <v>1.46860206445476</v>
      </c>
      <c r="O274" s="320"/>
      <c r="P274" s="320"/>
      <c r="Q274" s="77" t="e">
        <f aca="false">O274/P274*100</f>
        <v>#DIV/0!</v>
      </c>
      <c r="R274" s="72"/>
      <c r="S274" s="72"/>
      <c r="T274" s="419" t="e">
        <f aca="false">R274/S274*100</f>
        <v>#DIV/0!</v>
      </c>
      <c r="U274" s="72" t="n">
        <v>371</v>
      </c>
      <c r="V274" s="72" t="n">
        <v>287</v>
      </c>
    </row>
    <row r="275" customFormat="false" ht="17.25" hidden="false" customHeight="false" outlineLevel="0" collapsed="false">
      <c r="A275" s="112" t="n">
        <v>7</v>
      </c>
      <c r="B275" s="137" t="s">
        <v>276</v>
      </c>
      <c r="C275" s="72" t="n">
        <v>4886117</v>
      </c>
      <c r="D275" s="72" t="n">
        <v>4377695</v>
      </c>
      <c r="E275" s="320" t="n">
        <f aca="false">C275/D275*100</f>
        <v>111.613920110926</v>
      </c>
      <c r="F275" s="72" t="n">
        <v>2133796</v>
      </c>
      <c r="G275" s="72" t="n">
        <v>1803116</v>
      </c>
      <c r="H275" s="320" t="n">
        <f aca="false">F275/G275*100</f>
        <v>118.339363634952</v>
      </c>
      <c r="I275" s="72" t="n">
        <v>4886117</v>
      </c>
      <c r="J275" s="72" t="n">
        <v>4377695</v>
      </c>
      <c r="K275" s="320" t="n">
        <f aca="false">I275/J275*100</f>
        <v>111.613920110926</v>
      </c>
      <c r="L275" s="72" t="n">
        <v>0</v>
      </c>
      <c r="M275" s="72" t="n">
        <v>0</v>
      </c>
      <c r="N275" s="77" t="e">
        <f aca="false">L275/M275*100</f>
        <v>#DIV/0!</v>
      </c>
      <c r="O275" s="320"/>
      <c r="P275" s="320"/>
      <c r="Q275" s="77" t="e">
        <f aca="false">O275/P275*100</f>
        <v>#DIV/0!</v>
      </c>
      <c r="R275" s="72"/>
      <c r="S275" s="72"/>
      <c r="T275" s="419" t="e">
        <f aca="false">R275/S275*100</f>
        <v>#DIV/0!</v>
      </c>
      <c r="U275" s="72" t="n">
        <v>1492</v>
      </c>
      <c r="V275" s="72" t="n">
        <v>112.5</v>
      </c>
    </row>
    <row r="276" customFormat="false" ht="17.25" hidden="false" customHeight="false" outlineLevel="0" collapsed="false">
      <c r="A276" s="112" t="n">
        <v>8</v>
      </c>
      <c r="B276" s="203" t="s">
        <v>277</v>
      </c>
      <c r="C276" s="72" t="n">
        <v>2931119</v>
      </c>
      <c r="D276" s="72" t="n">
        <v>2535513</v>
      </c>
      <c r="E276" s="320" t="n">
        <f aca="false">C276/D276*100</f>
        <v>115.602601919217</v>
      </c>
      <c r="F276" s="72" t="n">
        <v>741655</v>
      </c>
      <c r="G276" s="72" t="n">
        <v>523035</v>
      </c>
      <c r="H276" s="320" t="n">
        <f aca="false">F276/G276*100</f>
        <v>141.798350014817</v>
      </c>
      <c r="I276" s="72" t="n">
        <v>2931119</v>
      </c>
      <c r="J276" s="72" t="n">
        <v>2535513</v>
      </c>
      <c r="K276" s="320" t="n">
        <f aca="false">I276/J276*100</f>
        <v>115.602601919217</v>
      </c>
      <c r="L276" s="72" t="n">
        <v>0</v>
      </c>
      <c r="M276" s="72" t="n">
        <v>0</v>
      </c>
      <c r="N276" s="77" t="e">
        <f aca="false">L276/M276*100</f>
        <v>#DIV/0!</v>
      </c>
      <c r="O276" s="320"/>
      <c r="P276" s="320"/>
      <c r="Q276" s="77" t="e">
        <f aca="false">O276/P276*100</f>
        <v>#DIV/0!</v>
      </c>
      <c r="R276" s="72"/>
      <c r="S276" s="72"/>
      <c r="T276" s="419" t="e">
        <f aca="false">R276/S276*100</f>
        <v>#DIV/0!</v>
      </c>
      <c r="U276" s="72" t="n">
        <v>761</v>
      </c>
      <c r="V276" s="72" t="n">
        <v>194</v>
      </c>
    </row>
    <row r="277" customFormat="false" ht="27" hidden="false" customHeight="true" outlineLevel="0" collapsed="false">
      <c r="A277" s="112" t="n">
        <v>9</v>
      </c>
      <c r="B277" s="206" t="s">
        <v>278</v>
      </c>
      <c r="C277" s="72" t="n">
        <v>17015902</v>
      </c>
      <c r="D277" s="72" t="n">
        <v>10889896</v>
      </c>
      <c r="E277" s="320" t="n">
        <f aca="false">C277/D277*100</f>
        <v>156.254035851215</v>
      </c>
      <c r="F277" s="72" t="n">
        <v>4658848</v>
      </c>
      <c r="G277" s="72" t="n">
        <v>4016461</v>
      </c>
      <c r="H277" s="320" t="n">
        <f aca="false">F277/G277*100</f>
        <v>115.993856282932</v>
      </c>
      <c r="I277" s="72" t="n">
        <v>17015902</v>
      </c>
      <c r="J277" s="72" t="n">
        <v>10889896</v>
      </c>
      <c r="K277" s="320" t="n">
        <f aca="false">I277/J277*100</f>
        <v>156.254035851215</v>
      </c>
      <c r="L277" s="72" t="n">
        <v>0</v>
      </c>
      <c r="M277" s="72" t="n">
        <v>0</v>
      </c>
      <c r="N277" s="77" t="e">
        <f aca="false">L277/M277*100</f>
        <v>#DIV/0!</v>
      </c>
      <c r="O277" s="320"/>
      <c r="P277" s="320"/>
      <c r="Q277" s="77" t="e">
        <f aca="false">O277/P277*100</f>
        <v>#DIV/0!</v>
      </c>
      <c r="R277" s="72"/>
      <c r="S277" s="72"/>
      <c r="T277" s="419" t="e">
        <f aca="false">R277/S277*100</f>
        <v>#DIV/0!</v>
      </c>
      <c r="U277" s="72" t="n">
        <v>7817</v>
      </c>
      <c r="V277" s="72" t="n">
        <v>198.4</v>
      </c>
    </row>
    <row r="278" customFormat="false" ht="34.5" hidden="false" customHeight="false" outlineLevel="0" collapsed="false">
      <c r="A278" s="112" t="n">
        <v>10</v>
      </c>
      <c r="B278" s="206" t="s">
        <v>279</v>
      </c>
      <c r="C278" s="72" t="n">
        <v>13520888</v>
      </c>
      <c r="D278" s="72" t="n">
        <v>17581565</v>
      </c>
      <c r="E278" s="320" t="n">
        <f aca="false">C278/D278*100</f>
        <v>76.9037796123383</v>
      </c>
      <c r="F278" s="72" t="n">
        <v>1667257</v>
      </c>
      <c r="G278" s="72" t="n">
        <v>2121810</v>
      </c>
      <c r="H278" s="320" t="n">
        <f aca="false">F278/G278*100</f>
        <v>78.5771110514137</v>
      </c>
      <c r="I278" s="72" t="n">
        <v>13520888</v>
      </c>
      <c r="J278" s="72" t="n">
        <v>17581565</v>
      </c>
      <c r="K278" s="320" t="n">
        <f aca="false">I278/J278*100</f>
        <v>76.9037796123383</v>
      </c>
      <c r="L278" s="72" t="n">
        <v>0</v>
      </c>
      <c r="M278" s="72" t="n">
        <v>0</v>
      </c>
      <c r="N278" s="77" t="e">
        <f aca="false">L278/M278*100</f>
        <v>#DIV/0!</v>
      </c>
      <c r="O278" s="320"/>
      <c r="P278" s="320"/>
      <c r="Q278" s="77" t="e">
        <f aca="false">O278/P278*100</f>
        <v>#DIV/0!</v>
      </c>
      <c r="R278" s="72"/>
      <c r="S278" s="72"/>
      <c r="T278" s="419" t="e">
        <f aca="false">R278/S278*100</f>
        <v>#DIV/0!</v>
      </c>
      <c r="U278" s="72" t="n">
        <v>5062</v>
      </c>
      <c r="V278" s="72" t="n">
        <v>239</v>
      </c>
    </row>
    <row r="279" customFormat="false" ht="34.5" hidden="false" customHeight="false" outlineLevel="0" collapsed="false">
      <c r="A279" s="112" t="n">
        <v>11</v>
      </c>
      <c r="B279" s="206" t="s">
        <v>280</v>
      </c>
      <c r="C279" s="72" t="n">
        <v>59334</v>
      </c>
      <c r="D279" s="72" t="n">
        <v>62060</v>
      </c>
      <c r="E279" s="320" t="n">
        <f aca="false">C279/D279*100</f>
        <v>95.607476635514</v>
      </c>
      <c r="F279" s="72" t="n">
        <v>17276</v>
      </c>
      <c r="G279" s="72" t="n">
        <v>16079</v>
      </c>
      <c r="H279" s="320" t="n">
        <f aca="false">F279/G279*100</f>
        <v>107.444492816717</v>
      </c>
      <c r="I279" s="72" t="n">
        <v>59334</v>
      </c>
      <c r="J279" s="72" t="n">
        <v>62060</v>
      </c>
      <c r="K279" s="320" t="n">
        <f aca="false">I279/J279*100</f>
        <v>95.607476635514</v>
      </c>
      <c r="L279" s="72" t="n">
        <v>0</v>
      </c>
      <c r="M279" s="72" t="n">
        <v>0</v>
      </c>
      <c r="N279" s="77" t="e">
        <f aca="false">L279/M279*100</f>
        <v>#DIV/0!</v>
      </c>
      <c r="O279" s="320"/>
      <c r="P279" s="320"/>
      <c r="Q279" s="77" t="e">
        <f aca="false">O279/P279*100</f>
        <v>#DIV/0!</v>
      </c>
      <c r="R279" s="72"/>
      <c r="S279" s="72"/>
      <c r="T279" s="419" t="e">
        <f aca="false">R279/S279*100</f>
        <v>#DIV/0!</v>
      </c>
      <c r="U279" s="72" t="n">
        <v>42</v>
      </c>
      <c r="V279" s="72" t="n">
        <v>257.8</v>
      </c>
    </row>
    <row r="280" customFormat="false" ht="46.5" hidden="false" customHeight="true" outlineLevel="0" collapsed="false">
      <c r="A280" s="112" t="n">
        <v>12</v>
      </c>
      <c r="B280" s="206" t="s">
        <v>281</v>
      </c>
      <c r="C280" s="72" t="n">
        <v>464312</v>
      </c>
      <c r="D280" s="72" t="n">
        <v>469448</v>
      </c>
      <c r="E280" s="320" t="n">
        <f aca="false">C280/D280*100</f>
        <v>98.9059491147049</v>
      </c>
      <c r="F280" s="72" t="n">
        <v>135179</v>
      </c>
      <c r="G280" s="72" t="n">
        <v>121553</v>
      </c>
      <c r="H280" s="320" t="n">
        <f aca="false">F280/G280*100</f>
        <v>111.209924888732</v>
      </c>
      <c r="I280" s="72" t="n">
        <v>464312</v>
      </c>
      <c r="J280" s="72" t="n">
        <v>469448</v>
      </c>
      <c r="K280" s="320" t="n">
        <f aca="false">I280/J280*100</f>
        <v>98.9059491147049</v>
      </c>
      <c r="L280" s="72" t="n">
        <v>0</v>
      </c>
      <c r="M280" s="72" t="n">
        <v>0</v>
      </c>
      <c r="N280" s="77" t="e">
        <f aca="false">L280/M280*100</f>
        <v>#DIV/0!</v>
      </c>
      <c r="O280" s="320"/>
      <c r="P280" s="320"/>
      <c r="Q280" s="77" t="e">
        <f aca="false">O280/P280*100</f>
        <v>#DIV/0!</v>
      </c>
      <c r="R280" s="72"/>
      <c r="S280" s="72"/>
      <c r="T280" s="419" t="e">
        <f aca="false">R280/S280*100</f>
        <v>#DIV/0!</v>
      </c>
      <c r="U280" s="72" t="n">
        <v>199</v>
      </c>
      <c r="V280" s="72" t="n">
        <v>259.6</v>
      </c>
    </row>
    <row r="281" customFormat="false" ht="34.5" hidden="false" customHeight="false" outlineLevel="0" collapsed="false">
      <c r="A281" s="112" t="n">
        <v>13</v>
      </c>
      <c r="B281" s="124" t="s">
        <v>282</v>
      </c>
      <c r="C281" s="320"/>
      <c r="D281" s="320"/>
      <c r="E281" s="320" t="e">
        <f aca="false">C281/D281*100</f>
        <v>#DIV/0!</v>
      </c>
      <c r="F281" s="320"/>
      <c r="G281" s="320"/>
      <c r="H281" s="320" t="e">
        <f aca="false">F281/G281*100</f>
        <v>#DIV/0!</v>
      </c>
      <c r="I281" s="320"/>
      <c r="J281" s="320"/>
      <c r="K281" s="320" t="e">
        <f aca="false">I281/J281*100</f>
        <v>#DIV/0!</v>
      </c>
      <c r="L281" s="320"/>
      <c r="M281" s="320"/>
      <c r="N281" s="77" t="e">
        <f aca="false">L281/M281*100</f>
        <v>#DIV/0!</v>
      </c>
      <c r="O281" s="320"/>
      <c r="P281" s="320"/>
      <c r="Q281" s="77" t="e">
        <f aca="false">O281/P281*100</f>
        <v>#DIV/0!</v>
      </c>
      <c r="R281" s="320"/>
      <c r="S281" s="320"/>
      <c r="T281" s="419" t="e">
        <f aca="false">R281/S281*100</f>
        <v>#DIV/0!</v>
      </c>
      <c r="U281" s="85"/>
      <c r="V281" s="85"/>
    </row>
    <row r="282" customFormat="false" ht="17.25" hidden="false" customHeight="false" outlineLevel="0" collapsed="false">
      <c r="A282" s="112" t="n">
        <v>14</v>
      </c>
      <c r="B282" s="137" t="s">
        <v>283</v>
      </c>
      <c r="C282" s="320"/>
      <c r="D282" s="320"/>
      <c r="E282" s="320" t="e">
        <f aca="false">C282/D282*100</f>
        <v>#DIV/0!</v>
      </c>
      <c r="F282" s="320"/>
      <c r="G282" s="320"/>
      <c r="H282" s="320" t="e">
        <f aca="false">F282/G282*100</f>
        <v>#DIV/0!</v>
      </c>
      <c r="I282" s="320"/>
      <c r="J282" s="320"/>
      <c r="K282" s="320" t="e">
        <f aca="false">I282/J282*100</f>
        <v>#DIV/0!</v>
      </c>
      <c r="L282" s="320"/>
      <c r="M282" s="320"/>
      <c r="N282" s="77" t="e">
        <f aca="false">L282/M282*100</f>
        <v>#DIV/0!</v>
      </c>
      <c r="O282" s="320"/>
      <c r="P282" s="320"/>
      <c r="Q282" s="77" t="e">
        <f aca="false">O282/P282*100</f>
        <v>#DIV/0!</v>
      </c>
      <c r="R282" s="320"/>
      <c r="S282" s="320"/>
      <c r="T282" s="419" t="e">
        <f aca="false">R282/S282*100</f>
        <v>#DIV/0!</v>
      </c>
      <c r="U282" s="85"/>
      <c r="V282" s="85"/>
    </row>
    <row r="283" customFormat="false" ht="17.25" hidden="false" customHeight="false" outlineLevel="0" collapsed="false">
      <c r="A283" s="112" t="n">
        <v>15</v>
      </c>
      <c r="B283" s="137" t="s">
        <v>284</v>
      </c>
      <c r="C283" s="320"/>
      <c r="D283" s="320"/>
      <c r="E283" s="320" t="e">
        <f aca="false">C283/D283*100</f>
        <v>#DIV/0!</v>
      </c>
      <c r="F283" s="320"/>
      <c r="G283" s="320"/>
      <c r="H283" s="320" t="e">
        <f aca="false">F283/G283*100</f>
        <v>#DIV/0!</v>
      </c>
      <c r="I283" s="320"/>
      <c r="J283" s="320"/>
      <c r="K283" s="320" t="e">
        <f aca="false">I283/J283*100</f>
        <v>#DIV/0!</v>
      </c>
      <c r="L283" s="320"/>
      <c r="M283" s="320"/>
      <c r="N283" s="77" t="e">
        <f aca="false">L283/M283*100</f>
        <v>#DIV/0!</v>
      </c>
      <c r="O283" s="320"/>
      <c r="P283" s="320"/>
      <c r="Q283" s="77" t="e">
        <f aca="false">O283/P283*100</f>
        <v>#DIV/0!</v>
      </c>
      <c r="R283" s="320"/>
      <c r="S283" s="320"/>
      <c r="T283" s="419" t="e">
        <f aca="false">R283/S283*100</f>
        <v>#DIV/0!</v>
      </c>
      <c r="U283" s="85"/>
      <c r="V283" s="85"/>
    </row>
    <row r="284" customFormat="false" ht="51.75" hidden="false" customHeight="false" outlineLevel="0" collapsed="false">
      <c r="A284" s="112" t="n">
        <v>16</v>
      </c>
      <c r="B284" s="124" t="s">
        <v>285</v>
      </c>
      <c r="C284" s="320"/>
      <c r="D284" s="320"/>
      <c r="E284" s="320" t="e">
        <f aca="false">C284/D284*100</f>
        <v>#DIV/0!</v>
      </c>
      <c r="F284" s="320"/>
      <c r="G284" s="320"/>
      <c r="H284" s="320" t="e">
        <f aca="false">F284/G284*100</f>
        <v>#DIV/0!</v>
      </c>
      <c r="I284" s="320"/>
      <c r="J284" s="320"/>
      <c r="K284" s="320" t="e">
        <f aca="false">I284/J284*100</f>
        <v>#DIV/0!</v>
      </c>
      <c r="L284" s="320"/>
      <c r="M284" s="320"/>
      <c r="N284" s="77" t="e">
        <f aca="false">L284/M284*100</f>
        <v>#DIV/0!</v>
      </c>
      <c r="O284" s="320"/>
      <c r="P284" s="320"/>
      <c r="Q284" s="77" t="e">
        <f aca="false">O284/P284*100</f>
        <v>#DIV/0!</v>
      </c>
      <c r="R284" s="320"/>
      <c r="S284" s="320"/>
      <c r="T284" s="419" t="e">
        <f aca="false">R284/S284*100</f>
        <v>#DIV/0!</v>
      </c>
      <c r="U284" s="85"/>
      <c r="V284" s="85"/>
    </row>
    <row r="285" customFormat="false" ht="17.25" hidden="false" customHeight="false" outlineLevel="0" collapsed="false">
      <c r="A285" s="112" t="n">
        <v>17</v>
      </c>
      <c r="B285" s="137" t="s">
        <v>286</v>
      </c>
      <c r="C285" s="320"/>
      <c r="D285" s="320"/>
      <c r="E285" s="320" t="e">
        <f aca="false">C285/D285*100</f>
        <v>#DIV/0!</v>
      </c>
      <c r="F285" s="320"/>
      <c r="G285" s="320"/>
      <c r="H285" s="320" t="e">
        <f aca="false">F285/G285*100</f>
        <v>#DIV/0!</v>
      </c>
      <c r="I285" s="320"/>
      <c r="J285" s="320"/>
      <c r="K285" s="320" t="e">
        <f aca="false">I285/J285*100</f>
        <v>#DIV/0!</v>
      </c>
      <c r="L285" s="320"/>
      <c r="M285" s="320"/>
      <c r="N285" s="77" t="e">
        <f aca="false">L285/M285*100</f>
        <v>#DIV/0!</v>
      </c>
      <c r="O285" s="320"/>
      <c r="P285" s="320"/>
      <c r="Q285" s="77" t="e">
        <f aca="false">O285/P285*100</f>
        <v>#DIV/0!</v>
      </c>
      <c r="R285" s="320"/>
      <c r="S285" s="320"/>
      <c r="T285" s="419" t="e">
        <f aca="false">R285/S285*100</f>
        <v>#DIV/0!</v>
      </c>
      <c r="U285" s="85"/>
      <c r="V285" s="85"/>
    </row>
    <row r="286" customFormat="false" ht="16.5" hidden="false" customHeight="false" outlineLevel="0" collapsed="false">
      <c r="A286" s="208"/>
      <c r="B286" s="209"/>
      <c r="C286" s="210"/>
      <c r="D286" s="210"/>
      <c r="E286" s="210"/>
      <c r="F286" s="210"/>
      <c r="G286" s="210"/>
      <c r="H286" s="210"/>
      <c r="I286" s="211"/>
      <c r="J286" s="211"/>
      <c r="K286" s="210"/>
      <c r="L286" s="213"/>
      <c r="M286" s="213"/>
      <c r="N286" s="213"/>
      <c r="O286" s="210"/>
      <c r="P286" s="213"/>
      <c r="Q286" s="213"/>
      <c r="R286" s="213"/>
      <c r="S286" s="213"/>
      <c r="T286" s="213"/>
      <c r="U286" s="85"/>
      <c r="V286" s="85"/>
    </row>
    <row r="287" customFormat="false" ht="16.5" hidden="false" customHeight="false" outlineLevel="0" collapsed="false">
      <c r="A287" s="212" t="n">
        <v>3</v>
      </c>
      <c r="B287" s="213" t="s">
        <v>287</v>
      </c>
      <c r="C287" s="213"/>
      <c r="D287" s="214"/>
      <c r="E287" s="214"/>
      <c r="F287" s="213"/>
      <c r="G287" s="213"/>
      <c r="H287" s="213"/>
      <c r="I287" s="213"/>
      <c r="J287" s="213"/>
      <c r="K287" s="213"/>
      <c r="L287" s="213"/>
      <c r="M287" s="213"/>
      <c r="N287" s="213"/>
      <c r="O287" s="213"/>
      <c r="P287" s="213"/>
      <c r="Q287" s="213"/>
      <c r="R287" s="213"/>
      <c r="S287" s="213"/>
      <c r="T287" s="213"/>
      <c r="U287" s="215"/>
      <c r="V287" s="215"/>
    </row>
    <row r="288" customFormat="false" ht="16.5" hidden="false" customHeight="false" outlineLevel="0" collapsed="false">
      <c r="A288" s="216" t="s">
        <v>269</v>
      </c>
      <c r="B288" s="216"/>
      <c r="C288" s="217" t="n">
        <f aca="false">SUM(C289:C293)</f>
        <v>594711</v>
      </c>
      <c r="D288" s="217" t="n">
        <f aca="false">SUM(D289:D293)</f>
        <v>745495</v>
      </c>
      <c r="E288" s="218" t="n">
        <f aca="false">C288/D288*100</f>
        <v>79.7739756805881</v>
      </c>
      <c r="F288" s="217" t="n">
        <f aca="false">SUM(F289:F293)</f>
        <v>152289</v>
      </c>
      <c r="G288" s="217" t="n">
        <f aca="false">SUM(G289:G293)</f>
        <v>197817</v>
      </c>
      <c r="H288" s="218" t="n">
        <f aca="false">F288/G288*100</f>
        <v>76.9847889716253</v>
      </c>
      <c r="I288" s="217" t="n">
        <f aca="false">SUM(I289:I293)</f>
        <v>594711</v>
      </c>
      <c r="J288" s="217" t="n">
        <f aca="false">SUM(J289:J293)</f>
        <v>745495</v>
      </c>
      <c r="K288" s="218" t="n">
        <f aca="false">I288/J288*100</f>
        <v>79.7739756805881</v>
      </c>
      <c r="L288" s="111" t="n">
        <f aca="false">O288+R288</f>
        <v>0</v>
      </c>
      <c r="M288" s="111" t="n">
        <f aca="false">P288+S288</f>
        <v>0</v>
      </c>
      <c r="N288" s="218" t="e">
        <f aca="false">L288/M288*100</f>
        <v>#DIV/0!</v>
      </c>
      <c r="O288" s="217" t="n">
        <f aca="false">SUM(O289:O293)</f>
        <v>0</v>
      </c>
      <c r="P288" s="217" t="n">
        <f aca="false">SUM(P289:P293)</f>
        <v>0</v>
      </c>
      <c r="Q288" s="218" t="e">
        <f aca="false">O288/P288*100</f>
        <v>#DIV/0!</v>
      </c>
      <c r="R288" s="217" t="n">
        <f aca="false">SUM(R289:R293)</f>
        <v>0</v>
      </c>
      <c r="S288" s="217" t="n">
        <f aca="false">SUM(S289:S293)</f>
        <v>0</v>
      </c>
      <c r="T288" s="420" t="e">
        <f aca="false">R288/S288*100</f>
        <v>#DIV/0!</v>
      </c>
      <c r="U288" s="85"/>
      <c r="V288" s="85"/>
    </row>
    <row r="289" customFormat="false" ht="17.25" hidden="false" customHeight="false" outlineLevel="0" collapsed="false">
      <c r="A289" s="219" t="n">
        <v>1</v>
      </c>
      <c r="B289" s="220" t="s">
        <v>288</v>
      </c>
      <c r="C289" s="127" t="n">
        <v>8154</v>
      </c>
      <c r="D289" s="127" t="n">
        <v>8438</v>
      </c>
      <c r="E289" s="73" t="n">
        <f aca="false">C289/D289*100</f>
        <v>96.6342735245319</v>
      </c>
      <c r="F289" s="127" t="n">
        <v>8154</v>
      </c>
      <c r="G289" s="127" t="n">
        <v>8438</v>
      </c>
      <c r="H289" s="73" t="n">
        <f aca="false">F289/G289*100</f>
        <v>96.6342735245319</v>
      </c>
      <c r="I289" s="127" t="n">
        <v>8154</v>
      </c>
      <c r="J289" s="127" t="n">
        <v>8438</v>
      </c>
      <c r="K289" s="73" t="n">
        <f aca="false">I289/J289*100</f>
        <v>96.6342735245319</v>
      </c>
      <c r="L289" s="127" t="n">
        <v>0</v>
      </c>
      <c r="M289" s="127" t="n">
        <v>0</v>
      </c>
      <c r="N289" s="77" t="e">
        <f aca="false">L289/M289*100</f>
        <v>#DIV/0!</v>
      </c>
      <c r="O289" s="73"/>
      <c r="P289" s="73"/>
      <c r="Q289" s="77" t="e">
        <f aca="false">O289/P289*100</f>
        <v>#DIV/0!</v>
      </c>
      <c r="R289" s="72"/>
      <c r="S289" s="72"/>
      <c r="T289" s="222" t="e">
        <f aca="false">R289/S289*100</f>
        <v>#DIV/0!</v>
      </c>
      <c r="U289" s="127" t="n">
        <v>38</v>
      </c>
      <c r="V289" s="127" t="n">
        <v>88</v>
      </c>
    </row>
    <row r="290" customFormat="false" ht="17.25" hidden="false" customHeight="false" outlineLevel="0" collapsed="false">
      <c r="A290" s="219" t="n">
        <v>2</v>
      </c>
      <c r="B290" s="220" t="s">
        <v>289</v>
      </c>
      <c r="C290" s="127" t="n">
        <v>77992</v>
      </c>
      <c r="D290" s="127" t="n">
        <v>83862</v>
      </c>
      <c r="E290" s="73" t="n">
        <f aca="false">C290/D290*100</f>
        <v>93.000405427965</v>
      </c>
      <c r="F290" s="127" t="n">
        <v>19636</v>
      </c>
      <c r="G290" s="127" t="n">
        <v>20059</v>
      </c>
      <c r="H290" s="73" t="n">
        <f aca="false">F290/G290*100</f>
        <v>97.8912208983499</v>
      </c>
      <c r="I290" s="127" t="n">
        <v>77992</v>
      </c>
      <c r="J290" s="127" t="n">
        <v>83862</v>
      </c>
      <c r="K290" s="73" t="n">
        <f aca="false">I290/J290*100</f>
        <v>93.000405427965</v>
      </c>
      <c r="L290" s="127" t="n">
        <v>0</v>
      </c>
      <c r="M290" s="127" t="n">
        <v>0</v>
      </c>
      <c r="N290" s="77" t="e">
        <f aca="false">L290/M290*100</f>
        <v>#DIV/0!</v>
      </c>
      <c r="O290" s="73"/>
      <c r="P290" s="73"/>
      <c r="Q290" s="77" t="e">
        <f aca="false">O290/P290*100</f>
        <v>#DIV/0!</v>
      </c>
      <c r="R290" s="72"/>
      <c r="S290" s="72"/>
      <c r="T290" s="222" t="e">
        <f aca="false">R290/S290*100</f>
        <v>#DIV/0!</v>
      </c>
      <c r="U290" s="127" t="n">
        <v>197</v>
      </c>
      <c r="V290" s="127" t="n">
        <v>82</v>
      </c>
    </row>
    <row r="291" customFormat="false" ht="51.75" hidden="false" customHeight="false" outlineLevel="0" collapsed="false">
      <c r="A291" s="219" t="n">
        <v>3</v>
      </c>
      <c r="B291" s="220" t="s">
        <v>290</v>
      </c>
      <c r="C291" s="127" t="n">
        <v>481848</v>
      </c>
      <c r="D291" s="127" t="n">
        <v>536955</v>
      </c>
      <c r="E291" s="73" t="n">
        <f aca="false">C291/D291*100</f>
        <v>89.7371288096768</v>
      </c>
      <c r="F291" s="127" t="n">
        <v>117860</v>
      </c>
      <c r="G291" s="127" t="n">
        <v>132283</v>
      </c>
      <c r="H291" s="73" t="n">
        <f aca="false">F291/G291*100</f>
        <v>89.0968605187364</v>
      </c>
      <c r="I291" s="127" t="n">
        <v>481848</v>
      </c>
      <c r="J291" s="127" t="n">
        <v>536955</v>
      </c>
      <c r="K291" s="73" t="n">
        <f aca="false">I291/J291*100</f>
        <v>89.7371288096768</v>
      </c>
      <c r="L291" s="127" t="n">
        <v>95173</v>
      </c>
      <c r="M291" s="127" t="n">
        <v>123815</v>
      </c>
      <c r="N291" s="77" t="n">
        <f aca="false">L291/M291*100</f>
        <v>76.8671001090336</v>
      </c>
      <c r="O291" s="73"/>
      <c r="P291" s="73"/>
      <c r="Q291" s="77" t="e">
        <f aca="false">O291/P291*100</f>
        <v>#DIV/0!</v>
      </c>
      <c r="R291" s="72"/>
      <c r="S291" s="72"/>
      <c r="T291" s="222" t="e">
        <f aca="false">R291/S291*100</f>
        <v>#DIV/0!</v>
      </c>
      <c r="U291" s="127" t="n">
        <v>588</v>
      </c>
      <c r="V291" s="127" t="n">
        <v>105</v>
      </c>
    </row>
    <row r="292" customFormat="false" ht="17.25" hidden="false" customHeight="false" outlineLevel="0" collapsed="false">
      <c r="A292" s="219" t="n">
        <v>4</v>
      </c>
      <c r="B292" s="220" t="s">
        <v>291</v>
      </c>
      <c r="C292" s="127" t="n">
        <v>26717</v>
      </c>
      <c r="D292" s="127" t="n">
        <v>116240</v>
      </c>
      <c r="E292" s="73" t="n">
        <f aca="false">C292/D292*100</f>
        <v>22.9843427391604</v>
      </c>
      <c r="F292" s="127" t="n">
        <v>6639</v>
      </c>
      <c r="G292" s="127" t="n">
        <v>37037</v>
      </c>
      <c r="H292" s="73" t="n">
        <f aca="false">F292/G292*100</f>
        <v>17.9253179253179</v>
      </c>
      <c r="I292" s="127" t="n">
        <v>26717</v>
      </c>
      <c r="J292" s="127" t="n">
        <v>116240</v>
      </c>
      <c r="K292" s="73" t="n">
        <f aca="false">I292/J292*100</f>
        <v>22.9843427391604</v>
      </c>
      <c r="L292" s="127" t="n">
        <v>0</v>
      </c>
      <c r="M292" s="127" t="n">
        <v>0</v>
      </c>
      <c r="N292" s="77" t="e">
        <f aca="false">L292/M292*100</f>
        <v>#DIV/0!</v>
      </c>
      <c r="O292" s="73"/>
      <c r="P292" s="73"/>
      <c r="Q292" s="77" t="e">
        <f aca="false">O292/P292*100</f>
        <v>#DIV/0!</v>
      </c>
      <c r="R292" s="72"/>
      <c r="S292" s="72"/>
      <c r="T292" s="222" t="e">
        <f aca="false">R292/S292*100</f>
        <v>#DIV/0!</v>
      </c>
      <c r="U292" s="127" t="n">
        <v>34</v>
      </c>
      <c r="V292" s="127" t="n">
        <v>124.9</v>
      </c>
    </row>
    <row r="293" customFormat="false" ht="34.5" hidden="false" customHeight="false" outlineLevel="0" collapsed="false">
      <c r="A293" s="219" t="n">
        <v>5</v>
      </c>
      <c r="B293" s="220" t="s">
        <v>292</v>
      </c>
      <c r="C293" s="221"/>
      <c r="D293" s="221"/>
      <c r="E293" s="73" t="e">
        <f aca="false">C293/D293*100</f>
        <v>#DIV/0!</v>
      </c>
      <c r="F293" s="221"/>
      <c r="G293" s="221"/>
      <c r="H293" s="73" t="e">
        <f aca="false">F293/G293*100</f>
        <v>#DIV/0!</v>
      </c>
      <c r="I293" s="221"/>
      <c r="J293" s="221"/>
      <c r="K293" s="73" t="e">
        <f aca="false">I293/J293*100</f>
        <v>#DIV/0!</v>
      </c>
      <c r="L293" s="226"/>
      <c r="M293" s="226"/>
      <c r="N293" s="77" t="e">
        <f aca="false">L293/M293*100</f>
        <v>#DIV/0!</v>
      </c>
      <c r="O293" s="73"/>
      <c r="P293" s="73"/>
      <c r="Q293" s="77" t="e">
        <f aca="false">O293/P293*100</f>
        <v>#DIV/0!</v>
      </c>
      <c r="R293" s="221"/>
      <c r="S293" s="221"/>
      <c r="T293" s="222" t="e">
        <f aca="false">R293/S293*100</f>
        <v>#DIV/0!</v>
      </c>
      <c r="U293" s="1"/>
      <c r="V293" s="1"/>
    </row>
    <row r="294" customFormat="false" ht="16.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13"/>
      <c r="M294" s="213"/>
      <c r="N294" s="213"/>
      <c r="O294" s="1"/>
      <c r="P294" s="1"/>
      <c r="Q294" s="1"/>
      <c r="R294" s="1"/>
      <c r="S294" s="1"/>
      <c r="T294" s="213"/>
      <c r="U294" s="1"/>
      <c r="V294" s="1"/>
    </row>
    <row r="295" customFormat="false" ht="16.5" hidden="false" customHeight="false" outlineLevel="0" collapsed="false">
      <c r="A295" s="212" t="n">
        <v>4</v>
      </c>
      <c r="B295" s="227" t="s">
        <v>293</v>
      </c>
      <c r="C295" s="213"/>
      <c r="D295" s="213"/>
      <c r="E295" s="213"/>
      <c r="F295" s="213"/>
      <c r="G295" s="213"/>
      <c r="H295" s="213"/>
      <c r="I295" s="213"/>
      <c r="J295" s="213"/>
      <c r="K295" s="213"/>
      <c r="L295" s="213"/>
      <c r="M295" s="213"/>
      <c r="N295" s="213"/>
      <c r="O295" s="213"/>
      <c r="P295" s="213"/>
      <c r="Q295" s="213"/>
      <c r="R295" s="213"/>
      <c r="S295" s="213"/>
      <c r="T295" s="213"/>
      <c r="U295" s="1"/>
      <c r="V295" s="1"/>
    </row>
    <row r="296" customFormat="false" ht="16.5" hidden="false" customHeight="false" outlineLevel="0" collapsed="false">
      <c r="A296" s="217"/>
      <c r="B296" s="228" t="s">
        <v>269</v>
      </c>
      <c r="C296" s="217" t="n">
        <f aca="false">SUM(C297:C297)</f>
        <v>0</v>
      </c>
      <c r="D296" s="217" t="n">
        <f aca="false">SUM(D297:D297)</f>
        <v>0</v>
      </c>
      <c r="E296" s="218" t="e">
        <f aca="false">C296/D296*100</f>
        <v>#DIV/0!</v>
      </c>
      <c r="F296" s="217" t="n">
        <f aca="false">SUM(F297:F297)</f>
        <v>0</v>
      </c>
      <c r="G296" s="217" t="n">
        <f aca="false">SUM(G297:G297)</f>
        <v>0</v>
      </c>
      <c r="H296" s="218" t="e">
        <f aca="false">F296/G296*100</f>
        <v>#DIV/0!</v>
      </c>
      <c r="I296" s="217" t="n">
        <f aca="false">SUM(I297:I297)</f>
        <v>0</v>
      </c>
      <c r="J296" s="217" t="n">
        <f aca="false">SUM(J297:J297)</f>
        <v>0</v>
      </c>
      <c r="K296" s="218" t="e">
        <f aca="false">I296/J296*100</f>
        <v>#DIV/0!</v>
      </c>
      <c r="L296" s="111" t="n">
        <f aca="false">O296+R296</f>
        <v>0</v>
      </c>
      <c r="M296" s="111" t="n">
        <f aca="false">P296+S296</f>
        <v>0</v>
      </c>
      <c r="N296" s="218" t="e">
        <f aca="false">L296/M296*100</f>
        <v>#DIV/0!</v>
      </c>
      <c r="O296" s="217" t="n">
        <f aca="false">SUM(O297:O297)</f>
        <v>0</v>
      </c>
      <c r="P296" s="217" t="n">
        <f aca="false">SUM(P297:P297)</f>
        <v>0</v>
      </c>
      <c r="Q296" s="218" t="e">
        <f aca="false">O296/P296*100</f>
        <v>#DIV/0!</v>
      </c>
      <c r="R296" s="217" t="n">
        <f aca="false">SUM(R297:R297)</f>
        <v>0</v>
      </c>
      <c r="S296" s="217" t="n">
        <f aca="false">SUM(S297:S297)</f>
        <v>0</v>
      </c>
      <c r="T296" s="420" t="n">
        <v>0</v>
      </c>
      <c r="U296" s="1"/>
      <c r="V296" s="1"/>
    </row>
    <row r="297" customFormat="false" ht="17.25" hidden="false" customHeight="false" outlineLevel="0" collapsed="false">
      <c r="A297" s="229" t="n">
        <v>1</v>
      </c>
      <c r="B297" s="155" t="s">
        <v>294</v>
      </c>
      <c r="C297" s="230"/>
      <c r="D297" s="230"/>
      <c r="E297" s="231" t="e">
        <f aca="false">C297/D297*100</f>
        <v>#DIV/0!</v>
      </c>
      <c r="F297" s="230"/>
      <c r="G297" s="230"/>
      <c r="H297" s="231" t="e">
        <f aca="false">F297/G297*100</f>
        <v>#DIV/0!</v>
      </c>
      <c r="I297" s="230"/>
      <c r="J297" s="230"/>
      <c r="K297" s="231" t="e">
        <f aca="false">I297/J297*100</f>
        <v>#DIV/0!</v>
      </c>
      <c r="L297" s="231"/>
      <c r="M297" s="231"/>
      <c r="N297" s="77" t="e">
        <f aca="false">L297/M297*100</f>
        <v>#DIV/0!</v>
      </c>
      <c r="O297" s="231"/>
      <c r="P297" s="231"/>
      <c r="Q297" s="77" t="e">
        <f aca="false">O297/P297*100</f>
        <v>#DIV/0!</v>
      </c>
      <c r="R297" s="230"/>
      <c r="S297" s="230"/>
      <c r="T297" s="421" t="n">
        <v>0</v>
      </c>
      <c r="U297" s="1"/>
      <c r="V297" s="1"/>
    </row>
  </sheetData>
  <mergeCells count="45">
    <mergeCell ref="A1:T2"/>
    <mergeCell ref="A3:A8"/>
    <mergeCell ref="B3:B8"/>
    <mergeCell ref="C3:H3"/>
    <mergeCell ref="I3:K3"/>
    <mergeCell ref="L3:T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A31:A32"/>
    <mergeCell ref="B31:B32"/>
    <mergeCell ref="C31:H31"/>
    <mergeCell ref="I31:K31"/>
    <mergeCell ref="L31:T31"/>
    <mergeCell ref="A34:B34"/>
    <mergeCell ref="A35:B35"/>
    <mergeCell ref="A55:B55"/>
    <mergeCell ref="A69:B69"/>
    <mergeCell ref="A79:B79"/>
    <mergeCell ref="A95:B95"/>
    <mergeCell ref="A134:B134"/>
    <mergeCell ref="A135:B135"/>
    <mergeCell ref="A161:B161"/>
    <mergeCell ref="A162:B162"/>
    <mergeCell ref="A191:B191"/>
    <mergeCell ref="A197:B197"/>
    <mergeCell ref="A239:B239"/>
    <mergeCell ref="A249:B249"/>
    <mergeCell ref="A268:B268"/>
    <mergeCell ref="A288:B28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1"/>
  <sheetViews>
    <sheetView showFormulas="false" showGridLines="true" showRowColHeaders="true" showZeros="true" rightToLeft="false" tabSelected="false" showOutlineSymbols="true" defaultGridColor="true" view="normal" topLeftCell="A232" colorId="64" zoomScale="80" zoomScaleNormal="80" zoomScalePageLayoutView="100" workbookViewId="0">
      <selection pane="topLeft" activeCell="C192" activeCellId="0" sqref="C192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3.86"/>
    <col collapsed="false" customWidth="true" hidden="false" outlineLevel="0" max="4" min="3" style="0" width="15.14"/>
    <col collapsed="false" customWidth="true" hidden="false" outlineLevel="0" max="5" min="5" style="0" width="10.57"/>
    <col collapsed="false" customWidth="true" hidden="false" outlineLevel="0" max="6" min="6" style="0" width="13.14"/>
    <col collapsed="false" customWidth="true" hidden="false" outlineLevel="0" max="7" min="7" style="0" width="12.85"/>
    <col collapsed="false" customWidth="true" hidden="false" outlineLevel="0" max="8" min="8" style="0" width="11.85"/>
    <col collapsed="false" customWidth="true" hidden="false" outlineLevel="0" max="9" min="9" style="0" width="14.71"/>
    <col collapsed="false" customWidth="true" hidden="false" outlineLevel="0" max="10" min="10" style="0" width="15.43"/>
    <col collapsed="false" customWidth="true" hidden="false" outlineLevel="0" max="11" min="11" style="0" width="10.71"/>
    <col collapsed="false" customWidth="true" hidden="false" outlineLevel="0" max="12" min="12" style="0" width="14.85"/>
    <col collapsed="false" customWidth="true" hidden="false" outlineLevel="0" max="13" min="13" style="0" width="14.71"/>
    <col collapsed="false" customWidth="true" hidden="false" outlineLevel="0" max="14" min="14" style="0" width="14.57"/>
    <col collapsed="false" customWidth="true" hidden="false" outlineLevel="0" max="15" min="15" style="0" width="13.71"/>
    <col collapsed="false" customWidth="true" hidden="false" outlineLevel="0" max="16" min="16" style="0" width="13.14"/>
    <col collapsed="false" customWidth="true" hidden="false" outlineLevel="0" max="17" min="17" style="0" width="12.28"/>
    <col collapsed="false" customWidth="true" hidden="false" outlineLevel="0" max="18" min="18" style="0" width="14"/>
    <col collapsed="false" customWidth="true" hidden="false" outlineLevel="0" max="19" min="19" style="0" width="13.57"/>
    <col collapsed="false" customWidth="true" hidden="false" outlineLevel="0" max="20" min="20" style="0" width="10.85"/>
    <col collapsed="false" customWidth="true" hidden="false" outlineLevel="0" max="1025" min="21" style="0" width="15.14"/>
  </cols>
  <sheetData>
    <row r="1" customFormat="false" ht="16.5" hidden="false" customHeight="true" outlineLevel="0" collapsed="false">
      <c r="A1" s="2" t="s">
        <v>356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</row>
    <row r="2" customFormat="false" ht="40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</row>
    <row r="3" customFormat="false" ht="20.25" hidden="false" customHeight="true" outlineLevel="0" collapsed="false">
      <c r="A3" s="422" t="s">
        <v>1</v>
      </c>
      <c r="B3" s="423" t="s">
        <v>2</v>
      </c>
      <c r="C3" s="424" t="s">
        <v>3</v>
      </c>
      <c r="D3" s="424"/>
      <c r="E3" s="424"/>
      <c r="F3" s="424"/>
      <c r="G3" s="424"/>
      <c r="H3" s="424"/>
      <c r="I3" s="425" t="s">
        <v>4</v>
      </c>
      <c r="J3" s="425"/>
      <c r="K3" s="425"/>
      <c r="L3" s="426" t="s">
        <v>5</v>
      </c>
      <c r="M3" s="426"/>
      <c r="N3" s="426"/>
      <c r="O3" s="426"/>
      <c r="P3" s="426"/>
      <c r="Q3" s="426"/>
      <c r="R3" s="426"/>
      <c r="S3" s="426"/>
      <c r="T3" s="426"/>
      <c r="U3" s="3"/>
      <c r="V3" s="3"/>
    </row>
    <row r="4" customFormat="false" ht="16.5" hidden="false" customHeight="true" outlineLevel="0" collapsed="false">
      <c r="A4" s="422"/>
      <c r="B4" s="423"/>
      <c r="C4" s="427" t="s">
        <v>357</v>
      </c>
      <c r="D4" s="427" t="s">
        <v>358</v>
      </c>
      <c r="E4" s="428" t="s">
        <v>8</v>
      </c>
      <c r="F4" s="429" t="s">
        <v>359</v>
      </c>
      <c r="G4" s="427" t="s">
        <v>360</v>
      </c>
      <c r="H4" s="428" t="s">
        <v>8</v>
      </c>
      <c r="I4" s="427" t="s">
        <v>357</v>
      </c>
      <c r="J4" s="427" t="s">
        <v>358</v>
      </c>
      <c r="K4" s="430" t="s">
        <v>8</v>
      </c>
      <c r="L4" s="431" t="s">
        <v>361</v>
      </c>
      <c r="M4" s="427" t="s">
        <v>362</v>
      </c>
      <c r="N4" s="430" t="s">
        <v>8</v>
      </c>
      <c r="O4" s="432" t="s">
        <v>363</v>
      </c>
      <c r="P4" s="427" t="s">
        <v>364</v>
      </c>
      <c r="Q4" s="428" t="s">
        <v>8</v>
      </c>
      <c r="R4" s="427" t="s">
        <v>365</v>
      </c>
      <c r="S4" s="427" t="s">
        <v>366</v>
      </c>
      <c r="T4" s="430" t="s">
        <v>8</v>
      </c>
      <c r="U4" s="3"/>
      <c r="V4" s="3"/>
    </row>
    <row r="5" customFormat="false" ht="17.25" hidden="false" customHeight="true" outlineLevel="0" collapsed="false">
      <c r="A5" s="422"/>
      <c r="B5" s="423"/>
      <c r="C5" s="427"/>
      <c r="D5" s="427"/>
      <c r="E5" s="428"/>
      <c r="F5" s="429"/>
      <c r="G5" s="429"/>
      <c r="H5" s="428"/>
      <c r="I5" s="427"/>
      <c r="J5" s="427"/>
      <c r="K5" s="430"/>
      <c r="L5" s="431"/>
      <c r="M5" s="427"/>
      <c r="N5" s="430"/>
      <c r="O5" s="432"/>
      <c r="P5" s="427"/>
      <c r="Q5" s="428"/>
      <c r="R5" s="427"/>
      <c r="S5" s="427"/>
      <c r="T5" s="430"/>
      <c r="U5" s="3"/>
      <c r="V5" s="3"/>
    </row>
    <row r="6" customFormat="false" ht="17.25" hidden="false" customHeight="true" outlineLevel="0" collapsed="false">
      <c r="A6" s="422"/>
      <c r="B6" s="423"/>
      <c r="C6" s="427"/>
      <c r="D6" s="427"/>
      <c r="E6" s="428"/>
      <c r="F6" s="429"/>
      <c r="G6" s="429"/>
      <c r="H6" s="428"/>
      <c r="I6" s="427"/>
      <c r="J6" s="427"/>
      <c r="K6" s="430"/>
      <c r="L6" s="431"/>
      <c r="M6" s="427"/>
      <c r="N6" s="430"/>
      <c r="O6" s="432"/>
      <c r="P6" s="427"/>
      <c r="Q6" s="428"/>
      <c r="R6" s="427"/>
      <c r="S6" s="427"/>
      <c r="T6" s="430"/>
      <c r="U6" s="3"/>
      <c r="V6" s="3"/>
    </row>
    <row r="7" customFormat="false" ht="17.25" hidden="false" customHeight="true" outlineLevel="0" collapsed="false">
      <c r="A7" s="422"/>
      <c r="B7" s="423"/>
      <c r="C7" s="427"/>
      <c r="D7" s="427"/>
      <c r="E7" s="428"/>
      <c r="F7" s="429"/>
      <c r="G7" s="429"/>
      <c r="H7" s="428"/>
      <c r="I7" s="427"/>
      <c r="J7" s="427"/>
      <c r="K7" s="430"/>
      <c r="L7" s="431"/>
      <c r="M7" s="427"/>
      <c r="N7" s="430"/>
      <c r="O7" s="432"/>
      <c r="P7" s="427"/>
      <c r="Q7" s="428"/>
      <c r="R7" s="427"/>
      <c r="S7" s="427"/>
      <c r="T7" s="430"/>
      <c r="U7" s="3"/>
      <c r="V7" s="3"/>
    </row>
    <row r="8" customFormat="false" ht="41.25" hidden="false" customHeight="true" outlineLevel="0" collapsed="false">
      <c r="A8" s="422"/>
      <c r="B8" s="423"/>
      <c r="C8" s="427"/>
      <c r="D8" s="427"/>
      <c r="E8" s="428"/>
      <c r="F8" s="429"/>
      <c r="G8" s="427"/>
      <c r="H8" s="428"/>
      <c r="I8" s="427"/>
      <c r="J8" s="427"/>
      <c r="K8" s="430"/>
      <c r="L8" s="431"/>
      <c r="M8" s="427"/>
      <c r="N8" s="430"/>
      <c r="O8" s="432"/>
      <c r="P8" s="427"/>
      <c r="Q8" s="428"/>
      <c r="R8" s="427"/>
      <c r="S8" s="427"/>
      <c r="T8" s="430"/>
      <c r="U8" s="3"/>
      <c r="V8" s="3"/>
    </row>
    <row r="9" customFormat="false" ht="21" hidden="false" customHeight="false" outlineLevel="0" collapsed="false">
      <c r="A9" s="433" t="n">
        <v>1</v>
      </c>
      <c r="B9" s="434" t="n">
        <v>2</v>
      </c>
      <c r="C9" s="434" t="n">
        <v>3</v>
      </c>
      <c r="D9" s="434" t="n">
        <v>4</v>
      </c>
      <c r="E9" s="434" t="n">
        <v>5</v>
      </c>
      <c r="F9" s="434" t="n">
        <v>6</v>
      </c>
      <c r="G9" s="434" t="n">
        <v>7</v>
      </c>
      <c r="H9" s="434" t="n">
        <v>8</v>
      </c>
      <c r="I9" s="434" t="n">
        <v>9</v>
      </c>
      <c r="J9" s="434" t="n">
        <v>10</v>
      </c>
      <c r="K9" s="435" t="n">
        <v>11</v>
      </c>
      <c r="L9" s="434" t="n">
        <v>12</v>
      </c>
      <c r="M9" s="434" t="n">
        <v>13</v>
      </c>
      <c r="N9" s="434" t="n">
        <v>14</v>
      </c>
      <c r="O9" s="434" t="n">
        <v>15</v>
      </c>
      <c r="P9" s="434" t="n">
        <v>16</v>
      </c>
      <c r="Q9" s="434" t="n">
        <v>17</v>
      </c>
      <c r="R9" s="434" t="n">
        <v>18</v>
      </c>
      <c r="S9" s="434" t="n">
        <v>19</v>
      </c>
      <c r="T9" s="435" t="n">
        <v>20</v>
      </c>
      <c r="U9" s="3"/>
      <c r="V9" s="3"/>
    </row>
    <row r="10" customFormat="false" ht="48.75" hidden="false" customHeight="true" outlineLevel="0" collapsed="false">
      <c r="A10" s="436"/>
      <c r="B10" s="437" t="s">
        <v>11</v>
      </c>
      <c r="C10" s="18" t="n">
        <f aca="false">C11+C25</f>
        <v>374.111968163</v>
      </c>
      <c r="D10" s="18" t="n">
        <f aca="false">D11+D25</f>
        <v>345.916212181</v>
      </c>
      <c r="E10" s="19" t="n">
        <f aca="false">C10/D10*100</f>
        <v>108.151036288304</v>
      </c>
      <c r="F10" s="18" t="n">
        <f aca="false">F11+F25</f>
        <v>77.444832663</v>
      </c>
      <c r="G10" s="18" t="n">
        <f aca="false">G11+G25</f>
        <v>68.490454081</v>
      </c>
      <c r="H10" s="19" t="n">
        <f aca="false">F10/G10*100</f>
        <v>113.073907454914</v>
      </c>
      <c r="I10" s="18" t="n">
        <f aca="false">I11+I25</f>
        <v>366.110835163</v>
      </c>
      <c r="J10" s="18" t="n">
        <f aca="false">J11+J25</f>
        <v>337.068056781</v>
      </c>
      <c r="K10" s="438" t="n">
        <f aca="false">I10/J10*100</f>
        <v>108.616295076834</v>
      </c>
      <c r="L10" s="439" t="n">
        <f aca="false">O10+R10</f>
        <v>178.779955</v>
      </c>
      <c r="M10" s="358" t="n">
        <f aca="false">P10+S10</f>
        <v>160.978051</v>
      </c>
      <c r="N10" s="358" t="n">
        <f aca="false">L10/M10*100</f>
        <v>111.058590838573</v>
      </c>
      <c r="O10" s="19" t="n">
        <f aca="false">O11+O25</f>
        <v>20.147389</v>
      </c>
      <c r="P10" s="19" t="n">
        <f aca="false">P11+P25</f>
        <v>28.271878</v>
      </c>
      <c r="Q10" s="19" t="n">
        <f aca="false">O10/P10*100</f>
        <v>71.2630020545505</v>
      </c>
      <c r="R10" s="18" t="n">
        <f aca="false">R11+R25</f>
        <v>158.632566</v>
      </c>
      <c r="S10" s="18" t="n">
        <f aca="false">S11+S25</f>
        <v>132.706173</v>
      </c>
      <c r="T10" s="359" t="n">
        <f aca="false">R10/S10*100</f>
        <v>119.536689525362</v>
      </c>
      <c r="U10" s="20"/>
      <c r="V10" s="20"/>
    </row>
    <row r="11" customFormat="false" ht="44.25" hidden="false" customHeight="true" outlineLevel="0" collapsed="false">
      <c r="A11" s="440" t="n">
        <v>1</v>
      </c>
      <c r="B11" s="441" t="s">
        <v>12</v>
      </c>
      <c r="C11" s="23" t="n">
        <f aca="false">C12+C13</f>
        <v>276.1719055</v>
      </c>
      <c r="D11" s="23" t="n">
        <f aca="false">D12+D13</f>
        <v>252.0106372</v>
      </c>
      <c r="E11" s="23" t="n">
        <f aca="false">C11/D11*100</f>
        <v>109.587400186138</v>
      </c>
      <c r="F11" s="23" t="n">
        <f aca="false">F12+F13</f>
        <v>56.410008</v>
      </c>
      <c r="G11" s="23" t="n">
        <f aca="false">G12+G13</f>
        <v>54.0076751</v>
      </c>
      <c r="H11" s="23" t="n">
        <f aca="false">F11/G11*100</f>
        <v>104.44813240998</v>
      </c>
      <c r="I11" s="23" t="n">
        <f aca="false">I12+I13</f>
        <v>268.1707725</v>
      </c>
      <c r="J11" s="23" t="n">
        <f aca="false">J12+J13</f>
        <v>243.1624818</v>
      </c>
      <c r="K11" s="442" t="n">
        <f aca="false">I11/J11*100</f>
        <v>110.284600862303</v>
      </c>
      <c r="L11" s="443" t="n">
        <f aca="false">O11+R11</f>
        <v>178.779955</v>
      </c>
      <c r="M11" s="361" t="n">
        <f aca="false">P11+S11</f>
        <v>160.978051</v>
      </c>
      <c r="N11" s="361" t="n">
        <f aca="false">L11/M11*100</f>
        <v>111.058590838573</v>
      </c>
      <c r="O11" s="23" t="n">
        <f aca="false">O12+O13</f>
        <v>20.147389</v>
      </c>
      <c r="P11" s="23" t="n">
        <f aca="false">P12+P13</f>
        <v>28.271878</v>
      </c>
      <c r="Q11" s="362" t="n">
        <f aca="false">O11/P11*100</f>
        <v>71.2630020545505</v>
      </c>
      <c r="R11" s="23" t="n">
        <f aca="false">R12+R13</f>
        <v>158.632566</v>
      </c>
      <c r="S11" s="23" t="n">
        <f aca="false">S12+S13</f>
        <v>132.706173</v>
      </c>
      <c r="T11" s="363" t="n">
        <f aca="false">R11/S11*100</f>
        <v>119.536689525362</v>
      </c>
      <c r="U11" s="1"/>
      <c r="V11" s="1"/>
    </row>
    <row r="12" customFormat="false" ht="54" hidden="false" customHeight="true" outlineLevel="0" collapsed="false">
      <c r="A12" s="364" t="n">
        <v>1.1</v>
      </c>
      <c r="B12" s="25" t="s">
        <v>367</v>
      </c>
      <c r="C12" s="26" t="n">
        <f aca="false">C136/1000000</f>
        <v>89.900879</v>
      </c>
      <c r="D12" s="26" t="n">
        <f aca="false">D136/1000000</f>
        <v>72.872</v>
      </c>
      <c r="E12" s="27" t="n">
        <f aca="false">E136</f>
        <v>123.368205895268</v>
      </c>
      <c r="F12" s="26" t="n">
        <f aca="false">F136/1000000</f>
        <v>18.154807</v>
      </c>
      <c r="G12" s="26" t="n">
        <f aca="false">G136/1000000</f>
        <v>15.717206</v>
      </c>
      <c r="H12" s="28" t="n">
        <f aca="false">H136</f>
        <v>115.509124204391</v>
      </c>
      <c r="I12" s="26" t="n">
        <f aca="false">I136/1000000</f>
        <v>83.853187</v>
      </c>
      <c r="J12" s="26" t="n">
        <f aca="false">J136/1000000</f>
        <v>68.066556</v>
      </c>
      <c r="K12" s="444" t="n">
        <f aca="false">K136</f>
        <v>123.192933398893</v>
      </c>
      <c r="L12" s="445" t="n">
        <f aca="false">O12+R12</f>
        <v>62.614519</v>
      </c>
      <c r="M12" s="365" t="n">
        <f aca="false">P12+S12</f>
        <v>46.563807</v>
      </c>
      <c r="N12" s="26" t="n">
        <f aca="false">L12/M12*100</f>
        <v>134.470360209164</v>
      </c>
      <c r="O12" s="28" t="n">
        <f aca="false">O136/1000000</f>
        <v>0.126973</v>
      </c>
      <c r="P12" s="28" t="n">
        <f aca="false">P136/1000000</f>
        <v>0</v>
      </c>
      <c r="Q12" s="28" t="e">
        <f aca="false">Q136</f>
        <v>#DIV/0!</v>
      </c>
      <c r="R12" s="365" t="n">
        <f aca="false">R136/1000000</f>
        <v>62.487546</v>
      </c>
      <c r="S12" s="365" t="n">
        <f aca="false">S136/1000000</f>
        <v>46.563807</v>
      </c>
      <c r="T12" s="366" t="n">
        <f aca="false">R12/S12*100</f>
        <v>134.197674172131</v>
      </c>
      <c r="U12" s="1"/>
      <c r="V12" s="1"/>
    </row>
    <row r="13" customFormat="false" ht="51" hidden="false" customHeight="true" outlineLevel="0" collapsed="false">
      <c r="A13" s="367" t="n">
        <v>1.2</v>
      </c>
      <c r="B13" s="30" t="s">
        <v>368</v>
      </c>
      <c r="C13" s="31" t="n">
        <f aca="false">SUM(C14:C24)</f>
        <v>186.2710265</v>
      </c>
      <c r="D13" s="31" t="n">
        <f aca="false">SUM(D14:D24)</f>
        <v>179.1386372</v>
      </c>
      <c r="E13" s="32" t="n">
        <f aca="false">C13/D13*100</f>
        <v>103.981491325089</v>
      </c>
      <c r="F13" s="31" t="n">
        <f aca="false">SUM(F14:F24)</f>
        <v>38.255201</v>
      </c>
      <c r="G13" s="31" t="n">
        <f aca="false">SUM(G14:G24)</f>
        <v>38.2904691</v>
      </c>
      <c r="H13" s="32" t="n">
        <f aca="false">F13/G13*100</f>
        <v>99.9078932673614</v>
      </c>
      <c r="I13" s="31" t="n">
        <f aca="false">SUM(I14:I24)</f>
        <v>184.3175855</v>
      </c>
      <c r="J13" s="31" t="n">
        <f aca="false">SUM(J14:J24)</f>
        <v>175.0959258</v>
      </c>
      <c r="K13" s="366" t="n">
        <f aca="false">I13/J13*100</f>
        <v>105.26663293727</v>
      </c>
      <c r="L13" s="446" t="n">
        <f aca="false">O13+R13</f>
        <v>116.165436</v>
      </c>
      <c r="M13" s="365" t="n">
        <f aca="false">P13+S13</f>
        <v>114.414244</v>
      </c>
      <c r="N13" s="26" t="n">
        <f aca="false">L13/M13*100</f>
        <v>101.530571665535</v>
      </c>
      <c r="O13" s="32" t="n">
        <f aca="false">SUM(O14:O24)</f>
        <v>20.020416</v>
      </c>
      <c r="P13" s="32" t="n">
        <f aca="false">SUM(P14:P24)</f>
        <v>28.271878</v>
      </c>
      <c r="Q13" s="32" t="n">
        <f aca="false">O13/P13*100</f>
        <v>70.8138879207105</v>
      </c>
      <c r="R13" s="31" t="n">
        <f aca="false">SUM(R14:R24)</f>
        <v>96.14502</v>
      </c>
      <c r="S13" s="31" t="n">
        <f aca="false">SUM(S14:S24)</f>
        <v>86.142366</v>
      </c>
      <c r="T13" s="366" t="n">
        <f aca="false">R13/S13*100</f>
        <v>111.611770682036</v>
      </c>
      <c r="U13" s="1"/>
      <c r="V13" s="1"/>
    </row>
    <row r="14" customFormat="false" ht="19.5" hidden="false" customHeight="true" outlineLevel="0" collapsed="false">
      <c r="A14" s="368" t="s">
        <v>15</v>
      </c>
      <c r="B14" s="34" t="s">
        <v>16</v>
      </c>
      <c r="C14" s="447" t="n">
        <f aca="false">C148/1000000</f>
        <v>74.12763</v>
      </c>
      <c r="D14" s="447" t="n">
        <f aca="false">D148/1000000</f>
        <v>63.269753</v>
      </c>
      <c r="E14" s="447" t="n">
        <f aca="false">C14/D14*100</f>
        <v>117.161244489132</v>
      </c>
      <c r="F14" s="447" t="n">
        <f aca="false">F148/1000000</f>
        <v>14.217978</v>
      </c>
      <c r="G14" s="447" t="n">
        <f aca="false">G148/1000000</f>
        <v>13.998208</v>
      </c>
      <c r="H14" s="447" t="n">
        <f aca="false">F14/G14*100</f>
        <v>101.56998667258</v>
      </c>
      <c r="I14" s="447" t="n">
        <f aca="false">I148/1000000</f>
        <v>69.589972</v>
      </c>
      <c r="J14" s="447" t="n">
        <f aca="false">J148/1000000</f>
        <v>64.257241</v>
      </c>
      <c r="K14" s="448" t="n">
        <f aca="false">I14/J14*100</f>
        <v>108.299035123528</v>
      </c>
      <c r="L14" s="449" t="n">
        <f aca="false">O14+R14</f>
        <v>63.028866</v>
      </c>
      <c r="M14" s="450" t="n">
        <f aca="false">P14+S14</f>
        <v>60.170366</v>
      </c>
      <c r="N14" s="451" t="n">
        <f aca="false">L14/M14*100</f>
        <v>104.750677434802</v>
      </c>
      <c r="O14" s="447" t="n">
        <f aca="false">O148/1000000</f>
        <v>0</v>
      </c>
      <c r="P14" s="447" t="n">
        <f aca="false">P148/1000000</f>
        <v>0.018241</v>
      </c>
      <c r="Q14" s="451" t="n">
        <f aca="false">O14/P14*100</f>
        <v>0</v>
      </c>
      <c r="R14" s="447" t="n">
        <f aca="false">R148/1000000</f>
        <v>63.028866</v>
      </c>
      <c r="S14" s="447" t="n">
        <f aca="false">S148/1000000</f>
        <v>60.152125</v>
      </c>
      <c r="T14" s="448" t="n">
        <f aca="false">R14/S14*100</f>
        <v>104.782442848029</v>
      </c>
      <c r="U14" s="1"/>
      <c r="V14" s="1"/>
    </row>
    <row r="15" customFormat="false" ht="24" hidden="false" customHeight="true" outlineLevel="0" collapsed="false">
      <c r="A15" s="372" t="s">
        <v>17</v>
      </c>
      <c r="B15" s="34" t="s">
        <v>18</v>
      </c>
      <c r="C15" s="447" t="n">
        <f aca="false">C158/1000000</f>
        <v>4.855336</v>
      </c>
      <c r="D15" s="447" t="n">
        <f aca="false">D158/1000000</f>
        <v>5.896077</v>
      </c>
      <c r="E15" s="447" t="n">
        <f aca="false">C15/D15*100</f>
        <v>82.3485853390314</v>
      </c>
      <c r="F15" s="447" t="n">
        <f aca="false">F158/1000000</f>
        <v>1.046203</v>
      </c>
      <c r="G15" s="447" t="n">
        <f aca="false">G158/1000000</f>
        <v>1.254049</v>
      </c>
      <c r="H15" s="447" t="n">
        <f aca="false">F15/G15*100</f>
        <v>83.4260064798106</v>
      </c>
      <c r="I15" s="447" t="n">
        <f aca="false">I158/1000000</f>
        <v>0.949768</v>
      </c>
      <c r="J15" s="447" t="n">
        <f aca="false">J158/1000000</f>
        <v>1.920386</v>
      </c>
      <c r="K15" s="448" t="n">
        <f aca="false">I15/J15*100</f>
        <v>49.4571403874013</v>
      </c>
      <c r="L15" s="449" t="n">
        <f aca="false">O15+R15</f>
        <v>3.486205</v>
      </c>
      <c r="M15" s="450" t="n">
        <f aca="false">P15+S15</f>
        <v>6.463793</v>
      </c>
      <c r="N15" s="451" t="n">
        <f aca="false">L15/M15*100</f>
        <v>53.9343540240227</v>
      </c>
      <c r="O15" s="447" t="n">
        <f aca="false">O158/1000000</f>
        <v>2.432204</v>
      </c>
      <c r="P15" s="447" t="n">
        <f aca="false">P158/1000000</f>
        <v>4.844786</v>
      </c>
      <c r="Q15" s="451" t="n">
        <f aca="false">O15/P15*100</f>
        <v>50.2025063645742</v>
      </c>
      <c r="R15" s="447" t="n">
        <f aca="false">R158/1000000</f>
        <v>1.054001</v>
      </c>
      <c r="S15" s="447" t="n">
        <f aca="false">S158/1000000</f>
        <v>1.619007</v>
      </c>
      <c r="T15" s="448" t="n">
        <f aca="false">R15/S15*100</f>
        <v>65.1016950513494</v>
      </c>
      <c r="U15" s="1"/>
      <c r="V15" s="1"/>
    </row>
    <row r="16" customFormat="false" ht="22.5" hidden="false" customHeight="true" outlineLevel="0" collapsed="false">
      <c r="A16" s="368" t="s">
        <v>19</v>
      </c>
      <c r="B16" s="34" t="s">
        <v>20</v>
      </c>
      <c r="C16" s="447" t="n">
        <f aca="false">C242/1000000</f>
        <v>6.003244</v>
      </c>
      <c r="D16" s="447" t="n">
        <f aca="false">D242/1000000</f>
        <v>6.512175</v>
      </c>
      <c r="E16" s="447" t="n">
        <f aca="false">C16/D16*100</f>
        <v>92.1849305339614</v>
      </c>
      <c r="F16" s="447" t="n">
        <f aca="false">F242/1000000</f>
        <v>0.73358</v>
      </c>
      <c r="G16" s="447" t="n">
        <f aca="false">G242/1000000</f>
        <v>1.254338</v>
      </c>
      <c r="H16" s="447" t="n">
        <f aca="false">F16/G16*100</f>
        <v>58.4834390730409</v>
      </c>
      <c r="I16" s="447" t="n">
        <f aca="false">I242/1000000</f>
        <v>5.79564</v>
      </c>
      <c r="J16" s="447" t="n">
        <f aca="false">J242/1000000</f>
        <v>6.258452</v>
      </c>
      <c r="K16" s="448" t="n">
        <f aca="false">I16/J16*100</f>
        <v>92.6050083950472</v>
      </c>
      <c r="L16" s="449" t="n">
        <f aca="false">O16+R16</f>
        <v>3.561495</v>
      </c>
      <c r="M16" s="450" t="n">
        <f aca="false">P16+S16</f>
        <v>3.994666</v>
      </c>
      <c r="N16" s="451" t="n">
        <f aca="false">L16/M16*100</f>
        <v>89.1562648792164</v>
      </c>
      <c r="O16" s="447" t="n">
        <f aca="false">O242/1000000</f>
        <v>2.498786</v>
      </c>
      <c r="P16" s="447" t="n">
        <f aca="false">P242/1000000</f>
        <v>2.94409</v>
      </c>
      <c r="Q16" s="451" t="n">
        <f aca="false">O16/P16*100</f>
        <v>84.8746471745089</v>
      </c>
      <c r="R16" s="447" t="n">
        <f aca="false">R242/1000000</f>
        <v>1.062709</v>
      </c>
      <c r="S16" s="447" t="n">
        <f aca="false">S242/1000000</f>
        <v>1.050576</v>
      </c>
      <c r="T16" s="448" t="n">
        <f aca="false">R16/S16*100</f>
        <v>101.154890269719</v>
      </c>
      <c r="U16" s="1"/>
      <c r="V16" s="1"/>
    </row>
    <row r="17" customFormat="false" ht="18.75" hidden="false" customHeight="true" outlineLevel="0" collapsed="false">
      <c r="A17" s="372" t="s">
        <v>21</v>
      </c>
      <c r="B17" s="34" t="s">
        <v>22</v>
      </c>
      <c r="C17" s="447" t="n">
        <f aca="false">C35/1000000</f>
        <v>0.509809</v>
      </c>
      <c r="D17" s="447" t="n">
        <f aca="false">D35/1000000</f>
        <v>0.67013</v>
      </c>
      <c r="E17" s="447" t="n">
        <f aca="false">C17/D17*100</f>
        <v>76.0761344813693</v>
      </c>
      <c r="F17" s="447" t="n">
        <f aca="false">F35/1000000</f>
        <v>0.149339</v>
      </c>
      <c r="G17" s="447" t="n">
        <f aca="false">G35/1000000</f>
        <v>0.145932</v>
      </c>
      <c r="H17" s="447" t="n">
        <f aca="false">F17/G17*100</f>
        <v>102.33464901461</v>
      </c>
      <c r="I17" s="447" t="n">
        <f aca="false">I35/1000000</f>
        <v>0.609265</v>
      </c>
      <c r="J17" s="447" t="n">
        <f aca="false">J35/1000000</f>
        <v>0.684864</v>
      </c>
      <c r="K17" s="448" t="n">
        <f aca="false">I17/J17*100</f>
        <v>88.9614580413046</v>
      </c>
      <c r="L17" s="449" t="n">
        <f aca="false">O17+R17</f>
        <v>0.26133</v>
      </c>
      <c r="M17" s="450" t="n">
        <f aca="false">P17+S17</f>
        <v>0.275253</v>
      </c>
      <c r="N17" s="451" t="n">
        <f aca="false">L17/M17*100</f>
        <v>94.9417445041471</v>
      </c>
      <c r="O17" s="447" t="n">
        <f aca="false">O35/1000000</f>
        <v>0.240474</v>
      </c>
      <c r="P17" s="447" t="n">
        <f aca="false">P35/1000000</f>
        <v>0.261989</v>
      </c>
      <c r="Q17" s="451" t="n">
        <f aca="false">O17/P17*100</f>
        <v>91.7878231528804</v>
      </c>
      <c r="R17" s="447" t="n">
        <f aca="false">R35/1000000</f>
        <v>0.020856</v>
      </c>
      <c r="S17" s="447" t="n">
        <f aca="false">S35/1000000</f>
        <v>0.013264</v>
      </c>
      <c r="T17" s="448" t="n">
        <f aca="false">R17/S17*100</f>
        <v>157.237635705669</v>
      </c>
      <c r="U17" s="1"/>
      <c r="V17" s="1"/>
    </row>
    <row r="18" customFormat="false" ht="20.25" hidden="false" customHeight="true" outlineLevel="0" collapsed="false">
      <c r="A18" s="368" t="s">
        <v>23</v>
      </c>
      <c r="B18" s="34" t="s">
        <v>24</v>
      </c>
      <c r="C18" s="447" t="n">
        <f aca="false">C55/1000000</f>
        <v>0.875538</v>
      </c>
      <c r="D18" s="447" t="n">
        <f aca="false">D55/1000000</f>
        <v>0.64956</v>
      </c>
      <c r="E18" s="447" t="n">
        <f aca="false">C18/D18*100</f>
        <v>134.789395898762</v>
      </c>
      <c r="F18" s="447" t="n">
        <f aca="false">F55/1000000</f>
        <v>0.304009</v>
      </c>
      <c r="G18" s="447" t="n">
        <f aca="false">G55/1000000</f>
        <v>0.146615</v>
      </c>
      <c r="H18" s="447" t="n">
        <f aca="false">F18/G18*100</f>
        <v>207.351908058521</v>
      </c>
      <c r="I18" s="447" t="n">
        <f aca="false">I55/1000000</f>
        <v>0.833023</v>
      </c>
      <c r="J18" s="447" t="n">
        <f aca="false">J55/1000000</f>
        <v>0.632802</v>
      </c>
      <c r="K18" s="448" t="n">
        <f aca="false">I18/J18*100</f>
        <v>131.640386724441</v>
      </c>
      <c r="L18" s="449" t="n">
        <f aca="false">O18+R18</f>
        <v>0.293169</v>
      </c>
      <c r="M18" s="450" t="n">
        <f aca="false">P18+S18</f>
        <v>0.365713</v>
      </c>
      <c r="N18" s="451" t="n">
        <f aca="false">L18/M18*100</f>
        <v>80.1636802629384</v>
      </c>
      <c r="O18" s="447" t="n">
        <f aca="false">O55/1000000</f>
        <v>0.104459</v>
      </c>
      <c r="P18" s="447" t="n">
        <f aca="false">P55/1000000</f>
        <v>0.23761</v>
      </c>
      <c r="Q18" s="451" t="n">
        <f aca="false">O18/P18*100</f>
        <v>43.962375320904</v>
      </c>
      <c r="R18" s="447" t="n">
        <f aca="false">R55/1000000</f>
        <v>0.18871</v>
      </c>
      <c r="S18" s="447" t="n">
        <f aca="false">S55/1000000</f>
        <v>0.128103</v>
      </c>
      <c r="T18" s="448" t="n">
        <f aca="false">R18/S18*100</f>
        <v>147.311148060545</v>
      </c>
      <c r="U18" s="1"/>
      <c r="V18" s="1"/>
    </row>
    <row r="19" customFormat="false" ht="21" hidden="false" customHeight="true" outlineLevel="0" collapsed="false">
      <c r="A19" s="372" t="s">
        <v>25</v>
      </c>
      <c r="B19" s="34" t="s">
        <v>26</v>
      </c>
      <c r="C19" s="447" t="n">
        <f aca="false">C69/1000000</f>
        <v>0.474797</v>
      </c>
      <c r="D19" s="447" t="n">
        <f aca="false">D69/1000000</f>
        <v>0.47295</v>
      </c>
      <c r="E19" s="447" t="n">
        <f aca="false">C19/D19*100</f>
        <v>100.390527539909</v>
      </c>
      <c r="F19" s="447" t="n">
        <f aca="false">F69/1000000</f>
        <v>0.069483</v>
      </c>
      <c r="G19" s="447" t="n">
        <f aca="false">G69/1000000</f>
        <v>0.209556</v>
      </c>
      <c r="H19" s="447" t="n">
        <f aca="false">F19/G19*100</f>
        <v>33.157246750272</v>
      </c>
      <c r="I19" s="447" t="n">
        <f aca="false">I69/1000000</f>
        <v>0.474443</v>
      </c>
      <c r="J19" s="447" t="n">
        <f aca="false">J69/1000000</f>
        <v>0.448554</v>
      </c>
      <c r="K19" s="448" t="n">
        <f aca="false">I19/J19*100</f>
        <v>105.771657370127</v>
      </c>
      <c r="L19" s="449" t="n">
        <f aca="false">O19+R19</f>
        <v>0.270284</v>
      </c>
      <c r="M19" s="450" t="n">
        <f aca="false">P19+S19</f>
        <v>0.24152</v>
      </c>
      <c r="N19" s="451" t="n">
        <f aca="false">L19/M19*100</f>
        <v>111.909572706194</v>
      </c>
      <c r="O19" s="447" t="n">
        <f aca="false">O69/1000000</f>
        <v>0.086994</v>
      </c>
      <c r="P19" s="447" t="n">
        <f aca="false">P69/1000000</f>
        <v>0.022438</v>
      </c>
      <c r="Q19" s="451" t="n">
        <f aca="false">O19/P19*100</f>
        <v>387.708351903022</v>
      </c>
      <c r="R19" s="447" t="n">
        <f aca="false">R69/1000000</f>
        <v>0.18329</v>
      </c>
      <c r="S19" s="447" t="n">
        <f aca="false">S69/1000000</f>
        <v>0.219082</v>
      </c>
      <c r="T19" s="448" t="n">
        <f aca="false">R19/S19*100</f>
        <v>83.6627381528378</v>
      </c>
      <c r="U19" s="1"/>
      <c r="V19" s="1"/>
    </row>
    <row r="20" customFormat="false" ht="21.75" hidden="false" customHeight="true" outlineLevel="0" collapsed="false">
      <c r="A20" s="368" t="s">
        <v>27</v>
      </c>
      <c r="B20" s="34" t="s">
        <v>28</v>
      </c>
      <c r="C20" s="447" t="n">
        <f aca="false">C79/1000000</f>
        <v>3.041303</v>
      </c>
      <c r="D20" s="447" t="n">
        <f aca="false">D79/1000000</f>
        <v>2.697378</v>
      </c>
      <c r="E20" s="447" t="n">
        <f aca="false">C20/D20*100</f>
        <v>112.750344964629</v>
      </c>
      <c r="F20" s="447" t="n">
        <f aca="false">F79/1000000</f>
        <v>0.723023</v>
      </c>
      <c r="G20" s="447" t="n">
        <f aca="false">G79/1000000</f>
        <v>0.458814</v>
      </c>
      <c r="H20" s="447" t="n">
        <f aca="false">F20/G20*100</f>
        <v>157.585208821004</v>
      </c>
      <c r="I20" s="447" t="n">
        <f aca="false">I79/1000000</f>
        <v>3.053544</v>
      </c>
      <c r="J20" s="447" t="n">
        <f aca="false">J79/1000000</f>
        <v>2.728622</v>
      </c>
      <c r="K20" s="448" t="n">
        <f aca="false">I20/J20*100</f>
        <v>111.907915423976</v>
      </c>
      <c r="L20" s="449" t="n">
        <f aca="false">O20+R20</f>
        <v>1.385148</v>
      </c>
      <c r="M20" s="450" t="n">
        <f aca="false">P20+S20</f>
        <v>1.260462</v>
      </c>
      <c r="N20" s="451" t="n">
        <f aca="false">L20/M20*100</f>
        <v>109.892087187079</v>
      </c>
      <c r="O20" s="447" t="n">
        <f aca="false">O79/1000000</f>
        <v>0.803442</v>
      </c>
      <c r="P20" s="447" t="n">
        <f aca="false">P79/1000000</f>
        <v>0.654772</v>
      </c>
      <c r="Q20" s="451" t="n">
        <f aca="false">O20/P20*100</f>
        <v>122.705613557086</v>
      </c>
      <c r="R20" s="447" t="n">
        <f aca="false">R79/1000000</f>
        <v>0.581706</v>
      </c>
      <c r="S20" s="447" t="n">
        <f aca="false">S79/1000000</f>
        <v>0.60569</v>
      </c>
      <c r="T20" s="448" t="n">
        <f aca="false">R20/S20*100</f>
        <v>96.04021859367</v>
      </c>
      <c r="U20" s="1"/>
      <c r="V20" s="1"/>
    </row>
    <row r="21" customFormat="false" ht="18.75" hidden="false" customHeight="true" outlineLevel="0" collapsed="false">
      <c r="A21" s="372" t="s">
        <v>29</v>
      </c>
      <c r="B21" s="34" t="s">
        <v>30</v>
      </c>
      <c r="C21" s="447" t="n">
        <f aca="false">C163/1000000</f>
        <v>94.320516</v>
      </c>
      <c r="D21" s="447" t="n">
        <f aca="false">D163/1000000</f>
        <v>96.771261</v>
      </c>
      <c r="E21" s="447" t="n">
        <f aca="false">C21/D21*100</f>
        <v>97.4674867572512</v>
      </c>
      <c r="F21" s="447" t="n">
        <f aca="false">F163/1000000</f>
        <v>20.52143</v>
      </c>
      <c r="G21" s="447" t="n">
        <f aca="false">G163/1000000</f>
        <v>20.360809</v>
      </c>
      <c r="H21" s="447" t="n">
        <f aca="false">F21/G21*100</f>
        <v>100.788873369423</v>
      </c>
      <c r="I21" s="447" t="n">
        <f aca="false">I163/1000000</f>
        <v>101.140314</v>
      </c>
      <c r="J21" s="447" t="n">
        <f aca="false">J163/1000000</f>
        <v>96.13001</v>
      </c>
      <c r="K21" s="448" t="n">
        <f aca="false">I21/J21*100</f>
        <v>105.212008195984</v>
      </c>
      <c r="L21" s="449" t="n">
        <f aca="false">O21+R21</f>
        <v>43.177612</v>
      </c>
      <c r="M21" s="450" t="n">
        <f aca="false">P21+S21</f>
        <v>40.597639</v>
      </c>
      <c r="N21" s="451" t="n">
        <f aca="false">L21/M21*100</f>
        <v>106.354982859964</v>
      </c>
      <c r="O21" s="447" t="n">
        <f aca="false">O163/1000000</f>
        <v>13.815292</v>
      </c>
      <c r="P21" s="447" t="n">
        <f aca="false">P163/1000000</f>
        <v>19.244844</v>
      </c>
      <c r="Q21" s="451" t="n">
        <f aca="false">O21/P21*100</f>
        <v>71.7869783719733</v>
      </c>
      <c r="R21" s="447" t="n">
        <f aca="false">R163/1000000</f>
        <v>29.36232</v>
      </c>
      <c r="S21" s="447" t="n">
        <f aca="false">S163/1000000</f>
        <v>21.352795</v>
      </c>
      <c r="T21" s="448" t="n">
        <f aca="false">R21/S21*100</f>
        <v>137.510428962578</v>
      </c>
      <c r="U21" s="1"/>
      <c r="V21" s="1"/>
    </row>
    <row r="22" customFormat="false" ht="22.5" hidden="false" customHeight="true" outlineLevel="0" collapsed="false">
      <c r="A22" s="368" t="s">
        <v>31</v>
      </c>
      <c r="B22" s="34" t="s">
        <v>32</v>
      </c>
      <c r="C22" s="447" t="n">
        <f aca="false">C95/1000000</f>
        <v>1.626695</v>
      </c>
      <c r="D22" s="447" t="n">
        <f aca="false">D95/1000000</f>
        <v>1.653104</v>
      </c>
      <c r="E22" s="447" t="n">
        <f aca="false">C22/D22*100</f>
        <v>98.4024598573351</v>
      </c>
      <c r="F22" s="447" t="n">
        <f aca="false">F95/1000000</f>
        <v>0.391302</v>
      </c>
      <c r="G22" s="447" t="n">
        <f aca="false">G95/1000000</f>
        <v>0.36664</v>
      </c>
      <c r="H22" s="447" t="n">
        <f aca="false">F22/G22*100</f>
        <v>106.726489199215</v>
      </c>
      <c r="I22" s="447" t="n">
        <f aca="false">I95/1000000</f>
        <v>1.672689</v>
      </c>
      <c r="J22" s="447" t="n">
        <f aca="false">J95/1000000</f>
        <v>1.639245</v>
      </c>
      <c r="K22" s="448" t="n">
        <f aca="false">I22/J22*100</f>
        <v>102.040207534566</v>
      </c>
      <c r="L22" s="449" t="n">
        <f aca="false">O22+R22</f>
        <v>0.683195</v>
      </c>
      <c r="M22" s="450" t="n">
        <f aca="false">P22+S22</f>
        <v>1.034566</v>
      </c>
      <c r="N22" s="451" t="n">
        <f aca="false">L22/M22*100</f>
        <v>66.0368695665622</v>
      </c>
      <c r="O22" s="447" t="n">
        <f aca="false">O95/1000000</f>
        <v>0.020633</v>
      </c>
      <c r="P22" s="447" t="n">
        <f aca="false">P95/1000000</f>
        <v>0.032842</v>
      </c>
      <c r="Q22" s="451" t="n">
        <f aca="false">O22/P22*100</f>
        <v>62.825041105901</v>
      </c>
      <c r="R22" s="447" t="n">
        <f aca="false">R95/1000000</f>
        <v>0.662562</v>
      </c>
      <c r="S22" s="447" t="n">
        <f aca="false">S95/1000000</f>
        <v>1.001724</v>
      </c>
      <c r="T22" s="448" t="n">
        <f aca="false">R22/S22*100</f>
        <v>66.1421708973729</v>
      </c>
      <c r="U22" s="1"/>
      <c r="V22" s="1"/>
    </row>
    <row r="23" customFormat="false" ht="21.75" hidden="false" customHeight="true" outlineLevel="0" collapsed="false">
      <c r="A23" s="372" t="s">
        <v>33</v>
      </c>
      <c r="B23" s="34" t="s">
        <v>34</v>
      </c>
      <c r="C23" s="447" t="n">
        <f aca="false">C127/1000000</f>
        <v>0.066553</v>
      </c>
      <c r="D23" s="447" t="n">
        <f aca="false">D127/1000000</f>
        <v>0.062539</v>
      </c>
      <c r="E23" s="447" t="n">
        <f aca="false">C23/D23*100</f>
        <v>106.418394921569</v>
      </c>
      <c r="F23" s="447" t="n">
        <f aca="false">F127/1000000</f>
        <v>0.02579</v>
      </c>
      <c r="G23" s="447" t="n">
        <f aca="false">G127/1000000</f>
        <v>0.010275</v>
      </c>
      <c r="H23" s="447" t="n">
        <f aca="false">F23/G23*100</f>
        <v>250.997566909976</v>
      </c>
      <c r="I23" s="447" t="n">
        <f aca="false">I127/1000000</f>
        <v>0.04645</v>
      </c>
      <c r="J23" s="447" t="n">
        <f aca="false">J127/1000000</f>
        <v>0.053138</v>
      </c>
      <c r="K23" s="448" t="n">
        <f aca="false">I23/J23*100</f>
        <v>87.4139034212804</v>
      </c>
      <c r="L23" s="449" t="n">
        <f aca="false">O23+R23</f>
        <v>0.018132</v>
      </c>
      <c r="M23" s="450" t="n">
        <f aca="false">P23+S23</f>
        <v>0.010266</v>
      </c>
      <c r="N23" s="451" t="n">
        <f aca="false">L23/M23*100</f>
        <v>176.621858562244</v>
      </c>
      <c r="O23" s="447" t="n">
        <f aca="false">O127/1000000</f>
        <v>0.018132</v>
      </c>
      <c r="P23" s="447" t="n">
        <f aca="false">P127/1000000</f>
        <v>0.010266</v>
      </c>
      <c r="Q23" s="451" t="n">
        <f aca="false">O23/P23*100</f>
        <v>176.621858562244</v>
      </c>
      <c r="R23" s="447" t="n">
        <f aca="false">R127/1000000</f>
        <v>0</v>
      </c>
      <c r="S23" s="447" t="n">
        <f aca="false">S127/1000000</f>
        <v>0</v>
      </c>
      <c r="T23" s="448" t="e">
        <f aca="false">R23/S23*100</f>
        <v>#DIV/0!</v>
      </c>
      <c r="U23" s="1"/>
      <c r="V23" s="1"/>
    </row>
    <row r="24" customFormat="false" ht="24" hidden="false" customHeight="true" outlineLevel="0" collapsed="false">
      <c r="A24" s="368" t="s">
        <v>35</v>
      </c>
      <c r="B24" s="34" t="s">
        <v>36</v>
      </c>
      <c r="C24" s="447" t="n">
        <f aca="false">C260/1000000</f>
        <v>0.3696055</v>
      </c>
      <c r="D24" s="447" t="n">
        <f aca="false">D260/1000000</f>
        <v>0.4837102</v>
      </c>
      <c r="E24" s="447" t="n">
        <f aca="false">C24/D24*100</f>
        <v>76.4105243180731</v>
      </c>
      <c r="F24" s="447" t="n">
        <f aca="false">F260/1000000</f>
        <v>0.073064</v>
      </c>
      <c r="G24" s="447" t="n">
        <f aca="false">G260/1000000</f>
        <v>0.0852331</v>
      </c>
      <c r="H24" s="447" t="n">
        <f aca="false">F24/G24*100</f>
        <v>85.7225655291196</v>
      </c>
      <c r="I24" s="447" t="n">
        <f aca="false">I260/1000000</f>
        <v>0.1524775</v>
      </c>
      <c r="J24" s="447" t="n">
        <f aca="false">J260/1000000</f>
        <v>0.3426118</v>
      </c>
      <c r="K24" s="448" t="n">
        <f aca="false">I24/J24*100</f>
        <v>44.5044508099254</v>
      </c>
      <c r="L24" s="449" t="n">
        <f aca="false">O24+R24</f>
        <v>0</v>
      </c>
      <c r="M24" s="450" t="n">
        <f aca="false">P24+S24</f>
        <v>0</v>
      </c>
      <c r="N24" s="451" t="e">
        <f aca="false">L24/M24*100</f>
        <v>#DIV/0!</v>
      </c>
      <c r="O24" s="447" t="n">
        <f aca="false">O260/1000000</f>
        <v>0</v>
      </c>
      <c r="P24" s="447" t="n">
        <f aca="false">P260/1000000</f>
        <v>0</v>
      </c>
      <c r="Q24" s="451" t="e">
        <f aca="false">O24/P24*100</f>
        <v>#DIV/0!</v>
      </c>
      <c r="R24" s="447" t="n">
        <f aca="false">R260/1000000</f>
        <v>0</v>
      </c>
      <c r="S24" s="447" t="n">
        <f aca="false">S260/1000000</f>
        <v>0</v>
      </c>
      <c r="T24" s="448" t="e">
        <f aca="false">R24/S24*100</f>
        <v>#DIV/0!</v>
      </c>
      <c r="U24" s="1"/>
      <c r="V24" s="1"/>
    </row>
    <row r="25" customFormat="false" ht="30.75" hidden="false" customHeight="true" outlineLevel="0" collapsed="false">
      <c r="A25" s="452" t="n">
        <v>2</v>
      </c>
      <c r="B25" s="453" t="s">
        <v>369</v>
      </c>
      <c r="C25" s="454" t="n">
        <f aca="false">C272/1000000</f>
        <v>97.940062663</v>
      </c>
      <c r="D25" s="454" t="n">
        <f aca="false">D272/1000000</f>
        <v>93.905574981</v>
      </c>
      <c r="E25" s="454" t="n">
        <f aca="false">C25/D25*100</f>
        <v>104.296323922</v>
      </c>
      <c r="F25" s="454" t="n">
        <f aca="false">F272/1000000</f>
        <v>21.034824663</v>
      </c>
      <c r="G25" s="454" t="n">
        <f aca="false">G272/1000000</f>
        <v>14.482778981</v>
      </c>
      <c r="H25" s="454" t="n">
        <f aca="false">F25/G25*100</f>
        <v>145.240251823187</v>
      </c>
      <c r="I25" s="454" t="n">
        <f aca="false">I272/1000000</f>
        <v>97.940062663</v>
      </c>
      <c r="J25" s="454" t="n">
        <f aca="false">J272/1000000</f>
        <v>93.905574981</v>
      </c>
      <c r="K25" s="455" t="n">
        <f aca="false">I25/J25*100</f>
        <v>104.296323922</v>
      </c>
      <c r="L25" s="456" t="n">
        <f aca="false">L272/1000000</f>
        <v>12.988646</v>
      </c>
      <c r="M25" s="454" t="n">
        <f aca="false">M272/1000000</f>
        <v>12.234685</v>
      </c>
      <c r="N25" s="457" t="n">
        <f aca="false">L25/M25*100</f>
        <v>106.162488041171</v>
      </c>
      <c r="O25" s="454" t="n">
        <f aca="false">O272/1000000</f>
        <v>0</v>
      </c>
      <c r="P25" s="454" t="n">
        <f aca="false">P272/1000000</f>
        <v>0</v>
      </c>
      <c r="Q25" s="458" t="e">
        <f aca="false">O25/P25*100</f>
        <v>#DIV/0!</v>
      </c>
      <c r="R25" s="454" t="n">
        <f aca="false">R272/1000000</f>
        <v>0</v>
      </c>
      <c r="S25" s="454" t="n">
        <f aca="false">S272/1000000</f>
        <v>0</v>
      </c>
      <c r="T25" s="455" t="e">
        <f aca="false">R25/S25*100</f>
        <v>#DIV/0!</v>
      </c>
      <c r="U25" s="3"/>
      <c r="V25" s="3"/>
    </row>
    <row r="26" customFormat="false" ht="18.75" hidden="false" customHeight="true" outlineLevel="0" collapsed="false">
      <c r="A26" s="452" t="n">
        <v>3</v>
      </c>
      <c r="B26" s="453" t="s">
        <v>38</v>
      </c>
      <c r="C26" s="459" t="n">
        <f aca="false">C292/1000000</f>
        <v>0.7760312</v>
      </c>
      <c r="D26" s="459" t="n">
        <f aca="false">D292/1000000</f>
        <v>0.95429</v>
      </c>
      <c r="E26" s="458" t="n">
        <f aca="false">C26/D26*100</f>
        <v>81.3202695197477</v>
      </c>
      <c r="F26" s="460" t="n">
        <f aca="false">F292/1000000</f>
        <v>0.156595</v>
      </c>
      <c r="G26" s="460" t="n">
        <f aca="false">G292/1000000</f>
        <v>0.183994</v>
      </c>
      <c r="H26" s="458" t="n">
        <f aca="false">F26/G26*100</f>
        <v>85.1087535463113</v>
      </c>
      <c r="I26" s="460" t="n">
        <f aca="false">I292/1000000</f>
        <v>0.7760312</v>
      </c>
      <c r="J26" s="460" t="n">
        <f aca="false">J292/1000000</f>
        <v>0.95429</v>
      </c>
      <c r="K26" s="461" t="n">
        <f aca="false">I26/J26*100</f>
        <v>81.3202695197477</v>
      </c>
      <c r="L26" s="462" t="n">
        <f aca="false">O26+R26</f>
        <v>0</v>
      </c>
      <c r="M26" s="463" t="n">
        <f aca="false">P26+S26</f>
        <v>0</v>
      </c>
      <c r="N26" s="464" t="e">
        <f aca="false">L26/M26*100</f>
        <v>#DIV/0!</v>
      </c>
      <c r="O26" s="458" t="n">
        <f aca="false">O292/1000000</f>
        <v>0</v>
      </c>
      <c r="P26" s="458" t="n">
        <f aca="false">P292/1000000</f>
        <v>0</v>
      </c>
      <c r="Q26" s="458" t="e">
        <f aca="false">O26/P26*100</f>
        <v>#DIV/0!</v>
      </c>
      <c r="R26" s="460" t="n">
        <f aca="false">R292/1000000</f>
        <v>0</v>
      </c>
      <c r="S26" s="460" t="n">
        <f aca="false">S292/1000000</f>
        <v>0</v>
      </c>
      <c r="T26" s="461" t="e">
        <f aca="false">R26/S26*100</f>
        <v>#DIV/0!</v>
      </c>
      <c r="U26" s="3"/>
      <c r="V26" s="3"/>
    </row>
    <row r="27" customFormat="false" ht="28.5" hidden="false" customHeight="true" outlineLevel="0" collapsed="false">
      <c r="A27" s="46" t="n">
        <v>4</v>
      </c>
      <c r="B27" s="47" t="s">
        <v>39</v>
      </c>
      <c r="C27" s="48" t="n">
        <f aca="false">C300/1000000</f>
        <v>0</v>
      </c>
      <c r="D27" s="48" t="n">
        <f aca="false">D300/1000000</f>
        <v>0</v>
      </c>
      <c r="E27" s="49" t="e">
        <f aca="false">C27/D27*100</f>
        <v>#DIV/0!</v>
      </c>
      <c r="F27" s="380" t="n">
        <f aca="false">F300/1000000</f>
        <v>0</v>
      </c>
      <c r="G27" s="380" t="n">
        <f aca="false">G300/1000000</f>
        <v>0</v>
      </c>
      <c r="H27" s="49" t="e">
        <f aca="false">F27/G27*100</f>
        <v>#DIV/0!</v>
      </c>
      <c r="I27" s="380" t="n">
        <f aca="false">I300/1000000</f>
        <v>0</v>
      </c>
      <c r="J27" s="380" t="n">
        <f aca="false">J300/1000000</f>
        <v>0</v>
      </c>
      <c r="K27" s="465" t="e">
        <f aca="false">I27/J27*100</f>
        <v>#DIV/0!</v>
      </c>
      <c r="L27" s="466" t="n">
        <f aca="false">O27+R27</f>
        <v>0</v>
      </c>
      <c r="M27" s="381" t="n">
        <f aca="false">P27+S27</f>
        <v>0</v>
      </c>
      <c r="N27" s="382" t="e">
        <f aca="false">L27/M27*100</f>
        <v>#DIV/0!</v>
      </c>
      <c r="O27" s="383" t="n">
        <f aca="false">O300</f>
        <v>0</v>
      </c>
      <c r="P27" s="384" t="n">
        <f aca="false">P300</f>
        <v>0</v>
      </c>
      <c r="Q27" s="385" t="e">
        <f aca="false">O27/P27*100</f>
        <v>#DIV/0!</v>
      </c>
      <c r="R27" s="50" t="n">
        <f aca="false">R300</f>
        <v>0</v>
      </c>
      <c r="S27" s="386" t="n">
        <f aca="false">S300</f>
        <v>0</v>
      </c>
      <c r="T27" s="385" t="e">
        <f aca="false">R27/S27*100</f>
        <v>#DIV/0!</v>
      </c>
      <c r="U27" s="1"/>
      <c r="V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387"/>
      <c r="O28" s="1"/>
      <c r="P28" s="1"/>
      <c r="Q28" s="1"/>
      <c r="R28" s="1"/>
      <c r="S28" s="1"/>
      <c r="T28" s="1"/>
      <c r="U28" s="1"/>
      <c r="V28" s="1"/>
    </row>
    <row r="29" customFormat="false" ht="16.5" hidden="false" customHeight="true" outlineLevel="0" collapsed="false">
      <c r="A29" s="388" t="s">
        <v>348</v>
      </c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9"/>
      <c r="O29" s="388"/>
      <c r="P29" s="388"/>
      <c r="Q29" s="388"/>
      <c r="R29" s="388"/>
      <c r="S29" s="388"/>
      <c r="T29" s="388"/>
      <c r="U29" s="1"/>
      <c r="V29" s="1"/>
    </row>
    <row r="30" customFormat="false" ht="17.25" hidden="false" customHeight="true" outlineLevel="0" collapsed="false">
      <c r="A30" s="388"/>
      <c r="B30" s="388"/>
      <c r="C30" s="388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9"/>
      <c r="O30" s="388"/>
      <c r="P30" s="388"/>
      <c r="Q30" s="388"/>
      <c r="R30" s="388"/>
      <c r="S30" s="388"/>
      <c r="T30" s="388"/>
      <c r="U30" s="53"/>
      <c r="V30" s="53"/>
    </row>
    <row r="31" customFormat="false" ht="26.25" hidden="false" customHeight="true" outlineLevel="0" collapsed="false">
      <c r="A31" s="21"/>
      <c r="B31" s="467"/>
      <c r="C31" s="468" t="s">
        <v>42</v>
      </c>
      <c r="D31" s="468"/>
      <c r="E31" s="468"/>
      <c r="F31" s="468"/>
      <c r="G31" s="468"/>
      <c r="H31" s="468"/>
      <c r="I31" s="468" t="s">
        <v>318</v>
      </c>
      <c r="J31" s="468"/>
      <c r="K31" s="468"/>
      <c r="L31" s="469" t="s">
        <v>44</v>
      </c>
      <c r="M31" s="469"/>
      <c r="N31" s="469"/>
      <c r="O31" s="469"/>
      <c r="P31" s="469"/>
      <c r="Q31" s="469"/>
      <c r="R31" s="469"/>
      <c r="S31" s="469"/>
      <c r="T31" s="469"/>
      <c r="U31" s="1"/>
      <c r="V31" s="1"/>
    </row>
    <row r="32" customFormat="false" ht="87" hidden="false" customHeight="true" outlineLevel="0" collapsed="false">
      <c r="A32" s="21"/>
      <c r="B32" s="467"/>
      <c r="C32" s="470" t="s">
        <v>370</v>
      </c>
      <c r="D32" s="470" t="s">
        <v>371</v>
      </c>
      <c r="E32" s="470" t="s">
        <v>47</v>
      </c>
      <c r="F32" s="470" t="s">
        <v>359</v>
      </c>
      <c r="G32" s="470" t="s">
        <v>372</v>
      </c>
      <c r="H32" s="470" t="s">
        <v>47</v>
      </c>
      <c r="I32" s="470" t="s">
        <v>370</v>
      </c>
      <c r="J32" s="470" t="s">
        <v>371</v>
      </c>
      <c r="K32" s="470" t="s">
        <v>47</v>
      </c>
      <c r="L32" s="471" t="s">
        <v>373</v>
      </c>
      <c r="M32" s="472" t="s">
        <v>374</v>
      </c>
      <c r="N32" s="472" t="s">
        <v>47</v>
      </c>
      <c r="O32" s="473" t="s">
        <v>363</v>
      </c>
      <c r="P32" s="473" t="s">
        <v>364</v>
      </c>
      <c r="Q32" s="473" t="s">
        <v>8</v>
      </c>
      <c r="R32" s="473" t="s">
        <v>375</v>
      </c>
      <c r="S32" s="473" t="s">
        <v>376</v>
      </c>
      <c r="T32" s="473" t="s">
        <v>47</v>
      </c>
      <c r="U32" s="1"/>
      <c r="V32" s="1"/>
    </row>
    <row r="33" customFormat="false" ht="15.75" hidden="false" customHeight="false" outlineLevel="0" collapsed="false">
      <c r="A33" s="474" t="n">
        <v>1</v>
      </c>
      <c r="B33" s="474" t="n">
        <v>2</v>
      </c>
      <c r="C33" s="475" t="n">
        <v>3</v>
      </c>
      <c r="D33" s="475" t="n">
        <v>4</v>
      </c>
      <c r="E33" s="475" t="n">
        <v>5</v>
      </c>
      <c r="F33" s="475" t="n">
        <v>6</v>
      </c>
      <c r="G33" s="475" t="n">
        <v>7</v>
      </c>
      <c r="H33" s="475" t="n">
        <v>8</v>
      </c>
      <c r="I33" s="475" t="n">
        <v>9</v>
      </c>
      <c r="J33" s="475" t="n">
        <v>10</v>
      </c>
      <c r="K33" s="475" t="n">
        <v>11</v>
      </c>
      <c r="L33" s="476" t="n">
        <v>12</v>
      </c>
      <c r="M33" s="477" t="n">
        <v>13</v>
      </c>
      <c r="N33" s="477" t="n">
        <v>14</v>
      </c>
      <c r="O33" s="477" t="n">
        <v>15</v>
      </c>
      <c r="P33" s="477" t="n">
        <v>16</v>
      </c>
      <c r="Q33" s="477" t="n">
        <v>17</v>
      </c>
      <c r="R33" s="477" t="n">
        <v>18</v>
      </c>
      <c r="S33" s="477" t="n">
        <v>19</v>
      </c>
      <c r="T33" s="477" t="n">
        <v>20</v>
      </c>
      <c r="U33" s="1"/>
      <c r="V33" s="1"/>
    </row>
    <row r="34" customFormat="false" ht="30" hidden="false" customHeight="true" outlineLevel="0" collapsed="false">
      <c r="A34" s="64" t="s">
        <v>50</v>
      </c>
      <c r="B34" s="64" t="s">
        <v>51</v>
      </c>
      <c r="C34" s="478" t="n">
        <f aca="false">C35+C55+C69</f>
        <v>1860144</v>
      </c>
      <c r="D34" s="478" t="n">
        <f aca="false">D35+D55+D69</f>
        <v>1792640</v>
      </c>
      <c r="E34" s="479" t="n">
        <f aca="false">C34/D34*100</f>
        <v>103.765619421635</v>
      </c>
      <c r="F34" s="478" t="n">
        <f aca="false">F35+F55+F69</f>
        <v>522831</v>
      </c>
      <c r="G34" s="478" t="n">
        <f aca="false">G35+G55+G69</f>
        <v>502103</v>
      </c>
      <c r="H34" s="479" t="n">
        <f aca="false">F34/G34*100</f>
        <v>104.128236636706</v>
      </c>
      <c r="I34" s="478" t="n">
        <f aca="false">I35+I55+I69</f>
        <v>1916731</v>
      </c>
      <c r="J34" s="478" t="n">
        <f aca="false">J35+J55+J69</f>
        <v>1766220</v>
      </c>
      <c r="K34" s="479" t="n">
        <f aca="false">I34/J34*100</f>
        <v>108.521645095175</v>
      </c>
      <c r="L34" s="480" t="n">
        <f aca="false">O34+R34</f>
        <v>824783</v>
      </c>
      <c r="M34" s="481" t="n">
        <f aca="false">P34+S34</f>
        <v>882486</v>
      </c>
      <c r="N34" s="482" t="n">
        <f aca="false">L34/M34*100</f>
        <v>93.4613127007114</v>
      </c>
      <c r="O34" s="66" t="n">
        <f aca="false">O35+O55+O69</f>
        <v>431927</v>
      </c>
      <c r="P34" s="66" t="n">
        <f aca="false">P35+P55+P69</f>
        <v>522037</v>
      </c>
      <c r="Q34" s="66" t="n">
        <f aca="false">O34/P34*100</f>
        <v>82.7387713897674</v>
      </c>
      <c r="R34" s="65" t="n">
        <f aca="false">R35+R55+R69</f>
        <v>392856</v>
      </c>
      <c r="S34" s="65" t="n">
        <f aca="false">S35+S55+S69</f>
        <v>360449</v>
      </c>
      <c r="T34" s="66" t="n">
        <f aca="false">R34/S34*100</f>
        <v>108.990731004941</v>
      </c>
      <c r="U34" s="1"/>
      <c r="V34" s="1"/>
    </row>
    <row r="35" customFormat="false" ht="17.25" hidden="false" customHeight="true" outlineLevel="0" collapsed="false">
      <c r="A35" s="67" t="s">
        <v>377</v>
      </c>
      <c r="B35" s="67"/>
      <c r="C35" s="483" t="n">
        <f aca="false">SUM(C36:C53)</f>
        <v>509809</v>
      </c>
      <c r="D35" s="483" t="n">
        <f aca="false">SUM(D36:D53)</f>
        <v>670130</v>
      </c>
      <c r="E35" s="484" t="n">
        <f aca="false">C35/D35*100</f>
        <v>76.0761344813693</v>
      </c>
      <c r="F35" s="483" t="n">
        <f aca="false">SUM(F36:F53)</f>
        <v>149339</v>
      </c>
      <c r="G35" s="483" t="n">
        <f aca="false">SUM(G36:G53)</f>
        <v>145932</v>
      </c>
      <c r="H35" s="483" t="n">
        <f aca="false">F35/G35*100</f>
        <v>102.33464901461</v>
      </c>
      <c r="I35" s="483" t="n">
        <f aca="false">SUM(I36:I53)</f>
        <v>609265</v>
      </c>
      <c r="J35" s="483" t="n">
        <f aca="false">SUM(J36:J53)</f>
        <v>684864</v>
      </c>
      <c r="K35" s="483" t="n">
        <f aca="false">I35/J35*100</f>
        <v>88.9614580413046</v>
      </c>
      <c r="L35" s="485" t="n">
        <f aca="false">O35+R35</f>
        <v>261330</v>
      </c>
      <c r="M35" s="83" t="n">
        <f aca="false">P35+S35</f>
        <v>275253</v>
      </c>
      <c r="N35" s="83" t="n">
        <f aca="false">L35/M35*100</f>
        <v>94.9417445041471</v>
      </c>
      <c r="O35" s="83" t="n">
        <f aca="false">SUM(O36:O53)</f>
        <v>240474</v>
      </c>
      <c r="P35" s="83" t="n">
        <f aca="false">SUM(P36:P53)</f>
        <v>261989</v>
      </c>
      <c r="Q35" s="84" t="n">
        <f aca="false">O35/P35*100</f>
        <v>91.7878231528805</v>
      </c>
      <c r="R35" s="83" t="n">
        <f aca="false">SUM(R36:R53)</f>
        <v>20856</v>
      </c>
      <c r="S35" s="83" t="n">
        <f aca="false">SUM(S36:S53)</f>
        <v>13264</v>
      </c>
      <c r="T35" s="83" t="n">
        <f aca="false">R35/S35*100</f>
        <v>157.237635705669</v>
      </c>
      <c r="U35" s="1"/>
      <c r="V35" s="1"/>
    </row>
    <row r="36" customFormat="false" ht="21" hidden="false" customHeight="true" outlineLevel="0" collapsed="false">
      <c r="A36" s="486" t="n">
        <v>1</v>
      </c>
      <c r="B36" s="71" t="s">
        <v>53</v>
      </c>
      <c r="C36" s="487" t="n">
        <v>42690</v>
      </c>
      <c r="D36" s="488" t="n">
        <v>38691</v>
      </c>
      <c r="E36" s="489" t="n">
        <f aca="false">C36/D36*100</f>
        <v>110.335736993099</v>
      </c>
      <c r="F36" s="487" t="n">
        <v>3828</v>
      </c>
      <c r="G36" s="487" t="n">
        <v>8874</v>
      </c>
      <c r="H36" s="489" t="n">
        <f aca="false">F36/G36*100</f>
        <v>43.1372549019608</v>
      </c>
      <c r="I36" s="490" t="n">
        <v>42690</v>
      </c>
      <c r="J36" s="490" t="n">
        <v>25025</v>
      </c>
      <c r="K36" s="489" t="n">
        <f aca="false">I36/J36*100</f>
        <v>170.589410589411</v>
      </c>
      <c r="L36" s="491" t="n">
        <v>0</v>
      </c>
      <c r="M36" s="492" t="n">
        <v>0</v>
      </c>
      <c r="N36" s="493" t="e">
        <f aca="false">L36/M36*100</f>
        <v>#DIV/0!</v>
      </c>
      <c r="O36" s="492" t="n">
        <v>0</v>
      </c>
      <c r="P36" s="492" t="n">
        <v>0</v>
      </c>
      <c r="Q36" s="493" t="e">
        <f aca="false">O36/P36*100</f>
        <v>#DIV/0!</v>
      </c>
      <c r="R36" s="492" t="n">
        <v>0</v>
      </c>
      <c r="S36" s="492" t="n">
        <v>0</v>
      </c>
      <c r="T36" s="494" t="e">
        <f aca="false">R36/S36*100</f>
        <v>#DIV/0!</v>
      </c>
      <c r="U36" s="1" t="n">
        <v>73</v>
      </c>
      <c r="V36" s="1" t="n">
        <v>115</v>
      </c>
    </row>
    <row r="37" customFormat="false" ht="17.25" hidden="false" customHeight="false" outlineLevel="0" collapsed="false">
      <c r="A37" s="495" t="n">
        <v>2</v>
      </c>
      <c r="B37" s="75" t="s">
        <v>54</v>
      </c>
      <c r="C37" s="496" t="n">
        <v>31879</v>
      </c>
      <c r="D37" s="496" t="n">
        <v>150815</v>
      </c>
      <c r="E37" s="370" t="n">
        <f aca="false">C37/D37*100</f>
        <v>21.137817856314</v>
      </c>
      <c r="F37" s="496" t="n">
        <v>42</v>
      </c>
      <c r="G37" s="496" t="n">
        <v>44435</v>
      </c>
      <c r="H37" s="370" t="n">
        <f aca="false">F37/G37*100</f>
        <v>0.0945200855181726</v>
      </c>
      <c r="I37" s="496" t="n">
        <v>31879</v>
      </c>
      <c r="J37" s="496" t="n">
        <v>150815</v>
      </c>
      <c r="K37" s="370" t="n">
        <f aca="false">I37/J37*100</f>
        <v>21.137817856314</v>
      </c>
      <c r="L37" s="497" t="n">
        <v>30720</v>
      </c>
      <c r="M37" s="498" t="n">
        <v>67466</v>
      </c>
      <c r="N37" s="493" t="n">
        <f aca="false">L37/M37*100</f>
        <v>45.5340467791184</v>
      </c>
      <c r="O37" s="499" t="n">
        <v>30720</v>
      </c>
      <c r="P37" s="499" t="n">
        <v>59582</v>
      </c>
      <c r="Q37" s="493" t="n">
        <f aca="false">O37/P37*100</f>
        <v>51.5591957302541</v>
      </c>
      <c r="R37" s="499" t="n">
        <v>0</v>
      </c>
      <c r="S37" s="499" t="n">
        <v>7884</v>
      </c>
      <c r="T37" s="493" t="n">
        <f aca="false">R37/S37*100</f>
        <v>0</v>
      </c>
      <c r="U37" s="78" t="n">
        <v>57</v>
      </c>
      <c r="V37" s="78" t="n">
        <v>211</v>
      </c>
    </row>
    <row r="38" customFormat="false" ht="22.5" hidden="false" customHeight="true" outlineLevel="0" collapsed="false">
      <c r="A38" s="486" t="n">
        <v>3</v>
      </c>
      <c r="B38" s="71" t="s">
        <v>55</v>
      </c>
      <c r="C38" s="487" t="n">
        <v>29166</v>
      </c>
      <c r="D38" s="487" t="n">
        <v>23063</v>
      </c>
      <c r="E38" s="489" t="n">
        <f aca="false">C38/D38*100</f>
        <v>126.462298920349</v>
      </c>
      <c r="F38" s="487" t="n">
        <v>7500</v>
      </c>
      <c r="G38" s="487" t="n">
        <v>10141</v>
      </c>
      <c r="H38" s="489" t="n">
        <f aca="false">F38/G38*100</f>
        <v>73.9572034316142</v>
      </c>
      <c r="I38" s="487" t="n">
        <v>23069</v>
      </c>
      <c r="J38" s="487" t="n">
        <v>23063</v>
      </c>
      <c r="K38" s="489" t="n">
        <f aca="false">I38/J38*100</f>
        <v>100.026015696137</v>
      </c>
      <c r="L38" s="491" t="n">
        <v>0</v>
      </c>
      <c r="M38" s="492" t="n">
        <v>0</v>
      </c>
      <c r="N38" s="493" t="e">
        <f aca="false">L38/M38*100</f>
        <v>#DIV/0!</v>
      </c>
      <c r="O38" s="492" t="n">
        <v>0</v>
      </c>
      <c r="P38" s="492" t="n">
        <v>0</v>
      </c>
      <c r="Q38" s="493" t="e">
        <f aca="false">O38/P38*100</f>
        <v>#DIV/0!</v>
      </c>
      <c r="R38" s="492" t="n">
        <v>0</v>
      </c>
      <c r="S38" s="492" t="n">
        <v>0</v>
      </c>
      <c r="T38" s="494" t="e">
        <f aca="false">R38/S38*100</f>
        <v>#DIV/0!</v>
      </c>
      <c r="U38" s="1" t="n">
        <v>17</v>
      </c>
      <c r="V38" s="1" t="n">
        <v>90</v>
      </c>
    </row>
    <row r="39" customFormat="false" ht="34.5" hidden="false" customHeight="true" outlineLevel="0" collapsed="false">
      <c r="A39" s="486" t="n">
        <v>4</v>
      </c>
      <c r="B39" s="71" t="s">
        <v>56</v>
      </c>
      <c r="C39" s="487" t="n">
        <v>1710</v>
      </c>
      <c r="D39" s="487" t="n">
        <v>7840</v>
      </c>
      <c r="E39" s="489" t="n">
        <f aca="false">C39/D39*100</f>
        <v>21.8112244897959</v>
      </c>
      <c r="F39" s="487" t="n">
        <v>1710</v>
      </c>
      <c r="G39" s="487" t="n">
        <v>4680</v>
      </c>
      <c r="H39" s="489" t="n">
        <f aca="false">F39/G39*100</f>
        <v>36.5384615384615</v>
      </c>
      <c r="I39" s="487" t="n">
        <v>11565</v>
      </c>
      <c r="J39" s="487" t="n">
        <v>7024</v>
      </c>
      <c r="K39" s="489" t="n">
        <f aca="false">I39/J39*100</f>
        <v>164.649772209567</v>
      </c>
      <c r="L39" s="491" t="n">
        <v>11565</v>
      </c>
      <c r="M39" s="492" t="n">
        <v>7024</v>
      </c>
      <c r="N39" s="493" t="n">
        <f aca="false">L39/M39*100</f>
        <v>164.649772209567</v>
      </c>
      <c r="O39" s="492" t="n">
        <v>11565</v>
      </c>
      <c r="P39" s="492" t="n">
        <v>7024</v>
      </c>
      <c r="Q39" s="493" t="n">
        <f aca="false">O39/P39*100</f>
        <v>164.649772209567</v>
      </c>
      <c r="R39" s="492" t="n">
        <v>0</v>
      </c>
      <c r="S39" s="492" t="n">
        <v>0</v>
      </c>
      <c r="T39" s="494" t="e">
        <f aca="false">R39/S39*100</f>
        <v>#DIV/0!</v>
      </c>
      <c r="U39" s="1" t="n">
        <v>7</v>
      </c>
      <c r="V39" s="1" t="n">
        <v>60</v>
      </c>
    </row>
    <row r="40" customFormat="false" ht="36" hidden="false" customHeight="true" outlineLevel="0" collapsed="false">
      <c r="A40" s="486" t="n">
        <v>5</v>
      </c>
      <c r="B40" s="71" t="s">
        <v>57</v>
      </c>
      <c r="C40" s="487" t="n">
        <v>22251</v>
      </c>
      <c r="D40" s="487" t="n">
        <v>22611</v>
      </c>
      <c r="E40" s="489" t="n">
        <f aca="false">C40/D40*100</f>
        <v>98.407854584052</v>
      </c>
      <c r="F40" s="487" t="n">
        <v>3387</v>
      </c>
      <c r="G40" s="487" t="n">
        <v>10150</v>
      </c>
      <c r="H40" s="489" t="n">
        <f aca="false">F40/G40*100</f>
        <v>33.3694581280788</v>
      </c>
      <c r="I40" s="487" t="n">
        <v>22914</v>
      </c>
      <c r="J40" s="487" t="n">
        <v>24051</v>
      </c>
      <c r="K40" s="489" t="n">
        <f aca="false">I40/J40*100</f>
        <v>95.2725458400898</v>
      </c>
      <c r="L40" s="491" t="n">
        <v>2556</v>
      </c>
      <c r="M40" s="492" t="n">
        <v>5380</v>
      </c>
      <c r="N40" s="493" t="n">
        <f aca="false">L40/M40*100</f>
        <v>47.5092936802974</v>
      </c>
      <c r="O40" s="492" t="n">
        <v>0</v>
      </c>
      <c r="P40" s="492" t="n">
        <v>0</v>
      </c>
      <c r="Q40" s="493" t="e">
        <f aca="false">O40/P40*100</f>
        <v>#DIV/0!</v>
      </c>
      <c r="R40" s="492" t="n">
        <v>2556</v>
      </c>
      <c r="S40" s="492" t="n">
        <v>5380</v>
      </c>
      <c r="T40" s="494" t="n">
        <f aca="false">R40/S40*100</f>
        <v>47.5092936802974</v>
      </c>
      <c r="U40" s="1" t="n">
        <v>42</v>
      </c>
      <c r="V40" s="1" t="n">
        <v>86</v>
      </c>
    </row>
    <row r="41" customFormat="false" ht="23.25" hidden="false" customHeight="true" outlineLevel="0" collapsed="false">
      <c r="A41" s="486" t="n">
        <v>6</v>
      </c>
      <c r="B41" s="71" t="s">
        <v>58</v>
      </c>
      <c r="C41" s="487" t="n">
        <v>29092</v>
      </c>
      <c r="D41" s="487" t="n">
        <v>42741</v>
      </c>
      <c r="E41" s="489" t="n">
        <f aca="false">C41/D41*100</f>
        <v>68.065791628647</v>
      </c>
      <c r="F41" s="487" t="n">
        <v>9346</v>
      </c>
      <c r="G41" s="487" t="n">
        <v>14503</v>
      </c>
      <c r="H41" s="489" t="n">
        <f aca="false">F41/G41*100</f>
        <v>64.4418396193891</v>
      </c>
      <c r="I41" s="487" t="n">
        <v>34638</v>
      </c>
      <c r="J41" s="487" t="n">
        <v>43048</v>
      </c>
      <c r="K41" s="489" t="n">
        <f aca="false">I41/J41*100</f>
        <v>80.463668463111</v>
      </c>
      <c r="L41" s="491" t="n">
        <v>15474</v>
      </c>
      <c r="M41" s="492" t="n">
        <v>0</v>
      </c>
      <c r="N41" s="493" t="e">
        <f aca="false">L41/M41*100</f>
        <v>#DIV/0!</v>
      </c>
      <c r="O41" s="492" t="n">
        <v>74</v>
      </c>
      <c r="P41" s="492" t="n">
        <v>0</v>
      </c>
      <c r="Q41" s="493" t="e">
        <f aca="false">O41/P41*100</f>
        <v>#DIV/0!</v>
      </c>
      <c r="R41" s="500" t="n">
        <v>15400</v>
      </c>
      <c r="S41" s="492" t="n">
        <v>0</v>
      </c>
      <c r="T41" s="494" t="e">
        <f aca="false">R41/S41*100</f>
        <v>#DIV/0!</v>
      </c>
      <c r="U41" s="1" t="n">
        <v>63</v>
      </c>
      <c r="V41" s="1" t="n">
        <v>85</v>
      </c>
    </row>
    <row r="42" customFormat="false" ht="23.25" hidden="false" customHeight="true" outlineLevel="0" collapsed="false">
      <c r="A42" s="486" t="n">
        <v>7</v>
      </c>
      <c r="B42" s="71" t="s">
        <v>59</v>
      </c>
      <c r="C42" s="487" t="n">
        <v>0</v>
      </c>
      <c r="D42" s="487" t="n">
        <v>0</v>
      </c>
      <c r="E42" s="489" t="e">
        <f aca="false">C42/D42*100</f>
        <v>#DIV/0!</v>
      </c>
      <c r="F42" s="487" t="n">
        <v>0</v>
      </c>
      <c r="G42" s="487" t="n">
        <v>0</v>
      </c>
      <c r="H42" s="489" t="e">
        <f aca="false">F42/G42*100</f>
        <v>#DIV/0!</v>
      </c>
      <c r="I42" s="487" t="n">
        <v>0</v>
      </c>
      <c r="J42" s="487" t="n">
        <v>0</v>
      </c>
      <c r="K42" s="489" t="e">
        <f aca="false">I42/J42*100</f>
        <v>#DIV/0!</v>
      </c>
      <c r="L42" s="491" t="n">
        <v>0</v>
      </c>
      <c r="M42" s="492" t="n">
        <v>0</v>
      </c>
      <c r="N42" s="493" t="e">
        <f aca="false">L42/M42*100</f>
        <v>#DIV/0!</v>
      </c>
      <c r="O42" s="492" t="n">
        <v>0</v>
      </c>
      <c r="P42" s="492" t="n">
        <v>0</v>
      </c>
      <c r="Q42" s="493" t="e">
        <f aca="false">O42/P42*100</f>
        <v>#DIV/0!</v>
      </c>
      <c r="R42" s="492" t="n">
        <v>0</v>
      </c>
      <c r="S42" s="492" t="n">
        <v>0</v>
      </c>
      <c r="T42" s="494" t="e">
        <f aca="false">R42/S42*100</f>
        <v>#DIV/0!</v>
      </c>
      <c r="U42" s="1" t="n">
        <v>0</v>
      </c>
      <c r="V42" s="1" t="n">
        <v>0</v>
      </c>
    </row>
    <row r="43" customFormat="false" ht="35.25" hidden="false" customHeight="true" outlineLevel="0" collapsed="false">
      <c r="A43" s="486" t="n">
        <v>8</v>
      </c>
      <c r="B43" s="71" t="s">
        <v>60</v>
      </c>
      <c r="C43" s="487" t="n">
        <v>60979</v>
      </c>
      <c r="D43" s="487" t="n">
        <v>50615</v>
      </c>
      <c r="E43" s="489" t="n">
        <f aca="false">C43/D43*100</f>
        <v>120.47614343574</v>
      </c>
      <c r="F43" s="487" t="n">
        <v>8448</v>
      </c>
      <c r="G43" s="487" t="n">
        <v>9264</v>
      </c>
      <c r="H43" s="489" t="n">
        <f aca="false">F43/G43*100</f>
        <v>91.1917098445596</v>
      </c>
      <c r="I43" s="487" t="n">
        <v>60979</v>
      </c>
      <c r="J43" s="487" t="n">
        <v>50852</v>
      </c>
      <c r="K43" s="489" t="n">
        <f aca="false">I43/J43*100</f>
        <v>119.914654290883</v>
      </c>
      <c r="L43" s="491" t="n">
        <v>0</v>
      </c>
      <c r="M43" s="492" t="n">
        <v>0</v>
      </c>
      <c r="N43" s="493" t="e">
        <f aca="false">L43/M43*100</f>
        <v>#DIV/0!</v>
      </c>
      <c r="O43" s="492" t="n">
        <v>0</v>
      </c>
      <c r="P43" s="492" t="n">
        <v>0</v>
      </c>
      <c r="Q43" s="493" t="e">
        <f aca="false">O43/P43*100</f>
        <v>#DIV/0!</v>
      </c>
      <c r="R43" s="492" t="n">
        <v>0</v>
      </c>
      <c r="S43" s="492" t="n">
        <v>0</v>
      </c>
      <c r="T43" s="494" t="e">
        <f aca="false">R43/S43*100</f>
        <v>#DIV/0!</v>
      </c>
      <c r="U43" s="1" t="n">
        <v>40</v>
      </c>
      <c r="V43" s="1" t="n">
        <v>115</v>
      </c>
    </row>
    <row r="44" customFormat="false" ht="22.5" hidden="false" customHeight="true" outlineLevel="0" collapsed="false">
      <c r="A44" s="486" t="n">
        <v>9</v>
      </c>
      <c r="B44" s="71" t="s">
        <v>61</v>
      </c>
      <c r="C44" s="487" t="n">
        <v>62775</v>
      </c>
      <c r="D44" s="487" t="n">
        <v>49376</v>
      </c>
      <c r="E44" s="489" t="n">
        <f aca="false">C44/D44*100</f>
        <v>127.13666558652</v>
      </c>
      <c r="F44" s="487" t="n">
        <v>12574</v>
      </c>
      <c r="G44" s="487" t="n">
        <v>7102</v>
      </c>
      <c r="H44" s="489" t="n">
        <f aca="false">F44/G44*100</f>
        <v>177.048718670797</v>
      </c>
      <c r="I44" s="487" t="n">
        <v>65333</v>
      </c>
      <c r="J44" s="487" t="n">
        <v>65694</v>
      </c>
      <c r="K44" s="489" t="n">
        <f aca="false">I44/J44*100</f>
        <v>99.4504825402624</v>
      </c>
      <c r="L44" s="491" t="n">
        <v>0</v>
      </c>
      <c r="M44" s="492" t="n">
        <v>0</v>
      </c>
      <c r="N44" s="493" t="e">
        <f aca="false">L44/M44*100</f>
        <v>#DIV/0!</v>
      </c>
      <c r="O44" s="492" t="n">
        <v>0</v>
      </c>
      <c r="P44" s="492" t="n">
        <v>0</v>
      </c>
      <c r="Q44" s="493" t="e">
        <f aca="false">O44/P44*100</f>
        <v>#DIV/0!</v>
      </c>
      <c r="R44" s="492" t="n">
        <v>0</v>
      </c>
      <c r="S44" s="492" t="n">
        <v>0</v>
      </c>
      <c r="T44" s="494" t="e">
        <f aca="false">R44/S44*100</f>
        <v>#DIV/0!</v>
      </c>
      <c r="U44" s="1" t="n">
        <v>55</v>
      </c>
      <c r="V44" s="1" t="n">
        <v>135</v>
      </c>
    </row>
    <row r="45" customFormat="false" ht="23.25" hidden="false" customHeight="true" outlineLevel="0" collapsed="false">
      <c r="A45" s="486" t="n">
        <v>10</v>
      </c>
      <c r="B45" s="71" t="s">
        <v>62</v>
      </c>
      <c r="C45" s="487" t="n">
        <v>103381</v>
      </c>
      <c r="D45" s="487" t="n">
        <v>179553</v>
      </c>
      <c r="E45" s="489" t="n">
        <f aca="false">C45/D45*100</f>
        <v>57.5768714529972</v>
      </c>
      <c r="F45" s="487" t="n">
        <v>82926</v>
      </c>
      <c r="G45" s="487" t="n">
        <v>0</v>
      </c>
      <c r="H45" s="489" t="e">
        <f aca="false">F45/G45*100</f>
        <v>#DIV/0!</v>
      </c>
      <c r="I45" s="487" t="n">
        <v>191547</v>
      </c>
      <c r="J45" s="487" t="n">
        <v>183341</v>
      </c>
      <c r="K45" s="489" t="n">
        <f aca="false">I45/J45*100</f>
        <v>104.475812829645</v>
      </c>
      <c r="L45" s="491" t="n">
        <v>191333</v>
      </c>
      <c r="M45" s="492" t="n">
        <v>183324</v>
      </c>
      <c r="N45" s="493" t="n">
        <f aca="false">L45/M45*100</f>
        <v>104.368767864546</v>
      </c>
      <c r="O45" s="492" t="n">
        <v>191333</v>
      </c>
      <c r="P45" s="492" t="n">
        <v>183324</v>
      </c>
      <c r="Q45" s="493" t="n">
        <f aca="false">O45/P45*100</f>
        <v>104.368767864546</v>
      </c>
      <c r="R45" s="492" t="n">
        <v>0</v>
      </c>
      <c r="S45" s="492" t="n">
        <v>0</v>
      </c>
      <c r="T45" s="494" t="e">
        <f aca="false">R45/S45*100</f>
        <v>#DIV/0!</v>
      </c>
      <c r="U45" s="1" t="n">
        <v>75</v>
      </c>
      <c r="V45" s="1" t="n">
        <v>84</v>
      </c>
    </row>
    <row r="46" customFormat="false" ht="22.5" hidden="false" customHeight="true" outlineLevel="0" collapsed="false">
      <c r="A46" s="486" t="n">
        <v>11</v>
      </c>
      <c r="B46" s="71" t="s">
        <v>63</v>
      </c>
      <c r="C46" s="487" t="n">
        <v>0</v>
      </c>
      <c r="D46" s="487" t="n">
        <v>0</v>
      </c>
      <c r="E46" s="489" t="e">
        <f aca="false">C46/D46*100</f>
        <v>#DIV/0!</v>
      </c>
      <c r="F46" s="487" t="n">
        <v>0</v>
      </c>
      <c r="G46" s="487" t="n">
        <v>0</v>
      </c>
      <c r="H46" s="489" t="e">
        <f aca="false">F46/G46*100</f>
        <v>#DIV/0!</v>
      </c>
      <c r="I46" s="487" t="n">
        <v>0</v>
      </c>
      <c r="J46" s="487" t="n">
        <v>0</v>
      </c>
      <c r="K46" s="489" t="e">
        <f aca="false">I46/J46*100</f>
        <v>#DIV/0!</v>
      </c>
      <c r="L46" s="491" t="n">
        <v>0</v>
      </c>
      <c r="M46" s="492" t="n">
        <v>0</v>
      </c>
      <c r="N46" s="493" t="e">
        <f aca="false">L46/M46*100</f>
        <v>#DIV/0!</v>
      </c>
      <c r="O46" s="492" t="n">
        <v>0</v>
      </c>
      <c r="P46" s="492" t="n">
        <v>0</v>
      </c>
      <c r="Q46" s="493" t="e">
        <f aca="false">O46/P46*100</f>
        <v>#DIV/0!</v>
      </c>
      <c r="R46" s="492" t="n">
        <v>0</v>
      </c>
      <c r="S46" s="492" t="n">
        <v>0</v>
      </c>
      <c r="T46" s="494" t="e">
        <f aca="false">R46/S46*100</f>
        <v>#DIV/0!</v>
      </c>
      <c r="U46" s="1" t="n">
        <v>0</v>
      </c>
      <c r="V46" s="1" t="n">
        <v>0</v>
      </c>
    </row>
    <row r="47" customFormat="false" ht="21.75" hidden="false" customHeight="true" outlineLevel="0" collapsed="false">
      <c r="A47" s="501" t="n">
        <v>12</v>
      </c>
      <c r="B47" s="75" t="s">
        <v>64</v>
      </c>
      <c r="C47" s="487" t="n">
        <v>26484</v>
      </c>
      <c r="D47" s="487" t="n">
        <v>16546</v>
      </c>
      <c r="E47" s="489" t="n">
        <f aca="false">C47/D47*100</f>
        <v>160.062855070712</v>
      </c>
      <c r="F47" s="487" t="n">
        <v>6782</v>
      </c>
      <c r="G47" s="487" t="n">
        <v>10861</v>
      </c>
      <c r="H47" s="489" t="n">
        <f aca="false">F47/G47*100</f>
        <v>62.4436055611822</v>
      </c>
      <c r="I47" s="487" t="n">
        <v>26484</v>
      </c>
      <c r="J47" s="487" t="n">
        <v>16546</v>
      </c>
      <c r="K47" s="489" t="n">
        <f aca="false">I47/J47*100</f>
        <v>160.062855070712</v>
      </c>
      <c r="L47" s="491" t="n">
        <v>6782</v>
      </c>
      <c r="M47" s="492" t="n">
        <v>12059</v>
      </c>
      <c r="N47" s="493" t="n">
        <f aca="false">L47/M47*100</f>
        <v>56.2401525831329</v>
      </c>
      <c r="O47" s="492" t="n">
        <v>6782</v>
      </c>
      <c r="P47" s="492" t="n">
        <v>12059</v>
      </c>
      <c r="Q47" s="493" t="n">
        <f aca="false">O47/P47*100</f>
        <v>56.2401525831329</v>
      </c>
      <c r="R47" s="492" t="n">
        <v>0</v>
      </c>
      <c r="S47" s="492" t="n">
        <v>0</v>
      </c>
      <c r="T47" s="494" t="e">
        <f aca="false">R47/S47*100</f>
        <v>#DIV/0!</v>
      </c>
      <c r="U47" s="1" t="n">
        <v>19</v>
      </c>
      <c r="V47" s="1" t="n">
        <v>62</v>
      </c>
    </row>
    <row r="48" s="334" customFormat="true" ht="20.25" hidden="false" customHeight="true" outlineLevel="0" collapsed="false">
      <c r="A48" s="501" t="n">
        <v>13</v>
      </c>
      <c r="B48" s="75" t="s">
        <v>65</v>
      </c>
      <c r="C48" s="496" t="n">
        <v>82648</v>
      </c>
      <c r="D48" s="496" t="n">
        <v>70902</v>
      </c>
      <c r="E48" s="370" t="n">
        <f aca="false">C48/D48*100</f>
        <v>116.566528447717</v>
      </c>
      <c r="F48" s="496" t="n">
        <v>11858</v>
      </c>
      <c r="G48" s="496" t="n">
        <v>21283</v>
      </c>
      <c r="H48" s="370" t="n">
        <f aca="false">F48/G48*100</f>
        <v>55.7158295353099</v>
      </c>
      <c r="I48" s="496" t="n">
        <v>81957</v>
      </c>
      <c r="J48" s="496" t="n">
        <v>79074</v>
      </c>
      <c r="K48" s="370" t="n">
        <f aca="false">I48/J48*100</f>
        <v>103.645951893163</v>
      </c>
      <c r="L48" s="502" t="n">
        <v>0</v>
      </c>
      <c r="M48" s="499" t="n">
        <v>0</v>
      </c>
      <c r="N48" s="493" t="e">
        <f aca="false">L48/M48*100</f>
        <v>#DIV/0!</v>
      </c>
      <c r="O48" s="499" t="n">
        <v>0</v>
      </c>
      <c r="P48" s="499" t="n">
        <v>0</v>
      </c>
      <c r="Q48" s="493" t="e">
        <f aca="false">O48/P48*100</f>
        <v>#DIV/0!</v>
      </c>
      <c r="R48" s="499" t="n">
        <v>0</v>
      </c>
      <c r="S48" s="499" t="n">
        <v>0</v>
      </c>
      <c r="T48" s="493" t="e">
        <f aca="false">R48/S48*100</f>
        <v>#DIV/0!</v>
      </c>
      <c r="U48" s="81" t="n">
        <v>41</v>
      </c>
      <c r="V48" s="81" t="n">
        <v>150</v>
      </c>
    </row>
    <row r="49" customFormat="false" ht="19.5" hidden="false" customHeight="true" outlineLevel="0" collapsed="false">
      <c r="A49" s="501" t="n">
        <v>14</v>
      </c>
      <c r="B49" s="75" t="s">
        <v>66</v>
      </c>
      <c r="C49" s="487" t="n">
        <v>6931</v>
      </c>
      <c r="D49" s="487" t="n">
        <v>9135</v>
      </c>
      <c r="E49" s="489" t="n">
        <f aca="false">C49/D49*100</f>
        <v>75.8730158730159</v>
      </c>
      <c r="F49" s="487" t="n">
        <v>938</v>
      </c>
      <c r="G49" s="487" t="n">
        <v>1745</v>
      </c>
      <c r="H49" s="489" t="n">
        <f aca="false">F49/G49*100</f>
        <v>53.7535816618911</v>
      </c>
      <c r="I49" s="487" t="n">
        <v>6387</v>
      </c>
      <c r="J49" s="487" t="n">
        <v>8089</v>
      </c>
      <c r="K49" s="489" t="n">
        <f aca="false">I49/J49*100</f>
        <v>78.9590802324144</v>
      </c>
      <c r="L49" s="491" t="n">
        <v>2900</v>
      </c>
      <c r="M49" s="492" t="n">
        <v>0</v>
      </c>
      <c r="N49" s="493" t="e">
        <f aca="false">L49/M49*100</f>
        <v>#DIV/0!</v>
      </c>
      <c r="O49" s="492" t="n">
        <v>0</v>
      </c>
      <c r="P49" s="492" t="n">
        <v>0</v>
      </c>
      <c r="Q49" s="493" t="e">
        <f aca="false">O49/P49*100</f>
        <v>#DIV/0!</v>
      </c>
      <c r="R49" s="492" t="n">
        <v>2900</v>
      </c>
      <c r="S49" s="492" t="n">
        <v>0</v>
      </c>
      <c r="T49" s="494" t="e">
        <f aca="false">R49/S49*100</f>
        <v>#DIV/0!</v>
      </c>
      <c r="U49" s="1" t="n">
        <v>14</v>
      </c>
      <c r="V49" s="1" t="n">
        <v>80</v>
      </c>
    </row>
    <row r="50" customFormat="false" ht="21.75" hidden="false" customHeight="true" outlineLevel="0" collapsed="false">
      <c r="A50" s="501" t="n">
        <v>15</v>
      </c>
      <c r="B50" s="75" t="s">
        <v>67</v>
      </c>
      <c r="C50" s="487" t="n">
        <v>0</v>
      </c>
      <c r="D50" s="487" t="n">
        <v>0</v>
      </c>
      <c r="E50" s="489" t="e">
        <f aca="false">C50/D50*100</f>
        <v>#DIV/0!</v>
      </c>
      <c r="F50" s="487" t="n">
        <v>0</v>
      </c>
      <c r="G50" s="487" t="n">
        <v>0</v>
      </c>
      <c r="H50" s="489" t="e">
        <f aca="false">F50/G50*100</f>
        <v>#DIV/0!</v>
      </c>
      <c r="I50" s="487" t="n">
        <v>0</v>
      </c>
      <c r="J50" s="487" t="n">
        <v>0</v>
      </c>
      <c r="K50" s="489" t="e">
        <f aca="false">I50/J50*100</f>
        <v>#DIV/0!</v>
      </c>
      <c r="L50" s="491" t="n">
        <v>0</v>
      </c>
      <c r="M50" s="492" t="n">
        <v>0</v>
      </c>
      <c r="N50" s="493" t="e">
        <f aca="false">L50/M50*100</f>
        <v>#DIV/0!</v>
      </c>
      <c r="O50" s="492" t="n">
        <v>0</v>
      </c>
      <c r="P50" s="492" t="n">
        <v>0</v>
      </c>
      <c r="Q50" s="493" t="e">
        <f aca="false">O50/P50*100</f>
        <v>#DIV/0!</v>
      </c>
      <c r="R50" s="492" t="n">
        <v>0</v>
      </c>
      <c r="S50" s="492" t="n">
        <v>0</v>
      </c>
      <c r="T50" s="494" t="e">
        <f aca="false">R50/S50*100</f>
        <v>#DIV/0!</v>
      </c>
      <c r="U50" s="1" t="n">
        <v>0</v>
      </c>
      <c r="V50" s="1" t="n">
        <v>0</v>
      </c>
    </row>
    <row r="51" customFormat="false" ht="20.25" hidden="false" customHeight="true" outlineLevel="0" collapsed="false">
      <c r="A51" s="486" t="n">
        <v>16</v>
      </c>
      <c r="B51" s="71" t="s">
        <v>68</v>
      </c>
      <c r="C51" s="487" t="n">
        <v>0</v>
      </c>
      <c r="D51" s="487" t="n">
        <v>0</v>
      </c>
      <c r="E51" s="489" t="e">
        <f aca="false">C51/D51*100</f>
        <v>#DIV/0!</v>
      </c>
      <c r="F51" s="487" t="n">
        <v>0</v>
      </c>
      <c r="G51" s="487" t="n">
        <v>0</v>
      </c>
      <c r="H51" s="489" t="e">
        <f aca="false">F51/G51*100</f>
        <v>#DIV/0!</v>
      </c>
      <c r="I51" s="487" t="n">
        <v>0</v>
      </c>
      <c r="J51" s="487" t="n">
        <v>0</v>
      </c>
      <c r="K51" s="489" t="e">
        <f aca="false">I51/J51*100</f>
        <v>#DIV/0!</v>
      </c>
      <c r="L51" s="491" t="n">
        <v>0</v>
      </c>
      <c r="M51" s="492" t="n">
        <v>0</v>
      </c>
      <c r="N51" s="493" t="e">
        <f aca="false">L51/M51*100</f>
        <v>#DIV/0!</v>
      </c>
      <c r="O51" s="492" t="n">
        <v>0</v>
      </c>
      <c r="P51" s="492" t="n">
        <v>0</v>
      </c>
      <c r="Q51" s="493" t="e">
        <f aca="false">O51/P51*100</f>
        <v>#DIV/0!</v>
      </c>
      <c r="R51" s="492" t="n">
        <v>0</v>
      </c>
      <c r="S51" s="492" t="n">
        <v>0</v>
      </c>
      <c r="T51" s="494" t="e">
        <f aca="false">R51/S51*100</f>
        <v>#DIV/0!</v>
      </c>
      <c r="U51" s="1" t="n">
        <v>0</v>
      </c>
      <c r="V51" s="1" t="n">
        <v>0</v>
      </c>
    </row>
    <row r="52" customFormat="false" ht="22.5" hidden="false" customHeight="true" outlineLevel="0" collapsed="false">
      <c r="A52" s="486" t="n">
        <v>17</v>
      </c>
      <c r="B52" s="71" t="s">
        <v>69</v>
      </c>
      <c r="C52" s="487" t="n">
        <v>9823</v>
      </c>
      <c r="D52" s="487" t="n">
        <v>8242</v>
      </c>
      <c r="E52" s="489" t="n">
        <f aca="false">C52/D52*100</f>
        <v>119.182237321039</v>
      </c>
      <c r="F52" s="487" t="n">
        <v>0</v>
      </c>
      <c r="G52" s="487" t="n">
        <v>2894</v>
      </c>
      <c r="H52" s="489" t="n">
        <f aca="false">F52/G52*100</f>
        <v>0</v>
      </c>
      <c r="I52" s="487" t="n">
        <v>9823</v>
      </c>
      <c r="J52" s="487" t="n">
        <v>8242</v>
      </c>
      <c r="K52" s="489" t="n">
        <f aca="false">I52/J52*100</f>
        <v>119.182237321039</v>
      </c>
      <c r="L52" s="491" t="n">
        <v>0</v>
      </c>
      <c r="M52" s="492" t="n">
        <v>0</v>
      </c>
      <c r="N52" s="493" t="e">
        <f aca="false">L52/M52*100</f>
        <v>#DIV/0!</v>
      </c>
      <c r="O52" s="492" t="n">
        <v>0</v>
      </c>
      <c r="P52" s="492" t="n">
        <v>0</v>
      </c>
      <c r="Q52" s="493" t="e">
        <f aca="false">O52/P52*100</f>
        <v>#DIV/0!</v>
      </c>
      <c r="R52" s="492" t="n">
        <v>0</v>
      </c>
      <c r="S52" s="492" t="n">
        <v>0</v>
      </c>
      <c r="T52" s="494" t="e">
        <f aca="false">R52/S52*100</f>
        <v>#DIV/0!</v>
      </c>
      <c r="U52" s="1" t="n">
        <v>4</v>
      </c>
      <c r="V52" s="1" t="n">
        <v>90</v>
      </c>
    </row>
    <row r="53" customFormat="false" ht="23.25" hidden="false" customHeight="true" outlineLevel="0" collapsed="false">
      <c r="A53" s="501" t="n">
        <v>18</v>
      </c>
      <c r="B53" s="75" t="s">
        <v>70</v>
      </c>
      <c r="C53" s="496" t="n">
        <v>0</v>
      </c>
      <c r="D53" s="496" t="n">
        <v>0</v>
      </c>
      <c r="E53" s="370" t="e">
        <f aca="false">C53/D53*100</f>
        <v>#DIV/0!</v>
      </c>
      <c r="F53" s="496" t="n">
        <v>0</v>
      </c>
      <c r="G53" s="496" t="n">
        <v>0</v>
      </c>
      <c r="H53" s="370" t="e">
        <f aca="false">F53/G53*100</f>
        <v>#DIV/0!</v>
      </c>
      <c r="I53" s="496" t="n">
        <v>0</v>
      </c>
      <c r="J53" s="496" t="n">
        <v>0</v>
      </c>
      <c r="K53" s="370" t="e">
        <f aca="false">I53/J53*100</f>
        <v>#DIV/0!</v>
      </c>
      <c r="L53" s="502" t="n">
        <v>0</v>
      </c>
      <c r="M53" s="499" t="n">
        <v>0</v>
      </c>
      <c r="N53" s="493" t="e">
        <f aca="false">L53/M53*100</f>
        <v>#DIV/0!</v>
      </c>
      <c r="O53" s="499" t="n">
        <v>0</v>
      </c>
      <c r="P53" s="499" t="n">
        <v>0</v>
      </c>
      <c r="Q53" s="493" t="e">
        <f aca="false">O53/P53*100</f>
        <v>#DIV/0!</v>
      </c>
      <c r="R53" s="499" t="n">
        <v>0</v>
      </c>
      <c r="S53" s="499" t="n">
        <v>0</v>
      </c>
      <c r="T53" s="493" t="e">
        <f aca="false">R53/S53*100</f>
        <v>#DIV/0!</v>
      </c>
      <c r="U53" s="81"/>
      <c r="V53" s="81" t="n">
        <v>87</v>
      </c>
    </row>
    <row r="54" customFormat="false" ht="15.75" hidden="false" customHeight="false" outlineLevel="0" collapsed="false">
      <c r="A54" s="503"/>
      <c r="B54" s="504"/>
      <c r="C54" s="504"/>
      <c r="D54" s="504"/>
      <c r="E54" s="504"/>
      <c r="F54" s="504"/>
      <c r="G54" s="504"/>
      <c r="H54" s="504"/>
      <c r="I54" s="504"/>
      <c r="J54" s="504"/>
      <c r="K54" s="505"/>
      <c r="L54" s="506"/>
      <c r="M54" s="401"/>
      <c r="N54" s="401"/>
      <c r="O54" s="507"/>
      <c r="P54" s="507"/>
      <c r="Q54" s="493"/>
      <c r="R54" s="507"/>
      <c r="S54" s="507"/>
      <c r="T54" s="508"/>
      <c r="U54" s="82"/>
      <c r="V54" s="82"/>
    </row>
    <row r="55" customFormat="false" ht="17.25" hidden="false" customHeight="true" outlineLevel="0" collapsed="false">
      <c r="A55" s="67" t="s">
        <v>378</v>
      </c>
      <c r="B55" s="67"/>
      <c r="C55" s="483" t="n">
        <f aca="false">SUM(C56:C67)</f>
        <v>875538</v>
      </c>
      <c r="D55" s="483" t="n">
        <f aca="false">SUM(D56:D67)</f>
        <v>649560</v>
      </c>
      <c r="E55" s="509" t="n">
        <f aca="false">C55/D55*100</f>
        <v>134.789395898762</v>
      </c>
      <c r="F55" s="483" t="n">
        <f aca="false">SUM(F56:F67)</f>
        <v>304009</v>
      </c>
      <c r="G55" s="483" t="n">
        <f aca="false">SUM(G56:G67)</f>
        <v>146615</v>
      </c>
      <c r="H55" s="509" t="n">
        <f aca="false">F55/G55*100</f>
        <v>207.351908058521</v>
      </c>
      <c r="I55" s="483" t="n">
        <f aca="false">SUM(I56:I67)</f>
        <v>833023</v>
      </c>
      <c r="J55" s="483" t="n">
        <f aca="false">SUM(J56:J67)</f>
        <v>632802</v>
      </c>
      <c r="K55" s="509" t="n">
        <f aca="false">I55/J55*100</f>
        <v>131.640386724441</v>
      </c>
      <c r="L55" s="510" t="n">
        <f aca="false">O55+R55</f>
        <v>293169</v>
      </c>
      <c r="M55" s="84" t="n">
        <f aca="false">P55+S55</f>
        <v>365713</v>
      </c>
      <c r="N55" s="84" t="n">
        <f aca="false">L55/M55*100</f>
        <v>80.1636802629384</v>
      </c>
      <c r="O55" s="83" t="n">
        <f aca="false">SUM(O56:O67)</f>
        <v>104459</v>
      </c>
      <c r="P55" s="83" t="n">
        <f aca="false">SUM(P56:P67)</f>
        <v>237610</v>
      </c>
      <c r="Q55" s="84" t="n">
        <f aca="false">O55/P55*100</f>
        <v>43.962375320904</v>
      </c>
      <c r="R55" s="83" t="n">
        <f aca="false">SUM(R56:R67)</f>
        <v>188710</v>
      </c>
      <c r="S55" s="83" t="n">
        <f aca="false">SUM(S56:S67)</f>
        <v>128103</v>
      </c>
      <c r="T55" s="84" t="n">
        <f aca="false">R55/S55*100</f>
        <v>147.311148060545</v>
      </c>
      <c r="U55" s="1"/>
      <c r="V55" s="1"/>
    </row>
    <row r="56" customFormat="false" ht="21.75" hidden="false" customHeight="true" outlineLevel="0" collapsed="false">
      <c r="A56" s="486" t="n">
        <v>1</v>
      </c>
      <c r="B56" s="71" t="s">
        <v>72</v>
      </c>
      <c r="C56" s="487" t="n">
        <v>62630</v>
      </c>
      <c r="D56" s="487" t="n">
        <v>131980</v>
      </c>
      <c r="E56" s="489" t="n">
        <f aca="false">C56/D56*100</f>
        <v>47.4541597211699</v>
      </c>
      <c r="F56" s="487" t="n">
        <v>8110</v>
      </c>
      <c r="G56" s="487" t="n">
        <v>51630</v>
      </c>
      <c r="H56" s="489" t="n">
        <f aca="false">F56/G56*100</f>
        <v>15.70792175092</v>
      </c>
      <c r="I56" s="487" t="n">
        <v>66662</v>
      </c>
      <c r="J56" s="487" t="n">
        <v>89369</v>
      </c>
      <c r="K56" s="489" t="n">
        <f aca="false">I56/J56*100</f>
        <v>74.5918607123276</v>
      </c>
      <c r="L56" s="491" t="n">
        <v>66662</v>
      </c>
      <c r="M56" s="492" t="n">
        <v>89369</v>
      </c>
      <c r="N56" s="493" t="n">
        <f aca="false">L56/M56*100</f>
        <v>74.5918607123276</v>
      </c>
      <c r="O56" s="492" t="n">
        <v>0</v>
      </c>
      <c r="P56" s="492" t="n">
        <v>0</v>
      </c>
      <c r="Q56" s="493" t="e">
        <f aca="false">O56/P56*100</f>
        <v>#DIV/0!</v>
      </c>
      <c r="R56" s="492" t="n">
        <v>66662</v>
      </c>
      <c r="S56" s="492" t="n">
        <v>89369</v>
      </c>
      <c r="T56" s="492" t="n">
        <f aca="false">R56/S56*100</f>
        <v>74.5918607123276</v>
      </c>
      <c r="U56" s="1" t="n">
        <v>90</v>
      </c>
      <c r="V56" s="1" t="n">
        <v>94</v>
      </c>
    </row>
    <row r="57" s="337" customFormat="true" ht="19.5" hidden="false" customHeight="true" outlineLevel="0" collapsed="false">
      <c r="A57" s="511" t="n">
        <v>2</v>
      </c>
      <c r="B57" s="114" t="s">
        <v>73</v>
      </c>
      <c r="C57" s="490" t="n">
        <v>12598</v>
      </c>
      <c r="D57" s="490" t="n">
        <v>19502</v>
      </c>
      <c r="E57" s="36" t="n">
        <f aca="false">C57/D57*100</f>
        <v>64.59850271767</v>
      </c>
      <c r="F57" s="490" t="n">
        <v>10446</v>
      </c>
      <c r="G57" s="490" t="n">
        <v>6537</v>
      </c>
      <c r="H57" s="36" t="n">
        <f aca="false">F57/G57*100</f>
        <v>159.798072510326</v>
      </c>
      <c r="I57" s="490" t="n">
        <v>4527</v>
      </c>
      <c r="J57" s="490" t="n">
        <v>30295</v>
      </c>
      <c r="K57" s="36" t="n">
        <f aca="false">I57/J57*100</f>
        <v>14.9430599108764</v>
      </c>
      <c r="L57" s="512" t="n">
        <v>0</v>
      </c>
      <c r="M57" s="500" t="n">
        <v>0</v>
      </c>
      <c r="N57" s="493" t="e">
        <f aca="false">L57/M57*100</f>
        <v>#DIV/0!</v>
      </c>
      <c r="O57" s="500" t="n">
        <v>0</v>
      </c>
      <c r="P57" s="500" t="n">
        <v>0</v>
      </c>
      <c r="Q57" s="493" t="e">
        <f aca="false">O57/P57*100</f>
        <v>#DIV/0!</v>
      </c>
      <c r="R57" s="500" t="n">
        <v>0</v>
      </c>
      <c r="S57" s="500" t="n">
        <v>0</v>
      </c>
      <c r="T57" s="500" t="e">
        <f aca="false">R57/S57*100</f>
        <v>#DIV/0!</v>
      </c>
      <c r="U57" s="336" t="n">
        <v>97</v>
      </c>
      <c r="V57" s="336" t="n">
        <v>105</v>
      </c>
    </row>
    <row r="58" customFormat="false" ht="22.5" hidden="false" customHeight="true" outlineLevel="0" collapsed="false">
      <c r="A58" s="486" t="n">
        <v>3</v>
      </c>
      <c r="B58" s="71" t="s">
        <v>74</v>
      </c>
      <c r="C58" s="487" t="n">
        <v>141114</v>
      </c>
      <c r="D58" s="487" t="n">
        <v>85152</v>
      </c>
      <c r="E58" s="489" t="n">
        <f aca="false">C58/D58*100</f>
        <v>165.720124013529</v>
      </c>
      <c r="F58" s="487" t="n">
        <v>99362</v>
      </c>
      <c r="G58" s="487" t="n">
        <v>16537</v>
      </c>
      <c r="H58" s="489" t="n">
        <f aca="false">F58/G58*100</f>
        <v>600.846586442523</v>
      </c>
      <c r="I58" s="487" t="n">
        <v>141114</v>
      </c>
      <c r="J58" s="487" t="n">
        <v>85152</v>
      </c>
      <c r="K58" s="489" t="n">
        <f aca="false">I58/J58*100</f>
        <v>165.720124013529</v>
      </c>
      <c r="L58" s="491" t="n">
        <v>0</v>
      </c>
      <c r="M58" s="492" t="n">
        <v>0</v>
      </c>
      <c r="N58" s="493" t="e">
        <f aca="false">L58/M58*100</f>
        <v>#DIV/0!</v>
      </c>
      <c r="O58" s="492" t="n">
        <v>0</v>
      </c>
      <c r="P58" s="492" t="n">
        <v>0</v>
      </c>
      <c r="Q58" s="493" t="e">
        <f aca="false">O58/P58*100</f>
        <v>#DIV/0!</v>
      </c>
      <c r="R58" s="492" t="n">
        <v>0</v>
      </c>
      <c r="S58" s="492" t="n">
        <v>0</v>
      </c>
      <c r="T58" s="492" t="e">
        <f aca="false">R58/S58*100</f>
        <v>#DIV/0!</v>
      </c>
      <c r="U58" s="1" t="n">
        <v>82</v>
      </c>
      <c r="V58" s="1" t="n">
        <v>130</v>
      </c>
    </row>
    <row r="59" customFormat="false" ht="21.75" hidden="false" customHeight="true" outlineLevel="0" collapsed="false">
      <c r="A59" s="486" t="n">
        <v>4</v>
      </c>
      <c r="B59" s="71" t="s">
        <v>75</v>
      </c>
      <c r="C59" s="487" t="n">
        <v>87873</v>
      </c>
      <c r="D59" s="487" t="n">
        <v>143898</v>
      </c>
      <c r="E59" s="489" t="n">
        <f aca="false">C59/D59*100</f>
        <v>61.0661718717425</v>
      </c>
      <c r="F59" s="487" t="n">
        <v>18346</v>
      </c>
      <c r="G59" s="487" t="n">
        <v>20973</v>
      </c>
      <c r="H59" s="489" t="n">
        <f aca="false">F59/G59*100</f>
        <v>87.4743718113765</v>
      </c>
      <c r="I59" s="487" t="n">
        <v>88452</v>
      </c>
      <c r="J59" s="487" t="n">
        <v>143440</v>
      </c>
      <c r="K59" s="489" t="n">
        <f aca="false">I59/J59*100</f>
        <v>61.664807585053</v>
      </c>
      <c r="L59" s="491" t="n">
        <v>0</v>
      </c>
      <c r="M59" s="492" t="n">
        <v>46680</v>
      </c>
      <c r="N59" s="493" t="n">
        <f aca="false">L59/M59*100</f>
        <v>0</v>
      </c>
      <c r="O59" s="492" t="n">
        <v>0</v>
      </c>
      <c r="P59" s="492" t="n">
        <v>44055</v>
      </c>
      <c r="Q59" s="493" t="n">
        <f aca="false">O59/P59*100</f>
        <v>0</v>
      </c>
      <c r="R59" s="492" t="n">
        <v>0</v>
      </c>
      <c r="S59" s="492" t="n">
        <v>2625</v>
      </c>
      <c r="T59" s="492" t="n">
        <f aca="false">R59/S59*100</f>
        <v>0</v>
      </c>
      <c r="U59" s="1" t="n">
        <v>63</v>
      </c>
      <c r="V59" s="1" t="n">
        <v>71</v>
      </c>
    </row>
    <row r="60" customFormat="false" ht="21.75" hidden="false" customHeight="true" outlineLevel="0" collapsed="false">
      <c r="A60" s="486" t="n">
        <v>5</v>
      </c>
      <c r="B60" s="71" t="s">
        <v>76</v>
      </c>
      <c r="C60" s="487" t="n">
        <v>0</v>
      </c>
      <c r="D60" s="487" t="n">
        <v>0</v>
      </c>
      <c r="E60" s="489" t="e">
        <f aca="false">C60/D60*100</f>
        <v>#DIV/0!</v>
      </c>
      <c r="F60" s="487" t="n">
        <v>0</v>
      </c>
      <c r="G60" s="487" t="n">
        <v>0</v>
      </c>
      <c r="H60" s="489" t="e">
        <f aca="false">F60/G60*100</f>
        <v>#DIV/0!</v>
      </c>
      <c r="I60" s="487" t="n">
        <v>0</v>
      </c>
      <c r="J60" s="487" t="n">
        <v>0</v>
      </c>
      <c r="K60" s="489" t="e">
        <f aca="false">I60/J60*100</f>
        <v>#DIV/0!</v>
      </c>
      <c r="L60" s="491" t="n">
        <v>0</v>
      </c>
      <c r="M60" s="492" t="n">
        <v>0</v>
      </c>
      <c r="N60" s="493" t="e">
        <f aca="false">L60/M60*100</f>
        <v>#DIV/0!</v>
      </c>
      <c r="O60" s="492" t="n">
        <v>0</v>
      </c>
      <c r="P60" s="492" t="n">
        <v>0</v>
      </c>
      <c r="Q60" s="493" t="e">
        <f aca="false">O60/P60*100</f>
        <v>#DIV/0!</v>
      </c>
      <c r="R60" s="492" t="n">
        <v>0</v>
      </c>
      <c r="S60" s="492" t="n">
        <v>0</v>
      </c>
      <c r="T60" s="492" t="e">
        <f aca="false">R60/S60*100</f>
        <v>#DIV/0!</v>
      </c>
      <c r="U60" s="1" t="n">
        <v>35</v>
      </c>
      <c r="V60" s="1"/>
    </row>
    <row r="61" customFormat="false" ht="21" hidden="false" customHeight="true" outlineLevel="0" collapsed="false">
      <c r="A61" s="501" t="n">
        <v>6</v>
      </c>
      <c r="B61" s="75" t="s">
        <v>77</v>
      </c>
      <c r="C61" s="487" t="n">
        <v>18798</v>
      </c>
      <c r="D61" s="487" t="n">
        <v>23120</v>
      </c>
      <c r="E61" s="489" t="n">
        <f aca="false">C61/D61*100</f>
        <v>81.3062283737024</v>
      </c>
      <c r="F61" s="487" t="n">
        <v>3695</v>
      </c>
      <c r="G61" s="487" t="n">
        <v>7889</v>
      </c>
      <c r="H61" s="489" t="n">
        <f aca="false">F61/G61*100</f>
        <v>46.8373684877678</v>
      </c>
      <c r="I61" s="487" t="n">
        <v>27763</v>
      </c>
      <c r="J61" s="487" t="n">
        <v>25226</v>
      </c>
      <c r="K61" s="489" t="n">
        <f aca="false">I61/J61*100</f>
        <v>110.057083960993</v>
      </c>
      <c r="L61" s="491" t="n">
        <v>27763</v>
      </c>
      <c r="M61" s="492" t="n">
        <v>25226</v>
      </c>
      <c r="N61" s="493" t="n">
        <f aca="false">L61/M61*100</f>
        <v>110.057083960993</v>
      </c>
      <c r="O61" s="492" t="n">
        <v>27763</v>
      </c>
      <c r="P61" s="492" t="n">
        <v>25226</v>
      </c>
      <c r="Q61" s="493" t="n">
        <f aca="false">O61/P61*100</f>
        <v>110.057083960993</v>
      </c>
      <c r="R61" s="492" t="n">
        <v>0</v>
      </c>
      <c r="S61" s="492" t="n">
        <v>0</v>
      </c>
      <c r="T61" s="492" t="e">
        <f aca="false">R61/S61*100</f>
        <v>#DIV/0!</v>
      </c>
      <c r="U61" s="1" t="n">
        <v>24</v>
      </c>
      <c r="V61" s="1" t="n">
        <v>72</v>
      </c>
    </row>
    <row r="62" customFormat="false" ht="21.75" hidden="false" customHeight="true" outlineLevel="0" collapsed="false">
      <c r="A62" s="486" t="n">
        <v>7</v>
      </c>
      <c r="B62" s="71" t="s">
        <v>78</v>
      </c>
      <c r="C62" s="487" t="n">
        <v>51732</v>
      </c>
      <c r="D62" s="487" t="n">
        <v>40517</v>
      </c>
      <c r="E62" s="489" t="n">
        <f aca="false">C62/D62*100</f>
        <v>127.67973936866</v>
      </c>
      <c r="F62" s="487" t="n">
        <v>13369</v>
      </c>
      <c r="G62" s="487" t="n">
        <v>10607</v>
      </c>
      <c r="H62" s="489" t="n">
        <f aca="false">F62/G62*100</f>
        <v>126.039407938154</v>
      </c>
      <c r="I62" s="487" t="n">
        <v>68605</v>
      </c>
      <c r="J62" s="487" t="n">
        <v>34559</v>
      </c>
      <c r="K62" s="489" t="n">
        <f aca="false">I62/J62*100</f>
        <v>198.515582048092</v>
      </c>
      <c r="L62" s="491" t="n">
        <v>68605</v>
      </c>
      <c r="M62" s="492" t="n">
        <v>34031</v>
      </c>
      <c r="N62" s="493" t="n">
        <f aca="false">L62/M62*100</f>
        <v>201.59560400811</v>
      </c>
      <c r="O62" s="492" t="n">
        <v>68605</v>
      </c>
      <c r="P62" s="492" t="n">
        <v>34031</v>
      </c>
      <c r="Q62" s="493" t="n">
        <f aca="false">O62/P62*100</f>
        <v>201.59560400811</v>
      </c>
      <c r="R62" s="492" t="n">
        <v>0</v>
      </c>
      <c r="S62" s="492" t="n">
        <v>0</v>
      </c>
      <c r="T62" s="492" t="e">
        <f aca="false">R62/S62*100</f>
        <v>#DIV/0!</v>
      </c>
      <c r="U62" s="1" t="n">
        <v>34</v>
      </c>
      <c r="V62" s="1" t="n">
        <v>92</v>
      </c>
    </row>
    <row r="63" customFormat="false" ht="18.75" hidden="false" customHeight="true" outlineLevel="0" collapsed="false">
      <c r="A63" s="486" t="n">
        <v>8</v>
      </c>
      <c r="B63" s="71" t="s">
        <v>79</v>
      </c>
      <c r="C63" s="487" t="n">
        <v>68200</v>
      </c>
      <c r="D63" s="487" t="n">
        <v>89900</v>
      </c>
      <c r="E63" s="489" t="n">
        <f aca="false">C63/D63*100</f>
        <v>75.8620689655172</v>
      </c>
      <c r="F63" s="487" t="n">
        <v>0</v>
      </c>
      <c r="G63" s="487" t="n">
        <v>11400</v>
      </c>
      <c r="H63" s="489" t="n">
        <f aca="false">F63/G63*100</f>
        <v>0</v>
      </c>
      <c r="I63" s="487" t="n">
        <v>0</v>
      </c>
      <c r="J63" s="487" t="n">
        <v>107504</v>
      </c>
      <c r="K63" s="489" t="n">
        <f aca="false">I63/J63*100</f>
        <v>0</v>
      </c>
      <c r="L63" s="491" t="n">
        <v>0</v>
      </c>
      <c r="M63" s="492" t="n">
        <v>107504</v>
      </c>
      <c r="N63" s="493" t="n">
        <f aca="false">L63/M63*100</f>
        <v>0</v>
      </c>
      <c r="O63" s="492" t="n">
        <v>0</v>
      </c>
      <c r="P63" s="492" t="n">
        <v>107504</v>
      </c>
      <c r="Q63" s="493" t="n">
        <f aca="false">O63/P63*100</f>
        <v>0</v>
      </c>
      <c r="R63" s="492" t="n">
        <v>0</v>
      </c>
      <c r="S63" s="492" t="n">
        <v>0</v>
      </c>
      <c r="T63" s="492" t="e">
        <f aca="false">R63/S63*100</f>
        <v>#DIV/0!</v>
      </c>
      <c r="U63" s="1" t="n">
        <v>30</v>
      </c>
      <c r="V63" s="1" t="n">
        <v>90</v>
      </c>
    </row>
    <row r="64" customFormat="false" ht="21.75" hidden="false" customHeight="true" outlineLevel="0" collapsed="false">
      <c r="A64" s="486" t="n">
        <v>9</v>
      </c>
      <c r="B64" s="71" t="s">
        <v>80</v>
      </c>
      <c r="C64" s="487" t="n">
        <v>0</v>
      </c>
      <c r="D64" s="487" t="n">
        <v>0</v>
      </c>
      <c r="E64" s="489" t="e">
        <f aca="false">C64/D64*100</f>
        <v>#DIV/0!</v>
      </c>
      <c r="F64" s="487" t="n">
        <v>0</v>
      </c>
      <c r="G64" s="487" t="n">
        <v>0</v>
      </c>
      <c r="H64" s="489" t="e">
        <f aca="false">F64/G64*100</f>
        <v>#DIV/0!</v>
      </c>
      <c r="I64" s="487" t="n">
        <v>0</v>
      </c>
      <c r="J64" s="487" t="n">
        <v>0</v>
      </c>
      <c r="K64" s="489" t="e">
        <f aca="false">I64/J64*100</f>
        <v>#DIV/0!</v>
      </c>
      <c r="L64" s="491" t="n">
        <v>0</v>
      </c>
      <c r="M64" s="492" t="n">
        <v>0</v>
      </c>
      <c r="N64" s="493" t="e">
        <f aca="false">L64/M64*100</f>
        <v>#DIV/0!</v>
      </c>
      <c r="O64" s="492" t="n">
        <v>0</v>
      </c>
      <c r="P64" s="492" t="n">
        <v>0</v>
      </c>
      <c r="Q64" s="493" t="e">
        <f aca="false">O64/P64*100</f>
        <v>#DIV/0!</v>
      </c>
      <c r="R64" s="492" t="n">
        <v>0</v>
      </c>
      <c r="S64" s="492" t="n">
        <v>0</v>
      </c>
      <c r="T64" s="492" t="e">
        <f aca="false">R64/S64*100</f>
        <v>#DIV/0!</v>
      </c>
      <c r="U64" s="1" t="n">
        <v>0</v>
      </c>
      <c r="V64" s="1" t="n">
        <v>0</v>
      </c>
    </row>
    <row r="65" customFormat="false" ht="19.5" hidden="false" customHeight="true" outlineLevel="0" collapsed="false">
      <c r="A65" s="486" t="n">
        <v>10</v>
      </c>
      <c r="B65" s="71" t="s">
        <v>81</v>
      </c>
      <c r="C65" s="487" t="n">
        <v>297000</v>
      </c>
      <c r="D65" s="487" t="n">
        <v>51858</v>
      </c>
      <c r="E65" s="489" t="n">
        <f aca="false">C65/D65*100</f>
        <v>572.717806317251</v>
      </c>
      <c r="F65" s="487" t="n">
        <v>118800</v>
      </c>
      <c r="G65" s="487" t="n">
        <v>16871</v>
      </c>
      <c r="H65" s="489" t="n">
        <f aca="false">F65/G65*100</f>
        <v>704.166913638789</v>
      </c>
      <c r="I65" s="487" t="n">
        <v>300307</v>
      </c>
      <c r="J65" s="487" t="n">
        <v>53624</v>
      </c>
      <c r="K65" s="489" t="n">
        <f aca="false">I65/J65*100</f>
        <v>560.023496941668</v>
      </c>
      <c r="L65" s="491" t="n">
        <v>3307</v>
      </c>
      <c r="M65" s="492" t="n">
        <v>23477</v>
      </c>
      <c r="N65" s="493" t="n">
        <f aca="false">L65/M65*100</f>
        <v>14.0861268475529</v>
      </c>
      <c r="O65" s="492" t="n">
        <v>3307</v>
      </c>
      <c r="P65" s="492" t="n">
        <v>23477</v>
      </c>
      <c r="Q65" s="493" t="n">
        <f aca="false">O65/P65*100</f>
        <v>14.0861268475529</v>
      </c>
      <c r="R65" s="492" t="n">
        <v>0</v>
      </c>
      <c r="S65" s="492" t="n">
        <v>0</v>
      </c>
      <c r="T65" s="492" t="e">
        <f aca="false">R65/S65*100</f>
        <v>#DIV/0!</v>
      </c>
      <c r="U65" s="1" t="n">
        <v>179</v>
      </c>
      <c r="V65" s="1" t="n">
        <v>136</v>
      </c>
    </row>
    <row r="66" s="334" customFormat="true" ht="18.75" hidden="false" customHeight="true" outlineLevel="0" collapsed="false">
      <c r="A66" s="501" t="n">
        <v>11</v>
      </c>
      <c r="B66" s="75" t="s">
        <v>82</v>
      </c>
      <c r="C66" s="496" t="n">
        <v>31794</v>
      </c>
      <c r="D66" s="496" t="n">
        <v>39426</v>
      </c>
      <c r="E66" s="370" t="n">
        <f aca="false">C66/D66*100</f>
        <v>80.6422157966824</v>
      </c>
      <c r="F66" s="496" t="n">
        <v>10482</v>
      </c>
      <c r="G66" s="496" t="n">
        <v>4028</v>
      </c>
      <c r="H66" s="370" t="n">
        <f aca="false">F66/G66*100</f>
        <v>260.228401191658</v>
      </c>
      <c r="I66" s="496" t="n">
        <v>31794</v>
      </c>
      <c r="J66" s="496" t="n">
        <v>39426</v>
      </c>
      <c r="K66" s="370" t="n">
        <f aca="false">I66/J66*100</f>
        <v>80.6422157966824</v>
      </c>
      <c r="L66" s="502" t="n">
        <v>31794</v>
      </c>
      <c r="M66" s="499" t="n">
        <v>39426</v>
      </c>
      <c r="N66" s="493" t="n">
        <f aca="false">L66/M66*100</f>
        <v>80.6422157966824</v>
      </c>
      <c r="O66" s="499" t="n">
        <v>4784</v>
      </c>
      <c r="P66" s="499" t="n">
        <v>3317</v>
      </c>
      <c r="Q66" s="493" t="n">
        <f aca="false">O66/P66*100</f>
        <v>144.226710883328</v>
      </c>
      <c r="R66" s="499" t="n">
        <v>27010</v>
      </c>
      <c r="S66" s="499" t="n">
        <v>36109</v>
      </c>
      <c r="T66" s="499" t="n">
        <f aca="false">R66/S66*100</f>
        <v>74.8012960757706</v>
      </c>
      <c r="U66" s="81" t="n">
        <v>73</v>
      </c>
      <c r="V66" s="81" t="n">
        <v>144</v>
      </c>
    </row>
    <row r="67" customFormat="false" ht="32.25" hidden="false" customHeight="true" outlineLevel="0" collapsed="false">
      <c r="A67" s="501" t="n">
        <v>12</v>
      </c>
      <c r="B67" s="75" t="s">
        <v>83</v>
      </c>
      <c r="C67" s="496" t="n">
        <v>103799</v>
      </c>
      <c r="D67" s="496" t="n">
        <v>24207</v>
      </c>
      <c r="E67" s="370" t="n">
        <f aca="false">C67/D67*100</f>
        <v>428.79745528153</v>
      </c>
      <c r="F67" s="496" t="n">
        <v>21399</v>
      </c>
      <c r="G67" s="496" t="n">
        <v>143</v>
      </c>
      <c r="H67" s="370" t="n">
        <f aca="false">F67/G67*100</f>
        <v>14964.3356643357</v>
      </c>
      <c r="I67" s="496" t="n">
        <v>103799</v>
      </c>
      <c r="J67" s="496" t="n">
        <v>24207</v>
      </c>
      <c r="K67" s="370" t="n">
        <f aca="false">I67/J67*100</f>
        <v>428.79745528153</v>
      </c>
      <c r="L67" s="502" t="n">
        <v>95038</v>
      </c>
      <c r="M67" s="499" t="n">
        <v>0</v>
      </c>
      <c r="N67" s="493" t="e">
        <f aca="false">L67/M67*100</f>
        <v>#DIV/0!</v>
      </c>
      <c r="O67" s="499" t="n">
        <v>0</v>
      </c>
      <c r="P67" s="499" t="n">
        <v>0</v>
      </c>
      <c r="Q67" s="493" t="e">
        <f aca="false">O67/P67*100</f>
        <v>#DIV/0!</v>
      </c>
      <c r="R67" s="499" t="n">
        <v>95038</v>
      </c>
      <c r="S67" s="499" t="n">
        <v>0</v>
      </c>
      <c r="T67" s="499" t="e">
        <f aca="false">R67/S67*100</f>
        <v>#DIV/0!</v>
      </c>
      <c r="U67" s="81" t="n">
        <v>61</v>
      </c>
      <c r="V67" s="81" t="n">
        <v>90</v>
      </c>
    </row>
    <row r="68" customFormat="false" ht="15.75" hidden="false" customHeight="false" outlineLevel="0" collapsed="false">
      <c r="A68" s="513"/>
      <c r="B68" s="514"/>
      <c r="C68" s="514"/>
      <c r="D68" s="514"/>
      <c r="E68" s="514"/>
      <c r="F68" s="514"/>
      <c r="G68" s="514"/>
      <c r="H68" s="514"/>
      <c r="I68" s="514"/>
      <c r="J68" s="514"/>
      <c r="K68" s="515"/>
      <c r="L68" s="516"/>
      <c r="M68" s="517"/>
      <c r="N68" s="338"/>
      <c r="O68" s="518"/>
      <c r="P68" s="518"/>
      <c r="Q68" s="493"/>
      <c r="R68" s="518"/>
      <c r="S68" s="518"/>
      <c r="T68" s="519"/>
      <c r="U68" s="1"/>
      <c r="V68" s="1"/>
    </row>
    <row r="69" customFormat="false" ht="17.25" hidden="false" customHeight="true" outlineLevel="0" collapsed="false">
      <c r="A69" s="67" t="s">
        <v>379</v>
      </c>
      <c r="B69" s="67"/>
      <c r="C69" s="483" t="n">
        <f aca="false">SUM(C70:C77)</f>
        <v>474797</v>
      </c>
      <c r="D69" s="483" t="n">
        <f aca="false">SUM(D70:D77)</f>
        <v>472950</v>
      </c>
      <c r="E69" s="509" t="n">
        <f aca="false">C69/D69*100</f>
        <v>100.390527539909</v>
      </c>
      <c r="F69" s="483" t="n">
        <f aca="false">SUM(F70:F77)</f>
        <v>69483</v>
      </c>
      <c r="G69" s="483" t="n">
        <f aca="false">SUM(G70:G77)</f>
        <v>209556</v>
      </c>
      <c r="H69" s="509" t="n">
        <f aca="false">F69/G69*100</f>
        <v>33.157246750272</v>
      </c>
      <c r="I69" s="483" t="n">
        <f aca="false">SUM(I70:I77)</f>
        <v>474443</v>
      </c>
      <c r="J69" s="483" t="n">
        <f aca="false">SUM(J70:J77)</f>
        <v>448554</v>
      </c>
      <c r="K69" s="509" t="n">
        <f aca="false">I69/J69*100</f>
        <v>105.771657370127</v>
      </c>
      <c r="L69" s="510" t="n">
        <f aca="false">O69+R69</f>
        <v>270284</v>
      </c>
      <c r="M69" s="84" t="n">
        <f aca="false">P69+S69</f>
        <v>241520</v>
      </c>
      <c r="N69" s="84" t="n">
        <f aca="false">L69/M69*100</f>
        <v>111.909572706194</v>
      </c>
      <c r="O69" s="83" t="n">
        <f aca="false">SUM(O70:O77)</f>
        <v>86994</v>
      </c>
      <c r="P69" s="83" t="n">
        <f aca="false">SUM(P70:P77)</f>
        <v>22438</v>
      </c>
      <c r="Q69" s="83" t="n">
        <f aca="false">O69/P69*100</f>
        <v>387.708351903022</v>
      </c>
      <c r="R69" s="83" t="n">
        <f aca="false">SUM(R70:R77)</f>
        <v>183290</v>
      </c>
      <c r="S69" s="83" t="n">
        <f aca="false">SUM(S70:S77)</f>
        <v>219082</v>
      </c>
      <c r="T69" s="84" t="n">
        <f aca="false">R69/S69*100</f>
        <v>83.6627381528377</v>
      </c>
      <c r="U69" s="1"/>
      <c r="V69" s="1"/>
    </row>
    <row r="70" customFormat="false" ht="23.25" hidden="false" customHeight="true" outlineLevel="0" collapsed="false">
      <c r="A70" s="486" t="n">
        <v>1</v>
      </c>
      <c r="B70" s="71" t="s">
        <v>84</v>
      </c>
      <c r="C70" s="487" t="n">
        <v>2392</v>
      </c>
      <c r="D70" s="487" t="n">
        <v>3305</v>
      </c>
      <c r="E70" s="489" t="n">
        <f aca="false">C70/D70*100</f>
        <v>72.375189107413</v>
      </c>
      <c r="F70" s="487" t="n">
        <v>1292</v>
      </c>
      <c r="G70" s="487" t="n">
        <v>2729</v>
      </c>
      <c r="H70" s="489" t="n">
        <f aca="false">F70/G70*100</f>
        <v>47.3433492121656</v>
      </c>
      <c r="I70" s="487" t="n">
        <v>2392</v>
      </c>
      <c r="J70" s="487" t="n">
        <v>3305</v>
      </c>
      <c r="K70" s="489" t="n">
        <f aca="false">I70/J70*100</f>
        <v>72.375189107413</v>
      </c>
      <c r="L70" s="491" t="n">
        <v>0</v>
      </c>
      <c r="M70" s="492" t="n">
        <v>1653</v>
      </c>
      <c r="N70" s="493" t="n">
        <f aca="false">L70/M70*100</f>
        <v>0</v>
      </c>
      <c r="O70" s="492" t="n">
        <v>0</v>
      </c>
      <c r="P70" s="492" t="n">
        <v>1653</v>
      </c>
      <c r="Q70" s="493" t="n">
        <f aca="false">O70/P70*100</f>
        <v>0</v>
      </c>
      <c r="R70" s="492" t="n">
        <v>0</v>
      </c>
      <c r="S70" s="492" t="n">
        <v>0</v>
      </c>
      <c r="T70" s="492" t="e">
        <f aca="false">R70/S70*100</f>
        <v>#DIV/0!</v>
      </c>
      <c r="U70" s="1" t="n">
        <v>94</v>
      </c>
      <c r="V70" s="1" t="n">
        <v>136</v>
      </c>
    </row>
    <row r="71" s="334" customFormat="true" ht="24" hidden="false" customHeight="true" outlineLevel="0" collapsed="false">
      <c r="A71" s="501" t="n">
        <v>2</v>
      </c>
      <c r="B71" s="75" t="s">
        <v>85</v>
      </c>
      <c r="C71" s="496" t="n">
        <v>800</v>
      </c>
      <c r="D71" s="496" t="n">
        <v>40591</v>
      </c>
      <c r="E71" s="370" t="n">
        <f aca="false">C71/D71*100</f>
        <v>1.97088024438915</v>
      </c>
      <c r="F71" s="496" t="n">
        <v>0</v>
      </c>
      <c r="G71" s="496" t="n">
        <v>0</v>
      </c>
      <c r="H71" s="370" t="e">
        <f aca="false">F71/G71*100</f>
        <v>#DIV/0!</v>
      </c>
      <c r="I71" s="496" t="n">
        <v>271</v>
      </c>
      <c r="J71" s="496" t="n">
        <v>40687</v>
      </c>
      <c r="K71" s="370" t="n">
        <f aca="false">I71/J71*100</f>
        <v>0.666060412416742</v>
      </c>
      <c r="L71" s="502" t="n">
        <v>271</v>
      </c>
      <c r="M71" s="499" t="n">
        <v>40687</v>
      </c>
      <c r="N71" s="493" t="n">
        <f aca="false">L71/M71*100</f>
        <v>0.666060412416742</v>
      </c>
      <c r="O71" s="499" t="n">
        <v>0</v>
      </c>
      <c r="P71" s="499" t="n">
        <v>0</v>
      </c>
      <c r="Q71" s="493" t="e">
        <f aca="false">O71/P71*100</f>
        <v>#DIV/0!</v>
      </c>
      <c r="R71" s="499" t="n">
        <v>271</v>
      </c>
      <c r="S71" s="499" t="n">
        <v>40687</v>
      </c>
      <c r="T71" s="499" t="n">
        <f aca="false">R71/S71*100</f>
        <v>0.666060412416742</v>
      </c>
      <c r="U71" s="81" t="n">
        <v>4</v>
      </c>
      <c r="V71" s="81" t="n">
        <v>113</v>
      </c>
    </row>
    <row r="72" customFormat="false" ht="19.5" hidden="false" customHeight="true" outlineLevel="0" collapsed="false">
      <c r="A72" s="501" t="n">
        <v>3</v>
      </c>
      <c r="B72" s="75" t="s">
        <v>86</v>
      </c>
      <c r="C72" s="496" t="n">
        <v>455</v>
      </c>
      <c r="D72" s="496" t="n">
        <v>669</v>
      </c>
      <c r="E72" s="370" t="n">
        <f aca="false">C72/D72*100</f>
        <v>68.0119581464873</v>
      </c>
      <c r="F72" s="496" t="n">
        <v>49</v>
      </c>
      <c r="G72" s="496" t="n">
        <v>246</v>
      </c>
      <c r="H72" s="370" t="n">
        <f aca="false">F72/G72*100</f>
        <v>19.9186991869919</v>
      </c>
      <c r="I72" s="496" t="n">
        <v>410</v>
      </c>
      <c r="J72" s="496" t="n">
        <v>3486</v>
      </c>
      <c r="K72" s="370" t="n">
        <f aca="false">I72/J72*100</f>
        <v>11.7613310384395</v>
      </c>
      <c r="L72" s="502" t="n">
        <v>0</v>
      </c>
      <c r="M72" s="499" t="n">
        <v>0</v>
      </c>
      <c r="N72" s="493" t="e">
        <f aca="false">L72/M72*100</f>
        <v>#DIV/0!</v>
      </c>
      <c r="O72" s="499" t="n">
        <v>0</v>
      </c>
      <c r="P72" s="499" t="n">
        <v>0</v>
      </c>
      <c r="Q72" s="493" t="e">
        <f aca="false">O72/P72*100</f>
        <v>#DIV/0!</v>
      </c>
      <c r="R72" s="499" t="n">
        <v>0</v>
      </c>
      <c r="S72" s="499" t="n">
        <v>0</v>
      </c>
      <c r="T72" s="499" t="e">
        <f aca="false">R72/S72*100</f>
        <v>#DIV/0!</v>
      </c>
      <c r="U72" s="81" t="n">
        <v>37</v>
      </c>
      <c r="V72" s="81" t="n">
        <v>45</v>
      </c>
    </row>
    <row r="73" s="334" customFormat="true" ht="21.75" hidden="false" customHeight="true" outlineLevel="0" collapsed="false">
      <c r="A73" s="501" t="n">
        <v>4</v>
      </c>
      <c r="B73" s="75" t="s">
        <v>87</v>
      </c>
      <c r="C73" s="496" t="n">
        <v>875</v>
      </c>
      <c r="D73" s="496" t="n">
        <v>8901</v>
      </c>
      <c r="E73" s="370" t="n">
        <f aca="false">C73/D73*100</f>
        <v>9.83035613975958</v>
      </c>
      <c r="F73" s="496" t="n">
        <v>250</v>
      </c>
      <c r="G73" s="496" t="n">
        <v>5106</v>
      </c>
      <c r="H73" s="370" t="n">
        <f aca="false">F73/G73*100</f>
        <v>4.89620054837446</v>
      </c>
      <c r="I73" s="496" t="n">
        <v>1133</v>
      </c>
      <c r="J73" s="496" t="n">
        <v>865</v>
      </c>
      <c r="K73" s="370" t="n">
        <f aca="false">I73/J73*100</f>
        <v>130.982658959538</v>
      </c>
      <c r="L73" s="502" t="n">
        <v>0</v>
      </c>
      <c r="M73" s="499" t="n">
        <v>0</v>
      </c>
      <c r="N73" s="493" t="e">
        <f aca="false">L73/M73*100</f>
        <v>#DIV/0!</v>
      </c>
      <c r="O73" s="499" t="n">
        <v>0</v>
      </c>
      <c r="P73" s="499" t="n">
        <v>0</v>
      </c>
      <c r="Q73" s="493" t="e">
        <f aca="false">O73/P73*100</f>
        <v>#DIV/0!</v>
      </c>
      <c r="R73" s="499" t="n">
        <v>0</v>
      </c>
      <c r="S73" s="499" t="n">
        <v>0</v>
      </c>
      <c r="T73" s="499" t="e">
        <f aca="false">R73/S73*100</f>
        <v>#DIV/0!</v>
      </c>
      <c r="U73" s="81" t="n">
        <v>29</v>
      </c>
      <c r="V73" s="81" t="n">
        <v>65</v>
      </c>
    </row>
    <row r="74" customFormat="false" ht="21" hidden="false" customHeight="true" outlineLevel="0" collapsed="false">
      <c r="A74" s="501" t="n">
        <v>5</v>
      </c>
      <c r="B74" s="75" t="s">
        <v>88</v>
      </c>
      <c r="C74" s="496" t="n">
        <v>89434</v>
      </c>
      <c r="D74" s="496" t="n">
        <v>1167</v>
      </c>
      <c r="E74" s="370" t="n">
        <f aca="false">C74/D74*100</f>
        <v>7663.58183376178</v>
      </c>
      <c r="F74" s="496" t="n">
        <v>1442</v>
      </c>
      <c r="G74" s="496" t="n">
        <v>334</v>
      </c>
      <c r="H74" s="370" t="n">
        <f aca="false">F74/G74*100</f>
        <v>431.736526946108</v>
      </c>
      <c r="I74" s="496" t="n">
        <v>89434</v>
      </c>
      <c r="J74" s="496" t="n">
        <v>1167</v>
      </c>
      <c r="K74" s="370" t="n">
        <f aca="false">I74/J74*100</f>
        <v>7663.58183376178</v>
      </c>
      <c r="L74" s="502" t="n">
        <v>86994</v>
      </c>
      <c r="M74" s="499" t="n">
        <v>0</v>
      </c>
      <c r="N74" s="493" t="e">
        <f aca="false">L74/M74*100</f>
        <v>#DIV/0!</v>
      </c>
      <c r="O74" s="499" t="n">
        <v>86994</v>
      </c>
      <c r="P74" s="499" t="n">
        <v>0</v>
      </c>
      <c r="Q74" s="493" t="e">
        <f aca="false">O74/P74*100</f>
        <v>#DIV/0!</v>
      </c>
      <c r="R74" s="499" t="n">
        <v>0</v>
      </c>
      <c r="S74" s="499" t="n">
        <v>0</v>
      </c>
      <c r="T74" s="499" t="e">
        <f aca="false">R74/S74*100</f>
        <v>#DIV/0!</v>
      </c>
      <c r="U74" s="81" t="n">
        <v>67</v>
      </c>
      <c r="V74" s="81" t="n">
        <v>135</v>
      </c>
    </row>
    <row r="75" customFormat="false" ht="21" hidden="false" customHeight="true" outlineLevel="0" collapsed="false">
      <c r="A75" s="495" t="n">
        <v>6</v>
      </c>
      <c r="B75" s="75" t="s">
        <v>89</v>
      </c>
      <c r="C75" s="496" t="n">
        <v>0</v>
      </c>
      <c r="D75" s="496" t="n">
        <v>186</v>
      </c>
      <c r="E75" s="370" t="n">
        <f aca="false">C75/D75*100</f>
        <v>0</v>
      </c>
      <c r="F75" s="496" t="n">
        <v>0</v>
      </c>
      <c r="G75" s="496" t="n">
        <v>0</v>
      </c>
      <c r="H75" s="370" t="e">
        <f aca="false">F75/G75*100</f>
        <v>#DIV/0!</v>
      </c>
      <c r="I75" s="496" t="n">
        <v>463</v>
      </c>
      <c r="J75" s="496" t="n">
        <v>416</v>
      </c>
      <c r="K75" s="370" t="n">
        <f aca="false">I75/J75*100</f>
        <v>111.298076923077</v>
      </c>
      <c r="L75" s="502" t="n">
        <v>0</v>
      </c>
      <c r="M75" s="499" t="n">
        <v>53</v>
      </c>
      <c r="N75" s="493" t="n">
        <f aca="false">L75/M75*100</f>
        <v>0</v>
      </c>
      <c r="O75" s="499" t="n">
        <v>0</v>
      </c>
      <c r="P75" s="499" t="n">
        <v>53</v>
      </c>
      <c r="Q75" s="493" t="n">
        <f aca="false">O75/P75*100</f>
        <v>0</v>
      </c>
      <c r="R75" s="499" t="n">
        <v>0</v>
      </c>
      <c r="S75" s="499" t="n">
        <v>0</v>
      </c>
      <c r="T75" s="499" t="e">
        <f aca="false">R75/S75*100</f>
        <v>#DIV/0!</v>
      </c>
      <c r="U75" s="81" t="n">
        <v>6</v>
      </c>
      <c r="V75" s="81" t="n">
        <v>59</v>
      </c>
    </row>
    <row r="76" s="334" customFormat="true" ht="20.25" hidden="false" customHeight="true" outlineLevel="0" collapsed="false">
      <c r="A76" s="501" t="n">
        <v>7</v>
      </c>
      <c r="B76" s="75" t="s">
        <v>90</v>
      </c>
      <c r="C76" s="496" t="n">
        <v>327851</v>
      </c>
      <c r="D76" s="496" t="n">
        <v>366513</v>
      </c>
      <c r="E76" s="370" t="n">
        <f aca="false">C76/D76*100</f>
        <v>89.4513973583475</v>
      </c>
      <c r="F76" s="496" t="n">
        <v>55900</v>
      </c>
      <c r="G76" s="496" t="n">
        <v>193416</v>
      </c>
      <c r="H76" s="370" t="n">
        <f aca="false">F76/G76*100</f>
        <v>28.9014352483766</v>
      </c>
      <c r="I76" s="496" t="n">
        <v>327350</v>
      </c>
      <c r="J76" s="496" t="n">
        <v>347010</v>
      </c>
      <c r="K76" s="370" t="n">
        <f aca="false">I76/J76*100</f>
        <v>94.334457220253</v>
      </c>
      <c r="L76" s="502" t="n">
        <v>183019</v>
      </c>
      <c r="M76" s="499" t="n">
        <v>199127</v>
      </c>
      <c r="N76" s="493" t="n">
        <f aca="false">L76/M76*100</f>
        <v>91.9106901625596</v>
      </c>
      <c r="O76" s="499" t="n">
        <v>0</v>
      </c>
      <c r="P76" s="499" t="n">
        <v>20732</v>
      </c>
      <c r="Q76" s="493" t="n">
        <f aca="false">O76/P76*100</f>
        <v>0</v>
      </c>
      <c r="R76" s="499" t="n">
        <v>183019</v>
      </c>
      <c r="S76" s="499" t="n">
        <v>178395</v>
      </c>
      <c r="T76" s="499" t="n">
        <f aca="false">R76/S76*100</f>
        <v>102.592000896886</v>
      </c>
      <c r="U76" s="81" t="n">
        <v>127</v>
      </c>
      <c r="V76" s="81" t="n">
        <v>251</v>
      </c>
    </row>
    <row r="77" customFormat="false" ht="17.25" hidden="false" customHeight="true" outlineLevel="0" collapsed="false">
      <c r="A77" s="486" t="n">
        <v>8</v>
      </c>
      <c r="B77" s="71" t="s">
        <v>91</v>
      </c>
      <c r="C77" s="487" t="n">
        <v>52990</v>
      </c>
      <c r="D77" s="487" t="n">
        <v>51618</v>
      </c>
      <c r="E77" s="489" t="n">
        <f aca="false">C77/D77*100</f>
        <v>102.657987523732</v>
      </c>
      <c r="F77" s="487" t="n">
        <v>10550</v>
      </c>
      <c r="G77" s="487" t="n">
        <v>7725</v>
      </c>
      <c r="H77" s="489" t="n">
        <f aca="false">F77/G77*100</f>
        <v>136.569579288026</v>
      </c>
      <c r="I77" s="487" t="n">
        <v>52990</v>
      </c>
      <c r="J77" s="487" t="n">
        <v>51618</v>
      </c>
      <c r="K77" s="489" t="n">
        <f aca="false">I77/J77*100</f>
        <v>102.657987523732</v>
      </c>
      <c r="L77" s="491" t="n">
        <v>0</v>
      </c>
      <c r="M77" s="492" t="n">
        <v>0</v>
      </c>
      <c r="N77" s="493" t="e">
        <f aca="false">L77/M77*100</f>
        <v>#DIV/0!</v>
      </c>
      <c r="O77" s="492" t="n">
        <v>0</v>
      </c>
      <c r="P77" s="492" t="n">
        <v>0</v>
      </c>
      <c r="Q77" s="493" t="e">
        <f aca="false">O77/P77*100</f>
        <v>#DIV/0!</v>
      </c>
      <c r="R77" s="492" t="n">
        <v>0</v>
      </c>
      <c r="S77" s="492" t="n">
        <v>0</v>
      </c>
      <c r="T77" s="492" t="e">
        <f aca="false">R77/S77*100</f>
        <v>#DIV/0!</v>
      </c>
      <c r="U77" s="1" t="n">
        <v>24</v>
      </c>
      <c r="V77" s="1" t="n">
        <v>40</v>
      </c>
    </row>
    <row r="78" customFormat="false" ht="15.75" hidden="false" customHeight="false" outlineLevel="0" collapsed="false">
      <c r="A78" s="513"/>
      <c r="B78" s="514"/>
      <c r="C78" s="520"/>
      <c r="D78" s="520"/>
      <c r="E78" s="520"/>
      <c r="F78" s="520"/>
      <c r="G78" s="520"/>
      <c r="H78" s="520"/>
      <c r="I78" s="520"/>
      <c r="J78" s="520"/>
      <c r="K78" s="521"/>
      <c r="L78" s="522"/>
      <c r="M78" s="522"/>
      <c r="N78" s="493"/>
      <c r="O78" s="522"/>
      <c r="P78" s="522"/>
      <c r="Q78" s="522"/>
      <c r="R78" s="522"/>
      <c r="S78" s="522"/>
      <c r="T78" s="523"/>
      <c r="U78" s="85"/>
      <c r="V78" s="85"/>
    </row>
    <row r="79" customFormat="false" ht="17.25" hidden="false" customHeight="true" outlineLevel="0" collapsed="false">
      <c r="A79" s="67" t="s">
        <v>380</v>
      </c>
      <c r="B79" s="67"/>
      <c r="C79" s="483" t="n">
        <f aca="false">SUM(C80:C93)</f>
        <v>3041303</v>
      </c>
      <c r="D79" s="483" t="n">
        <f aca="false">SUM(D80:D93)</f>
        <v>2697378</v>
      </c>
      <c r="E79" s="509" t="n">
        <f aca="false">C79/D79*100</f>
        <v>112.750344964629</v>
      </c>
      <c r="F79" s="483" t="n">
        <f aca="false">SUM(F80:F93)</f>
        <v>723023</v>
      </c>
      <c r="G79" s="483" t="n">
        <f aca="false">SUM(G80:G93)</f>
        <v>458814</v>
      </c>
      <c r="H79" s="509" t="n">
        <f aca="false">F79/G79*100</f>
        <v>157.585208821004</v>
      </c>
      <c r="I79" s="483" t="n">
        <f aca="false">SUM(I80:I93)</f>
        <v>3053544</v>
      </c>
      <c r="J79" s="483" t="n">
        <f aca="false">SUM(J80:J93)</f>
        <v>2728622</v>
      </c>
      <c r="K79" s="509" t="n">
        <f aca="false">I79/J79*100</f>
        <v>111.907915423976</v>
      </c>
      <c r="L79" s="510" t="n">
        <f aca="false">O79+R79</f>
        <v>1385148</v>
      </c>
      <c r="M79" s="84" t="n">
        <f aca="false">P79+S79</f>
        <v>1260462</v>
      </c>
      <c r="N79" s="84" t="n">
        <f aca="false">L79/M79*100</f>
        <v>109.892087187079</v>
      </c>
      <c r="O79" s="83" t="n">
        <f aca="false">SUM(O80:O93)</f>
        <v>803442</v>
      </c>
      <c r="P79" s="83" t="n">
        <f aca="false">SUM(P80:P93)</f>
        <v>654772</v>
      </c>
      <c r="Q79" s="83" t="n">
        <f aca="false">O79/P79*100</f>
        <v>122.705613557086</v>
      </c>
      <c r="R79" s="83" t="n">
        <f aca="false">SUM(R80:R93)</f>
        <v>581706</v>
      </c>
      <c r="S79" s="83" t="n">
        <f aca="false">SUM(S80:S93)</f>
        <v>605690</v>
      </c>
      <c r="T79" s="84" t="n">
        <f aca="false">R79/S79*100</f>
        <v>96.04021859367</v>
      </c>
      <c r="U79" s="1"/>
      <c r="V79" s="1"/>
    </row>
    <row r="80" customFormat="false" ht="22.5" hidden="false" customHeight="true" outlineLevel="0" collapsed="false">
      <c r="A80" s="524" t="n">
        <v>1</v>
      </c>
      <c r="B80" s="71" t="s">
        <v>93</v>
      </c>
      <c r="C80" s="487" t="n">
        <v>230</v>
      </c>
      <c r="D80" s="487" t="n">
        <v>446</v>
      </c>
      <c r="E80" s="489" t="n">
        <f aca="false">C80/D80*100</f>
        <v>51.5695067264574</v>
      </c>
      <c r="F80" s="487" t="n">
        <v>0</v>
      </c>
      <c r="G80" s="487" t="n">
        <v>273</v>
      </c>
      <c r="H80" s="489" t="n">
        <f aca="false">F80/G80*100</f>
        <v>0</v>
      </c>
      <c r="I80" s="487" t="n">
        <v>230</v>
      </c>
      <c r="J80" s="487" t="n">
        <v>446</v>
      </c>
      <c r="K80" s="489" t="n">
        <f aca="false">I80/J80*100</f>
        <v>51.5695067264574</v>
      </c>
      <c r="L80" s="491" t="n">
        <v>0</v>
      </c>
      <c r="M80" s="492" t="n">
        <v>0</v>
      </c>
      <c r="N80" s="493" t="e">
        <f aca="false">L80/M80*100</f>
        <v>#DIV/0!</v>
      </c>
      <c r="O80" s="492" t="n">
        <v>0</v>
      </c>
      <c r="P80" s="492" t="n">
        <v>0</v>
      </c>
      <c r="Q80" s="493" t="e">
        <f aca="false">O80/P80*100</f>
        <v>#DIV/0!</v>
      </c>
      <c r="R80" s="492" t="n">
        <v>0</v>
      </c>
      <c r="S80" s="492" t="n">
        <v>0</v>
      </c>
      <c r="T80" s="492" t="e">
        <f aca="false">R80/S80*100</f>
        <v>#DIV/0!</v>
      </c>
      <c r="U80" s="1" t="n">
        <v>475</v>
      </c>
      <c r="V80" s="1" t="n">
        <v>113</v>
      </c>
    </row>
    <row r="81" customFormat="false" ht="18" hidden="false" customHeight="true" outlineLevel="0" collapsed="false">
      <c r="A81" s="525" t="n">
        <v>2</v>
      </c>
      <c r="B81" s="75" t="s">
        <v>94</v>
      </c>
      <c r="C81" s="496" t="n">
        <v>25105</v>
      </c>
      <c r="D81" s="496" t="n">
        <v>2505</v>
      </c>
      <c r="E81" s="370" t="n">
        <f aca="false">C81/D81*100</f>
        <v>1002.19560878244</v>
      </c>
      <c r="F81" s="496" t="n">
        <v>2045</v>
      </c>
      <c r="G81" s="496" t="n">
        <v>797</v>
      </c>
      <c r="H81" s="370" t="n">
        <f aca="false">F81/G81*100</f>
        <v>256.587202007528</v>
      </c>
      <c r="I81" s="496" t="n">
        <v>24799</v>
      </c>
      <c r="J81" s="496" t="n">
        <v>3145</v>
      </c>
      <c r="K81" s="370" t="n">
        <f aca="false">I81/J81*100</f>
        <v>788.52146263911</v>
      </c>
      <c r="L81" s="502" t="n">
        <v>0</v>
      </c>
      <c r="M81" s="499" t="n">
        <v>0</v>
      </c>
      <c r="N81" s="493" t="e">
        <f aca="false">L81/M81*100</f>
        <v>#DIV/0!</v>
      </c>
      <c r="O81" s="499" t="n">
        <v>0</v>
      </c>
      <c r="P81" s="499" t="n">
        <v>0</v>
      </c>
      <c r="Q81" s="493" t="e">
        <f aca="false">O81/P81*100</f>
        <v>#DIV/0!</v>
      </c>
      <c r="R81" s="499" t="n">
        <v>0</v>
      </c>
      <c r="S81" s="499" t="n">
        <v>0</v>
      </c>
      <c r="T81" s="499" t="e">
        <f aca="false">R81/S81*100</f>
        <v>#DIV/0!</v>
      </c>
      <c r="U81" s="81" t="n">
        <v>286</v>
      </c>
      <c r="V81" s="81" t="n">
        <v>120</v>
      </c>
    </row>
    <row r="82" customFormat="false" ht="21.75" hidden="false" customHeight="true" outlineLevel="0" collapsed="false">
      <c r="A82" s="526" t="n">
        <v>3</v>
      </c>
      <c r="B82" s="75" t="s">
        <v>95</v>
      </c>
      <c r="C82" s="496" t="n">
        <v>147933</v>
      </c>
      <c r="D82" s="496" t="n">
        <v>482450</v>
      </c>
      <c r="E82" s="370" t="n">
        <f aca="false">C82/D82*100</f>
        <v>30.6628666183024</v>
      </c>
      <c r="F82" s="496" t="n">
        <v>47310</v>
      </c>
      <c r="G82" s="496" t="n">
        <v>26038</v>
      </c>
      <c r="H82" s="370" t="n">
        <f aca="false">F82/G82*100</f>
        <v>181.695982794377</v>
      </c>
      <c r="I82" s="496" t="n">
        <v>284648</v>
      </c>
      <c r="J82" s="496" t="n">
        <v>541026</v>
      </c>
      <c r="K82" s="370" t="n">
        <f aca="false">I82/J82*100</f>
        <v>52.6126285982559</v>
      </c>
      <c r="L82" s="502" t="n">
        <v>15955</v>
      </c>
      <c r="M82" s="499" t="n">
        <v>110815</v>
      </c>
      <c r="N82" s="493" t="n">
        <f aca="false">L82/M82*100</f>
        <v>14.3978703244146</v>
      </c>
      <c r="O82" s="499" t="n">
        <v>0</v>
      </c>
      <c r="P82" s="499" t="n">
        <v>0</v>
      </c>
      <c r="Q82" s="493" t="e">
        <f aca="false">O82/P82*100</f>
        <v>#DIV/0!</v>
      </c>
      <c r="R82" s="499" t="n">
        <v>15955</v>
      </c>
      <c r="S82" s="499" t="n">
        <v>110815</v>
      </c>
      <c r="T82" s="499" t="n">
        <f aca="false">R82/S82*100</f>
        <v>14.3978703244146</v>
      </c>
      <c r="U82" s="81" t="n">
        <v>31</v>
      </c>
      <c r="V82" s="81" t="n">
        <v>365</v>
      </c>
    </row>
    <row r="83" customFormat="false" ht="21.75" hidden="false" customHeight="true" outlineLevel="0" collapsed="false">
      <c r="A83" s="525" t="n">
        <v>4</v>
      </c>
      <c r="B83" s="75" t="s">
        <v>96</v>
      </c>
      <c r="C83" s="496" t="n">
        <v>22538</v>
      </c>
      <c r="D83" s="496" t="n">
        <v>32663</v>
      </c>
      <c r="E83" s="370" t="n">
        <f aca="false">C83/D83*100</f>
        <v>69.0016226311117</v>
      </c>
      <c r="F83" s="496" t="n">
        <v>5315</v>
      </c>
      <c r="G83" s="496" t="n">
        <v>5806</v>
      </c>
      <c r="H83" s="370" t="n">
        <f aca="false">F83/G83*100</f>
        <v>91.5432311401998</v>
      </c>
      <c r="I83" s="496" t="n">
        <v>22538</v>
      </c>
      <c r="J83" s="496" t="n">
        <v>32663</v>
      </c>
      <c r="K83" s="370" t="n">
        <f aca="false">I83/J83*100</f>
        <v>69.0016226311117</v>
      </c>
      <c r="L83" s="502" t="n">
        <v>22538</v>
      </c>
      <c r="M83" s="499" t="n">
        <v>32663</v>
      </c>
      <c r="N83" s="493" t="n">
        <f aca="false">L83/M83*100</f>
        <v>69.0016226311117</v>
      </c>
      <c r="O83" s="499" t="n">
        <v>0</v>
      </c>
      <c r="P83" s="499" t="n">
        <v>0</v>
      </c>
      <c r="Q83" s="493" t="e">
        <f aca="false">O83/P83*100</f>
        <v>#DIV/0!</v>
      </c>
      <c r="R83" s="499" t="n">
        <v>22538</v>
      </c>
      <c r="S83" s="499" t="n">
        <v>32663</v>
      </c>
      <c r="T83" s="499" t="n">
        <f aca="false">R83/S83*100</f>
        <v>69.0016226311117</v>
      </c>
      <c r="U83" s="81" t="n">
        <v>40</v>
      </c>
      <c r="V83" s="81" t="n">
        <v>65</v>
      </c>
    </row>
    <row r="84" customFormat="false" ht="21" hidden="false" customHeight="true" outlineLevel="0" collapsed="false">
      <c r="A84" s="526" t="n">
        <v>5</v>
      </c>
      <c r="B84" s="75" t="s">
        <v>97</v>
      </c>
      <c r="C84" s="496" t="n">
        <v>110646</v>
      </c>
      <c r="D84" s="496" t="n">
        <v>123444</v>
      </c>
      <c r="E84" s="370" t="n">
        <f aca="false">C84/D84*100</f>
        <v>89.6325459317585</v>
      </c>
      <c r="F84" s="496" t="n">
        <v>14182</v>
      </c>
      <c r="G84" s="496" t="n">
        <v>27355</v>
      </c>
      <c r="H84" s="370" t="n">
        <f aca="false">F84/G84*100</f>
        <v>51.8442697861451</v>
      </c>
      <c r="I84" s="496" t="n">
        <v>109078</v>
      </c>
      <c r="J84" s="496" t="n">
        <v>115448</v>
      </c>
      <c r="K84" s="370" t="n">
        <f aca="false">I84/J84*100</f>
        <v>94.4823643545146</v>
      </c>
      <c r="L84" s="502" t="n">
        <v>37419</v>
      </c>
      <c r="M84" s="499" t="n">
        <v>60599</v>
      </c>
      <c r="N84" s="493" t="n">
        <f aca="false">L84/M84*100</f>
        <v>61.7485437053417</v>
      </c>
      <c r="O84" s="499" t="n">
        <v>0</v>
      </c>
      <c r="P84" s="499" t="n">
        <v>0</v>
      </c>
      <c r="Q84" s="493" t="e">
        <f aca="false">O84/P84*100</f>
        <v>#DIV/0!</v>
      </c>
      <c r="R84" s="499" t="n">
        <v>37419</v>
      </c>
      <c r="S84" s="499" t="n">
        <v>60599</v>
      </c>
      <c r="T84" s="499" t="n">
        <f aca="false">R84/S84*100</f>
        <v>61.7485437053417</v>
      </c>
      <c r="U84" s="81" t="n">
        <v>72</v>
      </c>
      <c r="V84" s="81" t="n">
        <v>90</v>
      </c>
    </row>
    <row r="85" customFormat="false" ht="21" hidden="false" customHeight="true" outlineLevel="0" collapsed="false">
      <c r="A85" s="525" t="n">
        <v>6</v>
      </c>
      <c r="B85" s="75" t="s">
        <v>98</v>
      </c>
      <c r="C85" s="496" t="n">
        <v>0</v>
      </c>
      <c r="D85" s="496" t="n">
        <v>0</v>
      </c>
      <c r="E85" s="370" t="e">
        <f aca="false">C85/D85*100</f>
        <v>#DIV/0!</v>
      </c>
      <c r="F85" s="496" t="n">
        <v>0</v>
      </c>
      <c r="G85" s="496" t="n">
        <v>0</v>
      </c>
      <c r="H85" s="370" t="e">
        <f aca="false">F85/G85*100</f>
        <v>#DIV/0!</v>
      </c>
      <c r="I85" s="496" t="n">
        <v>0</v>
      </c>
      <c r="J85" s="496" t="n">
        <v>0</v>
      </c>
      <c r="K85" s="370" t="e">
        <f aca="false">I85/J85*100</f>
        <v>#DIV/0!</v>
      </c>
      <c r="L85" s="502" t="n">
        <v>0</v>
      </c>
      <c r="M85" s="499" t="n">
        <v>0</v>
      </c>
      <c r="N85" s="493" t="e">
        <f aca="false">L85/M85*100</f>
        <v>#DIV/0!</v>
      </c>
      <c r="O85" s="499" t="n">
        <v>0</v>
      </c>
      <c r="P85" s="499" t="n">
        <v>0</v>
      </c>
      <c r="Q85" s="493" t="e">
        <f aca="false">O85/P85*100</f>
        <v>#DIV/0!</v>
      </c>
      <c r="R85" s="499" t="n">
        <v>0</v>
      </c>
      <c r="S85" s="499" t="n">
        <v>0</v>
      </c>
      <c r="T85" s="499" t="e">
        <f aca="false">R85/S85*100</f>
        <v>#DIV/0!</v>
      </c>
      <c r="U85" s="81"/>
      <c r="V85" s="81"/>
    </row>
    <row r="86" customFormat="false" ht="20.25" hidden="false" customHeight="true" outlineLevel="0" collapsed="false">
      <c r="A86" s="526" t="n">
        <v>7</v>
      </c>
      <c r="B86" s="75" t="s">
        <v>99</v>
      </c>
      <c r="C86" s="496" t="n">
        <v>168038</v>
      </c>
      <c r="D86" s="496" t="n">
        <v>252147</v>
      </c>
      <c r="E86" s="370" t="n">
        <f aca="false">C86/D86*100</f>
        <v>66.6428710236489</v>
      </c>
      <c r="F86" s="496" t="n">
        <v>32953</v>
      </c>
      <c r="G86" s="496" t="n">
        <v>73859</v>
      </c>
      <c r="H86" s="370" t="n">
        <f aca="false">F86/G86*100</f>
        <v>44.6160928255189</v>
      </c>
      <c r="I86" s="496" t="n">
        <v>217833</v>
      </c>
      <c r="J86" s="496" t="n">
        <v>310579</v>
      </c>
      <c r="K86" s="370" t="n">
        <f aca="false">I86/J86*100</f>
        <v>70.1377105341958</v>
      </c>
      <c r="L86" s="502" t="n">
        <v>44809</v>
      </c>
      <c r="M86" s="499" t="n">
        <v>37475</v>
      </c>
      <c r="N86" s="493" t="n">
        <f aca="false">L86/M86*100</f>
        <v>119.570380253502</v>
      </c>
      <c r="O86" s="499" t="n">
        <v>44809</v>
      </c>
      <c r="P86" s="499" t="n">
        <v>37475</v>
      </c>
      <c r="Q86" s="493" t="n">
        <f aca="false">O86/P86*100</f>
        <v>119.570380253502</v>
      </c>
      <c r="R86" s="499" t="n">
        <v>0</v>
      </c>
      <c r="S86" s="499" t="n">
        <v>0</v>
      </c>
      <c r="T86" s="499" t="e">
        <f aca="false">R86/S86*100</f>
        <v>#DIV/0!</v>
      </c>
      <c r="U86" s="81" t="n">
        <v>66</v>
      </c>
      <c r="V86" s="81" t="n">
        <v>70</v>
      </c>
    </row>
    <row r="87" customFormat="false" ht="21" hidden="false" customHeight="true" outlineLevel="0" collapsed="false">
      <c r="A87" s="525" t="n">
        <v>8</v>
      </c>
      <c r="B87" s="75" t="s">
        <v>100</v>
      </c>
      <c r="C87" s="496" t="n">
        <v>1019104</v>
      </c>
      <c r="D87" s="496" t="n">
        <v>796073</v>
      </c>
      <c r="E87" s="370" t="n">
        <f aca="false">C87/D87*100</f>
        <v>128.016400505984</v>
      </c>
      <c r="F87" s="496" t="n">
        <v>263446</v>
      </c>
      <c r="G87" s="496" t="n">
        <v>144039</v>
      </c>
      <c r="H87" s="370" t="n">
        <f aca="false">F87/G87*100</f>
        <v>182.899075944709</v>
      </c>
      <c r="I87" s="496" t="n">
        <v>882907</v>
      </c>
      <c r="J87" s="496" t="n">
        <v>760040</v>
      </c>
      <c r="K87" s="370" t="n">
        <f aca="false">I87/J87*100</f>
        <v>116.165859691595</v>
      </c>
      <c r="L87" s="502" t="n">
        <v>586666</v>
      </c>
      <c r="M87" s="499" t="n">
        <v>478551</v>
      </c>
      <c r="N87" s="493" t="n">
        <f aca="false">L87/M87*100</f>
        <v>122.592158411538</v>
      </c>
      <c r="O87" s="499" t="n">
        <v>269184</v>
      </c>
      <c r="P87" s="499" t="n">
        <v>194981</v>
      </c>
      <c r="Q87" s="493" t="n">
        <f aca="false">O87/P87*100</f>
        <v>138.056528584836</v>
      </c>
      <c r="R87" s="499" t="n">
        <v>317482</v>
      </c>
      <c r="S87" s="499" t="n">
        <v>283570</v>
      </c>
      <c r="T87" s="499" t="n">
        <f aca="false">R87/S87*100</f>
        <v>111.958951934267</v>
      </c>
      <c r="U87" s="81" t="n">
        <v>107</v>
      </c>
      <c r="V87" s="81" t="n">
        <v>314</v>
      </c>
    </row>
    <row r="88" customFormat="false" ht="21.75" hidden="false" customHeight="true" outlineLevel="0" collapsed="false">
      <c r="A88" s="526" t="n">
        <v>9</v>
      </c>
      <c r="B88" s="75" t="s">
        <v>101</v>
      </c>
      <c r="C88" s="496" t="n">
        <v>467815</v>
      </c>
      <c r="D88" s="496" t="n">
        <v>372457</v>
      </c>
      <c r="E88" s="370" t="n">
        <f aca="false">C88/D88*100</f>
        <v>125.60241853422</v>
      </c>
      <c r="F88" s="496" t="n">
        <v>106789</v>
      </c>
      <c r="G88" s="496" t="n">
        <v>56099</v>
      </c>
      <c r="H88" s="370" t="n">
        <f aca="false">F88/G88*100</f>
        <v>190.35811690048</v>
      </c>
      <c r="I88" s="496" t="n">
        <v>360535</v>
      </c>
      <c r="J88" s="496" t="n">
        <v>333449</v>
      </c>
      <c r="K88" s="370" t="n">
        <f aca="false">I88/J88*100</f>
        <v>108.12298132548</v>
      </c>
      <c r="L88" s="502" t="n">
        <v>76524</v>
      </c>
      <c r="M88" s="499" t="n">
        <v>97485</v>
      </c>
      <c r="N88" s="493" t="n">
        <f aca="false">L88/M88*100</f>
        <v>78.4982304969995</v>
      </c>
      <c r="O88" s="499" t="n">
        <v>28651</v>
      </c>
      <c r="P88" s="499" t="n">
        <v>70044</v>
      </c>
      <c r="Q88" s="493" t="n">
        <f aca="false">O88/P88*100</f>
        <v>40.9042887327965</v>
      </c>
      <c r="R88" s="499" t="n">
        <v>47873</v>
      </c>
      <c r="S88" s="499" t="n">
        <v>27441</v>
      </c>
      <c r="T88" s="499" t="n">
        <f aca="false">R88/S88*100</f>
        <v>174.457927918079</v>
      </c>
      <c r="U88" s="81" t="n">
        <v>91</v>
      </c>
      <c r="V88" s="81" t="n">
        <v>180</v>
      </c>
    </row>
    <row r="89" s="334" customFormat="true" ht="23.25" hidden="false" customHeight="true" outlineLevel="0" collapsed="false">
      <c r="A89" s="525" t="n">
        <v>10</v>
      </c>
      <c r="B89" s="75" t="s">
        <v>102</v>
      </c>
      <c r="C89" s="496" t="n">
        <v>0</v>
      </c>
      <c r="D89" s="496" t="n">
        <v>0</v>
      </c>
      <c r="E89" s="370" t="e">
        <f aca="false">C89/D89*100</f>
        <v>#DIV/0!</v>
      </c>
      <c r="F89" s="496" t="n">
        <v>0</v>
      </c>
      <c r="G89" s="496" t="n">
        <v>0</v>
      </c>
      <c r="H89" s="370" t="e">
        <f aca="false">F89/G89*100</f>
        <v>#DIV/0!</v>
      </c>
      <c r="I89" s="496" t="n">
        <v>0</v>
      </c>
      <c r="J89" s="496" t="n">
        <v>0</v>
      </c>
      <c r="K89" s="370" t="e">
        <f aca="false">I89/J89*100</f>
        <v>#DIV/0!</v>
      </c>
      <c r="L89" s="502" t="n">
        <v>0</v>
      </c>
      <c r="M89" s="499" t="n">
        <v>0</v>
      </c>
      <c r="N89" s="493" t="e">
        <f aca="false">L89/M89*100</f>
        <v>#DIV/0!</v>
      </c>
      <c r="O89" s="499" t="n">
        <v>0</v>
      </c>
      <c r="P89" s="499" t="n">
        <v>0</v>
      </c>
      <c r="Q89" s="493" t="e">
        <f aca="false">O89/P89*100</f>
        <v>#DIV/0!</v>
      </c>
      <c r="R89" s="499" t="n">
        <v>0</v>
      </c>
      <c r="S89" s="499" t="n">
        <v>0</v>
      </c>
      <c r="T89" s="499" t="e">
        <f aca="false">R89/S89*100</f>
        <v>#DIV/0!</v>
      </c>
      <c r="U89" s="81" t="n">
        <v>12</v>
      </c>
      <c r="V89" s="81" t="n">
        <v>142</v>
      </c>
    </row>
    <row r="90" s="308" customFormat="true" ht="24" hidden="false" customHeight="true" outlineLevel="0" collapsed="false">
      <c r="A90" s="527" t="n">
        <v>11</v>
      </c>
      <c r="B90" s="114" t="s">
        <v>103</v>
      </c>
      <c r="C90" s="490" t="n">
        <v>426850</v>
      </c>
      <c r="D90" s="490" t="n">
        <v>159938</v>
      </c>
      <c r="E90" s="36" t="n">
        <f aca="false">C90/D90*100</f>
        <v>266.884667808776</v>
      </c>
      <c r="F90" s="490" t="n">
        <v>133286</v>
      </c>
      <c r="G90" s="490" t="n">
        <v>28816</v>
      </c>
      <c r="H90" s="36" t="n">
        <f aca="false">F90/G90*100</f>
        <v>462.541643531371</v>
      </c>
      <c r="I90" s="490" t="n">
        <v>426850</v>
      </c>
      <c r="J90" s="490" t="n">
        <v>159938</v>
      </c>
      <c r="K90" s="36" t="n">
        <f aca="false">I90/J90*100</f>
        <v>266.884667808776</v>
      </c>
      <c r="L90" s="528" t="n">
        <v>140439</v>
      </c>
      <c r="M90" s="79" t="n">
        <v>90602</v>
      </c>
      <c r="N90" s="167" t="n">
        <f aca="false">L90/M90*100</f>
        <v>155.006511997528</v>
      </c>
      <c r="O90" s="167" t="n">
        <v>0</v>
      </c>
      <c r="P90" s="167" t="n">
        <v>0</v>
      </c>
      <c r="Q90" s="167" t="e">
        <f aca="false">O90/P90*100</f>
        <v>#DIV/0!</v>
      </c>
      <c r="R90" s="79" t="n">
        <v>140439</v>
      </c>
      <c r="S90" s="79" t="n">
        <v>90602</v>
      </c>
      <c r="T90" s="404" t="n">
        <f aca="false">R90/S90*100</f>
        <v>155.006511997528</v>
      </c>
      <c r="U90" s="110" t="n">
        <v>58</v>
      </c>
      <c r="V90" s="110" t="n">
        <v>250</v>
      </c>
    </row>
    <row r="91" customFormat="false" ht="18" hidden="false" customHeight="true" outlineLevel="0" collapsed="false">
      <c r="A91" s="527" t="n">
        <v>12</v>
      </c>
      <c r="B91" s="114" t="s">
        <v>104</v>
      </c>
      <c r="C91" s="490" t="n">
        <v>30119</v>
      </c>
      <c r="D91" s="490" t="n">
        <v>8058</v>
      </c>
      <c r="E91" s="36" t="n">
        <f aca="false">C91/D91*100</f>
        <v>373.777612310747</v>
      </c>
      <c r="F91" s="490" t="n">
        <v>4167</v>
      </c>
      <c r="G91" s="490" t="n">
        <v>443</v>
      </c>
      <c r="H91" s="36" t="n">
        <f aca="false">F91/G91*100</f>
        <v>940.632054176072</v>
      </c>
      <c r="I91" s="490" t="n">
        <v>42744</v>
      </c>
      <c r="J91" s="490" t="n">
        <v>11374</v>
      </c>
      <c r="K91" s="36" t="n">
        <f aca="false">I91/J91*100</f>
        <v>375.80446632671</v>
      </c>
      <c r="L91" s="512" t="n">
        <v>28507</v>
      </c>
      <c r="M91" s="500" t="n">
        <v>10232</v>
      </c>
      <c r="N91" s="493" t="n">
        <f aca="false">L91/M91*100</f>
        <v>278.606333072713</v>
      </c>
      <c r="O91" s="500" t="n">
        <v>28507</v>
      </c>
      <c r="P91" s="500" t="n">
        <v>10232</v>
      </c>
      <c r="Q91" s="493" t="n">
        <f aca="false">O91/P91*100</f>
        <v>278.606333072713</v>
      </c>
      <c r="R91" s="500" t="n">
        <v>0</v>
      </c>
      <c r="S91" s="500" t="n">
        <v>0</v>
      </c>
      <c r="T91" s="500" t="e">
        <f aca="false">R91/S91*100</f>
        <v>#DIV/0!</v>
      </c>
      <c r="U91" s="81" t="n">
        <v>15</v>
      </c>
      <c r="V91" s="81"/>
    </row>
    <row r="92" customFormat="false" ht="21" hidden="false" customHeight="true" outlineLevel="0" collapsed="false">
      <c r="A92" s="525" t="n">
        <v>13</v>
      </c>
      <c r="B92" s="75" t="s">
        <v>105</v>
      </c>
      <c r="C92" s="496" t="n">
        <v>61897</v>
      </c>
      <c r="D92" s="496" t="n">
        <v>0</v>
      </c>
      <c r="E92" s="370" t="e">
        <f aca="false">C92/D92*100</f>
        <v>#DIV/0!</v>
      </c>
      <c r="F92" s="496" t="n">
        <v>12865</v>
      </c>
      <c r="G92" s="496" t="n">
        <v>0</v>
      </c>
      <c r="H92" s="370" t="e">
        <f aca="false">F92/G92*100</f>
        <v>#DIV/0!</v>
      </c>
      <c r="I92" s="496" t="n">
        <v>97510</v>
      </c>
      <c r="J92" s="496" t="n">
        <v>0</v>
      </c>
      <c r="K92" s="370" t="e">
        <f aca="false">I92/J92*100</f>
        <v>#DIV/0!</v>
      </c>
      <c r="L92" s="502" t="n">
        <v>1179</v>
      </c>
      <c r="M92" s="499" t="n">
        <v>0</v>
      </c>
      <c r="N92" s="493" t="e">
        <f aca="false">L92/M92*100</f>
        <v>#DIV/0!</v>
      </c>
      <c r="O92" s="499" t="n">
        <v>1179</v>
      </c>
      <c r="P92" s="499" t="n">
        <v>0</v>
      </c>
      <c r="Q92" s="493" t="e">
        <f aca="false">O92/P92*100</f>
        <v>#DIV/0!</v>
      </c>
      <c r="R92" s="499" t="n">
        <v>0</v>
      </c>
      <c r="S92" s="499" t="n">
        <v>0</v>
      </c>
      <c r="T92" s="499" t="e">
        <f aca="false">R92/S92*100</f>
        <v>#DIV/0!</v>
      </c>
      <c r="U92" s="81" t="n">
        <v>28</v>
      </c>
      <c r="V92" s="81"/>
    </row>
    <row r="93" customFormat="false" ht="24" hidden="false" customHeight="true" outlineLevel="0" collapsed="false">
      <c r="A93" s="524" t="n">
        <v>14</v>
      </c>
      <c r="B93" s="71" t="s">
        <v>106</v>
      </c>
      <c r="C93" s="487" t="n">
        <v>561028</v>
      </c>
      <c r="D93" s="487" t="n">
        <v>467197</v>
      </c>
      <c r="E93" s="489" t="n">
        <f aca="false">C93/D93*100</f>
        <v>120.083819031372</v>
      </c>
      <c r="F93" s="487" t="n">
        <v>100665</v>
      </c>
      <c r="G93" s="487" t="n">
        <v>95289</v>
      </c>
      <c r="H93" s="489" t="n">
        <f aca="false">F93/G93*100</f>
        <v>105.641784466203</v>
      </c>
      <c r="I93" s="487" t="n">
        <v>583872</v>
      </c>
      <c r="J93" s="487" t="n">
        <v>460514</v>
      </c>
      <c r="K93" s="489" t="n">
        <f aca="false">I93/J93*100</f>
        <v>126.78702493301</v>
      </c>
      <c r="L93" s="491" t="n">
        <v>431112</v>
      </c>
      <c r="M93" s="492" t="n">
        <v>342040</v>
      </c>
      <c r="N93" s="493" t="n">
        <f aca="false">L93/M93*100</f>
        <v>126.041398666823</v>
      </c>
      <c r="O93" s="492" t="n">
        <v>431112</v>
      </c>
      <c r="P93" s="492" t="n">
        <v>342040</v>
      </c>
      <c r="Q93" s="493" t="n">
        <f aca="false">O93/P93*100</f>
        <v>126.041398666823</v>
      </c>
      <c r="R93" s="492" t="n">
        <v>0</v>
      </c>
      <c r="S93" s="492" t="n">
        <v>0</v>
      </c>
      <c r="T93" s="492" t="e">
        <f aca="false">R93/S93*100</f>
        <v>#DIV/0!</v>
      </c>
      <c r="U93" s="1" t="n">
        <v>182</v>
      </c>
      <c r="V93" s="1" t="n">
        <v>40</v>
      </c>
    </row>
    <row r="94" customFormat="false" ht="17.25" hidden="false" customHeight="false" outlineLevel="0" collapsed="false">
      <c r="A94" s="527"/>
      <c r="B94" s="529"/>
      <c r="C94" s="514"/>
      <c r="D94" s="514"/>
      <c r="E94" s="514"/>
      <c r="F94" s="514"/>
      <c r="G94" s="514"/>
      <c r="H94" s="514"/>
      <c r="I94" s="514"/>
      <c r="J94" s="514"/>
      <c r="K94" s="515"/>
      <c r="L94" s="518"/>
      <c r="M94" s="518"/>
      <c r="N94" s="493"/>
      <c r="O94" s="518"/>
      <c r="P94" s="518"/>
      <c r="Q94" s="518"/>
      <c r="R94" s="518"/>
      <c r="S94" s="518"/>
      <c r="T94" s="519"/>
      <c r="U94" s="1"/>
      <c r="V94" s="1"/>
    </row>
    <row r="95" customFormat="false" ht="17.25" hidden="false" customHeight="true" outlineLevel="0" collapsed="false">
      <c r="A95" s="67" t="s">
        <v>381</v>
      </c>
      <c r="B95" s="67"/>
      <c r="C95" s="483" t="n">
        <f aca="false">SUM(C96:C125)</f>
        <v>1626695</v>
      </c>
      <c r="D95" s="483" t="n">
        <f aca="false">SUM(D96:D125)</f>
        <v>1653104</v>
      </c>
      <c r="E95" s="509" t="n">
        <f aca="false">C95/D95*100</f>
        <v>98.4024598573351</v>
      </c>
      <c r="F95" s="483" t="n">
        <f aca="false">SUM(F96:F125)</f>
        <v>391302</v>
      </c>
      <c r="G95" s="483" t="n">
        <f aca="false">SUM(G96:G125)</f>
        <v>366640</v>
      </c>
      <c r="H95" s="509" t="n">
        <f aca="false">F95/G95*100</f>
        <v>106.726489199214</v>
      </c>
      <c r="I95" s="483" t="n">
        <f aca="false">SUM(I96:I125)</f>
        <v>1672689</v>
      </c>
      <c r="J95" s="483" t="n">
        <f aca="false">SUM(J96:J125)</f>
        <v>1639245</v>
      </c>
      <c r="K95" s="509" t="n">
        <f aca="false">I95/J95*100</f>
        <v>102.040207534566</v>
      </c>
      <c r="L95" s="530" t="n">
        <f aca="false">O95+R95</f>
        <v>683195</v>
      </c>
      <c r="M95" s="531" t="n">
        <f aca="false">P95+S95</f>
        <v>1034566</v>
      </c>
      <c r="N95" s="84" t="n">
        <f aca="false">L95/M95*100</f>
        <v>66.0368695665622</v>
      </c>
      <c r="O95" s="83" t="n">
        <f aca="false">SUM(O96:O125)</f>
        <v>20633</v>
      </c>
      <c r="P95" s="83" t="n">
        <f aca="false">SUM(P96:P125)</f>
        <v>32842</v>
      </c>
      <c r="Q95" s="83" t="n">
        <f aca="false">O95/P95*100</f>
        <v>62.825041105901</v>
      </c>
      <c r="R95" s="83" t="n">
        <f aca="false">SUM(R96:R125)</f>
        <v>662562</v>
      </c>
      <c r="S95" s="83" t="n">
        <f aca="false">SUM(S96:S125)</f>
        <v>1001724</v>
      </c>
      <c r="T95" s="84" t="n">
        <f aca="false">R95/S95*100</f>
        <v>66.1421708973729</v>
      </c>
      <c r="U95" s="1"/>
      <c r="V95" s="1"/>
    </row>
    <row r="96" customFormat="false" ht="20.25" hidden="false" customHeight="true" outlineLevel="0" collapsed="false">
      <c r="A96" s="532" t="n">
        <v>1</v>
      </c>
      <c r="B96" s="71" t="s">
        <v>108</v>
      </c>
      <c r="C96" s="487" t="n">
        <v>211842</v>
      </c>
      <c r="D96" s="487" t="n">
        <v>225680</v>
      </c>
      <c r="E96" s="489" t="n">
        <f aca="false">C96/D96*100</f>
        <v>93.8683091102446</v>
      </c>
      <c r="F96" s="487" t="n">
        <v>55497</v>
      </c>
      <c r="G96" s="487" t="n">
        <v>60160</v>
      </c>
      <c r="H96" s="489" t="n">
        <f aca="false">F96/G96*100</f>
        <v>92.2490026595745</v>
      </c>
      <c r="I96" s="487" t="n">
        <v>206497</v>
      </c>
      <c r="J96" s="487" t="n">
        <v>211816</v>
      </c>
      <c r="K96" s="489" t="n">
        <f aca="false">I96/J96*100</f>
        <v>97.4888582543339</v>
      </c>
      <c r="L96" s="491" t="n">
        <v>206497</v>
      </c>
      <c r="M96" s="492" t="n">
        <v>203890</v>
      </c>
      <c r="N96" s="493" t="n">
        <f aca="false">L96/M96*100</f>
        <v>101.278630634166</v>
      </c>
      <c r="O96" s="492" t="n">
        <v>0</v>
      </c>
      <c r="P96" s="492" t="n">
        <v>0</v>
      </c>
      <c r="Q96" s="493" t="e">
        <f aca="false">O96/P96*100</f>
        <v>#DIV/0!</v>
      </c>
      <c r="R96" s="492" t="n">
        <v>206497</v>
      </c>
      <c r="S96" s="492" t="n">
        <v>203890</v>
      </c>
      <c r="T96" s="494" t="n">
        <f aca="false">R96/S96*100</f>
        <v>101.278630634166</v>
      </c>
      <c r="U96" s="1" t="n">
        <v>317</v>
      </c>
      <c r="V96" s="1" t="n">
        <v>135</v>
      </c>
    </row>
    <row r="97" customFormat="false" ht="20.25" hidden="false" customHeight="true" outlineLevel="0" collapsed="false">
      <c r="A97" s="532" t="n">
        <v>2</v>
      </c>
      <c r="B97" s="71" t="s">
        <v>109</v>
      </c>
      <c r="C97" s="487" t="n">
        <v>0</v>
      </c>
      <c r="D97" s="487" t="n">
        <v>0</v>
      </c>
      <c r="E97" s="489" t="e">
        <f aca="false">C97/D97*100</f>
        <v>#DIV/0!</v>
      </c>
      <c r="F97" s="487" t="n">
        <v>0</v>
      </c>
      <c r="G97" s="487" t="n">
        <v>0</v>
      </c>
      <c r="H97" s="489" t="e">
        <f aca="false">F97/G97*100</f>
        <v>#DIV/0!</v>
      </c>
      <c r="I97" s="487" t="n">
        <v>0</v>
      </c>
      <c r="J97" s="487" t="n">
        <v>0</v>
      </c>
      <c r="K97" s="489" t="e">
        <f aca="false">I97/J97*100</f>
        <v>#DIV/0!</v>
      </c>
      <c r="L97" s="491" t="n">
        <v>0</v>
      </c>
      <c r="M97" s="492" t="n">
        <v>0</v>
      </c>
      <c r="N97" s="493" t="e">
        <f aca="false">L97/M97*100</f>
        <v>#DIV/0!</v>
      </c>
      <c r="O97" s="492" t="n">
        <v>0</v>
      </c>
      <c r="P97" s="492" t="n">
        <v>0</v>
      </c>
      <c r="Q97" s="493" t="e">
        <f aca="false">O97/P97*100</f>
        <v>#DIV/0!</v>
      </c>
      <c r="R97" s="492" t="n">
        <v>0</v>
      </c>
      <c r="S97" s="492" t="n">
        <v>0</v>
      </c>
      <c r="T97" s="494" t="e">
        <f aca="false">R97/S97*100</f>
        <v>#DIV/0!</v>
      </c>
      <c r="U97" s="1"/>
      <c r="V97" s="1"/>
    </row>
    <row r="98" customFormat="false" ht="19.5" hidden="false" customHeight="true" outlineLevel="0" collapsed="false">
      <c r="A98" s="532" t="n">
        <v>3</v>
      </c>
      <c r="B98" s="71" t="s">
        <v>110</v>
      </c>
      <c r="C98" s="487" t="n">
        <v>0</v>
      </c>
      <c r="D98" s="487" t="n">
        <v>0</v>
      </c>
      <c r="E98" s="489" t="e">
        <f aca="false">C98/D98*100</f>
        <v>#DIV/0!</v>
      </c>
      <c r="F98" s="487" t="n">
        <v>0</v>
      </c>
      <c r="G98" s="487" t="n">
        <v>0</v>
      </c>
      <c r="H98" s="489" t="e">
        <f aca="false">F98/G98*100</f>
        <v>#DIV/0!</v>
      </c>
      <c r="I98" s="487" t="n">
        <v>0</v>
      </c>
      <c r="J98" s="487" t="n">
        <v>0</v>
      </c>
      <c r="K98" s="489" t="e">
        <f aca="false">I98/J98*100</f>
        <v>#DIV/0!</v>
      </c>
      <c r="L98" s="491" t="n">
        <v>0</v>
      </c>
      <c r="M98" s="492" t="n">
        <v>0</v>
      </c>
      <c r="N98" s="493" t="e">
        <f aca="false">L98/M98*100</f>
        <v>#DIV/0!</v>
      </c>
      <c r="O98" s="492" t="n">
        <v>0</v>
      </c>
      <c r="P98" s="492" t="n">
        <v>0</v>
      </c>
      <c r="Q98" s="493" t="e">
        <f aca="false">O98/P98*100</f>
        <v>#DIV/0!</v>
      </c>
      <c r="R98" s="492" t="n">
        <v>0</v>
      </c>
      <c r="S98" s="492" t="n">
        <v>0</v>
      </c>
      <c r="T98" s="494" t="e">
        <f aca="false">R98/S98*100</f>
        <v>#DIV/0!</v>
      </c>
      <c r="U98" s="94"/>
      <c r="V98" s="1"/>
    </row>
    <row r="99" customFormat="false" ht="20.25" hidden="false" customHeight="true" outlineLevel="0" collapsed="false">
      <c r="A99" s="532" t="n">
        <v>4</v>
      </c>
      <c r="B99" s="71" t="s">
        <v>111</v>
      </c>
      <c r="C99" s="487" t="n">
        <v>28199</v>
      </c>
      <c r="D99" s="487" t="n">
        <v>27270</v>
      </c>
      <c r="E99" s="489" t="n">
        <f aca="false">C99/D99*100</f>
        <v>103.406674000733</v>
      </c>
      <c r="F99" s="487" t="n">
        <v>2304</v>
      </c>
      <c r="G99" s="487" t="n">
        <v>8201</v>
      </c>
      <c r="H99" s="489" t="n">
        <f aca="false">F99/G99*100</f>
        <v>28.0941348616022</v>
      </c>
      <c r="I99" s="487" t="n">
        <v>42721</v>
      </c>
      <c r="J99" s="487" t="n">
        <v>622</v>
      </c>
      <c r="K99" s="489" t="n">
        <f aca="false">I99/J99*100</f>
        <v>6868.32797427653</v>
      </c>
      <c r="L99" s="491" t="n">
        <v>0</v>
      </c>
      <c r="M99" s="492" t="n">
        <v>0</v>
      </c>
      <c r="N99" s="493" t="e">
        <f aca="false">L99/M99*100</f>
        <v>#DIV/0!</v>
      </c>
      <c r="O99" s="492" t="n">
        <v>0</v>
      </c>
      <c r="P99" s="492" t="n">
        <v>0</v>
      </c>
      <c r="Q99" s="493" t="e">
        <f aca="false">O99/P99*100</f>
        <v>#DIV/0!</v>
      </c>
      <c r="R99" s="492" t="n">
        <v>0</v>
      </c>
      <c r="S99" s="492" t="n">
        <v>0</v>
      </c>
      <c r="T99" s="494" t="e">
        <f aca="false">R99/S99*100</f>
        <v>#DIV/0!</v>
      </c>
      <c r="U99" s="1" t="n">
        <v>18</v>
      </c>
      <c r="V99" s="1" t="n">
        <v>140</v>
      </c>
    </row>
    <row r="100" s="308" customFormat="true" ht="18.75" hidden="false" customHeight="true" outlineLevel="0" collapsed="false">
      <c r="A100" s="533" t="n">
        <v>5</v>
      </c>
      <c r="B100" s="114" t="s">
        <v>112</v>
      </c>
      <c r="C100" s="490"/>
      <c r="D100" s="490"/>
      <c r="E100" s="36" t="e">
        <f aca="false">C100/D100*100</f>
        <v>#DIV/0!</v>
      </c>
      <c r="F100" s="490"/>
      <c r="G100" s="490"/>
      <c r="H100" s="36" t="e">
        <f aca="false">F100/G100*100</f>
        <v>#DIV/0!</v>
      </c>
      <c r="I100" s="490"/>
      <c r="J100" s="490"/>
      <c r="K100" s="36" t="e">
        <f aca="false">I100/J100*100</f>
        <v>#DIV/0!</v>
      </c>
      <c r="L100" s="512"/>
      <c r="M100" s="500"/>
      <c r="N100" s="534" t="e">
        <f aca="false">L100/M100*100</f>
        <v>#DIV/0!</v>
      </c>
      <c r="O100" s="500"/>
      <c r="P100" s="500"/>
      <c r="Q100" s="534" t="e">
        <f aca="false">O100/P100*100</f>
        <v>#DIV/0!</v>
      </c>
      <c r="R100" s="500"/>
      <c r="S100" s="500"/>
      <c r="T100" s="534" t="e">
        <f aca="false">R100/S100*100</f>
        <v>#DIV/0!</v>
      </c>
      <c r="U100" s="110" t="n">
        <v>260</v>
      </c>
      <c r="V100" s="110" t="n">
        <v>52</v>
      </c>
    </row>
    <row r="101" customFormat="false" ht="21.75" hidden="false" customHeight="true" outlineLevel="0" collapsed="false">
      <c r="A101" s="532" t="n">
        <v>6</v>
      </c>
      <c r="B101" s="71" t="s">
        <v>113</v>
      </c>
      <c r="C101" s="487" t="n">
        <v>0</v>
      </c>
      <c r="D101" s="487" t="n">
        <v>0</v>
      </c>
      <c r="E101" s="489" t="e">
        <f aca="false">C101/D101*100</f>
        <v>#DIV/0!</v>
      </c>
      <c r="F101" s="487" t="n">
        <v>0</v>
      </c>
      <c r="G101" s="487" t="n">
        <v>0</v>
      </c>
      <c r="H101" s="489" t="e">
        <f aca="false">F101/G101*100</f>
        <v>#DIV/0!</v>
      </c>
      <c r="I101" s="487" t="n">
        <v>0</v>
      </c>
      <c r="J101" s="487" t="n">
        <v>0</v>
      </c>
      <c r="K101" s="489" t="e">
        <f aca="false">I101/J101*100</f>
        <v>#DIV/0!</v>
      </c>
      <c r="L101" s="491" t="n">
        <v>0</v>
      </c>
      <c r="M101" s="492" t="n">
        <v>0</v>
      </c>
      <c r="N101" s="493" t="e">
        <f aca="false">L101/M101*100</f>
        <v>#DIV/0!</v>
      </c>
      <c r="O101" s="492" t="n">
        <v>0</v>
      </c>
      <c r="P101" s="492" t="n">
        <v>0</v>
      </c>
      <c r="Q101" s="493" t="e">
        <f aca="false">O101/P101*100</f>
        <v>#DIV/0!</v>
      </c>
      <c r="R101" s="492" t="n">
        <v>0</v>
      </c>
      <c r="S101" s="492" t="n">
        <v>0</v>
      </c>
      <c r="T101" s="494" t="e">
        <f aca="false">R101/S101*100</f>
        <v>#DIV/0!</v>
      </c>
      <c r="U101" s="1"/>
      <c r="V101" s="1"/>
    </row>
    <row r="102" customFormat="false" ht="19.5" hidden="false" customHeight="true" outlineLevel="0" collapsed="false">
      <c r="A102" s="532" t="n">
        <v>7</v>
      </c>
      <c r="B102" s="71" t="s">
        <v>114</v>
      </c>
      <c r="C102" s="487" t="n">
        <v>0</v>
      </c>
      <c r="D102" s="487" t="n">
        <v>0</v>
      </c>
      <c r="E102" s="489" t="e">
        <f aca="false">C102/D102*100</f>
        <v>#DIV/0!</v>
      </c>
      <c r="F102" s="487" t="n">
        <v>0</v>
      </c>
      <c r="G102" s="487" t="n">
        <v>0</v>
      </c>
      <c r="H102" s="489" t="e">
        <f aca="false">F102/G102*100</f>
        <v>#DIV/0!</v>
      </c>
      <c r="I102" s="487" t="n">
        <v>0</v>
      </c>
      <c r="J102" s="487" t="n">
        <v>0</v>
      </c>
      <c r="K102" s="489" t="e">
        <f aca="false">I102/J102*100</f>
        <v>#DIV/0!</v>
      </c>
      <c r="L102" s="491" t="n">
        <v>0</v>
      </c>
      <c r="M102" s="492" t="n">
        <v>0</v>
      </c>
      <c r="N102" s="493" t="e">
        <f aca="false">L102/M102*100</f>
        <v>#DIV/0!</v>
      </c>
      <c r="O102" s="492" t="n">
        <v>0</v>
      </c>
      <c r="P102" s="492" t="n">
        <v>0</v>
      </c>
      <c r="Q102" s="493" t="e">
        <f aca="false">O102/P102*100</f>
        <v>#DIV/0!</v>
      </c>
      <c r="R102" s="492" t="n">
        <v>0</v>
      </c>
      <c r="S102" s="492" t="n">
        <v>0</v>
      </c>
      <c r="T102" s="494" t="e">
        <f aca="false">R102/S102*100</f>
        <v>#DIV/0!</v>
      </c>
      <c r="U102" s="1"/>
      <c r="V102" s="1"/>
    </row>
    <row r="103" customFormat="false" ht="20.25" hidden="false" customHeight="true" outlineLevel="0" collapsed="false">
      <c r="A103" s="535" t="n">
        <v>8</v>
      </c>
      <c r="B103" s="75" t="s">
        <v>115</v>
      </c>
      <c r="C103" s="496" t="n">
        <v>49002</v>
      </c>
      <c r="D103" s="496" t="n">
        <v>78201</v>
      </c>
      <c r="E103" s="370" t="n">
        <f aca="false">C103/D103*100</f>
        <v>62.6616027928032</v>
      </c>
      <c r="F103" s="496" t="n">
        <v>12439</v>
      </c>
      <c r="G103" s="496" t="n">
        <v>17987</v>
      </c>
      <c r="H103" s="370" t="n">
        <f aca="false">F103/G103*100</f>
        <v>69.1555011953077</v>
      </c>
      <c r="I103" s="496" t="n">
        <v>70341</v>
      </c>
      <c r="J103" s="496" t="n">
        <v>100763</v>
      </c>
      <c r="K103" s="370" t="n">
        <f aca="false">I103/J103*100</f>
        <v>69.8083621964412</v>
      </c>
      <c r="L103" s="502" t="n">
        <v>17074</v>
      </c>
      <c r="M103" s="499" t="n">
        <v>10196</v>
      </c>
      <c r="N103" s="493" t="n">
        <f aca="false">L103/M103*100</f>
        <v>167.457826598666</v>
      </c>
      <c r="O103" s="499" t="n">
        <v>0</v>
      </c>
      <c r="P103" s="499" t="n">
        <v>0</v>
      </c>
      <c r="Q103" s="493" t="e">
        <f aca="false">O103/P103*100</f>
        <v>#DIV/0!</v>
      </c>
      <c r="R103" s="499" t="n">
        <v>17074</v>
      </c>
      <c r="S103" s="499" t="n">
        <v>10196</v>
      </c>
      <c r="T103" s="493" t="n">
        <f aca="false">R103/S103*100</f>
        <v>167.457826598666</v>
      </c>
      <c r="U103" s="96" t="n">
        <v>88</v>
      </c>
      <c r="V103" s="96" t="n">
        <v>98</v>
      </c>
    </row>
    <row r="104" customFormat="false" ht="20.25" hidden="false" customHeight="true" outlineLevel="0" collapsed="false">
      <c r="A104" s="535" t="n">
        <v>9</v>
      </c>
      <c r="B104" s="75" t="s">
        <v>116</v>
      </c>
      <c r="C104" s="496" t="n">
        <v>0</v>
      </c>
      <c r="D104" s="496" t="n">
        <v>0</v>
      </c>
      <c r="E104" s="370" t="e">
        <f aca="false">C104/D104*100</f>
        <v>#DIV/0!</v>
      </c>
      <c r="F104" s="496" t="n">
        <v>0</v>
      </c>
      <c r="G104" s="496" t="n">
        <v>0</v>
      </c>
      <c r="H104" s="370" t="e">
        <f aca="false">F104/G104*100</f>
        <v>#DIV/0!</v>
      </c>
      <c r="I104" s="496" t="n">
        <v>0</v>
      </c>
      <c r="J104" s="496" t="n">
        <v>0</v>
      </c>
      <c r="K104" s="370" t="e">
        <f aca="false">I104/J104*100</f>
        <v>#DIV/0!</v>
      </c>
      <c r="L104" s="502" t="n">
        <v>0</v>
      </c>
      <c r="M104" s="499" t="n">
        <v>0</v>
      </c>
      <c r="N104" s="493" t="e">
        <f aca="false">L104/M104*100</f>
        <v>#DIV/0!</v>
      </c>
      <c r="O104" s="499" t="n">
        <v>0</v>
      </c>
      <c r="P104" s="499" t="n">
        <v>0</v>
      </c>
      <c r="Q104" s="493" t="e">
        <f aca="false">O104/P104*100</f>
        <v>#DIV/0!</v>
      </c>
      <c r="R104" s="499" t="n">
        <v>0</v>
      </c>
      <c r="S104" s="499" t="n">
        <v>0</v>
      </c>
      <c r="T104" s="493" t="e">
        <f aca="false">R104/S104*100</f>
        <v>#DIV/0!</v>
      </c>
      <c r="U104" s="96"/>
      <c r="V104" s="96"/>
    </row>
    <row r="105" customFormat="false" ht="18.75" hidden="false" customHeight="true" outlineLevel="0" collapsed="false">
      <c r="A105" s="535" t="n">
        <v>10</v>
      </c>
      <c r="B105" s="114" t="s">
        <v>117</v>
      </c>
      <c r="C105" s="490" t="n">
        <v>89927</v>
      </c>
      <c r="D105" s="490" t="n">
        <v>0</v>
      </c>
      <c r="E105" s="370" t="e">
        <f aca="false">C105/D105*100</f>
        <v>#DIV/0!</v>
      </c>
      <c r="F105" s="496" t="n">
        <v>19408</v>
      </c>
      <c r="G105" s="496" t="n">
        <v>0</v>
      </c>
      <c r="H105" s="370" t="e">
        <f aca="false">F105/G105*100</f>
        <v>#DIV/0!</v>
      </c>
      <c r="I105" s="487" t="n">
        <v>89927</v>
      </c>
      <c r="J105" s="487" t="n">
        <v>0</v>
      </c>
      <c r="K105" s="370" t="e">
        <f aca="false">I105/J105*100</f>
        <v>#DIV/0!</v>
      </c>
      <c r="L105" s="502" t="n">
        <v>0</v>
      </c>
      <c r="M105" s="499" t="n">
        <v>0</v>
      </c>
      <c r="N105" s="493" t="e">
        <f aca="false">L105/M105*100</f>
        <v>#DIV/0!</v>
      </c>
      <c r="O105" s="499" t="n">
        <v>0</v>
      </c>
      <c r="P105" s="499" t="n">
        <v>0</v>
      </c>
      <c r="Q105" s="493" t="e">
        <f aca="false">O105/P105*100</f>
        <v>#DIV/0!</v>
      </c>
      <c r="R105" s="492" t="n">
        <v>0</v>
      </c>
      <c r="S105" s="492" t="n">
        <v>0</v>
      </c>
      <c r="T105" s="493" t="e">
        <f aca="false">R105/S105*100</f>
        <v>#DIV/0!</v>
      </c>
      <c r="U105" s="96" t="n">
        <v>45</v>
      </c>
      <c r="V105" s="96" t="n">
        <v>69</v>
      </c>
    </row>
    <row r="106" customFormat="false" ht="18.75" hidden="false" customHeight="true" outlineLevel="0" collapsed="false">
      <c r="A106" s="535" t="n">
        <v>11</v>
      </c>
      <c r="B106" s="114" t="s">
        <v>321</v>
      </c>
      <c r="C106" s="490" t="n">
        <v>0</v>
      </c>
      <c r="D106" s="490" t="n">
        <v>0</v>
      </c>
      <c r="E106" s="370" t="e">
        <f aca="false">C106/D106*100</f>
        <v>#DIV/0!</v>
      </c>
      <c r="F106" s="496" t="n">
        <v>0</v>
      </c>
      <c r="G106" s="496" t="n">
        <v>0</v>
      </c>
      <c r="H106" s="370" t="e">
        <f aca="false">F106/G106*100</f>
        <v>#DIV/0!</v>
      </c>
      <c r="I106" s="487" t="n">
        <v>0</v>
      </c>
      <c r="J106" s="487" t="n">
        <v>0</v>
      </c>
      <c r="K106" s="370" t="e">
        <f aca="false">I106/J106*100</f>
        <v>#DIV/0!</v>
      </c>
      <c r="L106" s="502" t="n">
        <v>0</v>
      </c>
      <c r="M106" s="499" t="n">
        <v>0</v>
      </c>
      <c r="N106" s="493" t="e">
        <f aca="false">L106/M106*100</f>
        <v>#DIV/0!</v>
      </c>
      <c r="O106" s="499" t="n">
        <v>0</v>
      </c>
      <c r="P106" s="499" t="n">
        <v>0</v>
      </c>
      <c r="Q106" s="493" t="e">
        <f aca="false">O106/P106*100</f>
        <v>#DIV/0!</v>
      </c>
      <c r="R106" s="492" t="n">
        <v>0</v>
      </c>
      <c r="S106" s="492" t="n">
        <v>0</v>
      </c>
      <c r="T106" s="493" t="e">
        <f aca="false">R106/S106*100</f>
        <v>#DIV/0!</v>
      </c>
      <c r="U106" s="96" t="n">
        <v>0</v>
      </c>
      <c r="V106" s="96" t="n">
        <v>0</v>
      </c>
    </row>
    <row r="107" customFormat="false" ht="19.5" hidden="false" customHeight="true" outlineLevel="0" collapsed="false">
      <c r="A107" s="532" t="n">
        <v>12</v>
      </c>
      <c r="B107" s="114" t="s">
        <v>118</v>
      </c>
      <c r="C107" s="490" t="n">
        <v>0</v>
      </c>
      <c r="D107" s="490" t="n">
        <v>0</v>
      </c>
      <c r="E107" s="489" t="e">
        <f aca="false">C107/D107*100</f>
        <v>#DIV/0!</v>
      </c>
      <c r="F107" s="487" t="n">
        <v>0</v>
      </c>
      <c r="G107" s="487" t="n">
        <v>0</v>
      </c>
      <c r="H107" s="489" t="e">
        <f aca="false">F107/G107*100</f>
        <v>#DIV/0!</v>
      </c>
      <c r="I107" s="487" t="n">
        <v>0</v>
      </c>
      <c r="J107" s="487" t="n">
        <v>0</v>
      </c>
      <c r="K107" s="489" t="e">
        <f aca="false">I107/J107*100</f>
        <v>#DIV/0!</v>
      </c>
      <c r="L107" s="491" t="n">
        <v>0</v>
      </c>
      <c r="M107" s="492" t="n">
        <v>0</v>
      </c>
      <c r="N107" s="493" t="e">
        <f aca="false">L107/M107*100</f>
        <v>#DIV/0!</v>
      </c>
      <c r="O107" s="492" t="n">
        <v>0</v>
      </c>
      <c r="P107" s="492" t="n">
        <v>0</v>
      </c>
      <c r="Q107" s="493" t="e">
        <f aca="false">O107/P107*100</f>
        <v>#DIV/0!</v>
      </c>
      <c r="R107" s="492" t="n">
        <v>0</v>
      </c>
      <c r="S107" s="492" t="n">
        <v>0</v>
      </c>
      <c r="T107" s="494" t="e">
        <f aca="false">R107/S107*100</f>
        <v>#DIV/0!</v>
      </c>
      <c r="U107" s="1"/>
      <c r="V107" s="1"/>
    </row>
    <row r="108" customFormat="false" ht="21" hidden="false" customHeight="true" outlineLevel="0" collapsed="false">
      <c r="A108" s="532" t="n">
        <v>13</v>
      </c>
      <c r="B108" s="71" t="s">
        <v>119</v>
      </c>
      <c r="C108" s="487" t="n">
        <v>0</v>
      </c>
      <c r="D108" s="487" t="n">
        <v>0</v>
      </c>
      <c r="E108" s="489" t="e">
        <f aca="false">C108/D108*100</f>
        <v>#DIV/0!</v>
      </c>
      <c r="F108" s="487" t="n">
        <v>0</v>
      </c>
      <c r="G108" s="487" t="n">
        <v>0</v>
      </c>
      <c r="H108" s="489" t="e">
        <f aca="false">F108/G108*100</f>
        <v>#DIV/0!</v>
      </c>
      <c r="I108" s="487" t="n">
        <v>0</v>
      </c>
      <c r="J108" s="487" t="n">
        <v>0</v>
      </c>
      <c r="K108" s="489" t="e">
        <f aca="false">I108/J108*100</f>
        <v>#DIV/0!</v>
      </c>
      <c r="L108" s="491" t="n">
        <v>0</v>
      </c>
      <c r="M108" s="492" t="n">
        <v>0</v>
      </c>
      <c r="N108" s="493" t="e">
        <f aca="false">L108/M108*100</f>
        <v>#DIV/0!</v>
      </c>
      <c r="O108" s="492" t="n">
        <v>0</v>
      </c>
      <c r="P108" s="492" t="n">
        <v>0</v>
      </c>
      <c r="Q108" s="493" t="e">
        <f aca="false">O108/P108*100</f>
        <v>#DIV/0!</v>
      </c>
      <c r="R108" s="492" t="n">
        <v>0</v>
      </c>
      <c r="S108" s="492" t="n">
        <v>0</v>
      </c>
      <c r="T108" s="494" t="e">
        <f aca="false">R108/S108*100</f>
        <v>#DIV/0!</v>
      </c>
      <c r="U108" s="1" t="n">
        <v>8</v>
      </c>
      <c r="V108" s="1" t="n">
        <v>58</v>
      </c>
    </row>
    <row r="109" customFormat="false" ht="22.5" hidden="false" customHeight="true" outlineLevel="0" collapsed="false">
      <c r="A109" s="532" t="n">
        <v>14</v>
      </c>
      <c r="B109" s="71" t="s">
        <v>120</v>
      </c>
      <c r="C109" s="487" t="n">
        <v>22884</v>
      </c>
      <c r="D109" s="487" t="n">
        <v>6733</v>
      </c>
      <c r="E109" s="489" t="n">
        <f aca="false">C109/D109*100</f>
        <v>339.878211792663</v>
      </c>
      <c r="F109" s="487" t="n">
        <v>6810</v>
      </c>
      <c r="G109" s="487" t="n">
        <v>0</v>
      </c>
      <c r="H109" s="489" t="e">
        <f aca="false">F109/G109*100</f>
        <v>#DIV/0!</v>
      </c>
      <c r="I109" s="487" t="n">
        <v>23521</v>
      </c>
      <c r="J109" s="487" t="n">
        <v>18133</v>
      </c>
      <c r="K109" s="489" t="n">
        <f aca="false">I109/J109*100</f>
        <v>129.713781503336</v>
      </c>
      <c r="L109" s="491" t="n">
        <v>22001</v>
      </c>
      <c r="M109" s="492" t="n">
        <v>16736</v>
      </c>
      <c r="N109" s="493" t="n">
        <f aca="false">L109/M109*100</f>
        <v>131.45913001912</v>
      </c>
      <c r="O109" s="492" t="n">
        <v>0</v>
      </c>
      <c r="P109" s="492" t="n">
        <v>0</v>
      </c>
      <c r="Q109" s="493" t="e">
        <f aca="false">O109/P109*100</f>
        <v>#DIV/0!</v>
      </c>
      <c r="R109" s="492" t="n">
        <v>22001</v>
      </c>
      <c r="S109" s="492" t="n">
        <v>16736</v>
      </c>
      <c r="T109" s="494" t="n">
        <f aca="false">R109/S109*100</f>
        <v>131.45913001912</v>
      </c>
      <c r="U109" s="1" t="n">
        <v>80</v>
      </c>
      <c r="V109" s="1" t="n">
        <v>51</v>
      </c>
    </row>
    <row r="110" customFormat="false" ht="18.75" hidden="false" customHeight="true" outlineLevel="0" collapsed="false">
      <c r="A110" s="535" t="n">
        <v>15</v>
      </c>
      <c r="B110" s="75" t="s">
        <v>121</v>
      </c>
      <c r="C110" s="487" t="n">
        <v>0</v>
      </c>
      <c r="D110" s="487" t="n">
        <v>0</v>
      </c>
      <c r="E110" s="489" t="e">
        <f aca="false">C110/D110*100</f>
        <v>#DIV/0!</v>
      </c>
      <c r="F110" s="487" t="n">
        <v>0</v>
      </c>
      <c r="G110" s="487" t="n">
        <v>0</v>
      </c>
      <c r="H110" s="489" t="e">
        <f aca="false">F110/G110*100</f>
        <v>#DIV/0!</v>
      </c>
      <c r="I110" s="487" t="n">
        <v>0</v>
      </c>
      <c r="J110" s="487" t="n">
        <v>0</v>
      </c>
      <c r="K110" s="489" t="e">
        <f aca="false">I110/J110*100</f>
        <v>#DIV/0!</v>
      </c>
      <c r="L110" s="491" t="n">
        <v>0</v>
      </c>
      <c r="M110" s="492" t="n">
        <v>0</v>
      </c>
      <c r="N110" s="493" t="e">
        <f aca="false">L110/M110*100</f>
        <v>#DIV/0!</v>
      </c>
      <c r="O110" s="492" t="n">
        <v>0</v>
      </c>
      <c r="P110" s="492" t="n">
        <v>0</v>
      </c>
      <c r="Q110" s="493" t="e">
        <f aca="false">O110/P110*100</f>
        <v>#DIV/0!</v>
      </c>
      <c r="R110" s="492" t="n">
        <v>0</v>
      </c>
      <c r="S110" s="492" t="n">
        <v>0</v>
      </c>
      <c r="T110" s="494" t="e">
        <f aca="false">R110/S110*100</f>
        <v>#DIV/0!</v>
      </c>
      <c r="U110" s="1"/>
      <c r="V110" s="1"/>
    </row>
    <row r="111" s="308" customFormat="true" ht="19.5" hidden="false" customHeight="true" outlineLevel="0" collapsed="false">
      <c r="A111" s="533" t="n">
        <v>16</v>
      </c>
      <c r="B111" s="114" t="s">
        <v>122</v>
      </c>
      <c r="C111" s="490" t="n">
        <v>9065</v>
      </c>
      <c r="D111" s="490" t="n">
        <v>56518</v>
      </c>
      <c r="E111" s="36" t="n">
        <f aca="false">C111/D111*100</f>
        <v>16.0391379737429</v>
      </c>
      <c r="F111" s="490" t="n">
        <v>0</v>
      </c>
      <c r="G111" s="490" t="n">
        <v>3422</v>
      </c>
      <c r="H111" s="36" t="n">
        <f aca="false">F111/G111*100</f>
        <v>0</v>
      </c>
      <c r="I111" s="490" t="n">
        <v>9065</v>
      </c>
      <c r="J111" s="490" t="n">
        <v>56518</v>
      </c>
      <c r="K111" s="36" t="n">
        <f aca="false">I111/J111*100</f>
        <v>16.0391379737429</v>
      </c>
      <c r="L111" s="512" t="n">
        <v>9065</v>
      </c>
      <c r="M111" s="500" t="n">
        <v>56518</v>
      </c>
      <c r="N111" s="534" t="n">
        <f aca="false">L111/M111*100</f>
        <v>16.0391379737429</v>
      </c>
      <c r="O111" s="500" t="n">
        <v>0</v>
      </c>
      <c r="P111" s="500" t="n">
        <v>0</v>
      </c>
      <c r="Q111" s="534" t="e">
        <f aca="false">O111/P111*100</f>
        <v>#DIV/0!</v>
      </c>
      <c r="R111" s="500" t="n">
        <v>9065</v>
      </c>
      <c r="S111" s="500" t="n">
        <v>56518</v>
      </c>
      <c r="T111" s="534" t="n">
        <f aca="false">R111/S111*100</f>
        <v>16.0391379737429</v>
      </c>
      <c r="U111" s="110" t="n">
        <v>32</v>
      </c>
      <c r="V111" s="110" t="n">
        <v>85</v>
      </c>
    </row>
    <row r="112" customFormat="false" ht="16.5" hidden="false" customHeight="true" outlineLevel="0" collapsed="false">
      <c r="A112" s="532" t="n">
        <v>17</v>
      </c>
      <c r="B112" s="71" t="s">
        <v>123</v>
      </c>
      <c r="C112" s="487" t="n">
        <v>27631</v>
      </c>
      <c r="D112" s="487" t="n">
        <v>92861</v>
      </c>
      <c r="E112" s="489" t="n">
        <f aca="false">C112/D112*100</f>
        <v>29.7552255521694</v>
      </c>
      <c r="F112" s="487" t="n">
        <v>9908</v>
      </c>
      <c r="G112" s="487" t="n">
        <v>23985</v>
      </c>
      <c r="H112" s="489" t="n">
        <f aca="false">F112/G112*100</f>
        <v>41.309151553054</v>
      </c>
      <c r="I112" s="487" t="n">
        <v>27631</v>
      </c>
      <c r="J112" s="487" t="n">
        <v>85672</v>
      </c>
      <c r="K112" s="489" t="n">
        <f aca="false">I112/J112*100</f>
        <v>32.2520776916612</v>
      </c>
      <c r="L112" s="491" t="n">
        <v>0</v>
      </c>
      <c r="M112" s="492" t="n">
        <v>0</v>
      </c>
      <c r="N112" s="493" t="e">
        <f aca="false">L112/M112*100</f>
        <v>#DIV/0!</v>
      </c>
      <c r="O112" s="492" t="n">
        <v>0</v>
      </c>
      <c r="P112" s="492" t="n">
        <v>0</v>
      </c>
      <c r="Q112" s="493" t="e">
        <f aca="false">O112/P112*100</f>
        <v>#DIV/0!</v>
      </c>
      <c r="R112" s="492" t="n">
        <v>0</v>
      </c>
      <c r="S112" s="492" t="n">
        <v>0</v>
      </c>
      <c r="T112" s="494" t="e">
        <f aca="false">R112/S112*100</f>
        <v>#DIV/0!</v>
      </c>
      <c r="U112" s="1" t="n">
        <v>13</v>
      </c>
      <c r="V112" s="1" t="n">
        <v>68</v>
      </c>
    </row>
    <row r="113" customFormat="false" ht="20.25" hidden="false" customHeight="true" outlineLevel="0" collapsed="false">
      <c r="A113" s="532" t="n">
        <v>18</v>
      </c>
      <c r="B113" s="71" t="s">
        <v>322</v>
      </c>
      <c r="C113" s="487" t="n">
        <v>535643</v>
      </c>
      <c r="D113" s="487" t="n">
        <v>226702</v>
      </c>
      <c r="E113" s="489" t="n">
        <f aca="false">C113/D113*100</f>
        <v>236.276256936419</v>
      </c>
      <c r="F113" s="487" t="n">
        <v>130607</v>
      </c>
      <c r="G113" s="487" t="n">
        <v>50073</v>
      </c>
      <c r="H113" s="489" t="n">
        <f aca="false">F113/G113*100</f>
        <v>260.833183552014</v>
      </c>
      <c r="I113" s="487" t="n">
        <v>521624</v>
      </c>
      <c r="J113" s="487" t="n">
        <v>209023</v>
      </c>
      <c r="K113" s="489" t="n">
        <f aca="false">I113/J113*100</f>
        <v>249.553398429838</v>
      </c>
      <c r="L113" s="491" t="n">
        <v>0</v>
      </c>
      <c r="M113" s="492" t="n">
        <v>0</v>
      </c>
      <c r="N113" s="493" t="e">
        <f aca="false">L113/M113*100</f>
        <v>#DIV/0!</v>
      </c>
      <c r="O113" s="492" t="n">
        <v>0</v>
      </c>
      <c r="P113" s="492" t="n">
        <v>0</v>
      </c>
      <c r="Q113" s="493" t="e">
        <f aca="false">O113/P113*100</f>
        <v>#DIV/0!</v>
      </c>
      <c r="R113" s="492" t="n">
        <v>0</v>
      </c>
      <c r="S113" s="492" t="n">
        <v>0</v>
      </c>
      <c r="T113" s="494" t="e">
        <f aca="false">R113/S113*100</f>
        <v>#DIV/0!</v>
      </c>
      <c r="U113" s="1" t="n">
        <v>189</v>
      </c>
      <c r="V113" s="1" t="n">
        <v>120</v>
      </c>
    </row>
    <row r="114" customFormat="false" ht="19.5" hidden="false" customHeight="true" outlineLevel="0" collapsed="false">
      <c r="A114" s="532" t="n">
        <v>19</v>
      </c>
      <c r="B114" s="71" t="s">
        <v>125</v>
      </c>
      <c r="C114" s="490" t="n">
        <v>402449</v>
      </c>
      <c r="D114" s="490" t="n">
        <v>714384</v>
      </c>
      <c r="E114" s="36" t="n">
        <f aca="false">C114/D114*100</f>
        <v>56.3351082890994</v>
      </c>
      <c r="F114" s="487" t="n">
        <v>112763</v>
      </c>
      <c r="G114" s="487" t="n">
        <v>138376</v>
      </c>
      <c r="H114" s="489" t="n">
        <f aca="false">F114/G114*100</f>
        <v>81.4902873330635</v>
      </c>
      <c r="I114" s="487" t="n">
        <v>402449</v>
      </c>
      <c r="J114" s="487" t="n">
        <v>714384</v>
      </c>
      <c r="K114" s="489" t="n">
        <f aca="false">I114/J114*100</f>
        <v>56.3351082890994</v>
      </c>
      <c r="L114" s="491" t="n">
        <v>402449</v>
      </c>
      <c r="M114" s="492" t="n">
        <v>714384</v>
      </c>
      <c r="N114" s="493" t="n">
        <f aca="false">L114/M114*100</f>
        <v>56.3351082890994</v>
      </c>
      <c r="O114" s="492" t="n">
        <v>0</v>
      </c>
      <c r="P114" s="492" t="n">
        <v>0</v>
      </c>
      <c r="Q114" s="493" t="e">
        <f aca="false">O114/P114*100</f>
        <v>#DIV/0!</v>
      </c>
      <c r="R114" s="492" t="n">
        <v>402449</v>
      </c>
      <c r="S114" s="492" t="n">
        <v>714384</v>
      </c>
      <c r="T114" s="494" t="n">
        <f aca="false">R114/S114*100</f>
        <v>56.3351082890994</v>
      </c>
      <c r="U114" s="1" t="n">
        <v>866</v>
      </c>
      <c r="V114" s="1" t="n">
        <v>81</v>
      </c>
    </row>
    <row r="115" s="334" customFormat="true" ht="19.5" hidden="false" customHeight="true" outlineLevel="0" collapsed="false">
      <c r="A115" s="535" t="n">
        <v>20</v>
      </c>
      <c r="B115" s="75" t="s">
        <v>126</v>
      </c>
      <c r="C115" s="496" t="n">
        <v>0</v>
      </c>
      <c r="D115" s="496" t="n">
        <v>0</v>
      </c>
      <c r="E115" s="370" t="e">
        <f aca="false">C115/D115*100</f>
        <v>#DIV/0!</v>
      </c>
      <c r="F115" s="496" t="n">
        <v>0</v>
      </c>
      <c r="G115" s="496" t="n">
        <v>0</v>
      </c>
      <c r="H115" s="370" t="e">
        <f aca="false">F115/G115*100</f>
        <v>#DIV/0!</v>
      </c>
      <c r="I115" s="496" t="n">
        <v>0</v>
      </c>
      <c r="J115" s="496" t="n">
        <v>0</v>
      </c>
      <c r="K115" s="370" t="e">
        <f aca="false">I115/J115*100</f>
        <v>#DIV/0!</v>
      </c>
      <c r="L115" s="502" t="n">
        <v>0</v>
      </c>
      <c r="M115" s="499" t="n">
        <v>0</v>
      </c>
      <c r="N115" s="493" t="e">
        <f aca="false">L115/M115*100</f>
        <v>#DIV/0!</v>
      </c>
      <c r="O115" s="499" t="n">
        <v>0</v>
      </c>
      <c r="P115" s="499" t="n">
        <v>0</v>
      </c>
      <c r="Q115" s="493" t="e">
        <f aca="false">O115/P115*100</f>
        <v>#DIV/0!</v>
      </c>
      <c r="R115" s="499" t="n">
        <v>0</v>
      </c>
      <c r="S115" s="499" t="n">
        <v>0</v>
      </c>
      <c r="T115" s="493" t="e">
        <f aca="false">R115/S115*100</f>
        <v>#DIV/0!</v>
      </c>
      <c r="U115" s="81" t="n">
        <v>28</v>
      </c>
      <c r="V115" s="81" t="n">
        <v>67</v>
      </c>
    </row>
    <row r="116" customFormat="false" ht="30" hidden="false" customHeight="true" outlineLevel="0" collapsed="false">
      <c r="A116" s="532" t="n">
        <v>21</v>
      </c>
      <c r="B116" s="71" t="s">
        <v>127</v>
      </c>
      <c r="C116" s="487" t="n">
        <v>0</v>
      </c>
      <c r="D116" s="487" t="n">
        <v>0</v>
      </c>
      <c r="E116" s="489" t="e">
        <f aca="false">C116/D116*100</f>
        <v>#DIV/0!</v>
      </c>
      <c r="F116" s="487" t="n">
        <v>0</v>
      </c>
      <c r="G116" s="487" t="n">
        <v>0</v>
      </c>
      <c r="H116" s="489" t="e">
        <f aca="false">F116/G116*100</f>
        <v>#DIV/0!</v>
      </c>
      <c r="I116" s="487" t="n">
        <v>0</v>
      </c>
      <c r="J116" s="487" t="n">
        <v>0</v>
      </c>
      <c r="K116" s="489" t="e">
        <f aca="false">I116/J116*100</f>
        <v>#DIV/0!</v>
      </c>
      <c r="L116" s="491" t="n">
        <v>0</v>
      </c>
      <c r="M116" s="492" t="n">
        <v>0</v>
      </c>
      <c r="N116" s="493" t="e">
        <f aca="false">L116/M116*100</f>
        <v>#DIV/0!</v>
      </c>
      <c r="O116" s="492" t="n">
        <v>0</v>
      </c>
      <c r="P116" s="492" t="n">
        <v>0</v>
      </c>
      <c r="Q116" s="493" t="e">
        <f aca="false">O116/P116*100</f>
        <v>#DIV/0!</v>
      </c>
      <c r="R116" s="492" t="n">
        <v>0</v>
      </c>
      <c r="S116" s="492" t="n">
        <v>0</v>
      </c>
      <c r="T116" s="494" t="e">
        <f aca="false">R116/S116*100</f>
        <v>#DIV/0!</v>
      </c>
      <c r="U116" s="1"/>
      <c r="V116" s="1"/>
    </row>
    <row r="117" customFormat="false" ht="18.75" hidden="false" customHeight="true" outlineLevel="0" collapsed="false">
      <c r="A117" s="532" t="n">
        <v>22</v>
      </c>
      <c r="B117" s="71" t="s">
        <v>128</v>
      </c>
      <c r="C117" s="487" t="n">
        <v>20633</v>
      </c>
      <c r="D117" s="487" t="n">
        <v>33367</v>
      </c>
      <c r="E117" s="489" t="n">
        <f aca="false">C117/D117*100</f>
        <v>61.8365450894597</v>
      </c>
      <c r="F117" s="487" t="n">
        <v>0</v>
      </c>
      <c r="G117" s="487" t="n">
        <v>12274</v>
      </c>
      <c r="H117" s="489" t="n">
        <f aca="false">F117/G117*100</f>
        <v>0</v>
      </c>
      <c r="I117" s="487" t="n">
        <v>22707</v>
      </c>
      <c r="J117" s="487" t="n">
        <v>33367</v>
      </c>
      <c r="K117" s="489" t="n">
        <f aca="false">I117/J117*100</f>
        <v>68.0522672101178</v>
      </c>
      <c r="L117" s="491" t="n">
        <v>20633</v>
      </c>
      <c r="M117" s="492" t="n">
        <v>32842</v>
      </c>
      <c r="N117" s="493" t="n">
        <f aca="false">L117/M117*100</f>
        <v>62.825041105901</v>
      </c>
      <c r="O117" s="492" t="n">
        <v>20633</v>
      </c>
      <c r="P117" s="492" t="n">
        <v>32842</v>
      </c>
      <c r="Q117" s="493" t="n">
        <f aca="false">O117/P117*100</f>
        <v>62.825041105901</v>
      </c>
      <c r="R117" s="492" t="n">
        <v>0</v>
      </c>
      <c r="S117" s="492" t="n">
        <v>0</v>
      </c>
      <c r="T117" s="494" t="e">
        <f aca="false">R117/S117*100</f>
        <v>#DIV/0!</v>
      </c>
      <c r="U117" s="1" t="n">
        <v>17</v>
      </c>
      <c r="V117" s="1" t="n">
        <v>67</v>
      </c>
    </row>
    <row r="118" customFormat="false" ht="24.75" hidden="false" customHeight="true" outlineLevel="0" collapsed="false">
      <c r="A118" s="532" t="n">
        <v>23</v>
      </c>
      <c r="B118" s="71" t="s">
        <v>129</v>
      </c>
      <c r="C118" s="487" t="n">
        <v>8540</v>
      </c>
      <c r="D118" s="487" t="n">
        <v>9450</v>
      </c>
      <c r="E118" s="489" t="n">
        <f aca="false">C118/D118*100</f>
        <v>90.3703703703704</v>
      </c>
      <c r="F118" s="487" t="n">
        <v>2450</v>
      </c>
      <c r="G118" s="487" t="n">
        <v>3570</v>
      </c>
      <c r="H118" s="489" t="n">
        <f aca="false">F118/G118*100</f>
        <v>68.6274509803922</v>
      </c>
      <c r="I118" s="487" t="n">
        <v>10005</v>
      </c>
      <c r="J118" s="487" t="n">
        <v>17210</v>
      </c>
      <c r="K118" s="489" t="n">
        <f aca="false">I118/J118*100</f>
        <v>58.1348053457292</v>
      </c>
      <c r="L118" s="491" t="n">
        <v>0</v>
      </c>
      <c r="M118" s="492" t="n">
        <v>0</v>
      </c>
      <c r="N118" s="493" t="e">
        <f aca="false">L118/M118*100</f>
        <v>#DIV/0!</v>
      </c>
      <c r="O118" s="492" t="n">
        <v>0</v>
      </c>
      <c r="P118" s="492" t="n">
        <v>0</v>
      </c>
      <c r="Q118" s="493" t="e">
        <f aca="false">O118/P118*100</f>
        <v>#DIV/0!</v>
      </c>
      <c r="R118" s="492" t="n">
        <v>0</v>
      </c>
      <c r="S118" s="492" t="n">
        <v>0</v>
      </c>
      <c r="T118" s="494" t="e">
        <f aca="false">R118/S118*100</f>
        <v>#DIV/0!</v>
      </c>
      <c r="U118" s="1" t="n">
        <v>16</v>
      </c>
      <c r="V118" s="1" t="n">
        <v>94</v>
      </c>
    </row>
    <row r="119" customFormat="false" ht="23.25" hidden="false" customHeight="true" outlineLevel="0" collapsed="false">
      <c r="A119" s="532" t="n">
        <v>24</v>
      </c>
      <c r="B119" s="75" t="s">
        <v>130</v>
      </c>
      <c r="C119" s="487" t="n">
        <v>88101</v>
      </c>
      <c r="D119" s="487" t="n">
        <v>59128</v>
      </c>
      <c r="E119" s="489" t="n">
        <f aca="false">C119/D119*100</f>
        <v>149.000473548911</v>
      </c>
      <c r="F119" s="487" t="n">
        <v>14663</v>
      </c>
      <c r="G119" s="487" t="n">
        <v>12329</v>
      </c>
      <c r="H119" s="489" t="n">
        <f aca="false">F119/G119*100</f>
        <v>118.930975748236</v>
      </c>
      <c r="I119" s="487" t="n">
        <v>90861</v>
      </c>
      <c r="J119" s="487" t="n">
        <v>59993</v>
      </c>
      <c r="K119" s="489" t="n">
        <f aca="false">I119/J119*100</f>
        <v>151.452669478106</v>
      </c>
      <c r="L119" s="491" t="n">
        <v>5476</v>
      </c>
      <c r="M119" s="492" t="n">
        <v>0</v>
      </c>
      <c r="N119" s="493" t="e">
        <f aca="false">L119/M119*100</f>
        <v>#DIV/0!</v>
      </c>
      <c r="O119" s="492" t="n">
        <v>0</v>
      </c>
      <c r="P119" s="492" t="n">
        <v>0</v>
      </c>
      <c r="Q119" s="493" t="e">
        <f aca="false">O119/P119*100</f>
        <v>#DIV/0!</v>
      </c>
      <c r="R119" s="492" t="n">
        <v>5476</v>
      </c>
      <c r="S119" s="492" t="n">
        <v>0</v>
      </c>
      <c r="T119" s="494" t="e">
        <f aca="false">R119/S119*100</f>
        <v>#DIV/0!</v>
      </c>
      <c r="U119" s="1" t="n">
        <v>31</v>
      </c>
      <c r="V119" s="1" t="n">
        <v>78</v>
      </c>
    </row>
    <row r="120" customFormat="false" ht="21" hidden="false" customHeight="true" outlineLevel="0" collapsed="false">
      <c r="A120" s="532" t="n">
        <v>25</v>
      </c>
      <c r="B120" s="71" t="s">
        <v>131</v>
      </c>
      <c r="C120" s="487" t="n">
        <v>25751</v>
      </c>
      <c r="D120" s="487" t="n">
        <v>32149</v>
      </c>
      <c r="E120" s="489" t="n">
        <f aca="false">C120/D120*100</f>
        <v>80.0989144296868</v>
      </c>
      <c r="F120" s="487" t="n">
        <v>3410</v>
      </c>
      <c r="G120" s="487" t="n">
        <v>9977</v>
      </c>
      <c r="H120" s="489" t="n">
        <f aca="false">F120/G120*100</f>
        <v>34.1786108048512</v>
      </c>
      <c r="I120" s="487" t="n">
        <v>89658</v>
      </c>
      <c r="J120" s="487" t="n">
        <v>38421</v>
      </c>
      <c r="K120" s="489" t="n">
        <f aca="false">I120/J120*100</f>
        <v>233.356758022956</v>
      </c>
      <c r="L120" s="491" t="n">
        <v>0</v>
      </c>
      <c r="M120" s="492" t="n">
        <v>0</v>
      </c>
      <c r="N120" s="493" t="e">
        <f aca="false">L120/M120*100</f>
        <v>#DIV/0!</v>
      </c>
      <c r="O120" s="492" t="n">
        <v>0</v>
      </c>
      <c r="P120" s="492" t="n">
        <v>0</v>
      </c>
      <c r="Q120" s="493" t="e">
        <f aca="false">O120/P120*100</f>
        <v>#DIV/0!</v>
      </c>
      <c r="R120" s="492" t="n">
        <v>0</v>
      </c>
      <c r="S120" s="492" t="n">
        <v>0</v>
      </c>
      <c r="T120" s="494" t="e">
        <f aca="false">R120/S120*100</f>
        <v>#DIV/0!</v>
      </c>
      <c r="U120" s="1" t="n">
        <v>52</v>
      </c>
      <c r="V120" s="1" t="n">
        <v>70</v>
      </c>
    </row>
    <row r="121" customFormat="false" ht="21.75" hidden="false" customHeight="true" outlineLevel="0" collapsed="false">
      <c r="A121" s="532" t="n">
        <v>26</v>
      </c>
      <c r="B121" s="71" t="s">
        <v>132</v>
      </c>
      <c r="C121" s="487" t="n">
        <v>4621</v>
      </c>
      <c r="D121" s="487" t="n">
        <v>10226</v>
      </c>
      <c r="E121" s="489" t="n">
        <f aca="false">C121/D121*100</f>
        <v>45.1887345980833</v>
      </c>
      <c r="F121" s="487" t="n">
        <v>1039</v>
      </c>
      <c r="G121" s="487" t="n">
        <v>2294</v>
      </c>
      <c r="H121" s="489" t="n">
        <f aca="false">F121/G121*100</f>
        <v>45.2920662598082</v>
      </c>
      <c r="I121" s="487" t="n">
        <v>4676</v>
      </c>
      <c r="J121" s="487" t="n">
        <v>10290</v>
      </c>
      <c r="K121" s="489" t="n">
        <f aca="false">I121/J121*100</f>
        <v>45.4421768707483</v>
      </c>
      <c r="L121" s="491" t="n">
        <v>0</v>
      </c>
      <c r="M121" s="492" t="n">
        <v>0</v>
      </c>
      <c r="N121" s="493" t="e">
        <f aca="false">L121/M121*100</f>
        <v>#DIV/0!</v>
      </c>
      <c r="O121" s="492" t="n">
        <v>0</v>
      </c>
      <c r="P121" s="492" t="n">
        <v>0</v>
      </c>
      <c r="Q121" s="493" t="e">
        <f aca="false">O121/P121*100</f>
        <v>#DIV/0!</v>
      </c>
      <c r="R121" s="492" t="n">
        <v>0</v>
      </c>
      <c r="S121" s="492" t="n">
        <v>0</v>
      </c>
      <c r="T121" s="494" t="e">
        <f aca="false">R121/S121*100</f>
        <v>#DIV/0!</v>
      </c>
      <c r="U121" s="1" t="n">
        <v>26</v>
      </c>
      <c r="V121" s="1" t="n">
        <v>69</v>
      </c>
    </row>
    <row r="122" customFormat="false" ht="21" hidden="false" customHeight="true" outlineLevel="0" collapsed="false">
      <c r="A122" s="535" t="n">
        <v>27</v>
      </c>
      <c r="B122" s="75" t="s">
        <v>133</v>
      </c>
      <c r="C122" s="496" t="n">
        <v>0</v>
      </c>
      <c r="D122" s="496" t="n">
        <v>14792</v>
      </c>
      <c r="E122" s="370" t="n">
        <f aca="false">C122/D122*100</f>
        <v>0</v>
      </c>
      <c r="F122" s="496" t="n">
        <v>0</v>
      </c>
      <c r="G122" s="496" t="n">
        <v>3138</v>
      </c>
      <c r="H122" s="370" t="n">
        <f aca="false">F122/G122*100</f>
        <v>0</v>
      </c>
      <c r="I122" s="496" t="n">
        <v>8149</v>
      </c>
      <c r="J122" s="496" t="n">
        <v>8951</v>
      </c>
      <c r="K122" s="370" t="n">
        <f aca="false">I122/J122*100</f>
        <v>91.0401072505865</v>
      </c>
      <c r="L122" s="502" t="n">
        <v>0</v>
      </c>
      <c r="M122" s="499" t="n">
        <v>0</v>
      </c>
      <c r="N122" s="493" t="e">
        <f aca="false">L122/M122*100</f>
        <v>#DIV/0!</v>
      </c>
      <c r="O122" s="499" t="n">
        <v>0</v>
      </c>
      <c r="P122" s="499" t="n">
        <v>0</v>
      </c>
      <c r="Q122" s="493" t="e">
        <f aca="false">O122/P122*100</f>
        <v>#DIV/0!</v>
      </c>
      <c r="R122" s="499" t="n">
        <v>0</v>
      </c>
      <c r="S122" s="499" t="n">
        <v>0</v>
      </c>
      <c r="T122" s="493" t="e">
        <f aca="false">R122/S122*100</f>
        <v>#DIV/0!</v>
      </c>
      <c r="U122" s="81" t="n">
        <v>14</v>
      </c>
      <c r="V122" s="81" t="n">
        <v>65</v>
      </c>
    </row>
    <row r="123" customFormat="false" ht="34.5" hidden="false" customHeight="true" outlineLevel="0" collapsed="false">
      <c r="A123" s="535" t="n">
        <v>28</v>
      </c>
      <c r="B123" s="75" t="s">
        <v>134</v>
      </c>
      <c r="C123" s="496" t="n">
        <v>53885</v>
      </c>
      <c r="D123" s="496" t="n">
        <v>27945</v>
      </c>
      <c r="E123" s="370" t="n">
        <f aca="false">C123/D123*100</f>
        <v>192.825192342101</v>
      </c>
      <c r="F123" s="496" t="n">
        <v>7407</v>
      </c>
      <c r="G123" s="496" t="n">
        <v>7888</v>
      </c>
      <c r="H123" s="370" t="n">
        <f aca="false">F123/G123*100</f>
        <v>93.9021298174442</v>
      </c>
      <c r="I123" s="496" t="n">
        <v>5510</v>
      </c>
      <c r="J123" s="496" t="n">
        <v>34384</v>
      </c>
      <c r="K123" s="370" t="n">
        <f aca="false">I123/J123*100</f>
        <v>16.0248953001396</v>
      </c>
      <c r="L123" s="502" t="n">
        <v>0</v>
      </c>
      <c r="M123" s="499" t="n">
        <v>0</v>
      </c>
      <c r="N123" s="493" t="e">
        <f aca="false">L123/M123*100</f>
        <v>#DIV/0!</v>
      </c>
      <c r="O123" s="499" t="n">
        <v>0</v>
      </c>
      <c r="P123" s="499" t="n">
        <v>0</v>
      </c>
      <c r="Q123" s="493" t="e">
        <f aca="false">O123/P123*100</f>
        <v>#DIV/0!</v>
      </c>
      <c r="R123" s="499" t="n">
        <v>0</v>
      </c>
      <c r="S123" s="499" t="n">
        <v>0</v>
      </c>
      <c r="T123" s="493" t="e">
        <f aca="false">R123/S123*100</f>
        <v>#DIV/0!</v>
      </c>
      <c r="U123" s="81" t="n">
        <v>38</v>
      </c>
      <c r="V123" s="81"/>
    </row>
    <row r="124" s="334" customFormat="true" ht="30" hidden="false" customHeight="true" outlineLevel="0" collapsed="false">
      <c r="A124" s="535" t="n">
        <v>29</v>
      </c>
      <c r="B124" s="75" t="s">
        <v>135</v>
      </c>
      <c r="C124" s="496" t="n">
        <v>44309</v>
      </c>
      <c r="D124" s="496" t="n">
        <v>37698</v>
      </c>
      <c r="E124" s="370" t="n">
        <f aca="false">C124/D124*100</f>
        <v>117.536739349568</v>
      </c>
      <c r="F124" s="496" t="n">
        <v>10196</v>
      </c>
      <c r="G124" s="496" t="n">
        <v>12966</v>
      </c>
      <c r="H124" s="370" t="n">
        <f aca="false">F124/G124*100</f>
        <v>78.6364337498072</v>
      </c>
      <c r="I124" s="496" t="n">
        <v>44309</v>
      </c>
      <c r="J124" s="496" t="n">
        <v>39698</v>
      </c>
      <c r="K124" s="370" t="n">
        <f aca="false">I124/J124*100</f>
        <v>111.615194720137</v>
      </c>
      <c r="L124" s="502" t="n">
        <v>0</v>
      </c>
      <c r="M124" s="499" t="n">
        <v>0</v>
      </c>
      <c r="N124" s="493" t="e">
        <f aca="false">L124/M124*100</f>
        <v>#DIV/0!</v>
      </c>
      <c r="O124" s="499" t="n">
        <v>0</v>
      </c>
      <c r="P124" s="499" t="n">
        <v>0</v>
      </c>
      <c r="Q124" s="493" t="e">
        <f aca="false">O124/P124*100</f>
        <v>#DIV/0!</v>
      </c>
      <c r="R124" s="499" t="n">
        <v>0</v>
      </c>
      <c r="S124" s="499" t="n">
        <v>0</v>
      </c>
      <c r="T124" s="493" t="e">
        <f aca="false">R124/S124*100</f>
        <v>#DIV/0!</v>
      </c>
      <c r="U124" s="78" t="n">
        <v>37</v>
      </c>
      <c r="V124" s="78" t="n">
        <v>75</v>
      </c>
    </row>
    <row r="125" s="334" customFormat="true" ht="24.75" hidden="false" customHeight="true" outlineLevel="0" collapsed="false">
      <c r="A125" s="535" t="n">
        <v>30</v>
      </c>
      <c r="B125" s="75" t="s">
        <v>382</v>
      </c>
      <c r="C125" s="496" t="n">
        <v>4213</v>
      </c>
      <c r="D125" s="496" t="n">
        <v>0</v>
      </c>
      <c r="E125" s="370" t="e">
        <f aca="false">C125/D125*100</f>
        <v>#DIV/0!</v>
      </c>
      <c r="F125" s="496" t="n">
        <v>2401</v>
      </c>
      <c r="G125" s="496" t="n">
        <v>0</v>
      </c>
      <c r="H125" s="370" t="e">
        <f aca="false">F125/G125*100</f>
        <v>#DIV/0!</v>
      </c>
      <c r="I125" s="496" t="n">
        <v>3038</v>
      </c>
      <c r="J125" s="496" t="n">
        <v>0</v>
      </c>
      <c r="K125" s="370" t="e">
        <f aca="false">I125/J125*100</f>
        <v>#DIV/0!</v>
      </c>
      <c r="L125" s="502" t="n">
        <v>0</v>
      </c>
      <c r="M125" s="499" t="n">
        <v>0</v>
      </c>
      <c r="N125" s="493" t="e">
        <f aca="false">L125/M125*100</f>
        <v>#DIV/0!</v>
      </c>
      <c r="O125" s="499" t="n">
        <v>0</v>
      </c>
      <c r="P125" s="499" t="n">
        <v>0</v>
      </c>
      <c r="Q125" s="493" t="e">
        <f aca="false">O125/P125*100</f>
        <v>#DIV/0!</v>
      </c>
      <c r="R125" s="499" t="n">
        <v>0</v>
      </c>
      <c r="S125" s="499" t="n">
        <v>0</v>
      </c>
      <c r="T125" s="493" t="e">
        <f aca="false">R125/S125*100</f>
        <v>#DIV/0!</v>
      </c>
      <c r="U125" s="334" t="n">
        <v>41</v>
      </c>
    </row>
    <row r="126" customFormat="false" ht="15.75" hidden="false" customHeight="false" outlineLevel="0" collapsed="false">
      <c r="A126" s="513"/>
      <c r="B126" s="514"/>
      <c r="C126" s="514"/>
      <c r="D126" s="514"/>
      <c r="E126" s="514"/>
      <c r="F126" s="514"/>
      <c r="G126" s="514"/>
      <c r="H126" s="514"/>
      <c r="I126" s="514"/>
      <c r="J126" s="514"/>
      <c r="K126" s="515"/>
      <c r="L126" s="516"/>
      <c r="M126" s="517"/>
      <c r="N126" s="493"/>
      <c r="O126" s="518"/>
      <c r="P126" s="518"/>
      <c r="Q126" s="518"/>
      <c r="R126" s="518"/>
      <c r="S126" s="518"/>
      <c r="T126" s="519"/>
      <c r="U126" s="1"/>
      <c r="V126" s="1"/>
    </row>
    <row r="127" customFormat="false" ht="18.75" hidden="false" customHeight="true" outlineLevel="0" collapsed="false">
      <c r="A127" s="29"/>
      <c r="B127" s="100" t="s">
        <v>383</v>
      </c>
      <c r="C127" s="67" t="n">
        <f aca="false">SUM(C128:C133)</f>
        <v>66553</v>
      </c>
      <c r="D127" s="536" t="n">
        <f aca="false">SUM(D128:D133)</f>
        <v>62539</v>
      </c>
      <c r="E127" s="509" t="n">
        <f aca="false">C127/D127*100</f>
        <v>106.418394921569</v>
      </c>
      <c r="F127" s="536" t="n">
        <f aca="false">SUM(F128:F133)</f>
        <v>25790</v>
      </c>
      <c r="G127" s="536" t="n">
        <f aca="false">SUM(G128:G133)</f>
        <v>10275</v>
      </c>
      <c r="H127" s="509" t="n">
        <f aca="false">F127/G127*100</f>
        <v>250.997566909976</v>
      </c>
      <c r="I127" s="536" t="n">
        <f aca="false">SUM(I128:I133)</f>
        <v>46450</v>
      </c>
      <c r="J127" s="536" t="n">
        <f aca="false">SUM(J128:J133)</f>
        <v>53138</v>
      </c>
      <c r="K127" s="509" t="n">
        <f aca="false">I127/J127*100</f>
        <v>87.4139034212804</v>
      </c>
      <c r="L127" s="530" t="n">
        <f aca="false">O127+R127</f>
        <v>18132</v>
      </c>
      <c r="M127" s="531" t="n">
        <f aca="false">P127+S127</f>
        <v>10266</v>
      </c>
      <c r="N127" s="84" t="n">
        <f aca="false">L127/M127*100</f>
        <v>176.621858562244</v>
      </c>
      <c r="O127" s="102" t="n">
        <f aca="false">SUM(O128:O133)</f>
        <v>18132</v>
      </c>
      <c r="P127" s="102" t="n">
        <f aca="false">SUM(P128:P133)</f>
        <v>10266</v>
      </c>
      <c r="Q127" s="102" t="n">
        <f aca="false">O127/P127*100</f>
        <v>176.621858562244</v>
      </c>
      <c r="R127" s="102" t="n">
        <f aca="false">SUM(R128:R133)</f>
        <v>0</v>
      </c>
      <c r="S127" s="102" t="n">
        <f aca="false">SUM(S128:S133)</f>
        <v>0</v>
      </c>
      <c r="T127" s="84" t="e">
        <f aca="false">R127/S127*100</f>
        <v>#DIV/0!</v>
      </c>
      <c r="U127" s="1"/>
      <c r="V127" s="1"/>
    </row>
    <row r="128" s="308" customFormat="true" ht="18" hidden="false" customHeight="true" outlineLevel="0" collapsed="false">
      <c r="A128" s="537" t="n">
        <v>1</v>
      </c>
      <c r="B128" s="114" t="s">
        <v>136</v>
      </c>
      <c r="C128" s="490" t="n">
        <v>51890</v>
      </c>
      <c r="D128" s="490" t="n">
        <v>34516</v>
      </c>
      <c r="E128" s="36" t="n">
        <f aca="false">C128/D128*100</f>
        <v>150.336076022714</v>
      </c>
      <c r="F128" s="490" t="n">
        <v>21175</v>
      </c>
      <c r="G128" s="490" t="n">
        <v>4467</v>
      </c>
      <c r="H128" s="36" t="n">
        <f aca="false">F128/G128*100</f>
        <v>474.031788672487</v>
      </c>
      <c r="I128" s="490" t="n">
        <v>30715</v>
      </c>
      <c r="J128" s="490" t="n">
        <v>22875</v>
      </c>
      <c r="K128" s="36" t="n">
        <f aca="false">I128/J128*100</f>
        <v>134.273224043716</v>
      </c>
      <c r="L128" s="512" t="n">
        <v>18132</v>
      </c>
      <c r="M128" s="500" t="n">
        <v>0</v>
      </c>
      <c r="N128" s="534" t="e">
        <f aca="false">L128/M128*100</f>
        <v>#DIV/0!</v>
      </c>
      <c r="O128" s="500" t="n">
        <v>18132</v>
      </c>
      <c r="P128" s="500" t="n">
        <v>0</v>
      </c>
      <c r="Q128" s="534" t="e">
        <f aca="false">O128/P128*100</f>
        <v>#DIV/0!</v>
      </c>
      <c r="R128" s="500" t="n">
        <v>0</v>
      </c>
      <c r="S128" s="500" t="n">
        <v>0</v>
      </c>
      <c r="T128" s="534" t="e">
        <f aca="false">R128/S128*100</f>
        <v>#DIV/0!</v>
      </c>
      <c r="U128" s="110" t="n">
        <v>69</v>
      </c>
      <c r="V128" s="110" t="n">
        <v>80</v>
      </c>
    </row>
    <row r="129" customFormat="false" ht="17.25" hidden="false" customHeight="true" outlineLevel="0" collapsed="false">
      <c r="A129" s="538" t="n">
        <v>2</v>
      </c>
      <c r="B129" s="71" t="s">
        <v>137</v>
      </c>
      <c r="C129" s="487" t="n">
        <v>0</v>
      </c>
      <c r="D129" s="487" t="n">
        <v>0</v>
      </c>
      <c r="E129" s="489" t="e">
        <f aca="false">C129/D129*100</f>
        <v>#DIV/0!</v>
      </c>
      <c r="F129" s="487" t="n">
        <v>0</v>
      </c>
      <c r="G129" s="487" t="n">
        <v>0</v>
      </c>
      <c r="H129" s="489" t="e">
        <f aca="false">F129/G129*100</f>
        <v>#DIV/0!</v>
      </c>
      <c r="I129" s="487" t="n">
        <v>0</v>
      </c>
      <c r="J129" s="487" t="n">
        <v>0</v>
      </c>
      <c r="K129" s="489" t="e">
        <f aca="false">I129/J129*100</f>
        <v>#DIV/0!</v>
      </c>
      <c r="L129" s="491" t="n">
        <v>0</v>
      </c>
      <c r="M129" s="492" t="n">
        <v>0</v>
      </c>
      <c r="N129" s="493" t="e">
        <f aca="false">L129/M129*100</f>
        <v>#DIV/0!</v>
      </c>
      <c r="O129" s="492" t="n">
        <v>0</v>
      </c>
      <c r="P129" s="492" t="n">
        <v>0</v>
      </c>
      <c r="Q129" s="493" t="e">
        <f aca="false">O129/P129*100</f>
        <v>#DIV/0!</v>
      </c>
      <c r="R129" s="492" t="n">
        <v>0</v>
      </c>
      <c r="S129" s="492" t="n">
        <v>0</v>
      </c>
      <c r="T129" s="534" t="e">
        <f aca="false">R129/S129*100</f>
        <v>#DIV/0!</v>
      </c>
      <c r="U129" s="1"/>
      <c r="V129" s="1"/>
    </row>
    <row r="130" customFormat="false" ht="18" hidden="false" customHeight="true" outlineLevel="0" collapsed="false">
      <c r="A130" s="538" t="n">
        <v>3</v>
      </c>
      <c r="B130" s="71" t="s">
        <v>138</v>
      </c>
      <c r="C130" s="487" t="n">
        <v>0</v>
      </c>
      <c r="D130" s="487" t="n">
        <v>0</v>
      </c>
      <c r="E130" s="489" t="e">
        <f aca="false">C130/D130*100</f>
        <v>#DIV/0!</v>
      </c>
      <c r="F130" s="487" t="n">
        <v>0</v>
      </c>
      <c r="G130" s="487" t="n">
        <v>0</v>
      </c>
      <c r="H130" s="489" t="e">
        <f aca="false">F130/G130*100</f>
        <v>#DIV/0!</v>
      </c>
      <c r="I130" s="487" t="n">
        <v>0</v>
      </c>
      <c r="J130" s="487" t="n">
        <v>0</v>
      </c>
      <c r="K130" s="489" t="e">
        <f aca="false">I130/J130*100</f>
        <v>#DIV/0!</v>
      </c>
      <c r="L130" s="491" t="n">
        <v>0</v>
      </c>
      <c r="M130" s="492" t="n">
        <v>0</v>
      </c>
      <c r="N130" s="493" t="e">
        <f aca="false">L130/M130*100</f>
        <v>#DIV/0!</v>
      </c>
      <c r="O130" s="492" t="n">
        <v>0</v>
      </c>
      <c r="P130" s="492" t="n">
        <v>0</v>
      </c>
      <c r="Q130" s="493" t="e">
        <f aca="false">O130/P130*100</f>
        <v>#DIV/0!</v>
      </c>
      <c r="R130" s="492" t="n">
        <v>0</v>
      </c>
      <c r="S130" s="492" t="n">
        <v>0</v>
      </c>
      <c r="T130" s="534" t="e">
        <f aca="false">R130/S130*100</f>
        <v>#DIV/0!</v>
      </c>
      <c r="U130" s="1"/>
      <c r="V130" s="1"/>
    </row>
    <row r="131" customFormat="false" ht="18.75" hidden="false" customHeight="true" outlineLevel="0" collapsed="false">
      <c r="A131" s="495" t="n">
        <v>4</v>
      </c>
      <c r="B131" s="75" t="s">
        <v>139</v>
      </c>
      <c r="C131" s="496" t="n">
        <v>1458</v>
      </c>
      <c r="D131" s="496" t="n">
        <v>3250</v>
      </c>
      <c r="E131" s="370" t="n">
        <f aca="false">C131/D131*100</f>
        <v>44.8615384615385</v>
      </c>
      <c r="F131" s="496" t="n">
        <v>0</v>
      </c>
      <c r="G131" s="496" t="n">
        <v>1800</v>
      </c>
      <c r="H131" s="370" t="n">
        <f aca="false">F131/G131*100</f>
        <v>0</v>
      </c>
      <c r="I131" s="496" t="n">
        <v>2530</v>
      </c>
      <c r="J131" s="496" t="n">
        <v>5490</v>
      </c>
      <c r="K131" s="370" t="n">
        <f aca="false">I131/J131*100</f>
        <v>46.0837887067395</v>
      </c>
      <c r="L131" s="491" t="n">
        <v>0</v>
      </c>
      <c r="M131" s="492" t="n">
        <v>0</v>
      </c>
      <c r="N131" s="493" t="e">
        <f aca="false">L131/M131*100</f>
        <v>#DIV/0!</v>
      </c>
      <c r="O131" s="499" t="n">
        <v>0</v>
      </c>
      <c r="P131" s="499" t="n">
        <v>0</v>
      </c>
      <c r="Q131" s="493" t="e">
        <f aca="false">O131/P131*100</f>
        <v>#DIV/0!</v>
      </c>
      <c r="R131" s="499" t="n">
        <v>0</v>
      </c>
      <c r="S131" s="499" t="n">
        <v>0</v>
      </c>
      <c r="T131" s="534" t="e">
        <f aca="false">R131/S131*100</f>
        <v>#DIV/0!</v>
      </c>
      <c r="U131" s="81" t="n">
        <v>8</v>
      </c>
      <c r="V131" s="81" t="n">
        <v>70</v>
      </c>
    </row>
    <row r="132" customFormat="false" ht="15.75" hidden="false" customHeight="true" outlineLevel="0" collapsed="false">
      <c r="A132" s="538" t="n">
        <v>5</v>
      </c>
      <c r="B132" s="71" t="s">
        <v>140</v>
      </c>
      <c r="C132" s="487" t="n">
        <v>0</v>
      </c>
      <c r="D132" s="487" t="n">
        <v>0</v>
      </c>
      <c r="E132" s="489" t="e">
        <f aca="false">C132/D132*100</f>
        <v>#DIV/0!</v>
      </c>
      <c r="F132" s="487" t="n">
        <v>0</v>
      </c>
      <c r="G132" s="487" t="n">
        <v>0</v>
      </c>
      <c r="H132" s="489" t="e">
        <f aca="false">F132/G132*100</f>
        <v>#DIV/0!</v>
      </c>
      <c r="I132" s="487" t="n">
        <v>0</v>
      </c>
      <c r="J132" s="487" t="n">
        <v>0</v>
      </c>
      <c r="K132" s="489" t="e">
        <f aca="false">I132/J132*100</f>
        <v>#DIV/0!</v>
      </c>
      <c r="L132" s="491" t="n">
        <v>0</v>
      </c>
      <c r="M132" s="492" t="n">
        <v>0</v>
      </c>
      <c r="N132" s="493" t="e">
        <f aca="false">L132/M132*100</f>
        <v>#DIV/0!</v>
      </c>
      <c r="O132" s="492" t="n">
        <v>0</v>
      </c>
      <c r="P132" s="492" t="n">
        <v>0</v>
      </c>
      <c r="Q132" s="493" t="e">
        <f aca="false">O132/P132*100</f>
        <v>#DIV/0!</v>
      </c>
      <c r="R132" s="492" t="n">
        <v>0</v>
      </c>
      <c r="S132" s="492" t="n">
        <v>0</v>
      </c>
      <c r="T132" s="534" t="e">
        <f aca="false">R132/S132*100</f>
        <v>#DIV/0!</v>
      </c>
      <c r="U132" s="1"/>
      <c r="V132" s="1"/>
    </row>
    <row r="133" s="334" customFormat="true" ht="15.75" hidden="false" customHeight="true" outlineLevel="0" collapsed="false">
      <c r="A133" s="495" t="n">
        <v>6</v>
      </c>
      <c r="B133" s="75" t="s">
        <v>141</v>
      </c>
      <c r="C133" s="496" t="n">
        <v>13205</v>
      </c>
      <c r="D133" s="496" t="n">
        <v>24773</v>
      </c>
      <c r="E133" s="370" t="n">
        <f aca="false">C133/D133*100</f>
        <v>53.3040003229322</v>
      </c>
      <c r="F133" s="496" t="n">
        <v>4615</v>
      </c>
      <c r="G133" s="496" t="n">
        <v>4008</v>
      </c>
      <c r="H133" s="370" t="n">
        <f aca="false">F133/G133*100</f>
        <v>115.144710578842</v>
      </c>
      <c r="I133" s="496" t="n">
        <v>13205</v>
      </c>
      <c r="J133" s="496" t="n">
        <v>24773</v>
      </c>
      <c r="K133" s="370" t="n">
        <f aca="false">I133/J133*100</f>
        <v>53.3040003229322</v>
      </c>
      <c r="L133" s="491" t="n">
        <v>0</v>
      </c>
      <c r="M133" s="492" t="n">
        <v>10266</v>
      </c>
      <c r="N133" s="493" t="n">
        <f aca="false">L133/M133*100</f>
        <v>0</v>
      </c>
      <c r="O133" s="499" t="n">
        <v>0</v>
      </c>
      <c r="P133" s="499" t="n">
        <v>10266</v>
      </c>
      <c r="Q133" s="493" t="n">
        <f aca="false">O133/P133*100</f>
        <v>0</v>
      </c>
      <c r="R133" s="499" t="n">
        <v>0</v>
      </c>
      <c r="S133" s="499" t="n">
        <v>0</v>
      </c>
      <c r="T133" s="493" t="e">
        <f aca="false">R133/S133*100</f>
        <v>#DIV/0!</v>
      </c>
      <c r="U133" s="81" t="n">
        <v>19</v>
      </c>
      <c r="V133" s="81" t="n">
        <v>100</v>
      </c>
    </row>
    <row r="134" customFormat="false" ht="15" hidden="false" customHeight="false" outlineLevel="0" collapsed="false">
      <c r="A134" s="539"/>
      <c r="B134" s="540"/>
      <c r="C134" s="520"/>
      <c r="D134" s="520"/>
      <c r="E134" s="541"/>
      <c r="F134" s="520"/>
      <c r="G134" s="520"/>
      <c r="H134" s="541"/>
      <c r="I134" s="520"/>
      <c r="J134" s="520"/>
      <c r="K134" s="542"/>
      <c r="L134" s="491"/>
      <c r="M134" s="492"/>
      <c r="N134" s="493"/>
      <c r="O134" s="522"/>
      <c r="P134" s="522"/>
      <c r="Q134" s="522"/>
      <c r="R134" s="522"/>
      <c r="S134" s="522"/>
      <c r="T134" s="543"/>
      <c r="U134" s="1"/>
      <c r="V134" s="1"/>
    </row>
    <row r="135" customFormat="false" ht="51" hidden="false" customHeight="true" outlineLevel="0" collapsed="false">
      <c r="A135" s="64" t="s">
        <v>384</v>
      </c>
      <c r="B135" s="64" t="s">
        <v>51</v>
      </c>
      <c r="C135" s="478" t="n">
        <f aca="false">C136+C148</f>
        <v>164028509</v>
      </c>
      <c r="D135" s="478" t="n">
        <f aca="false">D136+D148</f>
        <v>136141753</v>
      </c>
      <c r="E135" s="479" t="n">
        <f aca="false">C135/D135*100</f>
        <v>120.483617542371</v>
      </c>
      <c r="F135" s="478" t="n">
        <f aca="false">F136+F148</f>
        <v>32372785</v>
      </c>
      <c r="G135" s="478" t="n">
        <f aca="false">G136+G148</f>
        <v>29715414</v>
      </c>
      <c r="H135" s="479" t="n">
        <f aca="false">F135/G135*100</f>
        <v>108.942735914768</v>
      </c>
      <c r="I135" s="478" t="n">
        <f aca="false">I136+I148</f>
        <v>153443159</v>
      </c>
      <c r="J135" s="478" t="n">
        <f aca="false">J136+J148</f>
        <v>132323797</v>
      </c>
      <c r="K135" s="479" t="n">
        <f aca="false">I135/J135*100</f>
        <v>115.960365768525</v>
      </c>
      <c r="L135" s="544" t="n">
        <f aca="false">O135+R135</f>
        <v>125643385</v>
      </c>
      <c r="M135" s="545" t="n">
        <f aca="false">P135+S135</f>
        <v>106734173</v>
      </c>
      <c r="N135" s="66" t="n">
        <f aca="false">L135/M135*100</f>
        <v>117.716174181628</v>
      </c>
      <c r="O135" s="65" t="n">
        <f aca="false">O136+O148</f>
        <v>126973</v>
      </c>
      <c r="P135" s="65" t="n">
        <f aca="false">P136+P148</f>
        <v>18241</v>
      </c>
      <c r="Q135" s="65" t="n">
        <f aca="false">O135/P135*100</f>
        <v>696.085740913327</v>
      </c>
      <c r="R135" s="65" t="n">
        <f aca="false">R136+R148</f>
        <v>125516412</v>
      </c>
      <c r="S135" s="65" t="n">
        <f aca="false">S136+S148</f>
        <v>106715932</v>
      </c>
      <c r="T135" s="66" t="n">
        <f aca="false">R135/S135*100</f>
        <v>117.617313223671</v>
      </c>
      <c r="U135" s="110"/>
      <c r="V135" s="110"/>
    </row>
    <row r="136" customFormat="false" ht="36.75" hidden="false" customHeight="true" outlineLevel="0" collapsed="false">
      <c r="A136" s="67" t="s">
        <v>385</v>
      </c>
      <c r="B136" s="67" t="s">
        <v>144</v>
      </c>
      <c r="C136" s="483" t="n">
        <f aca="false">SUM(C137:C145)</f>
        <v>89900879</v>
      </c>
      <c r="D136" s="483" t="n">
        <f aca="false">SUM(D137:D145)</f>
        <v>72872000</v>
      </c>
      <c r="E136" s="509" t="n">
        <f aca="false">C136/D136*100</f>
        <v>123.368205895268</v>
      </c>
      <c r="F136" s="483" t="n">
        <f aca="false">SUM(F137:F145)</f>
        <v>18154807</v>
      </c>
      <c r="G136" s="483" t="n">
        <f aca="false">SUM(G137:G145)</f>
        <v>15717206</v>
      </c>
      <c r="H136" s="509" t="n">
        <f aca="false">F136/G136*100</f>
        <v>115.509124204391</v>
      </c>
      <c r="I136" s="483" t="n">
        <f aca="false">SUM(I137:I145)</f>
        <v>83853187</v>
      </c>
      <c r="J136" s="483" t="n">
        <f aca="false">SUM(J137:J145)</f>
        <v>68066556</v>
      </c>
      <c r="K136" s="509" t="n">
        <f aca="false">I136/J136*100</f>
        <v>123.192933398893</v>
      </c>
      <c r="L136" s="530" t="n">
        <f aca="false">O136+R136</f>
        <v>62614519</v>
      </c>
      <c r="M136" s="531" t="n">
        <f aca="false">P136+S136</f>
        <v>46563807</v>
      </c>
      <c r="N136" s="84" t="n">
        <f aca="false">L136/M136*100</f>
        <v>134.470360209164</v>
      </c>
      <c r="O136" s="83" t="n">
        <f aca="false">SUM(O137:O145)</f>
        <v>126973</v>
      </c>
      <c r="P136" s="83" t="n">
        <f aca="false">SUM(P137:P145)</f>
        <v>0</v>
      </c>
      <c r="Q136" s="83" t="e">
        <f aca="false">O136/P136*100</f>
        <v>#DIV/0!</v>
      </c>
      <c r="R136" s="83" t="n">
        <f aca="false">SUM(R137:R145)</f>
        <v>62487546</v>
      </c>
      <c r="S136" s="83" t="n">
        <f aca="false">SUM(S137:S145)</f>
        <v>46563807</v>
      </c>
      <c r="T136" s="84" t="n">
        <f aca="false">R136/S136*100</f>
        <v>134.197674172131</v>
      </c>
      <c r="U136" s="1"/>
      <c r="V136" s="1"/>
    </row>
    <row r="137" customFormat="false" ht="24" hidden="false" customHeight="true" outlineLevel="0" collapsed="false">
      <c r="A137" s="546" t="n">
        <v>1</v>
      </c>
      <c r="B137" s="75" t="s">
        <v>145</v>
      </c>
      <c r="C137" s="487" t="n">
        <v>45530091</v>
      </c>
      <c r="D137" s="487" t="n">
        <v>50032085</v>
      </c>
      <c r="E137" s="489" t="n">
        <f aca="false">C137/D137*100</f>
        <v>91.0017861538251</v>
      </c>
      <c r="F137" s="487" t="n">
        <v>8850210</v>
      </c>
      <c r="G137" s="487" t="n">
        <v>10665898</v>
      </c>
      <c r="H137" s="489" t="n">
        <f aca="false">F137/G137*100</f>
        <v>82.9766982583182</v>
      </c>
      <c r="I137" s="487" t="n">
        <v>42947499</v>
      </c>
      <c r="J137" s="487" t="n">
        <v>48990510</v>
      </c>
      <c r="K137" s="489" t="n">
        <f aca="false">I137/J137*100</f>
        <v>87.664935515062</v>
      </c>
      <c r="L137" s="491" t="n">
        <v>30670839</v>
      </c>
      <c r="M137" s="492" t="n">
        <v>27654933</v>
      </c>
      <c r="N137" s="493" t="n">
        <f aca="false">L137/M137*100</f>
        <v>110.905490170596</v>
      </c>
      <c r="O137" s="492" t="n">
        <v>0</v>
      </c>
      <c r="P137" s="492" t="n">
        <v>0</v>
      </c>
      <c r="Q137" s="493" t="e">
        <f aca="false">O137/P137*100</f>
        <v>#DIV/0!</v>
      </c>
      <c r="R137" s="492" t="n">
        <v>30670839</v>
      </c>
      <c r="S137" s="492" t="n">
        <v>27654933</v>
      </c>
      <c r="T137" s="494" t="n">
        <f aca="false">R137/S137*100</f>
        <v>110.905490170596</v>
      </c>
      <c r="U137" s="1" t="n">
        <v>3075</v>
      </c>
      <c r="V137" s="1" t="n">
        <v>145</v>
      </c>
    </row>
    <row r="138" customFormat="false" ht="19.5" hidden="false" customHeight="true" outlineLevel="0" collapsed="false">
      <c r="A138" s="546" t="n">
        <v>2</v>
      </c>
      <c r="B138" s="75" t="s">
        <v>146</v>
      </c>
      <c r="C138" s="487" t="n">
        <v>10525522</v>
      </c>
      <c r="D138" s="487" t="n">
        <v>11113922</v>
      </c>
      <c r="E138" s="489" t="n">
        <f aca="false">C138/D138*100</f>
        <v>94.7057393420613</v>
      </c>
      <c r="F138" s="487" t="n">
        <v>2395850</v>
      </c>
      <c r="G138" s="487" t="n">
        <v>2423534</v>
      </c>
      <c r="H138" s="489" t="n">
        <f aca="false">F138/G138*100</f>
        <v>98.8577011917308</v>
      </c>
      <c r="I138" s="487" t="n">
        <v>8237443</v>
      </c>
      <c r="J138" s="487" t="n">
        <v>9166524</v>
      </c>
      <c r="K138" s="489" t="n">
        <f aca="false">I138/J138*100</f>
        <v>89.864413162503</v>
      </c>
      <c r="L138" s="491" t="n">
        <v>8237443</v>
      </c>
      <c r="M138" s="492" t="n">
        <v>9166524</v>
      </c>
      <c r="N138" s="493" t="n">
        <f aca="false">L138/M138*100</f>
        <v>89.864413162503</v>
      </c>
      <c r="O138" s="492" t="n">
        <v>0</v>
      </c>
      <c r="P138" s="492" t="n">
        <v>0</v>
      </c>
      <c r="Q138" s="493" t="e">
        <f aca="false">O138/P138*100</f>
        <v>#DIV/0!</v>
      </c>
      <c r="R138" s="492" t="n">
        <v>8237443</v>
      </c>
      <c r="S138" s="492" t="n">
        <v>9166524</v>
      </c>
      <c r="T138" s="494" t="n">
        <f aca="false">R138/S138*100</f>
        <v>89.864413162503</v>
      </c>
      <c r="U138" s="1" t="n">
        <v>1012</v>
      </c>
      <c r="V138" s="1" t="n">
        <v>120</v>
      </c>
    </row>
    <row r="139" customFormat="false" ht="30.75" hidden="false" customHeight="true" outlineLevel="0" collapsed="false">
      <c r="A139" s="546" t="n">
        <v>3</v>
      </c>
      <c r="B139" s="75" t="s">
        <v>147</v>
      </c>
      <c r="C139" s="487" t="n">
        <v>8010392</v>
      </c>
      <c r="D139" s="487" t="n">
        <v>7399415</v>
      </c>
      <c r="E139" s="489" t="n">
        <f aca="false">C139/D139*100</f>
        <v>108.257098703073</v>
      </c>
      <c r="F139" s="487" t="n">
        <v>1584653</v>
      </c>
      <c r="G139" s="487" t="n">
        <v>1680796</v>
      </c>
      <c r="H139" s="489" t="n">
        <f aca="false">F139/G139*100</f>
        <v>94.2799126128334</v>
      </c>
      <c r="I139" s="487" t="n">
        <v>6121961</v>
      </c>
      <c r="J139" s="487" t="n">
        <v>7183147</v>
      </c>
      <c r="K139" s="489" t="n">
        <f aca="false">I139/J139*100</f>
        <v>85.2267258347908</v>
      </c>
      <c r="L139" s="491" t="n">
        <v>6121961</v>
      </c>
      <c r="M139" s="492" t="n">
        <v>7183147</v>
      </c>
      <c r="N139" s="493" t="n">
        <f aca="false">L139/M139*100</f>
        <v>85.2267258347908</v>
      </c>
      <c r="O139" s="492" t="n">
        <v>0</v>
      </c>
      <c r="P139" s="492" t="n">
        <v>0</v>
      </c>
      <c r="Q139" s="493" t="e">
        <f aca="false">O139/P139*100</f>
        <v>#DIV/0!</v>
      </c>
      <c r="R139" s="492" t="n">
        <v>6121961</v>
      </c>
      <c r="S139" s="492" t="n">
        <v>7183147</v>
      </c>
      <c r="T139" s="494" t="n">
        <f aca="false">R139/S139*100</f>
        <v>85.2267258347908</v>
      </c>
      <c r="U139" s="1" t="n">
        <v>1075</v>
      </c>
      <c r="V139" s="1" t="n">
        <v>306</v>
      </c>
    </row>
    <row r="140" customFormat="false" ht="21.75" hidden="false" customHeight="true" outlineLevel="0" collapsed="false">
      <c r="A140" s="547" t="n">
        <v>4</v>
      </c>
      <c r="B140" s="71" t="s">
        <v>148</v>
      </c>
      <c r="C140" s="487" t="n">
        <v>2874092</v>
      </c>
      <c r="D140" s="487" t="n">
        <v>2818179</v>
      </c>
      <c r="E140" s="489" t="n">
        <f aca="false">C140/D140*100</f>
        <v>101.984011661431</v>
      </c>
      <c r="F140" s="487" t="n">
        <v>682588</v>
      </c>
      <c r="G140" s="487" t="n">
        <v>491232</v>
      </c>
      <c r="H140" s="489" t="n">
        <f aca="false">F140/G140*100</f>
        <v>138.954302651293</v>
      </c>
      <c r="I140" s="487" t="n">
        <v>2398032</v>
      </c>
      <c r="J140" s="487" t="n">
        <v>2445049</v>
      </c>
      <c r="K140" s="489" t="n">
        <f aca="false">I140/J140*100</f>
        <v>98.0770528525195</v>
      </c>
      <c r="L140" s="491" t="n">
        <v>2398032</v>
      </c>
      <c r="M140" s="492" t="n">
        <v>2445049</v>
      </c>
      <c r="N140" s="493" t="n">
        <f aca="false">L140/M140*100</f>
        <v>98.0770528525195</v>
      </c>
      <c r="O140" s="492" t="n">
        <v>0</v>
      </c>
      <c r="P140" s="492" t="n">
        <v>0</v>
      </c>
      <c r="Q140" s="493" t="e">
        <f aca="false">O140/P140*100</f>
        <v>#DIV/0!</v>
      </c>
      <c r="R140" s="492" t="n">
        <v>2398032</v>
      </c>
      <c r="S140" s="492" t="n">
        <v>2445049</v>
      </c>
      <c r="T140" s="494" t="n">
        <f aca="false">R140/S140*100</f>
        <v>98.0770528525195</v>
      </c>
      <c r="U140" s="1" t="n">
        <v>696</v>
      </c>
      <c r="V140" s="1" t="n">
        <v>286</v>
      </c>
    </row>
    <row r="141" customFormat="false" ht="21" hidden="false" customHeight="true" outlineLevel="0" collapsed="false">
      <c r="A141" s="547" t="n">
        <v>5</v>
      </c>
      <c r="B141" s="71" t="s">
        <v>149</v>
      </c>
      <c r="C141" s="487" t="n">
        <v>2271525</v>
      </c>
      <c r="D141" s="487" t="n">
        <v>1496422</v>
      </c>
      <c r="E141" s="489" t="n">
        <f aca="false">C141/D141*100</f>
        <v>151.797086650691</v>
      </c>
      <c r="F141" s="487" t="n">
        <v>530651</v>
      </c>
      <c r="G141" s="487" t="n">
        <v>450922</v>
      </c>
      <c r="H141" s="489" t="n">
        <f aca="false">F141/G141*100</f>
        <v>117.681328478096</v>
      </c>
      <c r="I141" s="487" t="n">
        <v>869748</v>
      </c>
      <c r="J141" s="487" t="n">
        <v>114154</v>
      </c>
      <c r="K141" s="489" t="n">
        <f aca="false">I141/J141*100</f>
        <v>761.90759850728</v>
      </c>
      <c r="L141" s="491" t="n">
        <v>869748</v>
      </c>
      <c r="M141" s="492" t="n">
        <v>114154</v>
      </c>
      <c r="N141" s="493" t="n">
        <f aca="false">L141/M141*100</f>
        <v>761.90759850728</v>
      </c>
      <c r="O141" s="492" t="n">
        <v>126973</v>
      </c>
      <c r="P141" s="492" t="n">
        <v>0</v>
      </c>
      <c r="Q141" s="493" t="e">
        <f aca="false">O141/P141*100</f>
        <v>#DIV/0!</v>
      </c>
      <c r="R141" s="492" t="n">
        <v>742775</v>
      </c>
      <c r="S141" s="492" t="n">
        <v>114154</v>
      </c>
      <c r="T141" s="494" t="n">
        <f aca="false">R141/S141*100</f>
        <v>650.678031431225</v>
      </c>
      <c r="U141" s="1" t="n">
        <v>397</v>
      </c>
      <c r="V141" s="1" t="n">
        <v>189</v>
      </c>
    </row>
    <row r="142" customFormat="false" ht="18.75" hidden="false" customHeight="true" outlineLevel="0" collapsed="false">
      <c r="A142" s="546" t="n">
        <v>6</v>
      </c>
      <c r="B142" s="75" t="s">
        <v>150</v>
      </c>
      <c r="C142" s="496" t="n">
        <v>1184382</v>
      </c>
      <c r="D142" s="496" t="n">
        <v>0</v>
      </c>
      <c r="E142" s="370" t="e">
        <f aca="false">C142/D142*100</f>
        <v>#DIV/0!</v>
      </c>
      <c r="F142" s="496" t="n">
        <v>391275</v>
      </c>
      <c r="G142" s="496" t="n">
        <v>0</v>
      </c>
      <c r="H142" s="370" t="e">
        <f aca="false">F142/G142*100</f>
        <v>#DIV/0!</v>
      </c>
      <c r="I142" s="496" t="n">
        <v>1635080</v>
      </c>
      <c r="J142" s="496" t="n">
        <v>155195</v>
      </c>
      <c r="K142" s="370" t="n">
        <f aca="false">I142/J142*100</f>
        <v>1053.56487000226</v>
      </c>
      <c r="L142" s="502" t="n">
        <v>0</v>
      </c>
      <c r="M142" s="499" t="n">
        <v>0</v>
      </c>
      <c r="N142" s="493" t="e">
        <f aca="false">L142/M142*100</f>
        <v>#DIV/0!</v>
      </c>
      <c r="O142" s="499" t="n">
        <v>0</v>
      </c>
      <c r="P142" s="499" t="n">
        <v>0</v>
      </c>
      <c r="Q142" s="493" t="e">
        <f aca="false">O142/P142*100</f>
        <v>#DIV/0!</v>
      </c>
      <c r="R142" s="499" t="n">
        <v>0</v>
      </c>
      <c r="S142" s="499" t="n">
        <v>0</v>
      </c>
      <c r="T142" s="493" t="e">
        <f aca="false">R142/S142*100</f>
        <v>#DIV/0!</v>
      </c>
      <c r="U142" s="81" t="n">
        <v>412</v>
      </c>
      <c r="V142" s="81"/>
    </row>
    <row r="143" s="334" customFormat="true" ht="18.75" hidden="false" customHeight="true" outlineLevel="0" collapsed="false">
      <c r="A143" s="546" t="n">
        <v>7</v>
      </c>
      <c r="B143" s="75" t="s">
        <v>336</v>
      </c>
      <c r="C143" s="496" t="n">
        <v>19470745</v>
      </c>
      <c r="D143" s="496" t="n">
        <v>0</v>
      </c>
      <c r="E143" s="370" t="e">
        <f aca="false">C143/D143*100</f>
        <v>#DIV/0!</v>
      </c>
      <c r="F143" s="496" t="n">
        <v>3707954</v>
      </c>
      <c r="G143" s="496" t="n">
        <v>0</v>
      </c>
      <c r="H143" s="370" t="e">
        <f aca="false">F143/G143*100</f>
        <v>#DIV/0!</v>
      </c>
      <c r="I143" s="496" t="n">
        <v>21609294</v>
      </c>
      <c r="J143" s="496" t="n">
        <v>0</v>
      </c>
      <c r="K143" s="370" t="e">
        <f aca="false">I143/J143*100</f>
        <v>#DIV/0!</v>
      </c>
      <c r="L143" s="502" t="n">
        <v>14316496</v>
      </c>
      <c r="M143" s="499" t="n">
        <v>0</v>
      </c>
      <c r="N143" s="493" t="e">
        <f aca="false">L143/M143*100</f>
        <v>#DIV/0!</v>
      </c>
      <c r="O143" s="499" t="n">
        <v>0</v>
      </c>
      <c r="P143" s="499" t="n">
        <v>0</v>
      </c>
      <c r="Q143" s="499" t="e">
        <f aca="false">O143/P143*100</f>
        <v>#DIV/0!</v>
      </c>
      <c r="R143" s="499" t="n">
        <v>14316496</v>
      </c>
      <c r="S143" s="499" t="n">
        <v>0</v>
      </c>
      <c r="T143" s="493" t="e">
        <f aca="false">R143/S143*100</f>
        <v>#DIV/0!</v>
      </c>
      <c r="U143" s="81"/>
      <c r="V143" s="81"/>
    </row>
    <row r="144" customFormat="false" ht="19.5" hidden="false" customHeight="true" outlineLevel="0" collapsed="false">
      <c r="A144" s="546" t="n">
        <v>8</v>
      </c>
      <c r="B144" s="75" t="s">
        <v>151</v>
      </c>
      <c r="C144" s="496" t="n">
        <v>0</v>
      </c>
      <c r="D144" s="496" t="n">
        <v>0</v>
      </c>
      <c r="E144" s="370" t="e">
        <f aca="false">C144/D144*100</f>
        <v>#DIV/0!</v>
      </c>
      <c r="F144" s="496" t="n">
        <v>0</v>
      </c>
      <c r="G144" s="496" t="n">
        <v>0</v>
      </c>
      <c r="H144" s="370" t="e">
        <f aca="false">F144/G144*100</f>
        <v>#DIV/0!</v>
      </c>
      <c r="I144" s="496" t="n">
        <v>0</v>
      </c>
      <c r="J144" s="496" t="n">
        <v>0</v>
      </c>
      <c r="K144" s="370" t="e">
        <f aca="false">I144/J144*100</f>
        <v>#DIV/0!</v>
      </c>
      <c r="L144" s="502" t="n">
        <v>0</v>
      </c>
      <c r="M144" s="499" t="n">
        <v>0</v>
      </c>
      <c r="N144" s="493" t="e">
        <f aca="false">L144/M144*100</f>
        <v>#DIV/0!</v>
      </c>
      <c r="O144" s="499" t="n">
        <v>0</v>
      </c>
      <c r="P144" s="499" t="n">
        <v>0</v>
      </c>
      <c r="Q144" s="493" t="e">
        <f aca="false">O144/P144*100</f>
        <v>#DIV/0!</v>
      </c>
      <c r="R144" s="499" t="n">
        <v>0</v>
      </c>
      <c r="S144" s="499" t="n">
        <v>0</v>
      </c>
      <c r="T144" s="493" t="e">
        <f aca="false">R144/S144*100</f>
        <v>#DIV/0!</v>
      </c>
      <c r="U144" s="81"/>
      <c r="V144" s="81"/>
    </row>
    <row r="145" s="334" customFormat="true" ht="18.75" hidden="false" customHeight="true" outlineLevel="0" collapsed="false">
      <c r="A145" s="546" t="n">
        <v>9</v>
      </c>
      <c r="B145" s="75" t="s">
        <v>152</v>
      </c>
      <c r="C145" s="496" t="n">
        <v>34130</v>
      </c>
      <c r="D145" s="496" t="n">
        <v>11977</v>
      </c>
      <c r="E145" s="370" t="n">
        <f aca="false">C145/D145*100</f>
        <v>284.962845453786</v>
      </c>
      <c r="F145" s="496" t="n">
        <v>11626</v>
      </c>
      <c r="G145" s="496" t="n">
        <v>4824</v>
      </c>
      <c r="H145" s="370" t="n">
        <f aca="false">F145/G145*100</f>
        <v>241.003316749585</v>
      </c>
      <c r="I145" s="496" t="n">
        <v>34130</v>
      </c>
      <c r="J145" s="496" t="n">
        <v>11977</v>
      </c>
      <c r="K145" s="370" t="n">
        <f aca="false">I145/J145*100</f>
        <v>284.962845453786</v>
      </c>
      <c r="L145" s="502" t="n">
        <v>0</v>
      </c>
      <c r="M145" s="499" t="n">
        <v>0</v>
      </c>
      <c r="N145" s="493" t="e">
        <f aca="false">L145/M145*100</f>
        <v>#DIV/0!</v>
      </c>
      <c r="O145" s="499" t="n">
        <v>0</v>
      </c>
      <c r="P145" s="499" t="n">
        <v>0</v>
      </c>
      <c r="Q145" s="493" t="e">
        <f aca="false">O145/P145*100</f>
        <v>#DIV/0!</v>
      </c>
      <c r="R145" s="499" t="n">
        <v>0</v>
      </c>
      <c r="S145" s="499" t="n">
        <v>0</v>
      </c>
      <c r="T145" s="493" t="e">
        <f aca="false">R145/S145*100</f>
        <v>#DIV/0!</v>
      </c>
      <c r="U145" s="81" t="n">
        <v>29</v>
      </c>
      <c r="V145" s="81" t="n">
        <v>93</v>
      </c>
    </row>
    <row r="146" s="334" customFormat="true" ht="18.75" hidden="false" customHeight="true" outlineLevel="0" collapsed="false">
      <c r="A146" s="546" t="n">
        <v>10</v>
      </c>
      <c r="B146" s="75" t="s">
        <v>386</v>
      </c>
      <c r="C146" s="496" t="n">
        <v>5069637</v>
      </c>
      <c r="D146" s="496" t="n">
        <v>5210841</v>
      </c>
      <c r="E146" s="370" t="n">
        <f aca="false">C146/D146*100</f>
        <v>97.2901878986521</v>
      </c>
      <c r="F146" s="496" t="n">
        <v>1792855</v>
      </c>
      <c r="G146" s="496" t="n">
        <v>1784997</v>
      </c>
      <c r="H146" s="370" t="n">
        <f aca="false">F146/G146*100</f>
        <v>100.44022482951</v>
      </c>
      <c r="I146" s="496" t="n">
        <v>5222711</v>
      </c>
      <c r="J146" s="496" t="n">
        <v>5079310</v>
      </c>
      <c r="K146" s="370" t="n">
        <f aca="false">I146/J146*100</f>
        <v>102.823237801985</v>
      </c>
      <c r="L146" s="499" t="n">
        <v>109644</v>
      </c>
      <c r="M146" s="499" t="n">
        <v>534962</v>
      </c>
      <c r="N146" s="493" t="n">
        <f aca="false">L146/M146*100</f>
        <v>20.4956613740789</v>
      </c>
      <c r="O146" s="499" t="n">
        <v>109644</v>
      </c>
      <c r="P146" s="499" t="n">
        <v>534962</v>
      </c>
      <c r="Q146" s="493" t="n">
        <f aca="false">O146/P146*100</f>
        <v>20.4956613740789</v>
      </c>
      <c r="R146" s="499" t="n">
        <v>0</v>
      </c>
      <c r="S146" s="499" t="n">
        <v>0</v>
      </c>
      <c r="T146" s="493" t="e">
        <f aca="false">R146/S146*100</f>
        <v>#DIV/0!</v>
      </c>
      <c r="U146" s="81"/>
      <c r="V146" s="81"/>
    </row>
    <row r="147" customFormat="false" ht="15.75" hidden="false" customHeight="false" outlineLevel="0" collapsed="false">
      <c r="A147" s="513"/>
      <c r="B147" s="514"/>
      <c r="C147" s="514"/>
      <c r="D147" s="514"/>
      <c r="E147" s="514"/>
      <c r="F147" s="514"/>
      <c r="G147" s="514"/>
      <c r="H147" s="514"/>
      <c r="I147" s="514"/>
      <c r="J147" s="514"/>
      <c r="K147" s="515"/>
      <c r="L147" s="548"/>
      <c r="M147" s="549"/>
      <c r="N147" s="550"/>
      <c r="O147" s="518"/>
      <c r="P147" s="518"/>
      <c r="Q147" s="518"/>
      <c r="R147" s="518"/>
      <c r="S147" s="518"/>
      <c r="T147" s="519"/>
      <c r="U147" s="1"/>
      <c r="V147" s="1"/>
    </row>
    <row r="148" customFormat="false" ht="23.25" hidden="false" customHeight="true" outlineLevel="0" collapsed="false">
      <c r="A148" s="551"/>
      <c r="B148" s="117" t="s">
        <v>153</v>
      </c>
      <c r="C148" s="483" t="n">
        <f aca="false">SUM(C149:C156)</f>
        <v>74127630</v>
      </c>
      <c r="D148" s="483" t="n">
        <f aca="false">SUM(D149:D156)</f>
        <v>63269753</v>
      </c>
      <c r="E148" s="509" t="n">
        <f aca="false">C148/D148*100</f>
        <v>117.161244489132</v>
      </c>
      <c r="F148" s="483" t="n">
        <f aca="false">SUM(F149:F156)</f>
        <v>14217978</v>
      </c>
      <c r="G148" s="483" t="n">
        <f aca="false">SUM(G149:G156)</f>
        <v>13998208</v>
      </c>
      <c r="H148" s="509" t="n">
        <f aca="false">F148/G148*100</f>
        <v>101.56998667258</v>
      </c>
      <c r="I148" s="483" t="n">
        <f aca="false">SUM(I149:I156)</f>
        <v>69589972</v>
      </c>
      <c r="J148" s="483" t="n">
        <f aca="false">SUM(J149:J156)</f>
        <v>64257241</v>
      </c>
      <c r="K148" s="509" t="n">
        <f aca="false">I148/J148*100</f>
        <v>108.299035123528</v>
      </c>
      <c r="L148" s="530" t="n">
        <f aca="false">O148+R148</f>
        <v>63028866</v>
      </c>
      <c r="M148" s="531" t="n">
        <f aca="false">P148+S148</f>
        <v>60170366</v>
      </c>
      <c r="N148" s="84" t="n">
        <f aca="false">L148/M148*100</f>
        <v>104.750677434802</v>
      </c>
      <c r="O148" s="83" t="n">
        <f aca="false">SUM(O149:O156)</f>
        <v>0</v>
      </c>
      <c r="P148" s="83" t="n">
        <f aca="false">SUM(P149:P156)</f>
        <v>18241</v>
      </c>
      <c r="Q148" s="83" t="n">
        <f aca="false">O148/P148*100</f>
        <v>0</v>
      </c>
      <c r="R148" s="83" t="n">
        <f aca="false">SUM(R149:R156)</f>
        <v>63028866</v>
      </c>
      <c r="S148" s="83" t="n">
        <f aca="false">SUM(S149:S156)</f>
        <v>60152125</v>
      </c>
      <c r="T148" s="84" t="n">
        <f aca="false">R148/S148*100</f>
        <v>104.782442848029</v>
      </c>
      <c r="U148" s="1"/>
      <c r="V148" s="1"/>
    </row>
    <row r="149" customFormat="false" ht="20.25" hidden="false" customHeight="true" outlineLevel="0" collapsed="false">
      <c r="A149" s="547" t="n">
        <v>1</v>
      </c>
      <c r="B149" s="71" t="s">
        <v>154</v>
      </c>
      <c r="C149" s="487" t="n">
        <v>6460355</v>
      </c>
      <c r="D149" s="487" t="n">
        <v>8192450</v>
      </c>
      <c r="E149" s="489" t="n">
        <f aca="false">C149/D149*100</f>
        <v>78.8574236034398</v>
      </c>
      <c r="F149" s="487" t="n">
        <v>482970</v>
      </c>
      <c r="G149" s="487" t="n">
        <v>2130037</v>
      </c>
      <c r="H149" s="489" t="n">
        <f aca="false">F149/G149*100</f>
        <v>22.6742540153058</v>
      </c>
      <c r="I149" s="487" t="n">
        <v>5769211</v>
      </c>
      <c r="J149" s="487" t="n">
        <v>8024708</v>
      </c>
      <c r="K149" s="489" t="n">
        <f aca="false">I149/J149*100</f>
        <v>71.8930956740108</v>
      </c>
      <c r="L149" s="491" t="n">
        <v>5286241</v>
      </c>
      <c r="M149" s="492" t="n">
        <v>8024708</v>
      </c>
      <c r="N149" s="493" t="n">
        <f aca="false">L149/M149*100</f>
        <v>65.8745589247609</v>
      </c>
      <c r="O149" s="492" t="n">
        <v>0</v>
      </c>
      <c r="P149" s="492" t="n">
        <v>0</v>
      </c>
      <c r="Q149" s="493" t="e">
        <f aca="false">O149/P149*100</f>
        <v>#DIV/0!</v>
      </c>
      <c r="R149" s="492" t="n">
        <v>5286241</v>
      </c>
      <c r="S149" s="492" t="n">
        <v>8024708</v>
      </c>
      <c r="T149" s="494" t="n">
        <f aca="false">R149/S149*100</f>
        <v>65.8745589247609</v>
      </c>
      <c r="U149" s="1" t="n">
        <v>522</v>
      </c>
      <c r="V149" s="1" t="n">
        <v>150</v>
      </c>
    </row>
    <row r="150" customFormat="false" ht="36" hidden="false" customHeight="true" outlineLevel="0" collapsed="false">
      <c r="A150" s="547" t="n">
        <v>2</v>
      </c>
      <c r="B150" s="71" t="s">
        <v>155</v>
      </c>
      <c r="C150" s="487" t="n">
        <v>11938632</v>
      </c>
      <c r="D150" s="487" t="n">
        <v>12286387</v>
      </c>
      <c r="E150" s="489" t="n">
        <f aca="false">C150/D150*100</f>
        <v>97.1695910278587</v>
      </c>
      <c r="F150" s="487" t="n">
        <v>2054269</v>
      </c>
      <c r="G150" s="487" t="n">
        <v>2308979</v>
      </c>
      <c r="H150" s="489" t="n">
        <f aca="false">F150/G150*100</f>
        <v>88.9687173421673</v>
      </c>
      <c r="I150" s="487" t="n">
        <v>11636144</v>
      </c>
      <c r="J150" s="487" t="n">
        <v>12449201</v>
      </c>
      <c r="K150" s="489" t="n">
        <f aca="false">I150/J150*100</f>
        <v>93.4690025488383</v>
      </c>
      <c r="L150" s="491" t="n">
        <v>11606127</v>
      </c>
      <c r="M150" s="492" t="n">
        <v>12431248</v>
      </c>
      <c r="N150" s="493" t="n">
        <f aca="false">L150/M150*100</f>
        <v>93.3625248245389</v>
      </c>
      <c r="O150" s="492" t="n">
        <v>0</v>
      </c>
      <c r="P150" s="492" t="n">
        <v>0</v>
      </c>
      <c r="Q150" s="493" t="e">
        <f aca="false">O150/P150*100</f>
        <v>#DIV/0!</v>
      </c>
      <c r="R150" s="492" t="n">
        <v>11606127</v>
      </c>
      <c r="S150" s="492" t="n">
        <v>12431248</v>
      </c>
      <c r="T150" s="494" t="n">
        <f aca="false">R150/S150*100</f>
        <v>93.3625248245389</v>
      </c>
      <c r="U150" s="1" t="n">
        <v>651</v>
      </c>
      <c r="V150" s="1" t="n">
        <v>176</v>
      </c>
    </row>
    <row r="151" customFormat="false" ht="21.75" hidden="false" customHeight="true" outlineLevel="0" collapsed="false">
      <c r="A151" s="547" t="n">
        <v>3</v>
      </c>
      <c r="B151" s="71" t="s">
        <v>156</v>
      </c>
      <c r="C151" s="487" t="n">
        <v>10854888</v>
      </c>
      <c r="D151" s="487" t="n">
        <v>12592334</v>
      </c>
      <c r="E151" s="489" t="n">
        <f aca="false">C151/D151*100</f>
        <v>86.2023513671095</v>
      </c>
      <c r="F151" s="487" t="n">
        <v>1996325</v>
      </c>
      <c r="G151" s="487" t="n">
        <v>3407639</v>
      </c>
      <c r="H151" s="489" t="n">
        <f aca="false">F151/G151*100</f>
        <v>58.5838171238209</v>
      </c>
      <c r="I151" s="487" t="n">
        <v>9795402</v>
      </c>
      <c r="J151" s="487" t="n">
        <v>12939818</v>
      </c>
      <c r="K151" s="489" t="n">
        <f aca="false">I151/J151*100</f>
        <v>75.6996891300944</v>
      </c>
      <c r="L151" s="491" t="n">
        <v>9795402</v>
      </c>
      <c r="M151" s="492" t="n">
        <v>12939818</v>
      </c>
      <c r="N151" s="493" t="n">
        <f aca="false">L151/M151*100</f>
        <v>75.6996891300944</v>
      </c>
      <c r="O151" s="492" t="n">
        <v>0</v>
      </c>
      <c r="P151" s="492" t="n">
        <v>0</v>
      </c>
      <c r="Q151" s="493" t="e">
        <f aca="false">O151/P151*100</f>
        <v>#DIV/0!</v>
      </c>
      <c r="R151" s="492" t="n">
        <v>9795402</v>
      </c>
      <c r="S151" s="492" t="n">
        <v>12939818</v>
      </c>
      <c r="T151" s="494" t="n">
        <f aca="false">R151/S151*100</f>
        <v>75.6996891300944</v>
      </c>
      <c r="U151" s="1" t="n">
        <v>540</v>
      </c>
      <c r="V151" s="1" t="n">
        <v>180</v>
      </c>
    </row>
    <row r="152" s="334" customFormat="true" ht="21.75" hidden="false" customHeight="true" outlineLevel="0" collapsed="false">
      <c r="A152" s="546" t="n">
        <v>4</v>
      </c>
      <c r="B152" s="75" t="s">
        <v>157</v>
      </c>
      <c r="C152" s="496" t="n">
        <v>2040412</v>
      </c>
      <c r="D152" s="496" t="n">
        <v>2564173</v>
      </c>
      <c r="E152" s="370" t="n">
        <f aca="false">C152/D152*100</f>
        <v>79.5738821054586</v>
      </c>
      <c r="F152" s="496" t="n">
        <v>386740</v>
      </c>
      <c r="G152" s="496" t="n">
        <v>525762</v>
      </c>
      <c r="H152" s="370" t="n">
        <f aca="false">F152/G152*100</f>
        <v>73.5579977252065</v>
      </c>
      <c r="I152" s="496" t="n">
        <v>2260680</v>
      </c>
      <c r="J152" s="496" t="n">
        <v>2264302</v>
      </c>
      <c r="K152" s="370" t="n">
        <f aca="false">I152/J152*100</f>
        <v>99.8400390053977</v>
      </c>
      <c r="L152" s="502" t="n">
        <v>0</v>
      </c>
      <c r="M152" s="499" t="n">
        <v>0</v>
      </c>
      <c r="N152" s="493" t="e">
        <f aca="false">L152/M152*100</f>
        <v>#DIV/0!</v>
      </c>
      <c r="O152" s="499" t="n">
        <v>0</v>
      </c>
      <c r="P152" s="499" t="n">
        <v>0</v>
      </c>
      <c r="Q152" s="493" t="e">
        <f aca="false">O152/P152*100</f>
        <v>#DIV/0!</v>
      </c>
      <c r="R152" s="499" t="n">
        <v>0</v>
      </c>
      <c r="S152" s="499" t="n">
        <v>0</v>
      </c>
      <c r="T152" s="493" t="e">
        <f aca="false">R152/S152*100</f>
        <v>#DIV/0!</v>
      </c>
      <c r="U152" s="81" t="n">
        <v>367</v>
      </c>
      <c r="V152" s="81" t="n">
        <v>60</v>
      </c>
    </row>
    <row r="153" customFormat="false" ht="30" hidden="false" customHeight="true" outlineLevel="0" collapsed="false">
      <c r="A153" s="546" t="n">
        <v>5</v>
      </c>
      <c r="B153" s="75" t="s">
        <v>158</v>
      </c>
      <c r="C153" s="487" t="n">
        <v>20415379</v>
      </c>
      <c r="D153" s="487" t="n">
        <v>11655108</v>
      </c>
      <c r="E153" s="489" t="n">
        <f aca="false">C153/D153*100</f>
        <v>175.162503856678</v>
      </c>
      <c r="F153" s="487" t="n">
        <v>5116320</v>
      </c>
      <c r="G153" s="487" t="n">
        <v>2083598</v>
      </c>
      <c r="H153" s="489" t="n">
        <f aca="false">F153/G153*100</f>
        <v>245.552165052952</v>
      </c>
      <c r="I153" s="487" t="n">
        <v>18397993</v>
      </c>
      <c r="J153" s="487" t="n">
        <v>11732681</v>
      </c>
      <c r="K153" s="489" t="n">
        <f aca="false">I153/J153*100</f>
        <v>156.809794794557</v>
      </c>
      <c r="L153" s="491" t="n">
        <v>18397993</v>
      </c>
      <c r="M153" s="492" t="n">
        <v>11732681</v>
      </c>
      <c r="N153" s="493" t="n">
        <f aca="false">L153/M153*100</f>
        <v>156.809794794557</v>
      </c>
      <c r="O153" s="492" t="n">
        <v>0</v>
      </c>
      <c r="P153" s="492" t="n">
        <v>0</v>
      </c>
      <c r="Q153" s="493" t="e">
        <f aca="false">O153/P153*100</f>
        <v>#DIV/0!</v>
      </c>
      <c r="R153" s="492" t="n">
        <v>18397993</v>
      </c>
      <c r="S153" s="492" t="n">
        <v>11732681</v>
      </c>
      <c r="T153" s="494" t="n">
        <f aca="false">R153/S153*100</f>
        <v>156.809794794557</v>
      </c>
      <c r="U153" s="1" t="n">
        <v>1031</v>
      </c>
      <c r="V153" s="1" t="n">
        <v>100</v>
      </c>
    </row>
    <row r="154" customFormat="false" ht="21.75" hidden="false" customHeight="true" outlineLevel="0" collapsed="false">
      <c r="A154" s="546" t="n">
        <v>6</v>
      </c>
      <c r="B154" s="75" t="s">
        <v>159</v>
      </c>
      <c r="C154" s="487" t="n">
        <v>18216275</v>
      </c>
      <c r="D154" s="487" t="n">
        <v>13904429</v>
      </c>
      <c r="E154" s="489" t="n">
        <f aca="false">C154/D154*100</f>
        <v>131.010593818703</v>
      </c>
      <c r="F154" s="487" t="n">
        <v>3570594</v>
      </c>
      <c r="G154" s="487" t="n">
        <v>2829131</v>
      </c>
      <c r="H154" s="489" t="n">
        <f aca="false">F154/G154*100</f>
        <v>126.208153669802</v>
      </c>
      <c r="I154" s="487" t="n">
        <v>17958311</v>
      </c>
      <c r="J154" s="487" t="n">
        <v>15062453</v>
      </c>
      <c r="K154" s="489" t="n">
        <f aca="false">I154/J154*100</f>
        <v>119.225673268491</v>
      </c>
      <c r="L154" s="491" t="n">
        <v>17943103</v>
      </c>
      <c r="M154" s="492" t="n">
        <v>15041911</v>
      </c>
      <c r="N154" s="493" t="n">
        <f aca="false">L154/M154*100</f>
        <v>119.28738974722</v>
      </c>
      <c r="O154" s="492" t="n">
        <v>0</v>
      </c>
      <c r="P154" s="492" t="n">
        <v>18241</v>
      </c>
      <c r="Q154" s="493" t="n">
        <f aca="false">O154/P154*100</f>
        <v>0</v>
      </c>
      <c r="R154" s="492" t="n">
        <v>17943103</v>
      </c>
      <c r="S154" s="492" t="n">
        <v>15023670</v>
      </c>
      <c r="T154" s="494" t="n">
        <f aca="false">R154/S154*100</f>
        <v>119.432222619373</v>
      </c>
      <c r="U154" s="1" t="n">
        <v>639</v>
      </c>
      <c r="V154" s="1" t="n">
        <v>130</v>
      </c>
    </row>
    <row r="155" customFormat="false" ht="18.75" hidden="false" customHeight="true" outlineLevel="0" collapsed="false">
      <c r="A155" s="547" t="n">
        <v>7</v>
      </c>
      <c r="B155" s="71" t="s">
        <v>160</v>
      </c>
      <c r="C155" s="487" t="n">
        <v>1612633</v>
      </c>
      <c r="D155" s="487" t="n">
        <v>1265569</v>
      </c>
      <c r="E155" s="489" t="n">
        <f aca="false">C155/D155*100</f>
        <v>127.423554148371</v>
      </c>
      <c r="F155" s="487" t="n">
        <v>304680</v>
      </c>
      <c r="G155" s="487" t="n">
        <v>283733</v>
      </c>
      <c r="H155" s="489" t="n">
        <f aca="false">F155/G155*100</f>
        <v>107.382644951416</v>
      </c>
      <c r="I155" s="487" t="n">
        <v>1325968</v>
      </c>
      <c r="J155" s="487" t="n">
        <v>1256514</v>
      </c>
      <c r="K155" s="489" t="n">
        <f aca="false">I155/J155*100</f>
        <v>105.52751501376</v>
      </c>
      <c r="L155" s="491" t="n">
        <v>0</v>
      </c>
      <c r="M155" s="492" t="n">
        <v>0</v>
      </c>
      <c r="N155" s="493" t="e">
        <f aca="false">L155/M155*100</f>
        <v>#DIV/0!</v>
      </c>
      <c r="O155" s="492" t="n">
        <v>0</v>
      </c>
      <c r="P155" s="492" t="n">
        <v>0</v>
      </c>
      <c r="Q155" s="493" t="e">
        <f aca="false">O155/P155*100</f>
        <v>#DIV/0!</v>
      </c>
      <c r="R155" s="492" t="n">
        <v>0</v>
      </c>
      <c r="S155" s="492" t="n">
        <v>0</v>
      </c>
      <c r="T155" s="494" t="e">
        <f aca="false">R155/S155*100</f>
        <v>#DIV/0!</v>
      </c>
      <c r="U155" s="1" t="n">
        <v>39</v>
      </c>
      <c r="V155" s="1" t="n">
        <v>130</v>
      </c>
    </row>
    <row r="156" s="334" customFormat="true" ht="21.75" hidden="false" customHeight="true" outlineLevel="0" collapsed="false">
      <c r="A156" s="546" t="n">
        <v>8</v>
      </c>
      <c r="B156" s="114" t="s">
        <v>161</v>
      </c>
      <c r="C156" s="496" t="n">
        <v>2589056</v>
      </c>
      <c r="D156" s="496" t="n">
        <v>809303</v>
      </c>
      <c r="E156" s="370" t="n">
        <f aca="false">C156/D156*100</f>
        <v>319.911825360835</v>
      </c>
      <c r="F156" s="496" t="n">
        <v>306080</v>
      </c>
      <c r="G156" s="496" t="n">
        <v>429329</v>
      </c>
      <c r="H156" s="370" t="n">
        <f aca="false">F156/G156*100</f>
        <v>71.2926450344608</v>
      </c>
      <c r="I156" s="496" t="n">
        <v>2446263</v>
      </c>
      <c r="J156" s="496" t="n">
        <v>527564</v>
      </c>
      <c r="K156" s="370" t="n">
        <f aca="false">I156/J156*100</f>
        <v>463.690282126908</v>
      </c>
      <c r="L156" s="502" t="n">
        <v>0</v>
      </c>
      <c r="M156" s="499" t="n">
        <v>0</v>
      </c>
      <c r="N156" s="493" t="e">
        <f aca="false">L156/M156*100</f>
        <v>#DIV/0!</v>
      </c>
      <c r="O156" s="499" t="n">
        <v>0</v>
      </c>
      <c r="P156" s="499" t="n">
        <v>0</v>
      </c>
      <c r="Q156" s="493" t="e">
        <f aca="false">O156/P156*100</f>
        <v>#DIV/0!</v>
      </c>
      <c r="R156" s="499" t="n">
        <v>0</v>
      </c>
      <c r="S156" s="499" t="n">
        <v>0</v>
      </c>
      <c r="T156" s="493" t="e">
        <f aca="false">R156/S156*100</f>
        <v>#DIV/0!</v>
      </c>
      <c r="U156" s="81" t="n">
        <v>400</v>
      </c>
      <c r="V156" s="81" t="n">
        <v>140</v>
      </c>
    </row>
    <row r="157" customFormat="false" ht="15.75" hidden="false" customHeight="false" outlineLevel="0" collapsed="false">
      <c r="A157" s="513"/>
      <c r="B157" s="514"/>
      <c r="C157" s="514"/>
      <c r="D157" s="514"/>
      <c r="E157" s="514"/>
      <c r="F157" s="514"/>
      <c r="G157" s="514"/>
      <c r="H157" s="514"/>
      <c r="I157" s="514"/>
      <c r="J157" s="514"/>
      <c r="K157" s="515"/>
      <c r="L157" s="518"/>
      <c r="M157" s="552"/>
      <c r="N157" s="517"/>
      <c r="O157" s="518"/>
      <c r="P157" s="518"/>
      <c r="Q157" s="518"/>
      <c r="R157" s="518"/>
      <c r="S157" s="518"/>
      <c r="T157" s="519"/>
      <c r="U157" s="1"/>
      <c r="V157" s="1"/>
    </row>
    <row r="158" customFormat="false" ht="36.75" hidden="false" customHeight="true" outlineLevel="0" collapsed="false">
      <c r="A158" s="553"/>
      <c r="B158" s="117" t="s">
        <v>162</v>
      </c>
      <c r="C158" s="554" t="n">
        <f aca="false">SUM(C159:C161)</f>
        <v>4855336</v>
      </c>
      <c r="D158" s="554" t="n">
        <f aca="false">SUM(D159:D161)</f>
        <v>5896077</v>
      </c>
      <c r="E158" s="555" t="n">
        <f aca="false">C158/D158*100</f>
        <v>82.3485853390314</v>
      </c>
      <c r="F158" s="554" t="n">
        <f aca="false">SUM(F159:F161)</f>
        <v>1046203</v>
      </c>
      <c r="G158" s="554" t="n">
        <f aca="false">SUM(G159:G161)</f>
        <v>1254049</v>
      </c>
      <c r="H158" s="555" t="n">
        <f aca="false">F158/G158*100</f>
        <v>83.4260064798106</v>
      </c>
      <c r="I158" s="554" t="n">
        <f aca="false">SUM(I159:I161)</f>
        <v>949768</v>
      </c>
      <c r="J158" s="554" t="n">
        <f aca="false">SUM(J159:J161)</f>
        <v>1920386</v>
      </c>
      <c r="K158" s="555" t="n">
        <f aca="false">I158/J158*100</f>
        <v>49.4571403874013</v>
      </c>
      <c r="L158" s="530" t="n">
        <f aca="false">O158+R158</f>
        <v>3486205</v>
      </c>
      <c r="M158" s="531" t="n">
        <f aca="false">P158+S158</f>
        <v>6463793</v>
      </c>
      <c r="N158" s="121" t="n">
        <f aca="false">L158/M158*100</f>
        <v>53.9343540240227</v>
      </c>
      <c r="O158" s="120" t="n">
        <f aca="false">SUM(O159:O161)</f>
        <v>2432204</v>
      </c>
      <c r="P158" s="120" t="n">
        <f aca="false">SUM(P159:P161)</f>
        <v>4844786</v>
      </c>
      <c r="Q158" s="120" t="n">
        <f aca="false">O158/P158*100</f>
        <v>50.2025063645742</v>
      </c>
      <c r="R158" s="120" t="n">
        <f aca="false">SUM(R159:R161)</f>
        <v>1054001</v>
      </c>
      <c r="S158" s="120" t="n">
        <f aca="false">SUM(S159:S161)</f>
        <v>1619007</v>
      </c>
      <c r="T158" s="121" t="n">
        <f aca="false">R158/S158*100</f>
        <v>65.1016950513494</v>
      </c>
      <c r="U158" s="1"/>
      <c r="V158" s="1"/>
    </row>
    <row r="159" customFormat="false" ht="17.25" hidden="false" customHeight="false" outlineLevel="0" collapsed="false">
      <c r="A159" s="547" t="n">
        <v>1</v>
      </c>
      <c r="B159" s="122" t="s">
        <v>163</v>
      </c>
      <c r="C159" s="487" t="n">
        <v>760448</v>
      </c>
      <c r="D159" s="487" t="n">
        <v>830596</v>
      </c>
      <c r="E159" s="489" t="n">
        <f aca="false">C159/D159*100</f>
        <v>91.5544982157391</v>
      </c>
      <c r="F159" s="487" t="n">
        <v>183927</v>
      </c>
      <c r="G159" s="487" t="n">
        <v>250978</v>
      </c>
      <c r="H159" s="489" t="n">
        <f aca="false">F159/G159*100</f>
        <v>73.2841125516978</v>
      </c>
      <c r="I159" s="487" t="n">
        <v>747750</v>
      </c>
      <c r="J159" s="487" t="n">
        <v>804471</v>
      </c>
      <c r="K159" s="489" t="n">
        <f aca="false">I159/J159*100</f>
        <v>92.9492797130039</v>
      </c>
      <c r="L159" s="491" t="n">
        <v>36356</v>
      </c>
      <c r="M159" s="492" t="n">
        <v>14830</v>
      </c>
      <c r="N159" s="493" t="n">
        <f aca="false">L159/M159*100</f>
        <v>245.151719487525</v>
      </c>
      <c r="O159" s="492" t="n">
        <v>29901</v>
      </c>
      <c r="P159" s="492" t="n">
        <v>0</v>
      </c>
      <c r="Q159" s="493" t="e">
        <f aca="false">O159/P159*100</f>
        <v>#DIV/0!</v>
      </c>
      <c r="R159" s="492" t="n">
        <v>6455</v>
      </c>
      <c r="S159" s="492" t="n">
        <v>14830</v>
      </c>
      <c r="T159" s="494" t="n">
        <f aca="false">R159/S159*100</f>
        <v>43.5266351989211</v>
      </c>
      <c r="U159" s="1" t="n">
        <v>128</v>
      </c>
      <c r="V159" s="1" t="n">
        <v>145</v>
      </c>
    </row>
    <row r="160" customFormat="false" ht="17.25" hidden="false" customHeight="false" outlineLevel="0" collapsed="false">
      <c r="A160" s="547" t="n">
        <v>2</v>
      </c>
      <c r="B160" s="123" t="s">
        <v>164</v>
      </c>
      <c r="C160" s="487" t="n">
        <v>3381635</v>
      </c>
      <c r="D160" s="487" t="n">
        <v>3911824</v>
      </c>
      <c r="E160" s="489" t="n">
        <f aca="false">C160/D160*100</f>
        <v>86.4465016831023</v>
      </c>
      <c r="F160" s="487" t="n">
        <v>646083</v>
      </c>
      <c r="G160" s="487" t="n">
        <v>716696</v>
      </c>
      <c r="H160" s="489" t="n">
        <f aca="false">F160/G160*100</f>
        <v>90.1474265239376</v>
      </c>
      <c r="I160" s="487" t="n">
        <v>0</v>
      </c>
      <c r="J160" s="487" t="n">
        <v>0</v>
      </c>
      <c r="K160" s="489" t="e">
        <f aca="false">I160/J160*100</f>
        <v>#DIV/0!</v>
      </c>
      <c r="L160" s="491" t="n">
        <v>3449849</v>
      </c>
      <c r="M160" s="492" t="n">
        <v>5492713</v>
      </c>
      <c r="N160" s="493" t="n">
        <f aca="false">L160/M160*100</f>
        <v>62.8077418208452</v>
      </c>
      <c r="O160" s="492" t="n">
        <v>2402303</v>
      </c>
      <c r="P160" s="492" t="n">
        <v>3888536</v>
      </c>
      <c r="Q160" s="493" t="n">
        <f aca="false">O160/P160*100</f>
        <v>61.7791117273956</v>
      </c>
      <c r="R160" s="492" t="n">
        <v>1047546</v>
      </c>
      <c r="S160" s="492" t="n">
        <v>1604177</v>
      </c>
      <c r="T160" s="494" t="n">
        <f aca="false">R160/S160*100</f>
        <v>65.3011481900065</v>
      </c>
      <c r="U160" s="1" t="n">
        <v>683</v>
      </c>
      <c r="V160" s="1" t="n">
        <v>110</v>
      </c>
    </row>
    <row r="161" s="308" customFormat="true" ht="19.5" hidden="false" customHeight="true" outlineLevel="0" collapsed="false">
      <c r="A161" s="547" t="n">
        <v>3</v>
      </c>
      <c r="B161" s="152" t="s">
        <v>165</v>
      </c>
      <c r="C161" s="490" t="n">
        <v>713253</v>
      </c>
      <c r="D161" s="490" t="n">
        <v>1153657</v>
      </c>
      <c r="E161" s="36" t="n">
        <f aca="false">C161/D161*100</f>
        <v>61.8253952431269</v>
      </c>
      <c r="F161" s="490" t="n">
        <v>216193</v>
      </c>
      <c r="G161" s="490" t="n">
        <v>286375</v>
      </c>
      <c r="H161" s="36" t="n">
        <f aca="false">F161/G161*100</f>
        <v>75.4929725010912</v>
      </c>
      <c r="I161" s="490" t="n">
        <v>202018</v>
      </c>
      <c r="J161" s="490" t="n">
        <v>1115915</v>
      </c>
      <c r="K161" s="36" t="n">
        <f aca="false">I161/J161*100</f>
        <v>18.1033501655592</v>
      </c>
      <c r="L161" s="512" t="n">
        <v>0</v>
      </c>
      <c r="M161" s="500" t="n">
        <v>956250</v>
      </c>
      <c r="N161" s="493" t="n">
        <f aca="false">L161/M161*100</f>
        <v>0</v>
      </c>
      <c r="O161" s="500" t="n">
        <v>0</v>
      </c>
      <c r="P161" s="500" t="n">
        <v>956250</v>
      </c>
      <c r="Q161" s="493" t="n">
        <f aca="false">O161/P161*100</f>
        <v>0</v>
      </c>
      <c r="R161" s="500" t="n">
        <v>0</v>
      </c>
      <c r="S161" s="500" t="n">
        <v>0</v>
      </c>
      <c r="T161" s="534" t="e">
        <f aca="false">R161/S161*100</f>
        <v>#DIV/0!</v>
      </c>
      <c r="U161" s="110" t="n">
        <v>253</v>
      </c>
      <c r="V161" s="110" t="n">
        <v>193</v>
      </c>
    </row>
    <row r="162" customFormat="false" ht="15" hidden="false" customHeight="false" outlineLevel="0" collapsed="false">
      <c r="A162" s="556"/>
      <c r="B162" s="557"/>
      <c r="C162" s="558"/>
      <c r="D162" s="487"/>
      <c r="E162" s="489"/>
      <c r="F162" s="487"/>
      <c r="G162" s="487"/>
      <c r="H162" s="489"/>
      <c r="I162" s="487"/>
      <c r="J162" s="487"/>
      <c r="K162" s="489"/>
      <c r="L162" s="559"/>
      <c r="M162" s="494"/>
      <c r="N162" s="494"/>
      <c r="O162" s="494"/>
      <c r="P162" s="560"/>
      <c r="Q162" s="560"/>
      <c r="R162" s="560"/>
      <c r="S162" s="560"/>
      <c r="T162" s="561"/>
      <c r="U162" s="1"/>
      <c r="V162" s="1"/>
    </row>
    <row r="163" customFormat="false" ht="46.5" hidden="false" customHeight="true" outlineLevel="0" collapsed="false">
      <c r="A163" s="64" t="s">
        <v>387</v>
      </c>
      <c r="B163" s="64"/>
      <c r="C163" s="478" t="n">
        <f aca="false">C164+C194+C200</f>
        <v>94320516</v>
      </c>
      <c r="D163" s="478" t="n">
        <f aca="false">D164+D194+D200</f>
        <v>96771261</v>
      </c>
      <c r="E163" s="479" t="n">
        <f aca="false">C163/D163*100</f>
        <v>97.4674867572512</v>
      </c>
      <c r="F163" s="478" t="n">
        <f aca="false">F164+F194+F200</f>
        <v>20521430</v>
      </c>
      <c r="G163" s="478" t="n">
        <f aca="false">G164+G194+G200</f>
        <v>20360809</v>
      </c>
      <c r="H163" s="479" t="n">
        <f aca="false">F163/G163*100</f>
        <v>100.788873369423</v>
      </c>
      <c r="I163" s="478" t="n">
        <f aca="false">I164+I194+I200</f>
        <v>101140314</v>
      </c>
      <c r="J163" s="478" t="n">
        <f aca="false">J164+J194+J200</f>
        <v>96130010</v>
      </c>
      <c r="K163" s="479" t="n">
        <f aca="false">I163/J163*100</f>
        <v>105.212008195984</v>
      </c>
      <c r="L163" s="544" t="n">
        <f aca="false">O163+R163</f>
        <v>43177612</v>
      </c>
      <c r="M163" s="545" t="n">
        <f aca="false">P163+S163</f>
        <v>40597639</v>
      </c>
      <c r="N163" s="66" t="n">
        <f aca="false">L163/M163*100</f>
        <v>106.354982859964</v>
      </c>
      <c r="O163" s="65" t="n">
        <f aca="false">O164+O194+O200</f>
        <v>13815292</v>
      </c>
      <c r="P163" s="65" t="n">
        <f aca="false">P164+P194+P200</f>
        <v>19244844</v>
      </c>
      <c r="Q163" s="65" t="n">
        <f aca="false">O163/P163*100</f>
        <v>71.7869783719733</v>
      </c>
      <c r="R163" s="65" t="n">
        <f aca="false">R164+R194+R200</f>
        <v>29362320</v>
      </c>
      <c r="S163" s="65" t="n">
        <f aca="false">S164+S194+S200</f>
        <v>21352795</v>
      </c>
      <c r="T163" s="66" t="n">
        <f aca="false">R163/S163*100</f>
        <v>137.510428962578</v>
      </c>
      <c r="U163" s="1"/>
      <c r="V163" s="1"/>
    </row>
    <row r="164" customFormat="false" ht="29.25" hidden="false" customHeight="true" outlineLevel="0" collapsed="false">
      <c r="A164" s="132" t="s">
        <v>388</v>
      </c>
      <c r="B164" s="132" t="s">
        <v>168</v>
      </c>
      <c r="C164" s="483" t="n">
        <f aca="false">SUM(C165:C190)</f>
        <v>21612677</v>
      </c>
      <c r="D164" s="483" t="n">
        <f aca="false">SUM(D165:D190)</f>
        <v>30681368</v>
      </c>
      <c r="E164" s="509" t="n">
        <f aca="false">C164/D164*100</f>
        <v>70.4423512015501</v>
      </c>
      <c r="F164" s="483" t="n">
        <f aca="false">SUM(F165:F190)</f>
        <v>5729246</v>
      </c>
      <c r="G164" s="483" t="n">
        <f aca="false">SUM(G165:G190)</f>
        <v>6526884</v>
      </c>
      <c r="H164" s="509" t="n">
        <f aca="false">F164/G164*100</f>
        <v>87.7791914181407</v>
      </c>
      <c r="I164" s="483" t="n">
        <f aca="false">SUM(I165:I190)</f>
        <v>20959903</v>
      </c>
      <c r="J164" s="483" t="n">
        <f aca="false">SUM(J165:J190)</f>
        <v>30020464</v>
      </c>
      <c r="K164" s="509" t="n">
        <f aca="false">I164/J164*100</f>
        <v>69.8187176587277</v>
      </c>
      <c r="L164" s="530" t="n">
        <f aca="false">O164+R164</f>
        <v>12342058</v>
      </c>
      <c r="M164" s="531" t="n">
        <f aca="false">P164+S164</f>
        <v>20176100</v>
      </c>
      <c r="N164" s="84" t="n">
        <f aca="false">L164/M164*100</f>
        <v>61.1716734155759</v>
      </c>
      <c r="O164" s="83" t="n">
        <f aca="false">SUM(O165:O190)</f>
        <v>9356248</v>
      </c>
      <c r="P164" s="83" t="n">
        <f aca="false">SUM(P165:P190)</f>
        <v>16492695</v>
      </c>
      <c r="Q164" s="83" t="n">
        <f aca="false">O164/P164*100</f>
        <v>56.7296490961605</v>
      </c>
      <c r="R164" s="83" t="n">
        <f aca="false">SUM(R165:R190)</f>
        <v>2985810</v>
      </c>
      <c r="S164" s="83" t="n">
        <f aca="false">SUM(S165:S190)</f>
        <v>3683405</v>
      </c>
      <c r="T164" s="84" t="n">
        <f aca="false">R164/S164*100</f>
        <v>81.0611377244696</v>
      </c>
      <c r="U164" s="1"/>
      <c r="V164" s="1"/>
    </row>
    <row r="165" customFormat="false" ht="36.75" hidden="false" customHeight="true" outlineLevel="0" collapsed="false">
      <c r="A165" s="37" t="n">
        <v>1</v>
      </c>
      <c r="B165" s="134" t="s">
        <v>169</v>
      </c>
      <c r="C165" s="487" t="n">
        <v>6338128</v>
      </c>
      <c r="D165" s="487" t="n">
        <v>8516992</v>
      </c>
      <c r="E165" s="489" t="n">
        <f aca="false">C165/D165*100</f>
        <v>74.4174469108343</v>
      </c>
      <c r="F165" s="487" t="n">
        <v>1863746</v>
      </c>
      <c r="G165" s="487" t="n">
        <v>1675127</v>
      </c>
      <c r="H165" s="489" t="n">
        <f aca="false">F165/G165*100</f>
        <v>111.259982078971</v>
      </c>
      <c r="I165" s="487" t="n">
        <v>6043352</v>
      </c>
      <c r="J165" s="487" t="n">
        <v>7833542</v>
      </c>
      <c r="K165" s="489" t="n">
        <f aca="false">I165/J165*100</f>
        <v>77.1471194001385</v>
      </c>
      <c r="L165" s="491" t="n">
        <v>5215046</v>
      </c>
      <c r="M165" s="492" t="n">
        <v>6878013</v>
      </c>
      <c r="N165" s="493" t="n">
        <f aca="false">L165/M165*100</f>
        <v>75.8219852157883</v>
      </c>
      <c r="O165" s="492" t="n">
        <v>4576259</v>
      </c>
      <c r="P165" s="492" t="n">
        <v>6324297</v>
      </c>
      <c r="Q165" s="493" t="n">
        <f aca="false">O165/P165*100</f>
        <v>72.3599634868508</v>
      </c>
      <c r="R165" s="492" t="n">
        <v>638787</v>
      </c>
      <c r="S165" s="492" t="n">
        <v>553716</v>
      </c>
      <c r="T165" s="494" t="n">
        <f aca="false">R165/S165*100</f>
        <v>115.363652124916</v>
      </c>
      <c r="U165" s="1" t="n">
        <v>277</v>
      </c>
      <c r="V165" s="1" t="n">
        <v>190</v>
      </c>
    </row>
    <row r="166" customFormat="false" ht="17.25" hidden="false" customHeight="false" outlineLevel="0" collapsed="false">
      <c r="A166" s="37" t="n">
        <v>2</v>
      </c>
      <c r="B166" s="123" t="s">
        <v>170</v>
      </c>
      <c r="C166" s="490" t="n">
        <v>662496</v>
      </c>
      <c r="D166" s="490" t="n">
        <v>1163333</v>
      </c>
      <c r="E166" s="36" t="n">
        <f aca="false">C166/D166*100</f>
        <v>56.9480965467325</v>
      </c>
      <c r="F166" s="490" t="n">
        <v>109080</v>
      </c>
      <c r="G166" s="490" t="n">
        <v>57740</v>
      </c>
      <c r="H166" s="36" t="n">
        <f aca="false">F166/G166*100</f>
        <v>188.91582958088</v>
      </c>
      <c r="I166" s="490" t="n">
        <v>711427</v>
      </c>
      <c r="J166" s="490" t="n">
        <v>1125046</v>
      </c>
      <c r="K166" s="36" t="n">
        <f aca="false">I166/J166*100</f>
        <v>63.2353699315406</v>
      </c>
      <c r="L166" s="512" t="n">
        <v>317182</v>
      </c>
      <c r="M166" s="500" t="n">
        <v>894475</v>
      </c>
      <c r="N166" s="493" t="n">
        <f aca="false">L166/M166*100</f>
        <v>35.4601302439979</v>
      </c>
      <c r="O166" s="500" t="n">
        <v>284377</v>
      </c>
      <c r="P166" s="500" t="n">
        <v>879379</v>
      </c>
      <c r="Q166" s="493" t="n">
        <f aca="false">O166/P166*100</f>
        <v>32.33838879482</v>
      </c>
      <c r="R166" s="500" t="n">
        <v>32805</v>
      </c>
      <c r="S166" s="500" t="n">
        <v>15096</v>
      </c>
      <c r="T166" s="534" t="n">
        <f aca="false">R166/S166*100</f>
        <v>217.309220985692</v>
      </c>
      <c r="U166" s="1" t="n">
        <v>128</v>
      </c>
      <c r="V166" s="1" t="n">
        <v>134</v>
      </c>
    </row>
    <row r="167" s="334" customFormat="true" ht="17.25" hidden="false" customHeight="false" outlineLevel="0" collapsed="false">
      <c r="A167" s="562" t="n">
        <v>3</v>
      </c>
      <c r="B167" s="137" t="s">
        <v>171</v>
      </c>
      <c r="C167" s="496" t="n">
        <v>251044</v>
      </c>
      <c r="D167" s="496" t="n">
        <v>189690</v>
      </c>
      <c r="E167" s="370" t="n">
        <f aca="false">C167/D167*100</f>
        <v>132.344351310032</v>
      </c>
      <c r="F167" s="496" t="n">
        <v>35453</v>
      </c>
      <c r="G167" s="496" t="n">
        <v>37051</v>
      </c>
      <c r="H167" s="370" t="n">
        <f aca="false">F167/G167*100</f>
        <v>95.6870259912013</v>
      </c>
      <c r="I167" s="496" t="n">
        <v>307295</v>
      </c>
      <c r="J167" s="496" t="n">
        <v>251363</v>
      </c>
      <c r="K167" s="370" t="n">
        <f aca="false">I167/J167*100</f>
        <v>122.251484904302</v>
      </c>
      <c r="L167" s="502" t="n">
        <v>306652</v>
      </c>
      <c r="M167" s="499" t="n">
        <v>192806</v>
      </c>
      <c r="N167" s="493" t="n">
        <f aca="false">L167/M167*100</f>
        <v>159.046917627045</v>
      </c>
      <c r="O167" s="499" t="n">
        <v>306652</v>
      </c>
      <c r="P167" s="499" t="n">
        <v>168755</v>
      </c>
      <c r="Q167" s="493" t="n">
        <f aca="false">O167/P167*100</f>
        <v>181.714319575716</v>
      </c>
      <c r="R167" s="499" t="n">
        <v>0</v>
      </c>
      <c r="S167" s="499" t="n">
        <v>24051</v>
      </c>
      <c r="T167" s="493" t="n">
        <f aca="false">R167/S167*100</f>
        <v>0</v>
      </c>
      <c r="U167" s="81" t="n">
        <v>58</v>
      </c>
      <c r="V167" s="81" t="n">
        <v>146</v>
      </c>
    </row>
    <row r="168" s="334" customFormat="true" ht="17.25" hidden="false" customHeight="false" outlineLevel="0" collapsed="false">
      <c r="A168" s="562" t="n">
        <v>4</v>
      </c>
      <c r="B168" s="137" t="s">
        <v>172</v>
      </c>
      <c r="C168" s="496" t="n">
        <v>298364</v>
      </c>
      <c r="D168" s="563" t="n">
        <v>621573</v>
      </c>
      <c r="E168" s="370" t="n">
        <f aca="false">C168/D168*100</f>
        <v>48.001441504055</v>
      </c>
      <c r="F168" s="496" t="n">
        <v>21923</v>
      </c>
      <c r="G168" s="563" t="n">
        <v>102289</v>
      </c>
      <c r="H168" s="370" t="n">
        <f aca="false">F168/G168*100</f>
        <v>21.4324120873212</v>
      </c>
      <c r="I168" s="496" t="n">
        <v>486224</v>
      </c>
      <c r="J168" s="563" t="n">
        <v>778035</v>
      </c>
      <c r="K168" s="370" t="n">
        <f aca="false">I168/J168*100</f>
        <v>62.4938466778487</v>
      </c>
      <c r="L168" s="502" t="n">
        <v>211861</v>
      </c>
      <c r="M168" s="499" t="n">
        <v>557805</v>
      </c>
      <c r="N168" s="493" t="n">
        <f aca="false">L168/M168*100</f>
        <v>37.9811941449073</v>
      </c>
      <c r="O168" s="499" t="n">
        <v>108690</v>
      </c>
      <c r="P168" s="499" t="n">
        <v>211133</v>
      </c>
      <c r="Q168" s="493" t="n">
        <f aca="false">O168/P168*100</f>
        <v>51.4793992412366</v>
      </c>
      <c r="R168" s="499" t="n">
        <v>103171</v>
      </c>
      <c r="S168" s="564" t="n">
        <v>346672</v>
      </c>
      <c r="T168" s="493" t="n">
        <f aca="false">R168/S168*100</f>
        <v>29.7604075321918</v>
      </c>
      <c r="U168" s="81" t="n">
        <v>144</v>
      </c>
      <c r="V168" s="81" t="n">
        <v>170</v>
      </c>
    </row>
    <row r="169" s="334" customFormat="true" ht="39.75" hidden="false" customHeight="true" outlineLevel="0" collapsed="false">
      <c r="A169" s="562" t="n">
        <v>5</v>
      </c>
      <c r="B169" s="124" t="s">
        <v>173</v>
      </c>
      <c r="C169" s="496" t="n">
        <v>719221</v>
      </c>
      <c r="D169" s="496" t="n">
        <v>2325096</v>
      </c>
      <c r="E169" s="370" t="n">
        <f aca="false">C169/D169*100</f>
        <v>30.9329593272708</v>
      </c>
      <c r="F169" s="496" t="n">
        <v>210021</v>
      </c>
      <c r="G169" s="496" t="n">
        <v>233173</v>
      </c>
      <c r="H169" s="370" t="n">
        <f aca="false">F169/G169*100</f>
        <v>90.0708915697787</v>
      </c>
      <c r="I169" s="496" t="n">
        <v>263242</v>
      </c>
      <c r="J169" s="496" t="n">
        <v>2326416</v>
      </c>
      <c r="K169" s="370" t="n">
        <f aca="false">I169/J169*100</f>
        <v>11.315345148933</v>
      </c>
      <c r="L169" s="502" t="n">
        <v>170945</v>
      </c>
      <c r="M169" s="499" t="n">
        <v>2211811</v>
      </c>
      <c r="N169" s="493" t="n">
        <f aca="false">L169/M169*100</f>
        <v>7.72873450760485</v>
      </c>
      <c r="O169" s="499" t="n">
        <v>104912</v>
      </c>
      <c r="P169" s="499" t="n">
        <v>2149431</v>
      </c>
      <c r="Q169" s="493" t="n">
        <f aca="false">O169/P169*100</f>
        <v>4.88091964803709</v>
      </c>
      <c r="R169" s="499" t="n">
        <v>66033</v>
      </c>
      <c r="S169" s="499" t="n">
        <v>62380</v>
      </c>
      <c r="T169" s="493" t="n">
        <f aca="false">R169/S169*100</f>
        <v>105.856043603719</v>
      </c>
      <c r="U169" s="81" t="n">
        <v>291</v>
      </c>
      <c r="V169" s="81" t="n">
        <v>190</v>
      </c>
    </row>
    <row r="170" customFormat="false" ht="29.25" hidden="false" customHeight="true" outlineLevel="0" collapsed="false">
      <c r="A170" s="562" t="n">
        <v>6</v>
      </c>
      <c r="B170" s="124" t="s">
        <v>174</v>
      </c>
      <c r="C170" s="496" t="n">
        <v>1811437</v>
      </c>
      <c r="D170" s="496" t="n">
        <v>2834844</v>
      </c>
      <c r="E170" s="370" t="n">
        <f aca="false">C170/D170*100</f>
        <v>63.8990011443311</v>
      </c>
      <c r="F170" s="496" t="n">
        <v>420415</v>
      </c>
      <c r="G170" s="496" t="n">
        <v>509060</v>
      </c>
      <c r="H170" s="370" t="n">
        <f aca="false">F170/G170*100</f>
        <v>82.5865320394452</v>
      </c>
      <c r="I170" s="496" t="n">
        <v>1811437</v>
      </c>
      <c r="J170" s="496" t="n">
        <v>2834844</v>
      </c>
      <c r="K170" s="370" t="n">
        <f aca="false">I170/J170*100</f>
        <v>63.8990011443311</v>
      </c>
      <c r="L170" s="502" t="n">
        <v>1137790</v>
      </c>
      <c r="M170" s="499" t="n">
        <v>2104558</v>
      </c>
      <c r="N170" s="493" t="n">
        <f aca="false">L170/M170*100</f>
        <v>54.0631334465479</v>
      </c>
      <c r="O170" s="499" t="n">
        <v>488815</v>
      </c>
      <c r="P170" s="499" t="n">
        <v>853819</v>
      </c>
      <c r="Q170" s="493" t="n">
        <f aca="false">O170/P170*100</f>
        <v>57.2504242702493</v>
      </c>
      <c r="R170" s="499" t="n">
        <v>648975</v>
      </c>
      <c r="S170" s="499" t="n">
        <v>1250739</v>
      </c>
      <c r="T170" s="493" t="n">
        <f aca="false">R170/S170*100</f>
        <v>51.8873242139247</v>
      </c>
      <c r="U170" s="81" t="n">
        <v>281</v>
      </c>
      <c r="V170" s="81" t="n">
        <v>100</v>
      </c>
    </row>
    <row r="171" customFormat="false" ht="17.25" hidden="false" customHeight="false" outlineLevel="0" collapsed="false">
      <c r="A171" s="562" t="n">
        <v>7</v>
      </c>
      <c r="B171" s="137" t="s">
        <v>175</v>
      </c>
      <c r="C171" s="496" t="n">
        <v>2113670</v>
      </c>
      <c r="D171" s="496" t="n">
        <v>2113054</v>
      </c>
      <c r="E171" s="370" t="n">
        <f aca="false">C171/D171*100</f>
        <v>100.029152118214</v>
      </c>
      <c r="F171" s="496" t="n">
        <v>388601</v>
      </c>
      <c r="G171" s="496" t="n">
        <v>412063</v>
      </c>
      <c r="H171" s="370" t="n">
        <f aca="false">F171/G171*100</f>
        <v>94.3062104581096</v>
      </c>
      <c r="I171" s="496" t="n">
        <v>2056809</v>
      </c>
      <c r="J171" s="496" t="n">
        <v>2072198</v>
      </c>
      <c r="K171" s="370" t="n">
        <f aca="false">I171/J171*100</f>
        <v>99.257358611484</v>
      </c>
      <c r="L171" s="502" t="n">
        <v>1225865</v>
      </c>
      <c r="M171" s="499" t="n">
        <v>1178000</v>
      </c>
      <c r="N171" s="493" t="n">
        <f aca="false">L171/M171*100</f>
        <v>104.06324278438</v>
      </c>
      <c r="O171" s="499" t="n">
        <v>0</v>
      </c>
      <c r="P171" s="499" t="n">
        <v>0</v>
      </c>
      <c r="Q171" s="493" t="e">
        <f aca="false">O171/P171*100</f>
        <v>#DIV/0!</v>
      </c>
      <c r="R171" s="499" t="n">
        <v>1225865</v>
      </c>
      <c r="S171" s="499" t="n">
        <v>1178000</v>
      </c>
      <c r="T171" s="493" t="n">
        <f aca="false">R171/S171*100</f>
        <v>104.06324278438</v>
      </c>
      <c r="U171" s="81" t="n">
        <v>240</v>
      </c>
      <c r="V171" s="139" t="n">
        <v>93</v>
      </c>
    </row>
    <row r="172" customFormat="false" ht="17.25" hidden="false" customHeight="false" outlineLevel="0" collapsed="false">
      <c r="A172" s="562" t="n">
        <v>8</v>
      </c>
      <c r="B172" s="140" t="s">
        <v>176</v>
      </c>
      <c r="C172" s="496" t="n">
        <v>848812</v>
      </c>
      <c r="D172" s="496" t="n">
        <v>925834</v>
      </c>
      <c r="E172" s="370" t="n">
        <f aca="false">C172/D172*100</f>
        <v>91.6807980696323</v>
      </c>
      <c r="F172" s="496" t="n">
        <v>321688</v>
      </c>
      <c r="G172" s="496" t="n">
        <v>177719</v>
      </c>
      <c r="H172" s="370" t="n">
        <f aca="false">F172/G172*100</f>
        <v>181.009346215092</v>
      </c>
      <c r="I172" s="496" t="n">
        <v>848022</v>
      </c>
      <c r="J172" s="496" t="n">
        <v>928580</v>
      </c>
      <c r="K172" s="370" t="n">
        <f aca="false">I172/J172*100</f>
        <v>91.3246031575093</v>
      </c>
      <c r="L172" s="502" t="n">
        <v>0</v>
      </c>
      <c r="M172" s="499" t="n">
        <v>0</v>
      </c>
      <c r="N172" s="493" t="e">
        <f aca="false">L172/M172*100</f>
        <v>#DIV/0!</v>
      </c>
      <c r="O172" s="499" t="n">
        <v>0</v>
      </c>
      <c r="P172" s="499" t="n">
        <v>0</v>
      </c>
      <c r="Q172" s="493" t="e">
        <f aca="false">O172/P172*100</f>
        <v>#DIV/0!</v>
      </c>
      <c r="R172" s="499" t="n">
        <v>0</v>
      </c>
      <c r="S172" s="499" t="n">
        <v>0</v>
      </c>
      <c r="T172" s="493" t="e">
        <f aca="false">R172/S172*100</f>
        <v>#DIV/0!</v>
      </c>
      <c r="U172" s="141" t="n">
        <v>274</v>
      </c>
      <c r="V172" s="142" t="n">
        <v>85</v>
      </c>
    </row>
    <row r="173" customFormat="false" ht="35.25" hidden="false" customHeight="true" outlineLevel="0" collapsed="false">
      <c r="A173" s="562" t="n">
        <v>9</v>
      </c>
      <c r="B173" s="144" t="s">
        <v>177</v>
      </c>
      <c r="C173" s="487" t="n">
        <v>659877</v>
      </c>
      <c r="D173" s="487" t="n">
        <v>3383258</v>
      </c>
      <c r="E173" s="489" t="n">
        <f aca="false">C173/D173*100</f>
        <v>19.5041879750229</v>
      </c>
      <c r="F173" s="487" t="n">
        <v>238548</v>
      </c>
      <c r="G173" s="487" t="n">
        <v>1189194</v>
      </c>
      <c r="H173" s="489" t="n">
        <f aca="false">F173/G173*100</f>
        <v>20.0596370314684</v>
      </c>
      <c r="I173" s="487" t="n">
        <v>659877</v>
      </c>
      <c r="J173" s="487" t="n">
        <v>3383258</v>
      </c>
      <c r="K173" s="489" t="n">
        <f aca="false">I173/J173*100</f>
        <v>19.5041879750229</v>
      </c>
      <c r="L173" s="491" t="n">
        <v>653139</v>
      </c>
      <c r="M173" s="492" t="n">
        <v>3383258</v>
      </c>
      <c r="N173" s="493" t="n">
        <f aca="false">L173/M173*100</f>
        <v>19.3050308312284</v>
      </c>
      <c r="O173" s="492" t="n">
        <v>653139</v>
      </c>
      <c r="P173" s="492" t="n">
        <v>3367535</v>
      </c>
      <c r="Q173" s="493" t="n">
        <f aca="false">O173/P173*100</f>
        <v>19.3951659002802</v>
      </c>
      <c r="R173" s="492" t="n">
        <v>0</v>
      </c>
      <c r="S173" s="492" t="n">
        <v>15723</v>
      </c>
      <c r="T173" s="494" t="n">
        <f aca="false">R173/S173*100</f>
        <v>0</v>
      </c>
      <c r="U173" s="145" t="n">
        <v>92</v>
      </c>
      <c r="V173" s="146" t="n">
        <v>235</v>
      </c>
    </row>
    <row r="174" customFormat="false" ht="31.5" hidden="false" customHeight="true" outlineLevel="0" collapsed="false">
      <c r="A174" s="562" t="n">
        <v>10</v>
      </c>
      <c r="B174" s="144" t="s">
        <v>178</v>
      </c>
      <c r="C174" s="487" t="n">
        <v>288986</v>
      </c>
      <c r="D174" s="487" t="n">
        <v>324409</v>
      </c>
      <c r="E174" s="489" t="n">
        <f aca="false">C174/D174*100</f>
        <v>89.080759165128</v>
      </c>
      <c r="F174" s="487" t="n">
        <v>104735</v>
      </c>
      <c r="G174" s="487" t="n">
        <v>31712</v>
      </c>
      <c r="H174" s="489" t="n">
        <f aca="false">F174/G174*100</f>
        <v>330.269298688194</v>
      </c>
      <c r="I174" s="487" t="n">
        <v>111236</v>
      </c>
      <c r="J174" s="487" t="n">
        <v>333437</v>
      </c>
      <c r="K174" s="489" t="n">
        <f aca="false">I174/J174*100</f>
        <v>33.3604249078537</v>
      </c>
      <c r="L174" s="491" t="n">
        <v>165056</v>
      </c>
      <c r="M174" s="492" t="n">
        <v>183432</v>
      </c>
      <c r="N174" s="493" t="n">
        <f aca="false">L174/M174*100</f>
        <v>89.982118714292</v>
      </c>
      <c r="O174" s="492" t="n">
        <v>165056</v>
      </c>
      <c r="P174" s="492" t="n">
        <v>177849</v>
      </c>
      <c r="Q174" s="493" t="n">
        <f aca="false">O174/P174*100</f>
        <v>92.8068192680308</v>
      </c>
      <c r="R174" s="492" t="n">
        <v>0</v>
      </c>
      <c r="S174" s="492" t="n">
        <v>5583</v>
      </c>
      <c r="T174" s="494" t="n">
        <f aca="false">R174/S174*100</f>
        <v>0</v>
      </c>
      <c r="U174" s="145" t="n">
        <v>201</v>
      </c>
      <c r="V174" s="146"/>
    </row>
    <row r="175" s="334" customFormat="true" ht="34.5" hidden="false" customHeight="false" outlineLevel="0" collapsed="false">
      <c r="A175" s="562" t="n">
        <v>11</v>
      </c>
      <c r="B175" s="144" t="s">
        <v>179</v>
      </c>
      <c r="C175" s="496" t="n">
        <v>18858</v>
      </c>
      <c r="D175" s="496" t="n">
        <v>30981</v>
      </c>
      <c r="E175" s="370" t="n">
        <f aca="false">C175/D175*100</f>
        <v>60.8695652173913</v>
      </c>
      <c r="F175" s="496" t="n">
        <v>10580</v>
      </c>
      <c r="G175" s="496" t="n">
        <v>3166</v>
      </c>
      <c r="H175" s="370" t="n">
        <f aca="false">F175/G175*100</f>
        <v>334.175615919141</v>
      </c>
      <c r="I175" s="496" t="n">
        <v>18858</v>
      </c>
      <c r="J175" s="496" t="n">
        <v>30981</v>
      </c>
      <c r="K175" s="370" t="n">
        <f aca="false">I175/J175*100</f>
        <v>60.8695652173913</v>
      </c>
      <c r="L175" s="502" t="n">
        <v>8340</v>
      </c>
      <c r="M175" s="499" t="n">
        <v>13668</v>
      </c>
      <c r="N175" s="493" t="n">
        <f aca="false">L175/M175*100</f>
        <v>61.0184372256365</v>
      </c>
      <c r="O175" s="499" t="n">
        <v>8340</v>
      </c>
      <c r="P175" s="499" t="n">
        <v>13668</v>
      </c>
      <c r="Q175" s="493" t="n">
        <f aca="false">O175/P175*100</f>
        <v>61.0184372256365</v>
      </c>
      <c r="R175" s="499" t="n">
        <v>0</v>
      </c>
      <c r="S175" s="499" t="n">
        <v>0</v>
      </c>
      <c r="T175" s="493" t="e">
        <f aca="false">R175/S175*100</f>
        <v>#DIV/0!</v>
      </c>
      <c r="U175" s="413" t="n">
        <v>9</v>
      </c>
      <c r="V175" s="142" t="n">
        <v>80</v>
      </c>
    </row>
    <row r="176" s="334" customFormat="true" ht="17.25" hidden="false" customHeight="false" outlineLevel="0" collapsed="false">
      <c r="A176" s="562" t="n">
        <v>12</v>
      </c>
      <c r="B176" s="140" t="s">
        <v>180</v>
      </c>
      <c r="C176" s="496" t="n">
        <v>1470499</v>
      </c>
      <c r="D176" s="496" t="n">
        <v>1544390</v>
      </c>
      <c r="E176" s="370" t="n">
        <f aca="false">C176/D176*100</f>
        <v>95.2155219860268</v>
      </c>
      <c r="F176" s="496" t="n">
        <v>548236</v>
      </c>
      <c r="G176" s="496" t="n">
        <v>529448</v>
      </c>
      <c r="H176" s="370" t="n">
        <f aca="false">F176/G176*100</f>
        <v>103.548601562382</v>
      </c>
      <c r="I176" s="496" t="n">
        <v>1466439</v>
      </c>
      <c r="J176" s="496" t="n">
        <v>1581632</v>
      </c>
      <c r="K176" s="370" t="n">
        <f aca="false">I176/J176*100</f>
        <v>92.7168266701736</v>
      </c>
      <c r="L176" s="502" t="n">
        <v>272518</v>
      </c>
      <c r="M176" s="499" t="n">
        <v>201004</v>
      </c>
      <c r="N176" s="493" t="n">
        <f aca="false">L176/M176*100</f>
        <v>135.578396449822</v>
      </c>
      <c r="O176" s="499" t="n">
        <v>219515</v>
      </c>
      <c r="P176" s="499" t="n">
        <v>176512</v>
      </c>
      <c r="Q176" s="493" t="n">
        <f aca="false">O176/P176*100</f>
        <v>124.362649564902</v>
      </c>
      <c r="R176" s="499" t="n">
        <v>53003</v>
      </c>
      <c r="S176" s="499" t="n">
        <v>24492</v>
      </c>
      <c r="T176" s="493" t="n">
        <f aca="false">R176/S176*100</f>
        <v>216.409439817083</v>
      </c>
      <c r="U176" s="141" t="n">
        <v>600</v>
      </c>
      <c r="V176" s="142"/>
    </row>
    <row r="177" s="308" customFormat="true" ht="34.5" hidden="false" customHeight="false" outlineLevel="0" collapsed="false">
      <c r="A177" s="37" t="n">
        <v>13</v>
      </c>
      <c r="B177" s="151" t="s">
        <v>181</v>
      </c>
      <c r="C177" s="490" t="n">
        <v>11304</v>
      </c>
      <c r="D177" s="490" t="n">
        <v>63918</v>
      </c>
      <c r="E177" s="36" t="n">
        <f aca="false">C177/D177*100</f>
        <v>17.6851591101098</v>
      </c>
      <c r="F177" s="490" t="n">
        <v>2511</v>
      </c>
      <c r="G177" s="490" t="n">
        <v>3424</v>
      </c>
      <c r="H177" s="36" t="n">
        <f aca="false">F177/G177*100</f>
        <v>73.3352803738318</v>
      </c>
      <c r="I177" s="490" t="n">
        <v>11304</v>
      </c>
      <c r="J177" s="490" t="n">
        <v>63918</v>
      </c>
      <c r="K177" s="36" t="n">
        <f aca="false">I177/J177*100</f>
        <v>17.6851591101098</v>
      </c>
      <c r="L177" s="512" t="n">
        <v>0</v>
      </c>
      <c r="M177" s="500" t="n">
        <v>56363</v>
      </c>
      <c r="N177" s="534" t="n">
        <f aca="false">L177/M177*100</f>
        <v>0</v>
      </c>
      <c r="O177" s="500" t="n">
        <v>0</v>
      </c>
      <c r="P177" s="500" t="n">
        <v>0</v>
      </c>
      <c r="Q177" s="534" t="e">
        <f aca="false">O177/P177*100</f>
        <v>#DIV/0!</v>
      </c>
      <c r="R177" s="500" t="n">
        <v>0</v>
      </c>
      <c r="S177" s="500" t="n">
        <v>56363</v>
      </c>
      <c r="T177" s="534" t="n">
        <f aca="false">R177/S177*100</f>
        <v>0</v>
      </c>
      <c r="U177" s="565" t="n">
        <v>45</v>
      </c>
      <c r="V177" s="566"/>
    </row>
    <row r="178" s="334" customFormat="true" ht="17.25" hidden="false" customHeight="false" outlineLevel="0" collapsed="false">
      <c r="A178" s="562" t="n">
        <v>14</v>
      </c>
      <c r="B178" s="140" t="s">
        <v>182</v>
      </c>
      <c r="C178" s="496" t="n">
        <v>293795</v>
      </c>
      <c r="D178" s="496" t="n">
        <v>432700</v>
      </c>
      <c r="E178" s="370" t="n">
        <f aca="false">C178/D178*100</f>
        <v>67.8980818118789</v>
      </c>
      <c r="F178" s="496" t="n">
        <v>129348</v>
      </c>
      <c r="G178" s="496" t="n">
        <v>69987</v>
      </c>
      <c r="H178" s="370" t="n">
        <f aca="false">F178/G178*100</f>
        <v>184.817180333491</v>
      </c>
      <c r="I178" s="496" t="n">
        <v>293795</v>
      </c>
      <c r="J178" s="496" t="n">
        <v>432700</v>
      </c>
      <c r="K178" s="370" t="n">
        <f aca="false">I178/J178*100</f>
        <v>67.8980818118789</v>
      </c>
      <c r="L178" s="502" t="n">
        <v>257748</v>
      </c>
      <c r="M178" s="499" t="n">
        <v>373215</v>
      </c>
      <c r="N178" s="493" t="n">
        <f aca="false">L178/M178*100</f>
        <v>69.0615328965878</v>
      </c>
      <c r="O178" s="499" t="n">
        <v>212241</v>
      </c>
      <c r="P178" s="499" t="n">
        <v>299351</v>
      </c>
      <c r="Q178" s="493" t="n">
        <f aca="false">O178/P178*100</f>
        <v>70.9003811579049</v>
      </c>
      <c r="R178" s="499" t="n">
        <v>45507</v>
      </c>
      <c r="S178" s="499" t="n">
        <v>73864</v>
      </c>
      <c r="T178" s="493" t="n">
        <f aca="false">R178/S178*100</f>
        <v>61.6091736163761</v>
      </c>
      <c r="U178" s="141" t="n">
        <v>32</v>
      </c>
      <c r="V178" s="142" t="n">
        <v>110</v>
      </c>
    </row>
    <row r="179" customFormat="false" ht="17.25" hidden="false" customHeight="false" outlineLevel="0" collapsed="false">
      <c r="A179" s="562" t="n">
        <v>15</v>
      </c>
      <c r="B179" s="150" t="s">
        <v>183</v>
      </c>
      <c r="C179" s="496" t="n">
        <v>2339156</v>
      </c>
      <c r="D179" s="496" t="n">
        <v>2662758</v>
      </c>
      <c r="E179" s="370" t="n">
        <f aca="false">C179/D179*100</f>
        <v>87.8471119042737</v>
      </c>
      <c r="F179" s="496" t="n">
        <v>535045</v>
      </c>
      <c r="G179" s="496" t="n">
        <v>702541</v>
      </c>
      <c r="H179" s="370" t="n">
        <f aca="false">F179/G179*100</f>
        <v>76.1585444835248</v>
      </c>
      <c r="I179" s="496" t="n">
        <v>2327444</v>
      </c>
      <c r="J179" s="496" t="n">
        <v>2512783</v>
      </c>
      <c r="K179" s="370" t="n">
        <f aca="false">I179/J179*100</f>
        <v>92.624154174873</v>
      </c>
      <c r="L179" s="502" t="n">
        <v>742071</v>
      </c>
      <c r="M179" s="499" t="n">
        <v>860490</v>
      </c>
      <c r="N179" s="493" t="n">
        <f aca="false">L179/M179*100</f>
        <v>86.2381898685633</v>
      </c>
      <c r="O179" s="499" t="n">
        <v>671945</v>
      </c>
      <c r="P179" s="499" t="n">
        <v>840487</v>
      </c>
      <c r="Q179" s="493" t="n">
        <f aca="false">O179/P179*100</f>
        <v>79.9471020967606</v>
      </c>
      <c r="R179" s="499" t="n">
        <v>70126</v>
      </c>
      <c r="S179" s="499" t="n">
        <v>20003</v>
      </c>
      <c r="T179" s="493" t="n">
        <f aca="false">R179/S179*100</f>
        <v>350.577413387992</v>
      </c>
      <c r="U179" s="141" t="n">
        <v>377</v>
      </c>
      <c r="V179" s="142" t="n">
        <v>115</v>
      </c>
    </row>
    <row r="180" customFormat="false" ht="34.5" hidden="false" customHeight="false" outlineLevel="0" collapsed="false">
      <c r="A180" s="37" t="n">
        <v>16</v>
      </c>
      <c r="B180" s="152" t="s">
        <v>184</v>
      </c>
      <c r="C180" s="487" t="n">
        <v>613362</v>
      </c>
      <c r="D180" s="487" t="n">
        <v>625460</v>
      </c>
      <c r="E180" s="489" t="n">
        <f aca="false">C180/D180*100</f>
        <v>98.0657436127011</v>
      </c>
      <c r="F180" s="487" t="n">
        <v>147690</v>
      </c>
      <c r="G180" s="487" t="n">
        <v>194156</v>
      </c>
      <c r="H180" s="489" t="n">
        <f aca="false">F180/G180*100</f>
        <v>76.0676981396403</v>
      </c>
      <c r="I180" s="487" t="n">
        <v>692368</v>
      </c>
      <c r="J180" s="487" t="n">
        <v>630108</v>
      </c>
      <c r="K180" s="489" t="n">
        <f aca="false">I180/J180*100</f>
        <v>109.880845823256</v>
      </c>
      <c r="L180" s="491" t="n">
        <v>3693</v>
      </c>
      <c r="M180" s="492" t="n">
        <v>0</v>
      </c>
      <c r="N180" s="493" t="e">
        <f aca="false">L180/M180*100</f>
        <v>#DIV/0!</v>
      </c>
      <c r="O180" s="492" t="n">
        <v>0</v>
      </c>
      <c r="P180" s="492" t="n">
        <v>0</v>
      </c>
      <c r="Q180" s="493" t="e">
        <f aca="false">O180/P180*100</f>
        <v>#DIV/0!</v>
      </c>
      <c r="R180" s="500" t="n">
        <v>3693</v>
      </c>
      <c r="S180" s="492" t="n">
        <v>0</v>
      </c>
      <c r="T180" s="494" t="e">
        <f aca="false">R180/S180*100</f>
        <v>#DIV/0!</v>
      </c>
      <c r="U180" s="145" t="n">
        <v>154</v>
      </c>
      <c r="V180" s="153" t="n">
        <v>85</v>
      </c>
    </row>
    <row r="181" customFormat="false" ht="17.25" hidden="false" customHeight="false" outlineLevel="0" collapsed="false">
      <c r="A181" s="37" t="n">
        <v>17</v>
      </c>
      <c r="B181" s="123" t="s">
        <v>185</v>
      </c>
      <c r="C181" s="487" t="n">
        <v>56695</v>
      </c>
      <c r="D181" s="487" t="n">
        <v>29136</v>
      </c>
      <c r="E181" s="489" t="n">
        <f aca="false">C181/D181*100</f>
        <v>194.587451949478</v>
      </c>
      <c r="F181" s="487" t="n">
        <v>0</v>
      </c>
      <c r="G181" s="487" t="n">
        <v>0</v>
      </c>
      <c r="H181" s="489" t="e">
        <f aca="false">F181/G181*100</f>
        <v>#DIV/0!</v>
      </c>
      <c r="I181" s="487" t="n">
        <v>56695</v>
      </c>
      <c r="J181" s="487" t="n">
        <v>29136</v>
      </c>
      <c r="K181" s="489" t="n">
        <f aca="false">I181/J181*100</f>
        <v>194.587451949478</v>
      </c>
      <c r="L181" s="491" t="n">
        <v>44348</v>
      </c>
      <c r="M181" s="492" t="n">
        <v>29136</v>
      </c>
      <c r="N181" s="493" t="n">
        <f aca="false">L181/M181*100</f>
        <v>152.210323997803</v>
      </c>
      <c r="O181" s="492" t="n">
        <v>0</v>
      </c>
      <c r="P181" s="492" t="n">
        <v>0</v>
      </c>
      <c r="Q181" s="493" t="e">
        <f aca="false">O181/P181*100</f>
        <v>#DIV/0!</v>
      </c>
      <c r="R181" s="492" t="n">
        <v>44348</v>
      </c>
      <c r="S181" s="492" t="n">
        <v>29136</v>
      </c>
      <c r="T181" s="494" t="n">
        <f aca="false">R181/S181*100</f>
        <v>152.210323997803</v>
      </c>
      <c r="U181" s="1" t="n">
        <v>11</v>
      </c>
      <c r="V181" s="153" t="n">
        <v>80</v>
      </c>
    </row>
    <row r="182" customFormat="false" ht="34.5" hidden="false" customHeight="false" outlineLevel="0" collapsed="false">
      <c r="A182" s="37" t="n">
        <v>18</v>
      </c>
      <c r="B182" s="152" t="s">
        <v>186</v>
      </c>
      <c r="C182" s="487" t="n">
        <v>903029</v>
      </c>
      <c r="D182" s="487" t="n">
        <v>1077108</v>
      </c>
      <c r="E182" s="489" t="n">
        <f aca="false">C182/D182*100</f>
        <v>83.8382966239226</v>
      </c>
      <c r="F182" s="487" t="n">
        <v>250121</v>
      </c>
      <c r="G182" s="487" t="n">
        <v>304262</v>
      </c>
      <c r="H182" s="489" t="n">
        <f aca="false">F182/G182*100</f>
        <v>82.2057963202766</v>
      </c>
      <c r="I182" s="487" t="n">
        <v>873328</v>
      </c>
      <c r="J182" s="487" t="n">
        <v>1081420</v>
      </c>
      <c r="K182" s="489" t="n">
        <f aca="false">I182/J182*100</f>
        <v>80.757522516691</v>
      </c>
      <c r="L182" s="491" t="n">
        <v>90345</v>
      </c>
      <c r="M182" s="492" t="n">
        <v>87367</v>
      </c>
      <c r="N182" s="493" t="n">
        <f aca="false">L182/M182*100</f>
        <v>103.408609658109</v>
      </c>
      <c r="O182" s="492" t="n">
        <v>76484</v>
      </c>
      <c r="P182" s="492" t="n">
        <v>79797</v>
      </c>
      <c r="Q182" s="493" t="n">
        <f aca="false">O182/P182*100</f>
        <v>95.8482148451696</v>
      </c>
      <c r="R182" s="492" t="n">
        <v>13861</v>
      </c>
      <c r="S182" s="492" t="n">
        <v>7570</v>
      </c>
      <c r="T182" s="494" t="n">
        <f aca="false">R182/S182*100</f>
        <v>183.104359313078</v>
      </c>
      <c r="U182" s="1" t="n">
        <v>284</v>
      </c>
      <c r="V182" s="85"/>
    </row>
    <row r="183" s="308" customFormat="true" ht="34.5" hidden="false" customHeight="false" outlineLevel="0" collapsed="false">
      <c r="A183" s="37" t="n">
        <v>19</v>
      </c>
      <c r="B183" s="156" t="s">
        <v>187</v>
      </c>
      <c r="C183" s="490"/>
      <c r="D183" s="490"/>
      <c r="E183" s="36" t="e">
        <f aca="false">C183/D183*100</f>
        <v>#DIV/0!</v>
      </c>
      <c r="F183" s="490"/>
      <c r="G183" s="490"/>
      <c r="H183" s="36" t="e">
        <f aca="false">F183/G183*100</f>
        <v>#DIV/0!</v>
      </c>
      <c r="I183" s="490"/>
      <c r="J183" s="490"/>
      <c r="K183" s="36" t="e">
        <f aca="false">I183/J183*100</f>
        <v>#DIV/0!</v>
      </c>
      <c r="L183" s="512"/>
      <c r="M183" s="500"/>
      <c r="N183" s="534" t="e">
        <f aca="false">L183/M183*100</f>
        <v>#DIV/0!</v>
      </c>
      <c r="O183" s="500"/>
      <c r="P183" s="500"/>
      <c r="Q183" s="534" t="e">
        <f aca="false">O183/P183*100</f>
        <v>#DIV/0!</v>
      </c>
      <c r="R183" s="500"/>
      <c r="S183" s="500"/>
      <c r="T183" s="534" t="e">
        <f aca="false">R183/S183*100</f>
        <v>#DIV/0!</v>
      </c>
      <c r="U183" s="110" t="n">
        <v>6</v>
      </c>
      <c r="V183" s="567" t="n">
        <v>80</v>
      </c>
    </row>
    <row r="184" s="334" customFormat="true" ht="34.5" hidden="false" customHeight="false" outlineLevel="0" collapsed="false">
      <c r="A184" s="562" t="n">
        <v>20</v>
      </c>
      <c r="B184" s="220" t="s">
        <v>188</v>
      </c>
      <c r="C184" s="496" t="n">
        <v>151060</v>
      </c>
      <c r="D184" s="496" t="n">
        <v>161159</v>
      </c>
      <c r="E184" s="370" t="n">
        <f aca="false">C184/D184*100</f>
        <v>93.7335178302174</v>
      </c>
      <c r="F184" s="496" t="n">
        <v>0</v>
      </c>
      <c r="G184" s="496" t="n">
        <v>0</v>
      </c>
      <c r="H184" s="370" t="e">
        <f aca="false">F184/G184*100</f>
        <v>#DIV/0!</v>
      </c>
      <c r="I184" s="496" t="n">
        <v>151060</v>
      </c>
      <c r="J184" s="496" t="n">
        <v>151159</v>
      </c>
      <c r="K184" s="370" t="n">
        <f aca="false">I184/J184*100</f>
        <v>99.934506049921</v>
      </c>
      <c r="L184" s="502" t="n">
        <v>151060</v>
      </c>
      <c r="M184" s="499" t="n">
        <v>161159</v>
      </c>
      <c r="N184" s="493" t="n">
        <f aca="false">L184/M184*100</f>
        <v>93.7335178302174</v>
      </c>
      <c r="O184" s="499" t="n">
        <v>151060</v>
      </c>
      <c r="P184" s="499" t="n">
        <v>161159</v>
      </c>
      <c r="Q184" s="493" t="n">
        <f aca="false">O184/P184*100</f>
        <v>93.7335178302174</v>
      </c>
      <c r="R184" s="499" t="n">
        <v>0</v>
      </c>
      <c r="S184" s="499" t="n">
        <v>0</v>
      </c>
      <c r="T184" s="493" t="e">
        <f aca="false">R184/S184*100</f>
        <v>#DIV/0!</v>
      </c>
      <c r="U184" s="81" t="n">
        <v>37</v>
      </c>
      <c r="V184" s="139"/>
    </row>
    <row r="185" s="308" customFormat="true" ht="17.25" hidden="false" customHeight="false" outlineLevel="0" collapsed="false">
      <c r="A185" s="37" t="n">
        <v>21</v>
      </c>
      <c r="B185" s="156" t="s">
        <v>189</v>
      </c>
      <c r="C185" s="490"/>
      <c r="D185" s="490"/>
      <c r="E185" s="36"/>
      <c r="F185" s="490"/>
      <c r="G185" s="490"/>
      <c r="H185" s="36"/>
      <c r="I185" s="490"/>
      <c r="J185" s="490"/>
      <c r="K185" s="36"/>
      <c r="L185" s="568"/>
      <c r="M185" s="534"/>
      <c r="N185" s="534"/>
      <c r="O185" s="534"/>
      <c r="P185" s="534"/>
      <c r="Q185" s="534"/>
      <c r="R185" s="500"/>
      <c r="S185" s="500"/>
      <c r="T185" s="569"/>
      <c r="U185" s="110" t="n">
        <v>11</v>
      </c>
      <c r="V185" s="567" t="n">
        <v>88</v>
      </c>
    </row>
    <row r="186" customFormat="false" ht="17.25" hidden="false" customHeight="false" outlineLevel="0" collapsed="false">
      <c r="A186" s="37" t="n">
        <v>22</v>
      </c>
      <c r="B186" s="156" t="s">
        <v>190</v>
      </c>
      <c r="C186" s="487" t="n">
        <v>8253</v>
      </c>
      <c r="D186" s="487" t="n">
        <v>47694</v>
      </c>
      <c r="E186" s="489" t="n">
        <f aca="false">C186/D186*100</f>
        <v>17.3040634042018</v>
      </c>
      <c r="F186" s="487" t="n">
        <v>0</v>
      </c>
      <c r="G186" s="487" t="n">
        <v>12612</v>
      </c>
      <c r="H186" s="489" t="n">
        <f aca="false">F186/G186*100</f>
        <v>0</v>
      </c>
      <c r="I186" s="487" t="n">
        <v>15060</v>
      </c>
      <c r="J186" s="487" t="n">
        <v>31927</v>
      </c>
      <c r="K186" s="489" t="n">
        <f aca="false">I186/J186*100</f>
        <v>47.1701068061515</v>
      </c>
      <c r="L186" s="491" t="n">
        <v>0</v>
      </c>
      <c r="M186" s="492" t="n">
        <v>0</v>
      </c>
      <c r="N186" s="493" t="e">
        <f aca="false">L186/M186*100</f>
        <v>#DIV/0!</v>
      </c>
      <c r="O186" s="492" t="n">
        <v>0</v>
      </c>
      <c r="P186" s="492" t="n">
        <v>0</v>
      </c>
      <c r="Q186" s="493" t="e">
        <f aca="false">O186/P186*100</f>
        <v>#DIV/0!</v>
      </c>
      <c r="R186" s="492" t="n">
        <v>0</v>
      </c>
      <c r="S186" s="492" t="n">
        <v>0</v>
      </c>
      <c r="T186" s="494" t="e">
        <f aca="false">R186/S186*100</f>
        <v>#DIV/0!</v>
      </c>
      <c r="U186" s="1" t="n">
        <v>47</v>
      </c>
      <c r="V186" s="85" t="n">
        <v>117</v>
      </c>
    </row>
    <row r="187" customFormat="false" ht="34.5" hidden="false" customHeight="false" outlineLevel="0" collapsed="false">
      <c r="A187" s="37" t="n">
        <v>23</v>
      </c>
      <c r="B187" s="156" t="s">
        <v>191</v>
      </c>
      <c r="C187" s="487" t="n">
        <v>1185986</v>
      </c>
      <c r="D187" s="487" t="n">
        <v>719906</v>
      </c>
      <c r="E187" s="489" t="n">
        <f aca="false">C187/D187*100</f>
        <v>164.741785733137</v>
      </c>
      <c r="F187" s="487" t="n">
        <v>238894</v>
      </c>
      <c r="G187" s="487" t="n">
        <v>133789</v>
      </c>
      <c r="H187" s="489" t="n">
        <f aca="false">F187/G187*100</f>
        <v>178.560270276331</v>
      </c>
      <c r="I187" s="487" t="n">
        <v>1185986</v>
      </c>
      <c r="J187" s="487" t="n">
        <v>719906</v>
      </c>
      <c r="K187" s="489" t="n">
        <f aca="false">I187/J187*100</f>
        <v>164.741785733137</v>
      </c>
      <c r="L187" s="491" t="n">
        <v>1181085</v>
      </c>
      <c r="M187" s="492" t="n">
        <v>692862</v>
      </c>
      <c r="N187" s="493" t="n">
        <f aca="false">L187/M187*100</f>
        <v>170.464681278523</v>
      </c>
      <c r="O187" s="492" t="n">
        <v>1181085</v>
      </c>
      <c r="P187" s="492" t="n">
        <v>692862</v>
      </c>
      <c r="Q187" s="493" t="n">
        <f aca="false">O187/P187*100</f>
        <v>170.464681278523</v>
      </c>
      <c r="R187" s="492" t="n">
        <v>0</v>
      </c>
      <c r="S187" s="492" t="n">
        <v>0</v>
      </c>
      <c r="T187" s="494" t="e">
        <f aca="false">R187/S187*100</f>
        <v>#DIV/0!</v>
      </c>
      <c r="U187" s="1" t="n">
        <v>28</v>
      </c>
      <c r="V187" s="85" t="n">
        <v>110</v>
      </c>
    </row>
    <row r="188" customFormat="false" ht="34.5" hidden="false" customHeight="false" outlineLevel="0" collapsed="false">
      <c r="A188" s="562" t="n">
        <v>24</v>
      </c>
      <c r="B188" s="156" t="s">
        <v>192</v>
      </c>
      <c r="C188" s="496" t="n">
        <v>150951</v>
      </c>
      <c r="D188" s="496" t="n">
        <v>98442</v>
      </c>
      <c r="E188" s="370" t="n">
        <f aca="false">C188/D188*100</f>
        <v>153.340037788749</v>
      </c>
      <c r="F188" s="496" t="n">
        <v>48148</v>
      </c>
      <c r="G188" s="496" t="n">
        <v>25079</v>
      </c>
      <c r="H188" s="370" t="n">
        <f aca="false">F188/G188*100</f>
        <v>191.985326368675</v>
      </c>
      <c r="I188" s="496" t="n">
        <v>150951</v>
      </c>
      <c r="J188" s="496" t="n">
        <v>98442</v>
      </c>
      <c r="K188" s="370" t="n">
        <f aca="false">I188/J188*100</f>
        <v>153.340037788749</v>
      </c>
      <c r="L188" s="502" t="n">
        <v>147678</v>
      </c>
      <c r="M188" s="499" t="n">
        <v>96661</v>
      </c>
      <c r="N188" s="493" t="n">
        <f aca="false">L188/M188*100</f>
        <v>152.779300855567</v>
      </c>
      <c r="O188" s="499" t="n">
        <v>147678</v>
      </c>
      <c r="P188" s="499" t="n">
        <v>96661</v>
      </c>
      <c r="Q188" s="493" t="n">
        <f aca="false">O188/P188*100</f>
        <v>152.779300855567</v>
      </c>
      <c r="R188" s="499" t="n">
        <v>0</v>
      </c>
      <c r="S188" s="499" t="n">
        <v>0</v>
      </c>
      <c r="T188" s="493" t="e">
        <f aca="false">R188/S188*100</f>
        <v>#DIV/0!</v>
      </c>
      <c r="U188" s="81" t="n">
        <v>7</v>
      </c>
      <c r="V188" s="139" t="n">
        <v>150</v>
      </c>
    </row>
    <row r="189" customFormat="false" ht="17.25" hidden="false" customHeight="false" outlineLevel="0" collapsed="false">
      <c r="A189" s="562" t="n">
        <v>25</v>
      </c>
      <c r="B189" s="156" t="s">
        <v>193</v>
      </c>
      <c r="C189" s="496" t="n">
        <v>61440</v>
      </c>
      <c r="D189" s="496" t="n">
        <v>70446</v>
      </c>
      <c r="E189" s="370" t="n">
        <f aca="false">C189/D189*100</f>
        <v>87.2157397155268</v>
      </c>
      <c r="F189" s="496" t="n">
        <v>11919</v>
      </c>
      <c r="G189" s="496" t="n">
        <v>15809</v>
      </c>
      <c r="H189" s="370" t="n">
        <f aca="false">F189/G189*100</f>
        <v>75.393763046366</v>
      </c>
      <c r="I189" s="496" t="n">
        <v>61440</v>
      </c>
      <c r="J189" s="496" t="n">
        <v>70446</v>
      </c>
      <c r="K189" s="370" t="n">
        <f aca="false">I189/J189*100</f>
        <v>87.2157397155268</v>
      </c>
      <c r="L189" s="502" t="n">
        <v>0</v>
      </c>
      <c r="M189" s="499" t="n">
        <v>0</v>
      </c>
      <c r="N189" s="493" t="e">
        <f aca="false">L189/M189*100</f>
        <v>#DIV/0!</v>
      </c>
      <c r="O189" s="499" t="n">
        <v>0</v>
      </c>
      <c r="P189" s="499" t="n">
        <v>0</v>
      </c>
      <c r="Q189" s="493" t="e">
        <f aca="false">O189/P189*100</f>
        <v>#DIV/0!</v>
      </c>
      <c r="R189" s="499" t="n">
        <v>0</v>
      </c>
      <c r="S189" s="499" t="n">
        <v>0</v>
      </c>
      <c r="T189" s="493" t="e">
        <f aca="false">R189/S189*100</f>
        <v>#DIV/0!</v>
      </c>
      <c r="U189" s="81" t="n">
        <v>29</v>
      </c>
      <c r="V189" s="139" t="n">
        <v>123</v>
      </c>
    </row>
    <row r="190" s="308" customFormat="true" ht="17.25" hidden="false" customHeight="false" outlineLevel="0" collapsed="false">
      <c r="A190" s="37" t="n">
        <v>26</v>
      </c>
      <c r="B190" s="156" t="s">
        <v>194</v>
      </c>
      <c r="C190" s="490" t="n">
        <v>356254</v>
      </c>
      <c r="D190" s="490" t="n">
        <v>719187</v>
      </c>
      <c r="E190" s="36" t="n">
        <f aca="false">C190/D190*100</f>
        <v>49.5356562340532</v>
      </c>
      <c r="F190" s="490" t="n">
        <v>92544</v>
      </c>
      <c r="G190" s="490" t="n">
        <v>107483</v>
      </c>
      <c r="H190" s="36" t="n">
        <f aca="false">F190/G190*100</f>
        <v>86.1010578417052</v>
      </c>
      <c r="I190" s="490" t="n">
        <v>356254</v>
      </c>
      <c r="J190" s="490" t="n">
        <v>719187</v>
      </c>
      <c r="K190" s="36" t="n">
        <f aca="false">I190/J190*100</f>
        <v>49.5356562340532</v>
      </c>
      <c r="L190" s="512" t="n">
        <v>39636</v>
      </c>
      <c r="M190" s="500" t="n">
        <v>20017</v>
      </c>
      <c r="N190" s="534" t="n">
        <f aca="false">L190/M190*100</f>
        <v>198.011690063446</v>
      </c>
      <c r="O190" s="500" t="n">
        <v>0</v>
      </c>
      <c r="P190" s="500" t="n">
        <v>0</v>
      </c>
      <c r="Q190" s="534" t="e">
        <f aca="false">O190/P190*100</f>
        <v>#DIV/0!</v>
      </c>
      <c r="R190" s="500" t="n">
        <v>39636</v>
      </c>
      <c r="S190" s="500" t="n">
        <v>20017</v>
      </c>
      <c r="T190" s="534" t="n">
        <f aca="false">R190/S190*100</f>
        <v>198.011690063446</v>
      </c>
      <c r="U190" s="110" t="n">
        <v>107</v>
      </c>
      <c r="V190" s="567" t="n">
        <v>120</v>
      </c>
    </row>
    <row r="191" customFormat="false" ht="17.25" hidden="false" customHeight="false" outlineLevel="0" collapsed="false">
      <c r="A191" s="546" t="n">
        <v>27</v>
      </c>
      <c r="B191" s="124" t="s">
        <v>195</v>
      </c>
      <c r="C191" s="487" t="n">
        <v>44371</v>
      </c>
      <c r="D191" s="487" t="n">
        <v>52007</v>
      </c>
      <c r="E191" s="489" t="n">
        <f aca="false">C191/D191*100</f>
        <v>85.317361124464</v>
      </c>
      <c r="F191" s="487" t="n">
        <v>10219</v>
      </c>
      <c r="G191" s="487" t="n">
        <v>14558</v>
      </c>
      <c r="H191" s="489" t="n">
        <f aca="false">F191/G191*100</f>
        <v>70.1950817419975</v>
      </c>
      <c r="I191" s="487" t="n">
        <v>22512</v>
      </c>
      <c r="J191" s="487" t="n">
        <v>21453</v>
      </c>
      <c r="K191" s="489" t="n">
        <f aca="false">I191/J191*100</f>
        <v>104.93637253531</v>
      </c>
      <c r="L191" s="491" t="n">
        <v>5662</v>
      </c>
      <c r="M191" s="492" t="n">
        <v>6022</v>
      </c>
      <c r="N191" s="493" t="n">
        <f aca="false">L191/M191*100</f>
        <v>94.0219196280306</v>
      </c>
      <c r="O191" s="492" t="n">
        <v>5662</v>
      </c>
      <c r="P191" s="492" t="n">
        <v>6022</v>
      </c>
      <c r="Q191" s="493" t="n">
        <f aca="false">O191/P191*100</f>
        <v>94.0219196280306</v>
      </c>
      <c r="R191" s="492" t="n">
        <v>0</v>
      </c>
      <c r="S191" s="492" t="n">
        <v>0</v>
      </c>
      <c r="T191" s="494" t="e">
        <f aca="false">R191/S191*100</f>
        <v>#DIV/0!</v>
      </c>
      <c r="U191" s="81" t="n">
        <v>29</v>
      </c>
      <c r="V191" s="81"/>
    </row>
    <row r="192" customFormat="false" ht="17.25" hidden="false" customHeight="false" outlineLevel="0" collapsed="false">
      <c r="A192" s="546" t="n">
        <v>28</v>
      </c>
      <c r="B192" s="124" t="s">
        <v>389</v>
      </c>
      <c r="C192" s="496" t="n">
        <v>137</v>
      </c>
      <c r="D192" s="496" t="n">
        <v>1997</v>
      </c>
      <c r="E192" s="370" t="n">
        <f aca="false">C192/D192*100</f>
        <v>6.86029043565348</v>
      </c>
      <c r="F192" s="496" t="n">
        <v>90</v>
      </c>
      <c r="G192" s="496" t="n">
        <v>0</v>
      </c>
      <c r="H192" s="370" t="e">
        <f aca="false">F192/G192*100</f>
        <v>#DIV/0!</v>
      </c>
      <c r="I192" s="496" t="n">
        <v>137</v>
      </c>
      <c r="J192" s="496" t="n">
        <v>1997</v>
      </c>
      <c r="K192" s="370" t="n">
        <f aca="false">I192/J192*100</f>
        <v>6.86029043565348</v>
      </c>
      <c r="L192" s="502" t="n">
        <v>0</v>
      </c>
      <c r="M192" s="499" t="n">
        <v>0</v>
      </c>
      <c r="N192" s="493" t="e">
        <f aca="false">L192/M192*100</f>
        <v>#DIV/0!</v>
      </c>
      <c r="O192" s="499" t="n">
        <v>0</v>
      </c>
      <c r="P192" s="499" t="n">
        <v>0</v>
      </c>
      <c r="Q192" s="493" t="e">
        <f aca="false">O192/P192*100</f>
        <v>#DIV/0!</v>
      </c>
      <c r="R192" s="499" t="n">
        <v>0</v>
      </c>
      <c r="S192" s="499" t="n">
        <v>0</v>
      </c>
      <c r="T192" s="493" t="e">
        <f aca="false">R192/S192*100</f>
        <v>#DIV/0!</v>
      </c>
    </row>
    <row r="193" customFormat="false" ht="15.75" hidden="false" customHeight="false" outlineLevel="0" collapsed="false">
      <c r="A193" s="513"/>
      <c r="B193" s="514"/>
      <c r="C193" s="514"/>
      <c r="D193" s="514"/>
      <c r="E193" s="514"/>
      <c r="F193" s="514"/>
      <c r="G193" s="514"/>
      <c r="H193" s="514"/>
      <c r="I193" s="514"/>
      <c r="J193" s="514"/>
      <c r="K193" s="515"/>
      <c r="L193" s="570"/>
      <c r="M193" s="571"/>
      <c r="N193" s="517"/>
      <c r="O193" s="518"/>
      <c r="P193" s="518"/>
      <c r="Q193" s="517"/>
      <c r="R193" s="517"/>
      <c r="S193" s="517"/>
      <c r="T193" s="517"/>
      <c r="U193" s="1"/>
      <c r="V193" s="1"/>
    </row>
    <row r="194" customFormat="false" ht="24" hidden="false" customHeight="true" outlineLevel="0" collapsed="false">
      <c r="A194" s="67" t="s">
        <v>390</v>
      </c>
      <c r="B194" s="67" t="s">
        <v>197</v>
      </c>
      <c r="C194" s="483" t="n">
        <f aca="false">SUM(C195:C198)</f>
        <v>33494509</v>
      </c>
      <c r="D194" s="483" t="n">
        <f aca="false">SUM(D195:D198)</f>
        <v>25296576</v>
      </c>
      <c r="E194" s="509" t="n">
        <f aca="false">C194/D194*100</f>
        <v>132.407283104243</v>
      </c>
      <c r="F194" s="483" t="n">
        <f aca="false">SUM(F195:F198)</f>
        <v>6245157</v>
      </c>
      <c r="G194" s="483" t="n">
        <f aca="false">SUM(G195:G198)</f>
        <v>5407021</v>
      </c>
      <c r="H194" s="509" t="n">
        <f aca="false">F194/G194*100</f>
        <v>115.500883018579</v>
      </c>
      <c r="I194" s="483" t="n">
        <f aca="false">SUM(I195:I198)</f>
        <v>38773501</v>
      </c>
      <c r="J194" s="483" t="n">
        <f aca="false">SUM(J195:J198)</f>
        <v>24806910</v>
      </c>
      <c r="K194" s="509" t="n">
        <f aca="false">I194/J194*100</f>
        <v>156.301212041322</v>
      </c>
      <c r="L194" s="530" t="n">
        <f aca="false">O194+R194</f>
        <v>27567982</v>
      </c>
      <c r="M194" s="531" t="n">
        <f aca="false">P194+S194</f>
        <v>17756648</v>
      </c>
      <c r="N194" s="84" t="n">
        <f aca="false">L194/M194*100</f>
        <v>155.254426398496</v>
      </c>
      <c r="O194" s="83" t="n">
        <f aca="false">SUM(O195:O198)</f>
        <v>2260976</v>
      </c>
      <c r="P194" s="83" t="n">
        <f aca="false">SUM(P195:P198)</f>
        <v>956617</v>
      </c>
      <c r="Q194" s="83" t="n">
        <f aca="false">O194/P194*100</f>
        <v>236.351225202981</v>
      </c>
      <c r="R194" s="83" t="n">
        <f aca="false">SUM(R195:R198)</f>
        <v>25307006</v>
      </c>
      <c r="S194" s="83" t="n">
        <f aca="false">SUM(S195:S198)</f>
        <v>16800031</v>
      </c>
      <c r="T194" s="84" t="n">
        <f aca="false">R194/S194*100</f>
        <v>150.636662515682</v>
      </c>
      <c r="U194" s="1"/>
      <c r="V194" s="1"/>
    </row>
    <row r="195" s="334" customFormat="true" ht="17.25" hidden="false" customHeight="false" outlineLevel="0" collapsed="false">
      <c r="A195" s="546" t="n">
        <v>1</v>
      </c>
      <c r="B195" s="157" t="s">
        <v>198</v>
      </c>
      <c r="C195" s="496" t="n">
        <v>18454123</v>
      </c>
      <c r="D195" s="496" t="n">
        <v>12638240</v>
      </c>
      <c r="E195" s="370" t="n">
        <f aca="false">C195/D195*100</f>
        <v>146.018140184076</v>
      </c>
      <c r="F195" s="496" t="n">
        <v>3880961</v>
      </c>
      <c r="G195" s="496" t="n">
        <v>3295606</v>
      </c>
      <c r="H195" s="370" t="n">
        <f aca="false">F195/G195*100</f>
        <v>117.761680249399</v>
      </c>
      <c r="I195" s="496" t="n">
        <v>17498038</v>
      </c>
      <c r="J195" s="496" t="n">
        <v>9733562</v>
      </c>
      <c r="K195" s="370" t="n">
        <f aca="false">I195/J195*100</f>
        <v>179.770139646719</v>
      </c>
      <c r="L195" s="502" t="n">
        <v>10700436</v>
      </c>
      <c r="M195" s="499" t="n">
        <v>5196345</v>
      </c>
      <c r="N195" s="493" t="n">
        <f aca="false">L195/M195*100</f>
        <v>205.922355039937</v>
      </c>
      <c r="O195" s="499" t="n">
        <v>1814351</v>
      </c>
      <c r="P195" s="499" t="n">
        <v>684774</v>
      </c>
      <c r="Q195" s="493" t="n">
        <f aca="false">O195/P195*100</f>
        <v>264.956175322077</v>
      </c>
      <c r="R195" s="499" t="n">
        <v>8886085</v>
      </c>
      <c r="S195" s="499" t="n">
        <v>4511571</v>
      </c>
      <c r="T195" s="493" t="n">
        <f aca="false">R195/S195*100</f>
        <v>196.962100341544</v>
      </c>
      <c r="U195" s="81" t="n">
        <v>917</v>
      </c>
      <c r="V195" s="81"/>
    </row>
    <row r="196" s="334" customFormat="true" ht="17.25" hidden="false" customHeight="false" outlineLevel="0" collapsed="false">
      <c r="A196" s="546" t="n">
        <v>2</v>
      </c>
      <c r="B196" s="157" t="s">
        <v>199</v>
      </c>
      <c r="C196" s="496" t="n">
        <v>1963124</v>
      </c>
      <c r="D196" s="496" t="n">
        <v>731</v>
      </c>
      <c r="E196" s="370" t="n">
        <f aca="false">C196/D196*100</f>
        <v>268553.214774282</v>
      </c>
      <c r="F196" s="496" t="n">
        <v>216034</v>
      </c>
      <c r="G196" s="496" t="n">
        <v>0</v>
      </c>
      <c r="H196" s="370" t="e">
        <f aca="false">F196/G196*100</f>
        <v>#DIV/0!</v>
      </c>
      <c r="I196" s="496" t="n">
        <v>2026565</v>
      </c>
      <c r="J196" s="496" t="n">
        <v>1059212</v>
      </c>
      <c r="K196" s="370" t="n">
        <f aca="false">I196/J196*100</f>
        <v>191.327609581462</v>
      </c>
      <c r="L196" s="502" t="n">
        <v>0</v>
      </c>
      <c r="M196" s="499" t="n">
        <v>0</v>
      </c>
      <c r="N196" s="493" t="e">
        <f aca="false">L196/M196*100</f>
        <v>#DIV/0!</v>
      </c>
      <c r="O196" s="499" t="n">
        <v>0</v>
      </c>
      <c r="P196" s="499" t="n">
        <v>0</v>
      </c>
      <c r="Q196" s="493" t="e">
        <f aca="false">O196/P196*100</f>
        <v>#DIV/0!</v>
      </c>
      <c r="R196" s="499" t="n">
        <v>0</v>
      </c>
      <c r="S196" s="499" t="n">
        <v>0</v>
      </c>
      <c r="T196" s="493" t="e">
        <f aca="false">R196/S196*100</f>
        <v>#DIV/0!</v>
      </c>
      <c r="U196" s="81" t="n">
        <v>199</v>
      </c>
      <c r="V196" s="81"/>
    </row>
    <row r="197" s="334" customFormat="true" ht="17.25" hidden="false" customHeight="false" outlineLevel="0" collapsed="false">
      <c r="A197" s="546" t="n">
        <v>3</v>
      </c>
      <c r="B197" s="157" t="s">
        <v>200</v>
      </c>
      <c r="C197" s="496" t="n">
        <v>372957</v>
      </c>
      <c r="D197" s="496" t="n">
        <v>99135</v>
      </c>
      <c r="E197" s="370" t="n">
        <f aca="false">C197/D197*100</f>
        <v>376.211227114541</v>
      </c>
      <c r="F197" s="496" t="n">
        <v>92951</v>
      </c>
      <c r="G197" s="496" t="n">
        <v>0</v>
      </c>
      <c r="H197" s="370" t="e">
        <f aca="false">F197/G197*100</f>
        <v>#DIV/0!</v>
      </c>
      <c r="I197" s="496" t="n">
        <v>405548</v>
      </c>
      <c r="J197" s="496" t="n">
        <v>99135</v>
      </c>
      <c r="K197" s="370" t="n">
        <f aca="false">I197/J197*100</f>
        <v>409.08659908206</v>
      </c>
      <c r="L197" s="502" t="n">
        <v>92326</v>
      </c>
      <c r="M197" s="499" t="n">
        <v>99135</v>
      </c>
      <c r="N197" s="493" t="n">
        <f aca="false">L197/M197*100</f>
        <v>93.131588238261</v>
      </c>
      <c r="O197" s="499" t="n">
        <v>51315</v>
      </c>
      <c r="P197" s="499" t="n">
        <v>71187</v>
      </c>
      <c r="Q197" s="493" t="n">
        <f aca="false">O197/P197*100</f>
        <v>72.0847907623583</v>
      </c>
      <c r="R197" s="499" t="n">
        <v>41011</v>
      </c>
      <c r="S197" s="499" t="n">
        <v>27948</v>
      </c>
      <c r="T197" s="493" t="n">
        <f aca="false">R197/S197*100</f>
        <v>146.74037498211</v>
      </c>
      <c r="U197" s="81" t="n">
        <v>75</v>
      </c>
      <c r="V197" s="81" t="n">
        <v>184</v>
      </c>
    </row>
    <row r="198" customFormat="false" ht="34.5" hidden="false" customHeight="false" outlineLevel="0" collapsed="false">
      <c r="A198" s="546" t="n">
        <v>4</v>
      </c>
      <c r="B198" s="158" t="s">
        <v>201</v>
      </c>
      <c r="C198" s="490" t="n">
        <v>12704305</v>
      </c>
      <c r="D198" s="490" t="n">
        <v>12558470</v>
      </c>
      <c r="E198" s="489" t="n">
        <f aca="false">C198/D198*100</f>
        <v>101.161248145674</v>
      </c>
      <c r="F198" s="490" t="n">
        <v>2055211</v>
      </c>
      <c r="G198" s="490" t="n">
        <v>2111415</v>
      </c>
      <c r="H198" s="489" t="n">
        <f aca="false">F198/G198*100</f>
        <v>97.3380884383222</v>
      </c>
      <c r="I198" s="490" t="n">
        <v>18843350</v>
      </c>
      <c r="J198" s="490" t="n">
        <v>13915001</v>
      </c>
      <c r="K198" s="489" t="n">
        <f aca="false">I198/J198*100</f>
        <v>135.41752530237</v>
      </c>
      <c r="L198" s="491" t="n">
        <v>16775220</v>
      </c>
      <c r="M198" s="492" t="n">
        <v>12461168</v>
      </c>
      <c r="N198" s="493" t="n">
        <f aca="false">L198/M198*100</f>
        <v>134.619964998466</v>
      </c>
      <c r="O198" s="492" t="n">
        <v>395310</v>
      </c>
      <c r="P198" s="492" t="n">
        <v>200656</v>
      </c>
      <c r="Q198" s="493" t="n">
        <f aca="false">O198/P198*100</f>
        <v>197.008811099593</v>
      </c>
      <c r="R198" s="500" t="n">
        <v>16379910</v>
      </c>
      <c r="S198" s="500" t="n">
        <v>12260512</v>
      </c>
      <c r="T198" s="494" t="n">
        <f aca="false">R198/S198*100</f>
        <v>133.598906799325</v>
      </c>
      <c r="U198" s="1" t="n">
        <v>1210</v>
      </c>
      <c r="V198" s="1" t="n">
        <v>163</v>
      </c>
    </row>
    <row r="199" customFormat="false" ht="15" hidden="false" customHeight="false" outlineLevel="0" collapsed="false">
      <c r="A199" s="572"/>
      <c r="B199" s="573"/>
      <c r="C199" s="573"/>
      <c r="D199" s="573"/>
      <c r="E199" s="573"/>
      <c r="F199" s="573"/>
      <c r="G199" s="573"/>
      <c r="H199" s="573"/>
      <c r="I199" s="573"/>
      <c r="J199" s="573"/>
      <c r="K199" s="574"/>
      <c r="L199" s="575"/>
      <c r="M199" s="575"/>
      <c r="N199" s="576"/>
      <c r="O199" s="576"/>
      <c r="P199" s="576"/>
      <c r="Q199" s="576"/>
      <c r="R199" s="576"/>
      <c r="S199" s="576"/>
      <c r="T199" s="577"/>
      <c r="U199" s="1"/>
      <c r="V199" s="1"/>
    </row>
    <row r="200" customFormat="false" ht="25.5" hidden="false" customHeight="true" outlineLevel="0" collapsed="false">
      <c r="A200" s="67" t="s">
        <v>391</v>
      </c>
      <c r="B200" s="67" t="s">
        <v>168</v>
      </c>
      <c r="C200" s="483" t="n">
        <f aca="false">SUM(C201:C240)</f>
        <v>39213330</v>
      </c>
      <c r="D200" s="483" t="n">
        <f aca="false">SUM(D201:D240)</f>
        <v>40793317</v>
      </c>
      <c r="E200" s="509" t="n">
        <f aca="false">C200/D200*100</f>
        <v>96.1268484247064</v>
      </c>
      <c r="F200" s="483" t="n">
        <f aca="false">SUM(F201:F240)</f>
        <v>8547027</v>
      </c>
      <c r="G200" s="483" t="n">
        <f aca="false">SUM(G201:G240)</f>
        <v>8426904</v>
      </c>
      <c r="H200" s="509" t="n">
        <f aca="false">F200/G200*100</f>
        <v>101.425470137075</v>
      </c>
      <c r="I200" s="483" t="n">
        <f aca="false">SUM(I201:I240)</f>
        <v>41406910</v>
      </c>
      <c r="J200" s="483" t="n">
        <f aca="false">SUM(J201:J240)</f>
        <v>41302636</v>
      </c>
      <c r="K200" s="509" t="n">
        <f aca="false">I200/J200*100</f>
        <v>100.252463305248</v>
      </c>
      <c r="L200" s="530" t="n">
        <f aca="false">O200+R200</f>
        <v>3267572</v>
      </c>
      <c r="M200" s="531" t="n">
        <f aca="false">P200+S200</f>
        <v>2664891</v>
      </c>
      <c r="N200" s="84" t="n">
        <f aca="false">L200/M200*100</f>
        <v>122.615596660426</v>
      </c>
      <c r="O200" s="83" t="n">
        <f aca="false">SUM(O201:O240)</f>
        <v>2198068</v>
      </c>
      <c r="P200" s="83" t="n">
        <f aca="false">SUM(P201:P240)</f>
        <v>1795532</v>
      </c>
      <c r="Q200" s="83" t="n">
        <f aca="false">O200/P200*100</f>
        <v>122.418759454023</v>
      </c>
      <c r="R200" s="83" t="n">
        <f aca="false">SUM(R201:R240)</f>
        <v>1069504</v>
      </c>
      <c r="S200" s="83" t="n">
        <f aca="false">SUM(S201:S240)</f>
        <v>869359</v>
      </c>
      <c r="T200" s="84" t="n">
        <f aca="false">R200/S200*100</f>
        <v>123.022134699244</v>
      </c>
      <c r="U200" s="1"/>
      <c r="V200" s="1"/>
    </row>
    <row r="201" customFormat="false" ht="17.25" hidden="false" customHeight="false" outlineLevel="0" collapsed="false">
      <c r="A201" s="578" t="n">
        <v>1</v>
      </c>
      <c r="B201" s="124" t="s">
        <v>203</v>
      </c>
      <c r="C201" s="487" t="n">
        <v>13</v>
      </c>
      <c r="D201" s="487" t="n">
        <v>10865</v>
      </c>
      <c r="E201" s="489" t="n">
        <f aca="false">C201/D201*100</f>
        <v>0.119650253106305</v>
      </c>
      <c r="F201" s="487" t="n">
        <v>0</v>
      </c>
      <c r="G201" s="487" t="n">
        <v>6051</v>
      </c>
      <c r="H201" s="489" t="n">
        <f aca="false">F201/G201*100</f>
        <v>0</v>
      </c>
      <c r="I201" s="487" t="n">
        <v>122</v>
      </c>
      <c r="J201" s="487" t="n">
        <v>33057</v>
      </c>
      <c r="K201" s="489" t="n">
        <f aca="false">I201/J201*100</f>
        <v>0.36905950328221</v>
      </c>
      <c r="L201" s="491" t="n">
        <v>0</v>
      </c>
      <c r="M201" s="492" t="n">
        <v>32064</v>
      </c>
      <c r="N201" s="493" t="n">
        <f aca="false">L201/M201*100</f>
        <v>0</v>
      </c>
      <c r="O201" s="492" t="n">
        <v>0</v>
      </c>
      <c r="P201" s="492" t="n">
        <v>32064</v>
      </c>
      <c r="Q201" s="493" t="n">
        <f aca="false">O201/P201*100</f>
        <v>0</v>
      </c>
      <c r="R201" s="492" t="n">
        <v>0</v>
      </c>
      <c r="S201" s="492" t="n">
        <v>0</v>
      </c>
      <c r="T201" s="494" t="e">
        <f aca="false">R201/S201*100</f>
        <v>#DIV/0!</v>
      </c>
      <c r="U201" s="1" t="n">
        <v>20</v>
      </c>
      <c r="V201" s="1" t="n">
        <v>101</v>
      </c>
    </row>
    <row r="202" s="334" customFormat="true" ht="34.5" hidden="false" customHeight="false" outlineLevel="0" collapsed="false">
      <c r="A202" s="546" t="n">
        <v>2</v>
      </c>
      <c r="B202" s="124" t="s">
        <v>204</v>
      </c>
      <c r="C202" s="496" t="n">
        <v>752357</v>
      </c>
      <c r="D202" s="496" t="n">
        <v>549968</v>
      </c>
      <c r="E202" s="370" t="n">
        <f aca="false">C202/D202*100</f>
        <v>136.800141099118</v>
      </c>
      <c r="F202" s="496" t="n">
        <v>175030</v>
      </c>
      <c r="G202" s="496" t="n">
        <v>70713</v>
      </c>
      <c r="H202" s="370" t="n">
        <f aca="false">F202/G202*100</f>
        <v>247.52167211121</v>
      </c>
      <c r="I202" s="496" t="n">
        <v>672859</v>
      </c>
      <c r="J202" s="496" t="n">
        <v>593486</v>
      </c>
      <c r="K202" s="370" t="n">
        <f aca="false">I202/J202*100</f>
        <v>113.374030726925</v>
      </c>
      <c r="L202" s="502" t="n">
        <v>430155</v>
      </c>
      <c r="M202" s="499" t="n">
        <v>347898</v>
      </c>
      <c r="N202" s="493" t="n">
        <f aca="false">L202/M202*100</f>
        <v>123.643999103185</v>
      </c>
      <c r="O202" s="499" t="n">
        <v>379723</v>
      </c>
      <c r="P202" s="499" t="n">
        <v>278175</v>
      </c>
      <c r="Q202" s="493" t="n">
        <f aca="false">O202/P202*100</f>
        <v>136.505077738833</v>
      </c>
      <c r="R202" s="499" t="n">
        <v>50432</v>
      </c>
      <c r="S202" s="499" t="n">
        <v>69723</v>
      </c>
      <c r="T202" s="493" t="n">
        <f aca="false">R202/S202*100</f>
        <v>72.3319421137932</v>
      </c>
      <c r="U202" s="81" t="n">
        <v>113</v>
      </c>
      <c r="V202" s="81" t="n">
        <v>71</v>
      </c>
    </row>
    <row r="203" customFormat="false" ht="17.25" hidden="false" customHeight="false" outlineLevel="0" collapsed="false">
      <c r="A203" s="546" t="n">
        <v>3</v>
      </c>
      <c r="B203" s="124" t="s">
        <v>205</v>
      </c>
      <c r="C203" s="487" t="n">
        <v>111093</v>
      </c>
      <c r="D203" s="487" t="n">
        <v>109379</v>
      </c>
      <c r="E203" s="489" t="n">
        <f aca="false">C203/D203*100</f>
        <v>101.567028405818</v>
      </c>
      <c r="F203" s="487" t="n">
        <v>8218</v>
      </c>
      <c r="G203" s="487" t="n">
        <v>23700</v>
      </c>
      <c r="H203" s="489" t="n">
        <f aca="false">F203/G203*100</f>
        <v>34.6751054852321</v>
      </c>
      <c r="I203" s="487" t="n">
        <v>333269</v>
      </c>
      <c r="J203" s="487" t="n">
        <v>343046</v>
      </c>
      <c r="K203" s="489" t="n">
        <f aca="false">I203/J203*100</f>
        <v>97.149944905348</v>
      </c>
      <c r="L203" s="491" t="n">
        <v>203055</v>
      </c>
      <c r="M203" s="492" t="n">
        <v>289306</v>
      </c>
      <c r="N203" s="493" t="n">
        <f aca="false">L203/M203*100</f>
        <v>70.1869301016916</v>
      </c>
      <c r="O203" s="492" t="n">
        <v>139160</v>
      </c>
      <c r="P203" s="492" t="n">
        <v>273627</v>
      </c>
      <c r="Q203" s="493" t="n">
        <f aca="false">O203/P203*100</f>
        <v>50.8575542618236</v>
      </c>
      <c r="R203" s="492" t="n">
        <v>63895</v>
      </c>
      <c r="S203" s="492" t="n">
        <v>15679</v>
      </c>
      <c r="T203" s="494" t="n">
        <f aca="false">R203/S203*100</f>
        <v>407.519612220167</v>
      </c>
      <c r="U203" s="1" t="n">
        <v>96</v>
      </c>
      <c r="V203" s="1" t="n">
        <v>144</v>
      </c>
    </row>
    <row r="204" s="334" customFormat="true" ht="17.25" hidden="false" customHeight="false" outlineLevel="0" collapsed="false">
      <c r="A204" s="546" t="n">
        <v>4</v>
      </c>
      <c r="B204" s="124" t="s">
        <v>206</v>
      </c>
      <c r="C204" s="496" t="n">
        <v>1129914</v>
      </c>
      <c r="D204" s="496" t="n">
        <v>1052524</v>
      </c>
      <c r="E204" s="370" t="n">
        <f aca="false">C204/D204*100</f>
        <v>107.352801456309</v>
      </c>
      <c r="F204" s="496" t="n">
        <v>276452</v>
      </c>
      <c r="G204" s="496" t="n">
        <v>182165</v>
      </c>
      <c r="H204" s="370" t="n">
        <f aca="false">F204/G204*100</f>
        <v>151.759119479593</v>
      </c>
      <c r="I204" s="496" t="n">
        <v>1099821</v>
      </c>
      <c r="J204" s="496" t="n">
        <v>1109735</v>
      </c>
      <c r="K204" s="370" t="n">
        <f aca="false">I204/J204*100</f>
        <v>99.1066335656711</v>
      </c>
      <c r="L204" s="502" t="n">
        <v>825096</v>
      </c>
      <c r="M204" s="499" t="n">
        <v>498600</v>
      </c>
      <c r="N204" s="493" t="n">
        <f aca="false">L204/M204*100</f>
        <v>165.482551143201</v>
      </c>
      <c r="O204" s="499" t="n">
        <v>759596</v>
      </c>
      <c r="P204" s="499" t="n">
        <v>450100</v>
      </c>
      <c r="Q204" s="493" t="n">
        <f aca="false">O204/P204*100</f>
        <v>168.761608531437</v>
      </c>
      <c r="R204" s="499" t="n">
        <v>65500</v>
      </c>
      <c r="S204" s="499" t="n">
        <v>48500</v>
      </c>
      <c r="T204" s="493" t="n">
        <f aca="false">R204/S204*100</f>
        <v>135.051546391753</v>
      </c>
      <c r="U204" s="81" t="n">
        <v>270</v>
      </c>
      <c r="V204" s="81" t="n">
        <v>170</v>
      </c>
    </row>
    <row r="205" s="334" customFormat="true" ht="17.25" hidden="false" customHeight="false" outlineLevel="0" collapsed="false">
      <c r="A205" s="546" t="n">
        <v>5</v>
      </c>
      <c r="B205" s="124" t="s">
        <v>207</v>
      </c>
      <c r="C205" s="496" t="n">
        <v>12596087</v>
      </c>
      <c r="D205" s="496" t="n">
        <v>13570966</v>
      </c>
      <c r="E205" s="370" t="n">
        <f aca="false">C205/D205*100</f>
        <v>92.8164362065309</v>
      </c>
      <c r="F205" s="496" t="n">
        <v>2164380</v>
      </c>
      <c r="G205" s="496" t="n">
        <v>1439601</v>
      </c>
      <c r="H205" s="370" t="n">
        <f aca="false">F205/G205*100</f>
        <v>150.345824989007</v>
      </c>
      <c r="I205" s="496" t="n">
        <v>11043276</v>
      </c>
      <c r="J205" s="496" t="n">
        <v>13438989</v>
      </c>
      <c r="K205" s="370" t="n">
        <f aca="false">I205/J205*100</f>
        <v>82.1734134911488</v>
      </c>
      <c r="L205" s="502" t="n">
        <v>100051</v>
      </c>
      <c r="M205" s="499" t="n">
        <v>119697</v>
      </c>
      <c r="N205" s="493" t="n">
        <f aca="false">L205/M205*100</f>
        <v>83.586890231167</v>
      </c>
      <c r="O205" s="499" t="n">
        <v>0</v>
      </c>
      <c r="P205" s="499" t="n">
        <v>0</v>
      </c>
      <c r="Q205" s="493" t="e">
        <f aca="false">O205/P205*100</f>
        <v>#DIV/0!</v>
      </c>
      <c r="R205" s="499" t="n">
        <v>100051</v>
      </c>
      <c r="S205" s="499" t="n">
        <v>119697</v>
      </c>
      <c r="T205" s="493" t="n">
        <f aca="false">R205/S205*100</f>
        <v>83.586890231167</v>
      </c>
      <c r="U205" s="81" t="n">
        <v>640</v>
      </c>
      <c r="V205" s="81" t="n">
        <v>150</v>
      </c>
    </row>
    <row r="206" customFormat="false" ht="17.25" hidden="false" customHeight="false" outlineLevel="0" collapsed="false">
      <c r="A206" s="578" t="n">
        <v>6</v>
      </c>
      <c r="B206" s="124" t="s">
        <v>208</v>
      </c>
      <c r="C206" s="487" t="n">
        <v>2524656</v>
      </c>
      <c r="D206" s="487" t="n">
        <v>1739613</v>
      </c>
      <c r="E206" s="489" t="n">
        <f aca="false">C206/D206*100</f>
        <v>145.1274507606</v>
      </c>
      <c r="F206" s="487" t="n">
        <v>594168</v>
      </c>
      <c r="G206" s="487" t="n">
        <v>703411</v>
      </c>
      <c r="H206" s="489" t="n">
        <f aca="false">F206/G206*100</f>
        <v>84.4695348807454</v>
      </c>
      <c r="I206" s="487" t="n">
        <v>2273421</v>
      </c>
      <c r="J206" s="487" t="n">
        <v>1241991</v>
      </c>
      <c r="K206" s="489" t="n">
        <f aca="false">I206/J206*100</f>
        <v>183.046495506006</v>
      </c>
      <c r="L206" s="491" t="n">
        <v>14129</v>
      </c>
      <c r="M206" s="492" t="n">
        <v>99878</v>
      </c>
      <c r="N206" s="493" t="n">
        <f aca="false">L206/M206*100</f>
        <v>14.1462584352911</v>
      </c>
      <c r="O206" s="492" t="n">
        <v>14129</v>
      </c>
      <c r="P206" s="492" t="n">
        <v>99878</v>
      </c>
      <c r="Q206" s="493" t="n">
        <f aca="false">O206/P206*100</f>
        <v>14.1462584352911</v>
      </c>
      <c r="R206" s="492" t="n">
        <v>0</v>
      </c>
      <c r="S206" s="492" t="n">
        <v>0</v>
      </c>
      <c r="T206" s="494" t="e">
        <f aca="false">R206/S206*100</f>
        <v>#DIV/0!</v>
      </c>
      <c r="U206" s="1" t="n">
        <v>501</v>
      </c>
      <c r="V206" s="1" t="n">
        <v>161</v>
      </c>
    </row>
    <row r="207" s="334" customFormat="true" ht="17.25" hidden="false" customHeight="false" outlineLevel="0" collapsed="false">
      <c r="A207" s="546" t="n">
        <v>7</v>
      </c>
      <c r="B207" s="124" t="s">
        <v>209</v>
      </c>
      <c r="C207" s="496" t="n">
        <v>814919</v>
      </c>
      <c r="D207" s="496" t="n">
        <v>637279</v>
      </c>
      <c r="E207" s="370" t="n">
        <f aca="false">C207/D207*100</f>
        <v>127.874761289796</v>
      </c>
      <c r="F207" s="496" t="n">
        <v>102466</v>
      </c>
      <c r="G207" s="496" t="n">
        <v>227110</v>
      </c>
      <c r="H207" s="370" t="n">
        <f aca="false">F207/G207*100</f>
        <v>45.1173440183171</v>
      </c>
      <c r="I207" s="496" t="n">
        <v>723932</v>
      </c>
      <c r="J207" s="496" t="n">
        <v>597256</v>
      </c>
      <c r="K207" s="370" t="n">
        <f aca="false">I207/J207*100</f>
        <v>121.209665537056</v>
      </c>
      <c r="L207" s="502" t="n">
        <v>69329</v>
      </c>
      <c r="M207" s="499" t="n">
        <v>91775</v>
      </c>
      <c r="N207" s="493" t="n">
        <f aca="false">L207/M207*100</f>
        <v>75.542359030237</v>
      </c>
      <c r="O207" s="499" t="n">
        <v>67202</v>
      </c>
      <c r="P207" s="499" t="n">
        <v>89683</v>
      </c>
      <c r="Q207" s="493" t="n">
        <f aca="false">O207/P207*100</f>
        <v>74.932818928894</v>
      </c>
      <c r="R207" s="499" t="n">
        <v>2127</v>
      </c>
      <c r="S207" s="499" t="n">
        <v>2092</v>
      </c>
      <c r="T207" s="493" t="n">
        <f aca="false">R207/S207*100</f>
        <v>101.673040152964</v>
      </c>
      <c r="U207" s="81" t="n">
        <v>169</v>
      </c>
      <c r="V207" s="81" t="n">
        <v>105</v>
      </c>
    </row>
    <row r="208" s="334" customFormat="true" ht="17.25" hidden="false" customHeight="false" outlineLevel="0" collapsed="false">
      <c r="A208" s="546" t="n">
        <v>8</v>
      </c>
      <c r="B208" s="124" t="s">
        <v>210</v>
      </c>
      <c r="C208" s="496" t="n">
        <v>41589</v>
      </c>
      <c r="D208" s="496" t="n">
        <v>98962</v>
      </c>
      <c r="E208" s="370" t="n">
        <f aca="false">C208/D208*100</f>
        <v>42.025221802308</v>
      </c>
      <c r="F208" s="496" t="n">
        <v>7952</v>
      </c>
      <c r="G208" s="496" t="n">
        <v>18930</v>
      </c>
      <c r="H208" s="370" t="n">
        <f aca="false">F208/G208*100</f>
        <v>42.0073956682515</v>
      </c>
      <c r="I208" s="496" t="n">
        <v>185459</v>
      </c>
      <c r="J208" s="496" t="n">
        <v>136243</v>
      </c>
      <c r="K208" s="370" t="n">
        <f aca="false">I208/J208*100</f>
        <v>136.123690758424</v>
      </c>
      <c r="L208" s="502" t="n">
        <v>15611</v>
      </c>
      <c r="M208" s="499" t="n">
        <v>44059</v>
      </c>
      <c r="N208" s="493" t="n">
        <f aca="false">L208/M208*100</f>
        <v>35.4320343176196</v>
      </c>
      <c r="O208" s="499" t="n">
        <v>15611</v>
      </c>
      <c r="P208" s="499" t="n">
        <v>44059</v>
      </c>
      <c r="Q208" s="493" t="n">
        <f aca="false">O208/P208*100</f>
        <v>35.4320343176196</v>
      </c>
      <c r="R208" s="499" t="n">
        <v>0</v>
      </c>
      <c r="S208" s="499" t="n">
        <v>0</v>
      </c>
      <c r="T208" s="493" t="e">
        <f aca="false">R208/S208*100</f>
        <v>#DIV/0!</v>
      </c>
      <c r="U208" s="81" t="n">
        <v>40</v>
      </c>
      <c r="V208" s="81" t="n">
        <v>80</v>
      </c>
    </row>
    <row r="209" s="334" customFormat="true" ht="17.25" hidden="false" customHeight="false" outlineLevel="0" collapsed="false">
      <c r="A209" s="546" t="n">
        <v>9</v>
      </c>
      <c r="B209" s="124" t="s">
        <v>211</v>
      </c>
      <c r="C209" s="496" t="n">
        <v>1033073</v>
      </c>
      <c r="D209" s="496" t="n">
        <v>962574</v>
      </c>
      <c r="E209" s="370" t="n">
        <f aca="false">C209/D209*100</f>
        <v>107.324008335982</v>
      </c>
      <c r="F209" s="496" t="n">
        <v>222849</v>
      </c>
      <c r="G209" s="496" t="n">
        <v>213096</v>
      </c>
      <c r="H209" s="370" t="n">
        <f aca="false">F209/G209*100</f>
        <v>104.576810451627</v>
      </c>
      <c r="I209" s="496" t="n">
        <v>1031239</v>
      </c>
      <c r="J209" s="496" t="n">
        <v>958818</v>
      </c>
      <c r="K209" s="370" t="n">
        <f aca="false">I209/J209*100</f>
        <v>107.553153987514</v>
      </c>
      <c r="L209" s="502" t="n">
        <v>45027</v>
      </c>
      <c r="M209" s="499" t="n">
        <v>9773</v>
      </c>
      <c r="N209" s="493" t="n">
        <f aca="false">L209/M209*100</f>
        <v>460.728537808247</v>
      </c>
      <c r="O209" s="499" t="n">
        <v>0</v>
      </c>
      <c r="P209" s="499" t="n">
        <v>0</v>
      </c>
      <c r="Q209" s="493" t="e">
        <f aca="false">O209/P209*100</f>
        <v>#DIV/0!</v>
      </c>
      <c r="R209" s="499" t="n">
        <v>45027</v>
      </c>
      <c r="S209" s="499" t="n">
        <v>9773</v>
      </c>
      <c r="T209" s="493" t="n">
        <f aca="false">R209/S209*100</f>
        <v>460.728537808247</v>
      </c>
      <c r="U209" s="81" t="n">
        <v>195</v>
      </c>
      <c r="V209" s="81" t="n">
        <v>80</v>
      </c>
    </row>
    <row r="210" customFormat="false" ht="17.25" hidden="false" customHeight="false" outlineLevel="0" collapsed="false">
      <c r="A210" s="578" t="n">
        <v>10</v>
      </c>
      <c r="B210" s="124" t="s">
        <v>212</v>
      </c>
      <c r="C210" s="487" t="n">
        <v>947910</v>
      </c>
      <c r="D210" s="487" t="n">
        <v>382733</v>
      </c>
      <c r="E210" s="489" t="n">
        <f aca="false">C210/D210*100</f>
        <v>247.668740349016</v>
      </c>
      <c r="F210" s="487" t="n">
        <v>207778</v>
      </c>
      <c r="G210" s="487" t="n">
        <v>90257</v>
      </c>
      <c r="H210" s="489" t="n">
        <f aca="false">F210/G210*100</f>
        <v>230.207075351496</v>
      </c>
      <c r="I210" s="487" t="n">
        <v>947910</v>
      </c>
      <c r="J210" s="487" t="n">
        <v>382733</v>
      </c>
      <c r="K210" s="489" t="n">
        <f aca="false">I210/J210*100</f>
        <v>247.668740349016</v>
      </c>
      <c r="L210" s="491" t="n">
        <v>563637</v>
      </c>
      <c r="M210" s="492" t="n">
        <v>235204</v>
      </c>
      <c r="N210" s="493" t="n">
        <f aca="false">L210/M210*100</f>
        <v>239.637506164861</v>
      </c>
      <c r="O210" s="492" t="n">
        <v>445090</v>
      </c>
      <c r="P210" s="492" t="n">
        <v>172577</v>
      </c>
      <c r="Q210" s="493" t="n">
        <f aca="false">O210/P210*100</f>
        <v>257.908064226403</v>
      </c>
      <c r="R210" s="492" t="n">
        <v>118547</v>
      </c>
      <c r="S210" s="492" t="n">
        <v>62627</v>
      </c>
      <c r="T210" s="494" t="n">
        <f aca="false">R210/S210*100</f>
        <v>189.290561578872</v>
      </c>
      <c r="U210" s="1" t="n">
        <v>121</v>
      </c>
      <c r="V210" s="1" t="n">
        <v>85</v>
      </c>
    </row>
    <row r="211" s="334" customFormat="true" ht="17.25" hidden="false" customHeight="false" outlineLevel="0" collapsed="false">
      <c r="A211" s="546" t="n">
        <v>11</v>
      </c>
      <c r="B211" s="124" t="s">
        <v>213</v>
      </c>
      <c r="C211" s="496" t="n">
        <v>93184</v>
      </c>
      <c r="D211" s="496" t="n">
        <v>101254</v>
      </c>
      <c r="E211" s="370" t="n">
        <f aca="false">C211/D211*100</f>
        <v>92.0299444960199</v>
      </c>
      <c r="F211" s="496" t="n">
        <v>23823</v>
      </c>
      <c r="G211" s="496" t="n">
        <v>22243</v>
      </c>
      <c r="H211" s="370" t="n">
        <f aca="false">F211/G211*100</f>
        <v>107.103358359933</v>
      </c>
      <c r="I211" s="496" t="n">
        <v>93184</v>
      </c>
      <c r="J211" s="496" t="n">
        <v>101254</v>
      </c>
      <c r="K211" s="370" t="n">
        <f aca="false">I211/J211*100</f>
        <v>92.0299444960199</v>
      </c>
      <c r="L211" s="502" t="n">
        <v>0</v>
      </c>
      <c r="M211" s="499" t="n">
        <v>0</v>
      </c>
      <c r="N211" s="493" t="e">
        <f aca="false">L211/M211*100</f>
        <v>#DIV/0!</v>
      </c>
      <c r="O211" s="499" t="n">
        <v>0</v>
      </c>
      <c r="P211" s="499" t="n">
        <v>0</v>
      </c>
      <c r="Q211" s="493" t="e">
        <f aca="false">O211/P211*100</f>
        <v>#DIV/0!</v>
      </c>
      <c r="R211" s="499" t="n">
        <v>0</v>
      </c>
      <c r="S211" s="499" t="n">
        <v>0</v>
      </c>
      <c r="T211" s="493" t="e">
        <f aca="false">R211/S211*100</f>
        <v>#DIV/0!</v>
      </c>
      <c r="U211" s="81" t="n">
        <v>17</v>
      </c>
      <c r="V211" s="81" t="n">
        <v>80</v>
      </c>
    </row>
    <row r="212" customFormat="false" ht="17.25" hidden="false" customHeight="false" outlineLevel="0" collapsed="false">
      <c r="A212" s="578" t="n">
        <v>12</v>
      </c>
      <c r="B212" s="124" t="s">
        <v>214</v>
      </c>
      <c r="C212" s="487" t="n">
        <v>633690</v>
      </c>
      <c r="D212" s="487" t="n">
        <v>802792</v>
      </c>
      <c r="E212" s="489" t="n">
        <f aca="false">C212/D212*100</f>
        <v>78.9357641830013</v>
      </c>
      <c r="F212" s="487" t="n">
        <v>86111</v>
      </c>
      <c r="G212" s="487" t="n">
        <v>183795</v>
      </c>
      <c r="H212" s="489" t="n">
        <f aca="false">F212/G212*100</f>
        <v>46.8516553769145</v>
      </c>
      <c r="I212" s="487" t="n">
        <v>785219</v>
      </c>
      <c r="J212" s="487" t="n">
        <v>802792</v>
      </c>
      <c r="K212" s="489" t="n">
        <f aca="false">I212/J212*100</f>
        <v>97.8110145591884</v>
      </c>
      <c r="L212" s="491" t="n">
        <v>92706</v>
      </c>
      <c r="M212" s="492" t="n">
        <v>92128</v>
      </c>
      <c r="N212" s="493" t="n">
        <f aca="false">L212/M212*100</f>
        <v>100.627387981938</v>
      </c>
      <c r="O212" s="492" t="n">
        <v>92706</v>
      </c>
      <c r="P212" s="492" t="n">
        <v>92128</v>
      </c>
      <c r="Q212" s="493" t="n">
        <f aca="false">O212/P212*100</f>
        <v>100.627387981938</v>
      </c>
      <c r="R212" s="492" t="n">
        <v>0</v>
      </c>
      <c r="S212" s="492" t="n">
        <v>0</v>
      </c>
      <c r="T212" s="494" t="e">
        <f aca="false">R212/S212*100</f>
        <v>#DIV/0!</v>
      </c>
      <c r="U212" s="1" t="n">
        <v>76</v>
      </c>
      <c r="V212" s="1" t="n">
        <v>115</v>
      </c>
    </row>
    <row r="213" s="334" customFormat="true" ht="17.25" hidden="false" customHeight="false" outlineLevel="0" collapsed="false">
      <c r="A213" s="546" t="n">
        <v>13</v>
      </c>
      <c r="B213" s="124" t="s">
        <v>215</v>
      </c>
      <c r="C213" s="496" t="n">
        <v>259456</v>
      </c>
      <c r="D213" s="496" t="n">
        <v>250835</v>
      </c>
      <c r="E213" s="370" t="n">
        <f aca="false">C213/D213*100</f>
        <v>103.436920684912</v>
      </c>
      <c r="F213" s="496" t="n">
        <v>65723</v>
      </c>
      <c r="G213" s="496" t="n">
        <v>56725</v>
      </c>
      <c r="H213" s="370" t="n">
        <f aca="false">F213/G213*100</f>
        <v>115.862494490965</v>
      </c>
      <c r="I213" s="496" t="n">
        <v>256597</v>
      </c>
      <c r="J213" s="496" t="n">
        <v>256643</v>
      </c>
      <c r="K213" s="370" t="n">
        <f aca="false">I213/J213*100</f>
        <v>99.9820762693703</v>
      </c>
      <c r="L213" s="502" t="n">
        <v>0</v>
      </c>
      <c r="M213" s="499" t="n">
        <v>29890</v>
      </c>
      <c r="N213" s="493" t="n">
        <f aca="false">L213/M213*100</f>
        <v>0</v>
      </c>
      <c r="O213" s="499" t="n">
        <v>0</v>
      </c>
      <c r="P213" s="499" t="n">
        <v>0</v>
      </c>
      <c r="Q213" s="493" t="e">
        <f aca="false">O213/P213*100</f>
        <v>#DIV/0!</v>
      </c>
      <c r="R213" s="499" t="n">
        <v>0</v>
      </c>
      <c r="S213" s="499" t="n">
        <v>29890</v>
      </c>
      <c r="T213" s="493" t="n">
        <f aca="false">R213/S213*100</f>
        <v>0</v>
      </c>
      <c r="U213" s="81" t="n">
        <v>120</v>
      </c>
      <c r="V213" s="81"/>
    </row>
    <row r="214" s="334" customFormat="true" ht="17.25" hidden="false" customHeight="false" outlineLevel="0" collapsed="false">
      <c r="A214" s="546" t="n">
        <v>14</v>
      </c>
      <c r="B214" s="124" t="s">
        <v>216</v>
      </c>
      <c r="C214" s="496" t="n">
        <v>41153</v>
      </c>
      <c r="D214" s="496" t="n">
        <v>3162</v>
      </c>
      <c r="E214" s="370" t="n">
        <f aca="false">C214/D214*100</f>
        <v>1301.48640101202</v>
      </c>
      <c r="F214" s="496" t="n">
        <v>12629</v>
      </c>
      <c r="G214" s="496" t="n">
        <v>1176</v>
      </c>
      <c r="H214" s="370" t="n">
        <f aca="false">F214/G214*100</f>
        <v>1073.89455782313</v>
      </c>
      <c r="I214" s="496" t="n">
        <v>52362</v>
      </c>
      <c r="J214" s="496" t="n">
        <v>11206</v>
      </c>
      <c r="K214" s="370" t="n">
        <f aca="false">I214/J214*100</f>
        <v>467.267535248974</v>
      </c>
      <c r="L214" s="502" t="n">
        <v>0</v>
      </c>
      <c r="M214" s="499" t="n">
        <v>0</v>
      </c>
      <c r="N214" s="493" t="e">
        <f aca="false">L214/M214*100</f>
        <v>#DIV/0!</v>
      </c>
      <c r="O214" s="499" t="n">
        <v>0</v>
      </c>
      <c r="P214" s="499" t="n">
        <v>0</v>
      </c>
      <c r="Q214" s="493" t="e">
        <f aca="false">O214/P214*100</f>
        <v>#DIV/0!</v>
      </c>
      <c r="R214" s="499" t="n">
        <v>0</v>
      </c>
      <c r="S214" s="499" t="n">
        <v>0</v>
      </c>
      <c r="T214" s="493" t="e">
        <f aca="false">R214/S214*100</f>
        <v>#DIV/0!</v>
      </c>
      <c r="U214" s="81" t="n">
        <v>38</v>
      </c>
      <c r="V214" s="81" t="n">
        <v>80</v>
      </c>
    </row>
    <row r="215" customFormat="false" ht="30.75" hidden="false" customHeight="true" outlineLevel="0" collapsed="false">
      <c r="A215" s="546" t="n">
        <v>15</v>
      </c>
      <c r="B215" s="124" t="s">
        <v>217</v>
      </c>
      <c r="C215" s="487" t="n">
        <v>657412</v>
      </c>
      <c r="D215" s="487" t="n">
        <v>1770796</v>
      </c>
      <c r="E215" s="489" t="n">
        <f aca="false">C215/D215*100</f>
        <v>37.1252250400385</v>
      </c>
      <c r="F215" s="487" t="n">
        <v>163852</v>
      </c>
      <c r="G215" s="487" t="n">
        <v>301323</v>
      </c>
      <c r="H215" s="489" t="n">
        <f aca="false">F215/G215*100</f>
        <v>54.3775284329441</v>
      </c>
      <c r="I215" s="487" t="n">
        <v>796646</v>
      </c>
      <c r="J215" s="487" t="n">
        <v>1202919</v>
      </c>
      <c r="K215" s="489" t="n">
        <f aca="false">I215/J215*100</f>
        <v>66.2260717471417</v>
      </c>
      <c r="L215" s="491" t="n">
        <v>0</v>
      </c>
      <c r="M215" s="492" t="n">
        <v>0</v>
      </c>
      <c r="N215" s="493" t="e">
        <f aca="false">L215/M215*100</f>
        <v>#DIV/0!</v>
      </c>
      <c r="O215" s="492" t="n">
        <v>0</v>
      </c>
      <c r="P215" s="492" t="n">
        <v>0</v>
      </c>
      <c r="Q215" s="493" t="e">
        <f aca="false">O215/P215*100</f>
        <v>#DIV/0!</v>
      </c>
      <c r="R215" s="492" t="n">
        <v>0</v>
      </c>
      <c r="S215" s="492" t="n">
        <v>0</v>
      </c>
      <c r="T215" s="494" t="e">
        <f aca="false">R215/S215*100</f>
        <v>#DIV/0!</v>
      </c>
      <c r="U215" s="1" t="n">
        <v>381</v>
      </c>
      <c r="V215" s="1" t="n">
        <v>100</v>
      </c>
    </row>
    <row r="216" customFormat="false" ht="17.25" hidden="false" customHeight="false" outlineLevel="0" collapsed="false">
      <c r="A216" s="578" t="n">
        <v>16</v>
      </c>
      <c r="B216" s="124" t="s">
        <v>218</v>
      </c>
      <c r="C216" s="487" t="n">
        <v>7155894</v>
      </c>
      <c r="D216" s="487" t="n">
        <v>7223381</v>
      </c>
      <c r="E216" s="489" t="n">
        <f aca="false">C216/D216*100</f>
        <v>99.0657145178968</v>
      </c>
      <c r="F216" s="487" t="n">
        <v>1940821</v>
      </c>
      <c r="G216" s="487" t="n">
        <v>2060782</v>
      </c>
      <c r="H216" s="489" t="n">
        <f aca="false">F216/G216*100</f>
        <v>94.1788602579021</v>
      </c>
      <c r="I216" s="487" t="n">
        <v>7572399</v>
      </c>
      <c r="J216" s="487" t="n">
        <v>7436197</v>
      </c>
      <c r="K216" s="489" t="n">
        <f aca="false">I216/J216*100</f>
        <v>101.831608280415</v>
      </c>
      <c r="L216" s="491" t="n">
        <v>520570</v>
      </c>
      <c r="M216" s="492" t="n">
        <v>417740</v>
      </c>
      <c r="N216" s="493" t="n">
        <f aca="false">L216/M216*100</f>
        <v>124.615789725667</v>
      </c>
      <c r="O216" s="492" t="n">
        <v>0</v>
      </c>
      <c r="P216" s="492" t="n">
        <v>0</v>
      </c>
      <c r="Q216" s="493" t="e">
        <f aca="false">O216/P216*100</f>
        <v>#DIV/0!</v>
      </c>
      <c r="R216" s="492" t="n">
        <v>520570</v>
      </c>
      <c r="S216" s="492" t="n">
        <v>417740</v>
      </c>
      <c r="T216" s="494" t="n">
        <f aca="false">R216/S216*100</f>
        <v>124.615789725667</v>
      </c>
      <c r="U216" s="1" t="n">
        <v>1704</v>
      </c>
      <c r="V216" s="1" t="n">
        <v>168</v>
      </c>
    </row>
    <row r="217" customFormat="false" ht="34.5" hidden="false" customHeight="false" outlineLevel="0" collapsed="false">
      <c r="A217" s="546" t="n">
        <v>17</v>
      </c>
      <c r="B217" s="124" t="s">
        <v>219</v>
      </c>
      <c r="C217" s="487" t="n">
        <v>35012</v>
      </c>
      <c r="D217" s="487" t="n">
        <v>27200</v>
      </c>
      <c r="E217" s="489" t="n">
        <f aca="false">C217/D217*100</f>
        <v>128.720588235294</v>
      </c>
      <c r="F217" s="487" t="n">
        <v>15248</v>
      </c>
      <c r="G217" s="487" t="n">
        <v>9500</v>
      </c>
      <c r="H217" s="489" t="n">
        <f aca="false">F217/G217*100</f>
        <v>160.505263157895</v>
      </c>
      <c r="I217" s="487" t="n">
        <v>29676</v>
      </c>
      <c r="J217" s="487" t="n">
        <v>24142</v>
      </c>
      <c r="K217" s="489" t="n">
        <f aca="false">I217/J217*100</f>
        <v>122.922707315053</v>
      </c>
      <c r="L217" s="491" t="n">
        <v>0</v>
      </c>
      <c r="M217" s="492" t="n">
        <v>0</v>
      </c>
      <c r="N217" s="493" t="e">
        <f aca="false">L217/M217*100</f>
        <v>#DIV/0!</v>
      </c>
      <c r="O217" s="492" t="n">
        <v>0</v>
      </c>
      <c r="P217" s="492" t="n">
        <v>0</v>
      </c>
      <c r="Q217" s="493" t="e">
        <f aca="false">O217/P217*100</f>
        <v>#DIV/0!</v>
      </c>
      <c r="R217" s="492" t="n">
        <v>0</v>
      </c>
      <c r="S217" s="492" t="n">
        <v>0</v>
      </c>
      <c r="T217" s="494" t="e">
        <f aca="false">R217/S217*100</f>
        <v>#DIV/0!</v>
      </c>
      <c r="U217" s="1" t="n">
        <v>19</v>
      </c>
      <c r="V217" s="1" t="n">
        <v>75</v>
      </c>
    </row>
    <row r="218" s="308" customFormat="true" ht="17.25" hidden="false" customHeight="false" outlineLevel="0" collapsed="false">
      <c r="A218" s="547" t="n">
        <v>18</v>
      </c>
      <c r="B218" s="152" t="s">
        <v>220</v>
      </c>
      <c r="C218" s="490"/>
      <c r="D218" s="490"/>
      <c r="E218" s="36" t="e">
        <f aca="false">C218/D218*100</f>
        <v>#DIV/0!</v>
      </c>
      <c r="F218" s="490"/>
      <c r="G218" s="490"/>
      <c r="H218" s="36" t="e">
        <f aca="false">F218/G218*100</f>
        <v>#DIV/0!</v>
      </c>
      <c r="I218" s="490"/>
      <c r="J218" s="490"/>
      <c r="K218" s="36" t="e">
        <f aca="false">I218/J218*100</f>
        <v>#DIV/0!</v>
      </c>
      <c r="L218" s="512"/>
      <c r="M218" s="500"/>
      <c r="N218" s="534" t="e">
        <f aca="false">L218/M218*100</f>
        <v>#DIV/0!</v>
      </c>
      <c r="O218" s="500"/>
      <c r="P218" s="500"/>
      <c r="Q218" s="534" t="e">
        <f aca="false">O218/P218*100</f>
        <v>#DIV/0!</v>
      </c>
      <c r="R218" s="500"/>
      <c r="S218" s="500"/>
      <c r="T218" s="534" t="e">
        <f aca="false">R218/S218*100</f>
        <v>#DIV/0!</v>
      </c>
      <c r="U218" s="110" t="n">
        <v>58</v>
      </c>
      <c r="V218" s="110" t="n">
        <v>118</v>
      </c>
    </row>
    <row r="219" s="308" customFormat="true" ht="17.25" hidden="false" customHeight="false" outlineLevel="0" collapsed="false">
      <c r="A219" s="547" t="n">
        <v>19</v>
      </c>
      <c r="B219" s="152" t="s">
        <v>221</v>
      </c>
      <c r="C219" s="490" t="n">
        <v>4635975</v>
      </c>
      <c r="D219" s="490" t="n">
        <v>6196556</v>
      </c>
      <c r="E219" s="36" t="n">
        <f aca="false">C219/D219*100</f>
        <v>74.8153490422745</v>
      </c>
      <c r="F219" s="490" t="n">
        <v>1092751</v>
      </c>
      <c r="G219" s="490" t="n">
        <v>1583482</v>
      </c>
      <c r="H219" s="36" t="n">
        <f aca="false">F219/G219*100</f>
        <v>69.0093730146601</v>
      </c>
      <c r="I219" s="490" t="n">
        <v>7681522</v>
      </c>
      <c r="J219" s="490" t="n">
        <v>7064616</v>
      </c>
      <c r="K219" s="36" t="n">
        <f aca="false">I219/J219*100</f>
        <v>108.732335911817</v>
      </c>
      <c r="L219" s="512" t="n">
        <v>0</v>
      </c>
      <c r="M219" s="500" t="n">
        <v>0</v>
      </c>
      <c r="N219" s="534" t="e">
        <f aca="false">L219/M219*100</f>
        <v>#DIV/0!</v>
      </c>
      <c r="O219" s="500" t="n">
        <v>0</v>
      </c>
      <c r="P219" s="500" t="n">
        <v>0</v>
      </c>
      <c r="Q219" s="534" t="e">
        <f aca="false">O219/P219*100</f>
        <v>#DIV/0!</v>
      </c>
      <c r="R219" s="500" t="n">
        <v>0</v>
      </c>
      <c r="S219" s="500" t="n">
        <v>0</v>
      </c>
      <c r="T219" s="534" t="e">
        <f aca="false">R219/S219*100</f>
        <v>#DIV/0!</v>
      </c>
      <c r="U219" s="110" t="n">
        <v>6</v>
      </c>
      <c r="V219" s="110" t="n">
        <v>83</v>
      </c>
    </row>
    <row r="220" s="334" customFormat="true" ht="17.25" hidden="false" customHeight="false" outlineLevel="0" collapsed="false">
      <c r="A220" s="546" t="n">
        <v>20</v>
      </c>
      <c r="B220" s="124" t="s">
        <v>222</v>
      </c>
      <c r="C220" s="496" t="n">
        <v>550325</v>
      </c>
      <c r="D220" s="496" t="n">
        <v>497229</v>
      </c>
      <c r="E220" s="370" t="n">
        <f aca="false">C220/D220*100</f>
        <v>110.67837957963</v>
      </c>
      <c r="F220" s="496" t="n">
        <v>139086</v>
      </c>
      <c r="G220" s="496" t="n">
        <v>118065</v>
      </c>
      <c r="H220" s="370" t="n">
        <f aca="false">F220/G220*100</f>
        <v>117.804599161479</v>
      </c>
      <c r="I220" s="496" t="n">
        <v>623492</v>
      </c>
      <c r="J220" s="496" t="n">
        <v>491589</v>
      </c>
      <c r="K220" s="370" t="n">
        <f aca="false">I220/J220*100</f>
        <v>126.831967354843</v>
      </c>
      <c r="L220" s="502" t="n">
        <v>0</v>
      </c>
      <c r="M220" s="499" t="n">
        <v>14005</v>
      </c>
      <c r="N220" s="493" t="n">
        <f aca="false">L220/M220*100</f>
        <v>0</v>
      </c>
      <c r="O220" s="499" t="n">
        <v>0</v>
      </c>
      <c r="P220" s="499" t="n">
        <v>0</v>
      </c>
      <c r="Q220" s="493" t="e">
        <f aca="false">O220/P220*100</f>
        <v>#DIV/0!</v>
      </c>
      <c r="R220" s="499" t="n">
        <v>0</v>
      </c>
      <c r="S220" s="499" t="n">
        <v>14005</v>
      </c>
      <c r="T220" s="493" t="n">
        <f aca="false">R220/S220*100</f>
        <v>0</v>
      </c>
      <c r="U220" s="81" t="n">
        <v>296</v>
      </c>
      <c r="V220" s="81" t="n">
        <v>100</v>
      </c>
    </row>
    <row r="221" s="334" customFormat="true" ht="17.25" hidden="false" customHeight="false" outlineLevel="0" collapsed="false">
      <c r="A221" s="546" t="n">
        <v>21</v>
      </c>
      <c r="B221" s="124" t="s">
        <v>223</v>
      </c>
      <c r="C221" s="496" t="n">
        <v>143152</v>
      </c>
      <c r="D221" s="496" t="n">
        <v>52016</v>
      </c>
      <c r="E221" s="370" t="n">
        <f aca="false">C221/D221*100</f>
        <v>275.207628422024</v>
      </c>
      <c r="F221" s="496" t="n">
        <v>46194</v>
      </c>
      <c r="G221" s="496" t="n">
        <v>28020</v>
      </c>
      <c r="H221" s="370" t="n">
        <f aca="false">F221/G221*100</f>
        <v>164.860813704497</v>
      </c>
      <c r="I221" s="496" t="n">
        <v>210169</v>
      </c>
      <c r="J221" s="496" t="n">
        <v>47060</v>
      </c>
      <c r="K221" s="370" t="n">
        <f aca="false">I221/J221*100</f>
        <v>446.597960050999</v>
      </c>
      <c r="L221" s="502" t="n">
        <v>0</v>
      </c>
      <c r="M221" s="499" t="n">
        <v>0</v>
      </c>
      <c r="N221" s="493" t="e">
        <f aca="false">L221/M221*100</f>
        <v>#DIV/0!</v>
      </c>
      <c r="O221" s="499" t="n">
        <v>0</v>
      </c>
      <c r="P221" s="499" t="n">
        <v>0</v>
      </c>
      <c r="Q221" s="493" t="e">
        <f aca="false">O221/P221*100</f>
        <v>#DIV/0!</v>
      </c>
      <c r="R221" s="499" t="n">
        <v>0</v>
      </c>
      <c r="S221" s="499" t="n">
        <v>0</v>
      </c>
      <c r="T221" s="493" t="e">
        <f aca="false">R221/S221*100</f>
        <v>#DIV/0!</v>
      </c>
      <c r="U221" s="81" t="n">
        <v>42</v>
      </c>
      <c r="V221" s="81"/>
      <c r="W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334" customFormat="true" ht="17.25" hidden="false" customHeight="false" outlineLevel="0" collapsed="false">
      <c r="A222" s="546" t="n">
        <v>22</v>
      </c>
      <c r="B222" s="124" t="s">
        <v>224</v>
      </c>
      <c r="C222" s="496" t="n">
        <v>1872209</v>
      </c>
      <c r="D222" s="496" t="n">
        <v>968920</v>
      </c>
      <c r="E222" s="370" t="n">
        <f aca="false">C222/D222*100</f>
        <v>193.226375758577</v>
      </c>
      <c r="F222" s="496" t="n">
        <v>397368</v>
      </c>
      <c r="G222" s="496" t="n">
        <v>220760</v>
      </c>
      <c r="H222" s="370" t="n">
        <f aca="false">F222/G222*100</f>
        <v>180</v>
      </c>
      <c r="I222" s="496" t="n">
        <v>1872209</v>
      </c>
      <c r="J222" s="496" t="n">
        <v>968920</v>
      </c>
      <c r="K222" s="370" t="n">
        <f aca="false">I222/J222*100</f>
        <v>193.226375758577</v>
      </c>
      <c r="L222" s="502" t="n">
        <v>66940</v>
      </c>
      <c r="M222" s="499" t="n">
        <v>4134</v>
      </c>
      <c r="N222" s="493" t="n">
        <f aca="false">L222/M222*100</f>
        <v>1619.2549588776</v>
      </c>
      <c r="O222" s="499" t="n">
        <v>0</v>
      </c>
      <c r="P222" s="499" t="n">
        <v>0</v>
      </c>
      <c r="Q222" s="493" t="e">
        <f aca="false">O222/P222*100</f>
        <v>#DIV/0!</v>
      </c>
      <c r="R222" s="499" t="n">
        <v>66940</v>
      </c>
      <c r="S222" s="499" t="n">
        <v>4134</v>
      </c>
      <c r="T222" s="493" t="n">
        <f aca="false">R222/S222*100</f>
        <v>1619.2549588776</v>
      </c>
      <c r="U222" s="81" t="n">
        <v>259</v>
      </c>
      <c r="V222" s="81"/>
      <c r="W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334" customFormat="true" ht="17.25" hidden="false" customHeight="false" outlineLevel="0" collapsed="false">
      <c r="A223" s="547" t="n">
        <v>23</v>
      </c>
      <c r="B223" s="152" t="s">
        <v>225</v>
      </c>
      <c r="C223" s="496" t="n">
        <v>22790</v>
      </c>
      <c r="D223" s="496" t="n">
        <v>17828</v>
      </c>
      <c r="E223" s="36" t="n">
        <f aca="false">C223/D223*100</f>
        <v>127.832622840476</v>
      </c>
      <c r="F223" s="496" t="n">
        <v>5537</v>
      </c>
      <c r="G223" s="496" t="n">
        <v>3848</v>
      </c>
      <c r="H223" s="36" t="n">
        <f aca="false">F223/G223*100</f>
        <v>143.892931392931</v>
      </c>
      <c r="I223" s="490" t="n">
        <v>22028</v>
      </c>
      <c r="J223" s="490" t="n">
        <v>16451</v>
      </c>
      <c r="K223" s="36" t="n">
        <f aca="false">I223/J223*100</f>
        <v>133.900674731019</v>
      </c>
      <c r="L223" s="512" t="n">
        <v>0</v>
      </c>
      <c r="M223" s="500" t="n">
        <v>0</v>
      </c>
      <c r="N223" s="493" t="e">
        <f aca="false">L223/M223*100</f>
        <v>#DIV/0!</v>
      </c>
      <c r="O223" s="500" t="n">
        <v>0</v>
      </c>
      <c r="P223" s="500" t="n">
        <v>0</v>
      </c>
      <c r="Q223" s="493" t="e">
        <f aca="false">O223/P223*100</f>
        <v>#DIV/0!</v>
      </c>
      <c r="R223" s="500" t="n">
        <v>0</v>
      </c>
      <c r="S223" s="500" t="n">
        <v>0</v>
      </c>
      <c r="T223" s="534" t="e">
        <f aca="false">R223/S223*100</f>
        <v>#DIV/0!</v>
      </c>
      <c r="U223" s="341" t="n">
        <v>4</v>
      </c>
      <c r="V223" s="341" t="n">
        <v>81</v>
      </c>
      <c r="W223" s="343"/>
      <c r="XO223" s="343"/>
      <c r="XP223" s="343"/>
      <c r="XQ223" s="343"/>
      <c r="XR223" s="343"/>
      <c r="XS223" s="343"/>
      <c r="XT223" s="343"/>
      <c r="XU223" s="343"/>
      <c r="XV223" s="343"/>
      <c r="XW223" s="343"/>
      <c r="XX223" s="343"/>
      <c r="XY223" s="343"/>
      <c r="XZ223" s="343"/>
      <c r="YA223" s="343"/>
      <c r="YB223" s="343"/>
      <c r="YC223" s="343"/>
      <c r="YD223" s="343"/>
      <c r="YE223" s="343"/>
      <c r="YF223" s="343"/>
      <c r="YG223" s="343"/>
      <c r="YH223" s="343"/>
      <c r="YI223" s="343"/>
      <c r="YJ223" s="343"/>
      <c r="YK223" s="343"/>
      <c r="YL223" s="343"/>
      <c r="YM223" s="343"/>
      <c r="YN223" s="343"/>
      <c r="YO223" s="343"/>
      <c r="YP223" s="343"/>
      <c r="YQ223" s="343"/>
      <c r="YR223" s="343"/>
      <c r="YS223" s="343"/>
      <c r="YT223" s="343"/>
      <c r="YU223" s="343"/>
      <c r="YV223" s="343"/>
      <c r="YW223" s="343"/>
      <c r="YX223" s="343"/>
      <c r="YY223" s="343"/>
      <c r="YZ223" s="343"/>
      <c r="ZA223" s="343"/>
      <c r="ZB223" s="343"/>
      <c r="ZC223" s="343"/>
      <c r="ZD223" s="343"/>
      <c r="ZE223" s="343"/>
      <c r="ZF223" s="343"/>
      <c r="ZG223" s="343"/>
      <c r="ZH223" s="343"/>
      <c r="ZI223" s="343"/>
      <c r="ZJ223" s="343"/>
      <c r="ZK223" s="343"/>
      <c r="ZL223" s="343"/>
      <c r="ZM223" s="343"/>
      <c r="ZN223" s="343"/>
      <c r="ZO223" s="343"/>
      <c r="ZP223" s="343"/>
      <c r="ZQ223" s="343"/>
      <c r="ZR223" s="343"/>
      <c r="ZS223" s="343"/>
      <c r="ZT223" s="343"/>
      <c r="ZU223" s="343"/>
      <c r="ZV223" s="343"/>
      <c r="ZW223" s="343"/>
      <c r="ZX223" s="343"/>
      <c r="ZY223" s="343"/>
      <c r="ZZ223" s="343"/>
      <c r="AAA223" s="343"/>
      <c r="AAB223" s="343"/>
      <c r="AAC223" s="343"/>
      <c r="AAD223" s="343"/>
      <c r="AAE223" s="343"/>
      <c r="AAF223" s="343"/>
      <c r="AAG223" s="343"/>
      <c r="AAH223" s="343"/>
      <c r="AAI223" s="343"/>
      <c r="AAJ223" s="343"/>
      <c r="AAK223" s="343"/>
      <c r="AAL223" s="343"/>
      <c r="AAM223" s="343"/>
      <c r="AAN223" s="343"/>
      <c r="AAO223" s="343"/>
      <c r="AAP223" s="343"/>
      <c r="AAQ223" s="343"/>
      <c r="AAR223" s="343"/>
      <c r="AAS223" s="343"/>
      <c r="AAT223" s="343"/>
      <c r="AAU223" s="343"/>
      <c r="AAV223" s="343"/>
      <c r="AAW223" s="343"/>
      <c r="AAX223" s="343"/>
      <c r="AAY223" s="343"/>
      <c r="AAZ223" s="343"/>
      <c r="ABA223" s="343"/>
      <c r="ABB223" s="343"/>
      <c r="ABC223" s="343"/>
      <c r="ABD223" s="343"/>
      <c r="ABE223" s="343"/>
      <c r="ABF223" s="343"/>
      <c r="ABG223" s="343"/>
      <c r="ABH223" s="343"/>
      <c r="ABI223" s="343"/>
      <c r="ABJ223" s="343"/>
      <c r="ABK223" s="343"/>
      <c r="ABL223" s="343"/>
      <c r="ABM223" s="343"/>
      <c r="ABN223" s="343"/>
      <c r="ABO223" s="343"/>
      <c r="ABP223" s="343"/>
      <c r="ABQ223" s="343"/>
      <c r="ABR223" s="343"/>
      <c r="ABS223" s="343"/>
      <c r="ABT223" s="343"/>
      <c r="ABU223" s="343"/>
      <c r="ABV223" s="343"/>
      <c r="ABW223" s="343"/>
      <c r="ABX223" s="343"/>
      <c r="ABY223" s="343"/>
      <c r="ABZ223" s="343"/>
      <c r="ACA223" s="343"/>
      <c r="ACB223" s="343"/>
      <c r="ACC223" s="343"/>
      <c r="ACD223" s="343"/>
      <c r="ACE223" s="343"/>
      <c r="ACF223" s="343"/>
      <c r="ACG223" s="343"/>
      <c r="ACH223" s="343"/>
      <c r="ACI223" s="343"/>
      <c r="ACJ223" s="343"/>
      <c r="ACK223" s="343"/>
      <c r="ACL223" s="343"/>
      <c r="ACM223" s="343"/>
      <c r="ACN223" s="343"/>
      <c r="ACO223" s="343"/>
      <c r="ACP223" s="343"/>
      <c r="ACQ223" s="343"/>
      <c r="ACR223" s="343"/>
      <c r="ACS223" s="343"/>
      <c r="ACT223" s="343"/>
      <c r="ACU223" s="343"/>
      <c r="ACV223" s="343"/>
      <c r="ACW223" s="343"/>
      <c r="ACX223" s="343"/>
      <c r="ACY223" s="343"/>
      <c r="ACZ223" s="343"/>
      <c r="ADA223" s="343"/>
      <c r="ADB223" s="343"/>
      <c r="ADC223" s="343"/>
      <c r="ADD223" s="343"/>
      <c r="ADE223" s="343"/>
      <c r="ADF223" s="343"/>
      <c r="ADG223" s="343"/>
      <c r="ADH223" s="343"/>
      <c r="ADI223" s="343"/>
      <c r="ADJ223" s="343"/>
      <c r="ADK223" s="343"/>
      <c r="ADL223" s="343"/>
      <c r="ADM223" s="343"/>
      <c r="ADN223" s="343"/>
      <c r="ADO223" s="343"/>
      <c r="ADP223" s="343"/>
      <c r="ADQ223" s="343"/>
      <c r="ADR223" s="343"/>
      <c r="ADS223" s="343"/>
      <c r="ADT223" s="343"/>
      <c r="ADU223" s="343"/>
      <c r="ADV223" s="343"/>
      <c r="ADW223" s="343"/>
      <c r="ADX223" s="343"/>
      <c r="ADY223" s="343"/>
      <c r="ADZ223" s="343"/>
      <c r="AEA223" s="343"/>
      <c r="AEB223" s="343"/>
      <c r="AEC223" s="343"/>
      <c r="AED223" s="343"/>
      <c r="AEE223" s="343"/>
      <c r="AEF223" s="343"/>
      <c r="AEG223" s="343"/>
      <c r="AEH223" s="343"/>
      <c r="AEI223" s="343"/>
      <c r="AEJ223" s="343"/>
      <c r="AEK223" s="343"/>
      <c r="AEL223" s="343"/>
      <c r="AEM223" s="343"/>
      <c r="AEN223" s="343"/>
      <c r="AEO223" s="343"/>
      <c r="AEP223" s="343"/>
      <c r="AEQ223" s="343"/>
      <c r="AER223" s="343"/>
      <c r="AES223" s="343"/>
      <c r="AET223" s="343"/>
      <c r="AEU223" s="343"/>
      <c r="AEV223" s="343"/>
      <c r="AEW223" s="343"/>
      <c r="AEX223" s="343"/>
      <c r="AEY223" s="343"/>
      <c r="AEZ223" s="343"/>
      <c r="AFA223" s="343"/>
      <c r="AFB223" s="343"/>
      <c r="AFC223" s="343"/>
      <c r="AFD223" s="343"/>
      <c r="AFE223" s="343"/>
      <c r="AFF223" s="343"/>
      <c r="AFG223" s="343"/>
      <c r="AFH223" s="343"/>
      <c r="AFI223" s="343"/>
      <c r="AFJ223" s="343"/>
      <c r="AFK223" s="343"/>
      <c r="AFL223" s="343"/>
      <c r="AFM223" s="343"/>
      <c r="AFN223" s="343"/>
      <c r="AFO223" s="343"/>
      <c r="AFP223" s="343"/>
      <c r="AFQ223" s="343"/>
      <c r="AFR223" s="343"/>
      <c r="AFS223" s="343"/>
      <c r="AFT223" s="343"/>
      <c r="AFU223" s="343"/>
      <c r="AFV223" s="343"/>
      <c r="AFW223" s="343"/>
      <c r="AFX223" s="343"/>
      <c r="AFY223" s="343"/>
      <c r="AFZ223" s="343"/>
      <c r="AGA223" s="343"/>
      <c r="AGB223" s="343"/>
      <c r="AGC223" s="343"/>
      <c r="AGD223" s="343"/>
      <c r="AGE223" s="343"/>
      <c r="AGF223" s="343"/>
      <c r="AGG223" s="343"/>
      <c r="AGH223" s="343"/>
      <c r="AGI223" s="343"/>
      <c r="AGJ223" s="343"/>
      <c r="AGK223" s="343"/>
      <c r="AGL223" s="343"/>
      <c r="AGM223" s="343"/>
      <c r="AGN223" s="343"/>
      <c r="AGO223" s="343"/>
      <c r="AGP223" s="343"/>
      <c r="AGQ223" s="343"/>
      <c r="AGR223" s="343"/>
      <c r="AGS223" s="343"/>
      <c r="AGT223" s="343"/>
      <c r="AGU223" s="343"/>
      <c r="AGV223" s="343"/>
      <c r="AGW223" s="343"/>
      <c r="AGX223" s="343"/>
      <c r="AGY223" s="343"/>
      <c r="AGZ223" s="343"/>
      <c r="AHA223" s="343"/>
      <c r="AHB223" s="343"/>
      <c r="AHC223" s="343"/>
      <c r="AHD223" s="343"/>
      <c r="AHE223" s="343"/>
      <c r="AHF223" s="343"/>
      <c r="AHG223" s="343"/>
      <c r="AHH223" s="343"/>
      <c r="AHI223" s="343"/>
      <c r="AHJ223" s="343"/>
      <c r="AHK223" s="343"/>
      <c r="AHL223" s="343"/>
      <c r="AHM223" s="343"/>
      <c r="AHN223" s="343"/>
      <c r="AHO223" s="343"/>
      <c r="AHP223" s="343"/>
      <c r="AHQ223" s="343"/>
      <c r="AHR223" s="343"/>
      <c r="AHS223" s="343"/>
      <c r="AHT223" s="343"/>
      <c r="AHU223" s="343"/>
      <c r="AHV223" s="343"/>
      <c r="AHW223" s="343"/>
      <c r="AHX223" s="343"/>
      <c r="AHY223" s="343"/>
      <c r="AHZ223" s="343"/>
      <c r="AIA223" s="343"/>
      <c r="AIB223" s="343"/>
      <c r="AIC223" s="343"/>
      <c r="AID223" s="343"/>
      <c r="AIE223" s="343"/>
      <c r="AIF223" s="343"/>
      <c r="AIG223" s="343"/>
      <c r="AIH223" s="343"/>
      <c r="AII223" s="343"/>
      <c r="AIJ223" s="343"/>
      <c r="AIK223" s="343"/>
      <c r="AIL223" s="343"/>
      <c r="AIM223" s="343"/>
      <c r="AIN223" s="343"/>
      <c r="AIO223" s="343"/>
      <c r="AIP223" s="343"/>
      <c r="AIQ223" s="343"/>
      <c r="AIR223" s="343"/>
      <c r="AIS223" s="343"/>
      <c r="AIT223" s="343"/>
      <c r="AIU223" s="343"/>
      <c r="AIV223" s="343"/>
      <c r="AIW223" s="343"/>
      <c r="AIX223" s="343"/>
      <c r="AIY223" s="343"/>
      <c r="AIZ223" s="343"/>
      <c r="AJA223" s="343"/>
      <c r="AJB223" s="343"/>
      <c r="AJC223" s="343"/>
      <c r="AJD223" s="343"/>
      <c r="AJE223" s="343"/>
      <c r="AJF223" s="343"/>
      <c r="AJG223" s="343"/>
      <c r="AJH223" s="343"/>
      <c r="AJI223" s="343"/>
      <c r="AJJ223" s="343"/>
      <c r="AJK223" s="343"/>
      <c r="AJL223" s="343"/>
      <c r="AJM223" s="343"/>
      <c r="AJN223" s="343"/>
      <c r="AJO223" s="343"/>
      <c r="AJP223" s="343"/>
      <c r="AJQ223" s="343"/>
      <c r="AJR223" s="343"/>
      <c r="AJS223" s="343"/>
      <c r="AJT223" s="343"/>
      <c r="AJU223" s="343"/>
      <c r="AJV223" s="343"/>
      <c r="AJW223" s="343"/>
      <c r="AJX223" s="343"/>
      <c r="AJY223" s="343"/>
      <c r="AJZ223" s="343"/>
      <c r="AKA223" s="343"/>
      <c r="AKB223" s="343"/>
      <c r="AKC223" s="343"/>
      <c r="AKD223" s="343"/>
      <c r="AKE223" s="343"/>
      <c r="AKF223" s="343"/>
      <c r="AKG223" s="343"/>
      <c r="AKH223" s="343"/>
      <c r="AKI223" s="343"/>
      <c r="AKJ223" s="343"/>
      <c r="AKK223" s="343"/>
      <c r="AKL223" s="343"/>
      <c r="AKM223" s="343"/>
      <c r="AKN223" s="343"/>
      <c r="AKO223" s="343"/>
      <c r="AKP223" s="343"/>
      <c r="AKQ223" s="343"/>
      <c r="AKR223" s="343"/>
      <c r="AKS223" s="343"/>
      <c r="AKT223" s="343"/>
      <c r="AKU223" s="343"/>
      <c r="AKV223" s="343"/>
      <c r="AKW223" s="343"/>
      <c r="AKX223" s="343"/>
      <c r="AKY223" s="343"/>
      <c r="AKZ223" s="343"/>
      <c r="ALA223" s="343"/>
      <c r="ALB223" s="343"/>
      <c r="ALC223" s="343"/>
      <c r="ALD223" s="343"/>
      <c r="ALE223" s="343"/>
      <c r="ALF223" s="343"/>
      <c r="ALG223" s="343"/>
      <c r="ALH223" s="343"/>
      <c r="ALI223" s="343"/>
      <c r="ALJ223" s="343"/>
      <c r="ALK223" s="343"/>
      <c r="ALL223" s="343"/>
      <c r="ALM223" s="343"/>
      <c r="ALN223" s="343"/>
      <c r="ALO223" s="343"/>
      <c r="ALP223" s="343"/>
      <c r="ALQ223" s="343"/>
      <c r="ALR223" s="343"/>
      <c r="ALS223" s="343"/>
      <c r="ALT223" s="343"/>
      <c r="ALU223" s="343"/>
      <c r="ALV223" s="343"/>
      <c r="ALW223" s="343"/>
      <c r="ALX223" s="343"/>
      <c r="ALY223" s="343"/>
      <c r="ALZ223" s="343"/>
      <c r="AMA223" s="343"/>
      <c r="AMB223" s="343"/>
      <c r="AMC223" s="343"/>
      <c r="AMD223" s="343"/>
      <c r="AME223" s="343"/>
      <c r="AMF223" s="343"/>
      <c r="AMG223" s="343"/>
      <c r="AMH223" s="343"/>
      <c r="AMI223" s="343"/>
      <c r="AMJ223" s="343"/>
    </row>
    <row r="224" s="334" customFormat="true" ht="17.25" hidden="false" customHeight="false" outlineLevel="0" collapsed="false">
      <c r="A224" s="578" t="n">
        <v>24</v>
      </c>
      <c r="B224" s="124" t="s">
        <v>226</v>
      </c>
      <c r="C224" s="487" t="n">
        <v>209140</v>
      </c>
      <c r="D224" s="487" t="n">
        <v>121640</v>
      </c>
      <c r="E224" s="489" t="n">
        <f aca="false">C224/D224*100</f>
        <v>171.933574482078</v>
      </c>
      <c r="F224" s="487" t="n">
        <v>86002</v>
      </c>
      <c r="G224" s="487" t="n">
        <v>49563</v>
      </c>
      <c r="H224" s="489" t="n">
        <f aca="false">F224/G224*100</f>
        <v>173.520569779876</v>
      </c>
      <c r="I224" s="487" t="n">
        <v>230761</v>
      </c>
      <c r="J224" s="487" t="n">
        <v>196214</v>
      </c>
      <c r="K224" s="489" t="n">
        <f aca="false">I224/J224*100</f>
        <v>117.606796660789</v>
      </c>
      <c r="L224" s="491" t="n">
        <v>141935</v>
      </c>
      <c r="M224" s="492" t="n">
        <v>114765</v>
      </c>
      <c r="N224" s="493" t="n">
        <f aca="false">L224/M224*100</f>
        <v>123.674465211519</v>
      </c>
      <c r="O224" s="492" t="n">
        <v>141935</v>
      </c>
      <c r="P224" s="492" t="n">
        <v>114765</v>
      </c>
      <c r="Q224" s="493" t="n">
        <f aca="false">O224/P224*100</f>
        <v>123.674465211519</v>
      </c>
      <c r="R224" s="492" t="n">
        <v>0</v>
      </c>
      <c r="S224" s="492" t="n">
        <v>0</v>
      </c>
      <c r="T224" s="494" t="e">
        <f aca="false">R224/S224*100</f>
        <v>#DIV/0!</v>
      </c>
      <c r="U224" s="1" t="n">
        <v>27</v>
      </c>
      <c r="V224" s="1" t="n">
        <v>87</v>
      </c>
      <c r="W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334" customFormat="true" ht="34.5" hidden="false" customHeight="false" outlineLevel="0" collapsed="false">
      <c r="A225" s="578" t="n">
        <v>25</v>
      </c>
      <c r="B225" s="124" t="s">
        <v>227</v>
      </c>
      <c r="C225" s="487" t="n">
        <v>212483</v>
      </c>
      <c r="D225" s="487" t="n">
        <v>332695</v>
      </c>
      <c r="E225" s="489" t="n">
        <f aca="false">C225/D225*100</f>
        <v>63.8672056989134</v>
      </c>
      <c r="F225" s="487" t="n">
        <v>45001</v>
      </c>
      <c r="G225" s="487" t="n">
        <v>30629</v>
      </c>
      <c r="H225" s="489" t="n">
        <f aca="false">F225/G225*100</f>
        <v>146.922850892945</v>
      </c>
      <c r="I225" s="487" t="n">
        <v>242997</v>
      </c>
      <c r="J225" s="487" t="n">
        <v>435945</v>
      </c>
      <c r="K225" s="489" t="n">
        <f aca="false">I225/J225*100</f>
        <v>55.7402883391253</v>
      </c>
      <c r="L225" s="491" t="n">
        <v>58456</v>
      </c>
      <c r="M225" s="492" t="n">
        <v>117361</v>
      </c>
      <c r="N225" s="493" t="n">
        <f aca="false">L225/M225*100</f>
        <v>49.8087098780685</v>
      </c>
      <c r="O225" s="492" t="n">
        <v>23979</v>
      </c>
      <c r="P225" s="492" t="n">
        <v>53152</v>
      </c>
      <c r="Q225" s="493" t="n">
        <f aca="false">O225/P225*100</f>
        <v>45.1140126429862</v>
      </c>
      <c r="R225" s="492" t="n">
        <v>34477</v>
      </c>
      <c r="S225" s="492" t="n">
        <v>64209</v>
      </c>
      <c r="T225" s="494" t="n">
        <f aca="false">R225/S225*100</f>
        <v>53.6949648803127</v>
      </c>
      <c r="U225" s="1" t="n">
        <v>75</v>
      </c>
      <c r="V225" s="1" t="n">
        <v>119</v>
      </c>
      <c r="W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308" customFormat="true" ht="17.25" hidden="false" customHeight="false" outlineLevel="0" collapsed="false">
      <c r="A226" s="547" t="n">
        <v>26</v>
      </c>
      <c r="B226" s="152" t="s">
        <v>228</v>
      </c>
      <c r="C226" s="490"/>
      <c r="D226" s="490"/>
      <c r="E226" s="36" t="e">
        <f aca="false">C226/D226*100</f>
        <v>#DIV/0!</v>
      </c>
      <c r="F226" s="490"/>
      <c r="G226" s="490"/>
      <c r="H226" s="36" t="e">
        <f aca="false">F226/G226*100</f>
        <v>#DIV/0!</v>
      </c>
      <c r="I226" s="490"/>
      <c r="J226" s="490"/>
      <c r="K226" s="36" t="e">
        <f aca="false">I226/J226*100</f>
        <v>#DIV/0!</v>
      </c>
      <c r="L226" s="512"/>
      <c r="M226" s="500"/>
      <c r="N226" s="534" t="e">
        <f aca="false">L226/M226*100</f>
        <v>#DIV/0!</v>
      </c>
      <c r="O226" s="500"/>
      <c r="P226" s="500"/>
      <c r="Q226" s="534" t="e">
        <f aca="false">O226/P226*100</f>
        <v>#DIV/0!</v>
      </c>
      <c r="R226" s="500"/>
      <c r="S226" s="500"/>
      <c r="T226" s="534" t="e">
        <f aca="false">R226/S226*100</f>
        <v>#DIV/0!</v>
      </c>
      <c r="U226" s="110" t="n">
        <v>48</v>
      </c>
      <c r="V226" s="110" t="n">
        <v>130</v>
      </c>
    </row>
    <row r="227" s="308" customFormat="true" ht="17.25" hidden="false" customHeight="false" outlineLevel="0" collapsed="false">
      <c r="A227" s="547" t="n">
        <v>27</v>
      </c>
      <c r="B227" s="152" t="s">
        <v>229</v>
      </c>
      <c r="C227" s="490"/>
      <c r="D227" s="579"/>
      <c r="E227" s="36" t="e">
        <f aca="false">C227/D227*100</f>
        <v>#DIV/0!</v>
      </c>
      <c r="F227" s="579"/>
      <c r="G227" s="579"/>
      <c r="H227" s="36" t="e">
        <f aca="false">F227/G227*100</f>
        <v>#DIV/0!</v>
      </c>
      <c r="I227" s="579"/>
      <c r="J227" s="579"/>
      <c r="K227" s="36" t="e">
        <f aca="false">I227/J227*100</f>
        <v>#DIV/0!</v>
      </c>
      <c r="L227" s="512"/>
      <c r="M227" s="500"/>
      <c r="N227" s="534" t="e">
        <f aca="false">L227/M227*100</f>
        <v>#DIV/0!</v>
      </c>
      <c r="O227" s="500"/>
      <c r="P227" s="500"/>
      <c r="Q227" s="534" t="e">
        <f aca="false">O227/P227*100</f>
        <v>#DIV/0!</v>
      </c>
      <c r="R227" s="500"/>
      <c r="S227" s="500"/>
      <c r="T227" s="534" t="e">
        <f aca="false">R227/S227*100</f>
        <v>#DIV/0!</v>
      </c>
      <c r="U227" s="110" t="n">
        <v>57</v>
      </c>
      <c r="V227" s="110" t="n">
        <v>95</v>
      </c>
    </row>
    <row r="228" s="334" customFormat="true" ht="17.25" hidden="false" customHeight="false" outlineLevel="0" collapsed="false">
      <c r="A228" s="578" t="n">
        <v>28</v>
      </c>
      <c r="B228" s="124" t="s">
        <v>230</v>
      </c>
      <c r="C228" s="487" t="n">
        <v>745607</v>
      </c>
      <c r="D228" s="487" t="n">
        <v>836893</v>
      </c>
      <c r="E228" s="489" t="n">
        <f aca="false">C228/D228*100</f>
        <v>89.0922734447534</v>
      </c>
      <c r="F228" s="487" t="n">
        <v>181462</v>
      </c>
      <c r="G228" s="487" t="n">
        <v>214233</v>
      </c>
      <c r="H228" s="489" t="n">
        <f aca="false">F228/G228*100</f>
        <v>84.7031036301597</v>
      </c>
      <c r="I228" s="487" t="n">
        <v>755134</v>
      </c>
      <c r="J228" s="487" t="n">
        <v>837757</v>
      </c>
      <c r="K228" s="489" t="n">
        <f aca="false">I228/J228*100</f>
        <v>90.1375935981436</v>
      </c>
      <c r="L228" s="491" t="n">
        <v>1938</v>
      </c>
      <c r="M228" s="492" t="n">
        <v>11290</v>
      </c>
      <c r="N228" s="493" t="n">
        <f aca="false">L228/M228*100</f>
        <v>17.1656333038087</v>
      </c>
      <c r="O228" s="492" t="n">
        <v>0</v>
      </c>
      <c r="P228" s="492" t="n">
        <v>0</v>
      </c>
      <c r="Q228" s="493" t="e">
        <f aca="false">O228/P228*100</f>
        <v>#DIV/0!</v>
      </c>
      <c r="R228" s="492" t="n">
        <v>1938</v>
      </c>
      <c r="S228" s="492" t="n">
        <v>11290</v>
      </c>
      <c r="T228" s="494" t="n">
        <f aca="false">R228/S228*100</f>
        <v>17.1656333038087</v>
      </c>
      <c r="U228" s="1" t="n">
        <v>309</v>
      </c>
      <c r="V228" s="1"/>
      <c r="W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334" customFormat="true" ht="34.5" hidden="false" customHeight="false" outlineLevel="0" collapsed="false">
      <c r="A229" s="578" t="n">
        <v>29</v>
      </c>
      <c r="B229" s="124" t="s">
        <v>231</v>
      </c>
      <c r="C229" s="487" t="n">
        <v>42816</v>
      </c>
      <c r="D229" s="487" t="n">
        <v>22110</v>
      </c>
      <c r="E229" s="489" t="n">
        <f aca="false">C229/D229*100</f>
        <v>193.649932157395</v>
      </c>
      <c r="F229" s="487" t="n">
        <v>8005</v>
      </c>
      <c r="G229" s="487" t="n">
        <v>4877</v>
      </c>
      <c r="H229" s="489" t="n">
        <f aca="false">F229/G229*100</f>
        <v>164.137789624769</v>
      </c>
      <c r="I229" s="487" t="n">
        <v>42816</v>
      </c>
      <c r="J229" s="487" t="n">
        <v>22110</v>
      </c>
      <c r="K229" s="489" t="n">
        <f aca="false">I229/J229*100</f>
        <v>193.649932157395</v>
      </c>
      <c r="L229" s="491" t="n">
        <v>0</v>
      </c>
      <c r="M229" s="492" t="n">
        <v>0</v>
      </c>
      <c r="N229" s="493" t="e">
        <f aca="false">L229/M229*100</f>
        <v>#DIV/0!</v>
      </c>
      <c r="O229" s="492" t="n">
        <v>0</v>
      </c>
      <c r="P229" s="492" t="n">
        <v>0</v>
      </c>
      <c r="Q229" s="493" t="e">
        <f aca="false">O229/P229*100</f>
        <v>#DIV/0!</v>
      </c>
      <c r="R229" s="492" t="n">
        <v>0</v>
      </c>
      <c r="S229" s="492" t="n">
        <v>0</v>
      </c>
      <c r="T229" s="494" t="e">
        <f aca="false">R229/S229*100</f>
        <v>#DIV/0!</v>
      </c>
      <c r="U229" s="1" t="n">
        <v>21</v>
      </c>
      <c r="V229" s="1" t="n">
        <v>91</v>
      </c>
      <c r="W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334" customFormat="true" ht="17.25" hidden="false" customHeight="false" outlineLevel="0" collapsed="false">
      <c r="A230" s="578" t="n">
        <v>30</v>
      </c>
      <c r="B230" s="124" t="s">
        <v>232</v>
      </c>
      <c r="C230" s="487" t="n">
        <v>63547</v>
      </c>
      <c r="D230" s="487" t="n">
        <v>109140</v>
      </c>
      <c r="E230" s="489" t="n">
        <f aca="false">C230/D230*100</f>
        <v>58.2252153197728</v>
      </c>
      <c r="F230" s="487" t="n">
        <v>11236</v>
      </c>
      <c r="G230" s="487" t="n">
        <v>25550</v>
      </c>
      <c r="H230" s="489" t="n">
        <f aca="false">F230/G230*100</f>
        <v>43.9765166340509</v>
      </c>
      <c r="I230" s="487" t="n">
        <v>63547</v>
      </c>
      <c r="J230" s="487" t="n">
        <v>109140</v>
      </c>
      <c r="K230" s="489" t="n">
        <f aca="false">I230/J230*100</f>
        <v>58.2252153197728</v>
      </c>
      <c r="L230" s="491" t="n">
        <v>0</v>
      </c>
      <c r="M230" s="492" t="n">
        <v>0</v>
      </c>
      <c r="N230" s="493" t="e">
        <f aca="false">L230/M230*100</f>
        <v>#DIV/0!</v>
      </c>
      <c r="O230" s="492" t="n">
        <v>0</v>
      </c>
      <c r="P230" s="492" t="n">
        <v>0</v>
      </c>
      <c r="Q230" s="493" t="e">
        <f aca="false">O230/P230*100</f>
        <v>#DIV/0!</v>
      </c>
      <c r="R230" s="492" t="n">
        <v>0</v>
      </c>
      <c r="S230" s="492" t="n">
        <v>0</v>
      </c>
      <c r="T230" s="494" t="e">
        <f aca="false">R230/S230*100</f>
        <v>#DIV/0!</v>
      </c>
      <c r="U230" s="1" t="n">
        <v>11</v>
      </c>
      <c r="V230" s="1" t="n">
        <v>120</v>
      </c>
      <c r="W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334" customFormat="true" ht="34.5" hidden="false" customHeight="false" outlineLevel="0" collapsed="false">
      <c r="A231" s="578" t="n">
        <v>31</v>
      </c>
      <c r="B231" s="124" t="s">
        <v>233</v>
      </c>
      <c r="C231" s="487" t="n">
        <v>13977</v>
      </c>
      <c r="D231" s="487" t="n">
        <v>11291</v>
      </c>
      <c r="E231" s="489" t="n">
        <f aca="false">C231/D231*100</f>
        <v>123.788858382783</v>
      </c>
      <c r="F231" s="487" t="n">
        <v>4468</v>
      </c>
      <c r="G231" s="487" t="n">
        <v>3534</v>
      </c>
      <c r="H231" s="489" t="n">
        <f aca="false">F231/G231*100</f>
        <v>126.428975664969</v>
      </c>
      <c r="I231" s="487" t="n">
        <v>16925</v>
      </c>
      <c r="J231" s="487" t="n">
        <v>16893</v>
      </c>
      <c r="K231" s="489" t="n">
        <f aca="false">I231/J231*100</f>
        <v>100.189427573551</v>
      </c>
      <c r="L231" s="491" t="n">
        <v>0</v>
      </c>
      <c r="M231" s="492" t="n">
        <v>0</v>
      </c>
      <c r="N231" s="493" t="e">
        <f aca="false">L231/M231*100</f>
        <v>#DIV/0!</v>
      </c>
      <c r="O231" s="492" t="n">
        <v>0</v>
      </c>
      <c r="P231" s="492" t="n">
        <v>0</v>
      </c>
      <c r="Q231" s="493" t="e">
        <f aca="false">O231/P231*100</f>
        <v>#DIV/0!</v>
      </c>
      <c r="R231" s="492" t="n">
        <v>0</v>
      </c>
      <c r="S231" s="492" t="n">
        <v>0</v>
      </c>
      <c r="T231" s="494" t="e">
        <f aca="false">R231/S231*100</f>
        <v>#DIV/0!</v>
      </c>
      <c r="U231" s="1" t="n">
        <v>12</v>
      </c>
      <c r="V231" s="1"/>
      <c r="W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334" customFormat="true" ht="34.5" hidden="false" customHeight="false" outlineLevel="0" collapsed="false">
      <c r="A232" s="546" t="n">
        <v>32</v>
      </c>
      <c r="B232" s="124" t="s">
        <v>234</v>
      </c>
      <c r="C232" s="487" t="n">
        <v>192407</v>
      </c>
      <c r="D232" s="487" t="n">
        <v>124263</v>
      </c>
      <c r="E232" s="489" t="n">
        <f aca="false">C232/D232*100</f>
        <v>154.838527960857</v>
      </c>
      <c r="F232" s="487" t="n">
        <v>53999</v>
      </c>
      <c r="G232" s="487" t="n">
        <v>28961</v>
      </c>
      <c r="H232" s="489" t="n">
        <f aca="false">F232/G232*100</f>
        <v>186.454197023583</v>
      </c>
      <c r="I232" s="487" t="n">
        <v>109325</v>
      </c>
      <c r="J232" s="487" t="n">
        <v>101550</v>
      </c>
      <c r="K232" s="489" t="n">
        <f aca="false">I232/J232*100</f>
        <v>107.656326932546</v>
      </c>
      <c r="L232" s="491" t="n">
        <v>0</v>
      </c>
      <c r="M232" s="492" t="n">
        <v>0</v>
      </c>
      <c r="N232" s="493" t="e">
        <f aca="false">L232/M232*100</f>
        <v>#DIV/0!</v>
      </c>
      <c r="O232" s="492" t="n">
        <v>0</v>
      </c>
      <c r="P232" s="492" t="n">
        <v>0</v>
      </c>
      <c r="Q232" s="493" t="e">
        <f aca="false">O232/P232*100</f>
        <v>#DIV/0!</v>
      </c>
      <c r="R232" s="492" t="n">
        <v>0</v>
      </c>
      <c r="S232" s="492" t="n">
        <v>0</v>
      </c>
      <c r="T232" s="494" t="e">
        <f aca="false">R232/S232*100</f>
        <v>#DIV/0!</v>
      </c>
      <c r="U232" s="1" t="n">
        <v>63</v>
      </c>
      <c r="V232" s="1"/>
      <c r="W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308" customFormat="true" ht="17.25" hidden="false" customHeight="false" outlineLevel="0" collapsed="false">
      <c r="A233" s="547" t="n">
        <v>33</v>
      </c>
      <c r="B233" s="152" t="s">
        <v>235</v>
      </c>
      <c r="C233" s="490"/>
      <c r="D233" s="490"/>
      <c r="E233" s="36" t="e">
        <f aca="false">C233/D233*100</f>
        <v>#DIV/0!</v>
      </c>
      <c r="F233" s="490"/>
      <c r="G233" s="490"/>
      <c r="H233" s="36" t="e">
        <f aca="false">F233/G233*100</f>
        <v>#DIV/0!</v>
      </c>
      <c r="I233" s="490"/>
      <c r="J233" s="490"/>
      <c r="K233" s="36" t="e">
        <f aca="false">I233/J233*100</f>
        <v>#DIV/0!</v>
      </c>
      <c r="L233" s="512"/>
      <c r="M233" s="500"/>
      <c r="N233" s="534" t="e">
        <f aca="false">L233/M233*100</f>
        <v>#DIV/0!</v>
      </c>
      <c r="O233" s="500"/>
      <c r="P233" s="500"/>
      <c r="Q233" s="534" t="e">
        <f aca="false">O233/P233*100</f>
        <v>#DIV/0!</v>
      </c>
      <c r="R233" s="500"/>
      <c r="S233" s="500"/>
      <c r="T233" s="534" t="e">
        <f aca="false">R233/S233*100</f>
        <v>#DIV/0!</v>
      </c>
      <c r="U233" s="110" t="n">
        <v>1</v>
      </c>
      <c r="V233" s="110" t="n">
        <v>67</v>
      </c>
    </row>
    <row r="234" s="334" customFormat="true" ht="17.25" hidden="false" customHeight="false" outlineLevel="0" collapsed="false">
      <c r="A234" s="546" t="n">
        <v>34</v>
      </c>
      <c r="B234" s="124" t="s">
        <v>236</v>
      </c>
      <c r="C234" s="496" t="n">
        <v>125868</v>
      </c>
      <c r="D234" s="496" t="n">
        <v>100157</v>
      </c>
      <c r="E234" s="370" t="n">
        <f aca="false">C234/D234*100</f>
        <v>125.670697005701</v>
      </c>
      <c r="F234" s="496" t="n">
        <v>26004</v>
      </c>
      <c r="G234" s="496" t="n">
        <v>0</v>
      </c>
      <c r="H234" s="370" t="e">
        <f aca="false">F234/G234*100</f>
        <v>#DIV/0!</v>
      </c>
      <c r="I234" s="496" t="n">
        <v>125868</v>
      </c>
      <c r="J234" s="496" t="n">
        <v>100157</v>
      </c>
      <c r="K234" s="370" t="n">
        <f aca="false">I234/J234*100</f>
        <v>125.670697005701</v>
      </c>
      <c r="L234" s="502" t="n">
        <v>118937</v>
      </c>
      <c r="M234" s="499" t="n">
        <v>95324</v>
      </c>
      <c r="N234" s="493" t="n">
        <f aca="false">L234/M234*100</f>
        <v>124.771306281734</v>
      </c>
      <c r="O234" s="499" t="n">
        <v>118937</v>
      </c>
      <c r="P234" s="499" t="n">
        <v>95324</v>
      </c>
      <c r="Q234" s="499" t="n">
        <f aca="false">O234/P234*100</f>
        <v>124.771306281734</v>
      </c>
      <c r="R234" s="499" t="n">
        <v>0</v>
      </c>
      <c r="S234" s="499" t="n">
        <v>0</v>
      </c>
      <c r="T234" s="493" t="e">
        <f aca="false">R234/S234*100</f>
        <v>#DIV/0!</v>
      </c>
      <c r="U234" s="81" t="n">
        <v>9</v>
      </c>
      <c r="V234" s="81" t="n">
        <v>93</v>
      </c>
    </row>
    <row r="235" s="334" customFormat="true" ht="17.25" hidden="false" customHeight="false" outlineLevel="0" collapsed="false">
      <c r="A235" s="546" t="n">
        <v>35</v>
      </c>
      <c r="B235" s="124" t="s">
        <v>237</v>
      </c>
      <c r="C235" s="487" t="n">
        <v>44531</v>
      </c>
      <c r="D235" s="487" t="n">
        <v>15309</v>
      </c>
      <c r="E235" s="489" t="n">
        <f aca="false">C235/D235*100</f>
        <v>290.881181004638</v>
      </c>
      <c r="F235" s="487" t="n">
        <v>18319</v>
      </c>
      <c r="G235" s="487" t="n">
        <v>7423</v>
      </c>
      <c r="H235" s="489" t="n">
        <f aca="false">F235/G235*100</f>
        <v>246.787013336926</v>
      </c>
      <c r="I235" s="487" t="n">
        <v>33972</v>
      </c>
      <c r="J235" s="487" t="n">
        <v>14034</v>
      </c>
      <c r="K235" s="489" t="n">
        <f aca="false">I235/J235*100</f>
        <v>242.069260367678</v>
      </c>
      <c r="L235" s="491" t="n">
        <v>0</v>
      </c>
      <c r="M235" s="492" t="n">
        <v>0</v>
      </c>
      <c r="N235" s="493" t="e">
        <f aca="false">L235/M235*100</f>
        <v>#DIV/0!</v>
      </c>
      <c r="O235" s="492" t="n">
        <v>0</v>
      </c>
      <c r="P235" s="492" t="n">
        <v>0</v>
      </c>
      <c r="Q235" s="493" t="e">
        <f aca="false">O235/P235*100</f>
        <v>#DIV/0!</v>
      </c>
      <c r="R235" s="492" t="n">
        <v>0</v>
      </c>
      <c r="S235" s="492" t="n">
        <v>0</v>
      </c>
      <c r="T235" s="494" t="e">
        <f aca="false">R235/S235*100</f>
        <v>#DIV/0!</v>
      </c>
      <c r="U235" s="1" t="n">
        <v>12</v>
      </c>
      <c r="V235" s="1" t="n">
        <v>69</v>
      </c>
      <c r="W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334" customFormat="true" ht="34.5" hidden="false" customHeight="false" outlineLevel="0" collapsed="false">
      <c r="A236" s="546" t="n">
        <v>36</v>
      </c>
      <c r="B236" s="124" t="s">
        <v>238</v>
      </c>
      <c r="C236" s="580" t="n">
        <v>79176</v>
      </c>
      <c r="D236" s="496" t="n">
        <v>86006</v>
      </c>
      <c r="E236" s="370" t="n">
        <f aca="false">C236/D236*100</f>
        <v>92.0586935795177</v>
      </c>
      <c r="F236" s="496" t="n">
        <v>13106</v>
      </c>
      <c r="G236" s="496" t="n">
        <v>17567</v>
      </c>
      <c r="H236" s="370" t="n">
        <f aca="false">F236/G236*100</f>
        <v>74.6057949564524</v>
      </c>
      <c r="I236" s="496" t="n">
        <v>79179</v>
      </c>
      <c r="J236" s="496" t="n">
        <v>86006</v>
      </c>
      <c r="K236" s="370" t="n">
        <f aca="false">I236/J236*100</f>
        <v>92.0621817082529</v>
      </c>
      <c r="L236" s="502" t="n">
        <v>0</v>
      </c>
      <c r="M236" s="499" t="n">
        <v>0</v>
      </c>
      <c r="N236" s="493" t="e">
        <f aca="false">L236/M236*100</f>
        <v>#DIV/0!</v>
      </c>
      <c r="O236" s="499" t="n">
        <v>0</v>
      </c>
      <c r="P236" s="499" t="n">
        <v>0</v>
      </c>
      <c r="Q236" s="493" t="e">
        <f aca="false">O236/P236*100</f>
        <v>#DIV/0!</v>
      </c>
      <c r="R236" s="499" t="n">
        <v>0</v>
      </c>
      <c r="S236" s="499" t="n">
        <v>0</v>
      </c>
      <c r="T236" s="493" t="e">
        <f aca="false">R236/S236*100</f>
        <v>#DIV/0!</v>
      </c>
      <c r="U236" s="81" t="n">
        <v>132</v>
      </c>
      <c r="V236" s="81" t="n">
        <v>108</v>
      </c>
    </row>
    <row r="237" s="334" customFormat="true" ht="17.25" hidden="false" customHeight="false" outlineLevel="0" collapsed="false">
      <c r="A237" s="547" t="n">
        <v>37</v>
      </c>
      <c r="B237" s="124" t="s">
        <v>239</v>
      </c>
      <c r="C237" s="581" t="n">
        <v>1050569</v>
      </c>
      <c r="D237" s="490" t="n">
        <v>1182458</v>
      </c>
      <c r="E237" s="489" t="n">
        <f aca="false">C237/D237*100</f>
        <v>88.8462000341661</v>
      </c>
      <c r="F237" s="490" t="n">
        <v>277920</v>
      </c>
      <c r="G237" s="490" t="n">
        <v>293240</v>
      </c>
      <c r="H237" s="36" t="n">
        <f aca="false">F237/G237*100</f>
        <v>94.7756104214978</v>
      </c>
      <c r="I237" s="490" t="n">
        <v>1018229</v>
      </c>
      <c r="J237" s="490" t="n">
        <v>1299164</v>
      </c>
      <c r="K237" s="36" t="n">
        <f aca="false">I237/J237*100</f>
        <v>78.3757093022898</v>
      </c>
      <c r="L237" s="512" t="n">
        <v>0</v>
      </c>
      <c r="M237" s="500" t="n">
        <v>0</v>
      </c>
      <c r="N237" s="493" t="e">
        <f aca="false">L237/M237*100</f>
        <v>#DIV/0!</v>
      </c>
      <c r="O237" s="500" t="n">
        <v>0</v>
      </c>
      <c r="P237" s="500" t="n">
        <v>0</v>
      </c>
      <c r="Q237" s="493" t="e">
        <f aca="false">O237/P237*100</f>
        <v>#DIV/0!</v>
      </c>
      <c r="R237" s="500" t="n">
        <v>0</v>
      </c>
      <c r="S237" s="500" t="n">
        <v>0</v>
      </c>
      <c r="T237" s="534" t="e">
        <f aca="false">R237/S237*100</f>
        <v>#DIV/0!</v>
      </c>
      <c r="U237" s="168" t="n">
        <v>45</v>
      </c>
      <c r="V237" s="168" t="n">
        <v>103</v>
      </c>
      <c r="W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308" customFormat="true" ht="17.25" hidden="false" customHeight="false" outlineLevel="0" collapsed="false">
      <c r="A238" s="547" t="n">
        <v>38</v>
      </c>
      <c r="B238" s="152" t="s">
        <v>240</v>
      </c>
      <c r="C238" s="490"/>
      <c r="D238" s="490"/>
      <c r="E238" s="36" t="e">
        <f aca="false">C238/D238*100</f>
        <v>#DIV/0!</v>
      </c>
      <c r="F238" s="490"/>
      <c r="G238" s="490"/>
      <c r="H238" s="36" t="e">
        <f aca="false">F238/G238*100</f>
        <v>#DIV/0!</v>
      </c>
      <c r="I238" s="490"/>
      <c r="J238" s="490"/>
      <c r="K238" s="36" t="e">
        <f aca="false">I238/J238*100</f>
        <v>#DIV/0!</v>
      </c>
      <c r="L238" s="512"/>
      <c r="M238" s="500"/>
      <c r="N238" s="534" t="e">
        <f aca="false">L238/M238*100</f>
        <v>#DIV/0!</v>
      </c>
      <c r="O238" s="500"/>
      <c r="P238" s="500"/>
      <c r="Q238" s="534" t="e">
        <f aca="false">O238/P238*100</f>
        <v>#DIV/0!</v>
      </c>
      <c r="R238" s="500"/>
      <c r="S238" s="500"/>
      <c r="T238" s="534" t="e">
        <f aca="false">R238/S238*100</f>
        <v>#DIV/0!</v>
      </c>
      <c r="U238" s="110" t="n">
        <v>169</v>
      </c>
      <c r="V238" s="110" t="n">
        <v>114</v>
      </c>
    </row>
    <row r="239" s="334" customFormat="true" ht="17.25" hidden="false" customHeight="false" outlineLevel="0" collapsed="false">
      <c r="A239" s="546" t="n">
        <v>39</v>
      </c>
      <c r="B239" s="124" t="s">
        <v>241</v>
      </c>
      <c r="C239" s="496" t="n">
        <v>24179</v>
      </c>
      <c r="D239" s="496" t="n">
        <v>22892</v>
      </c>
      <c r="E239" s="370" t="n">
        <f aca="false">C239/D239*100</f>
        <v>105.622051371658</v>
      </c>
      <c r="F239" s="496" t="n">
        <v>4178</v>
      </c>
      <c r="G239" s="496" t="n">
        <v>4304</v>
      </c>
      <c r="H239" s="370" t="n">
        <f aca="false">F239/G239*100</f>
        <v>97.0724907063197</v>
      </c>
      <c r="I239" s="496" t="n">
        <v>24179</v>
      </c>
      <c r="J239" s="496" t="n">
        <v>22892</v>
      </c>
      <c r="K239" s="370" t="n">
        <f aca="false">I239/J239*100</f>
        <v>105.622051371658</v>
      </c>
      <c r="L239" s="502" t="n">
        <v>0</v>
      </c>
      <c r="M239" s="499" t="n">
        <v>0</v>
      </c>
      <c r="N239" s="493" t="e">
        <f aca="false">L239/M239*100</f>
        <v>#DIV/0!</v>
      </c>
      <c r="O239" s="499" t="n">
        <v>0</v>
      </c>
      <c r="P239" s="499" t="n">
        <v>0</v>
      </c>
      <c r="Q239" s="493" t="e">
        <f aca="false">O239/P239*100</f>
        <v>#DIV/0!</v>
      </c>
      <c r="R239" s="499" t="n">
        <v>0</v>
      </c>
      <c r="S239" s="499" t="n">
        <v>0</v>
      </c>
      <c r="T239" s="493" t="e">
        <f aca="false">R239/S239*100</f>
        <v>#DIV/0!</v>
      </c>
      <c r="U239" s="81" t="n">
        <v>10</v>
      </c>
      <c r="V239" s="81" t="n">
        <v>91</v>
      </c>
    </row>
    <row r="240" s="334" customFormat="true" ht="17.25" hidden="false" customHeight="false" outlineLevel="0" collapsed="false">
      <c r="A240" s="547" t="n">
        <v>40</v>
      </c>
      <c r="B240" s="152" t="s">
        <v>392</v>
      </c>
      <c r="C240" s="490" t="n">
        <v>357167</v>
      </c>
      <c r="D240" s="490" t="n">
        <v>801631</v>
      </c>
      <c r="E240" s="36" t="n">
        <f aca="false">C240/D240*100</f>
        <v>44.5550384154305</v>
      </c>
      <c r="F240" s="490" t="n">
        <v>68891</v>
      </c>
      <c r="G240" s="490" t="n">
        <v>182270</v>
      </c>
      <c r="H240" s="36" t="n">
        <f aca="false">F240/G240*100</f>
        <v>37.796126625336</v>
      </c>
      <c r="I240" s="490" t="n">
        <v>357167</v>
      </c>
      <c r="J240" s="490" t="n">
        <v>801631</v>
      </c>
      <c r="K240" s="36" t="n">
        <f aca="false">I240/J240*100</f>
        <v>44.5550384154305</v>
      </c>
      <c r="L240" s="512" t="n">
        <v>0</v>
      </c>
      <c r="M240" s="500" t="n">
        <v>0</v>
      </c>
      <c r="N240" s="493" t="e">
        <f aca="false">L240/M240*100</f>
        <v>#DIV/0!</v>
      </c>
      <c r="O240" s="500" t="n">
        <v>0</v>
      </c>
      <c r="P240" s="500" t="n">
        <v>0</v>
      </c>
      <c r="Q240" s="493" t="e">
        <f aca="false">O240/P240*100</f>
        <v>#DIV/0!</v>
      </c>
      <c r="R240" s="500" t="n">
        <v>0</v>
      </c>
      <c r="S240" s="500" t="n">
        <v>0</v>
      </c>
      <c r="T240" s="534" t="e">
        <f aca="false">R240/S240*100</f>
        <v>#DIV/0!</v>
      </c>
      <c r="XO240" s="343"/>
      <c r="XP240" s="343"/>
      <c r="XQ240" s="343"/>
      <c r="XR240" s="343"/>
      <c r="XS240" s="343"/>
      <c r="XT240" s="343"/>
      <c r="XU240" s="343"/>
      <c r="XV240" s="343"/>
      <c r="XW240" s="343"/>
      <c r="XX240" s="343"/>
      <c r="XY240" s="343"/>
      <c r="XZ240" s="343"/>
      <c r="YA240" s="343"/>
      <c r="YB240" s="343"/>
      <c r="YC240" s="343"/>
      <c r="YD240" s="343"/>
      <c r="YE240" s="343"/>
      <c r="YF240" s="343"/>
      <c r="YG240" s="343"/>
      <c r="YH240" s="343"/>
      <c r="YI240" s="343"/>
      <c r="YJ240" s="343"/>
      <c r="YK240" s="343"/>
      <c r="YL240" s="343"/>
      <c r="YM240" s="343"/>
      <c r="YN240" s="343"/>
      <c r="YO240" s="343"/>
      <c r="YP240" s="343"/>
      <c r="YQ240" s="343"/>
      <c r="YR240" s="343"/>
      <c r="YS240" s="343"/>
      <c r="YT240" s="343"/>
      <c r="YU240" s="343"/>
      <c r="YV240" s="343"/>
      <c r="YW240" s="343"/>
      <c r="YX240" s="343"/>
      <c r="YY240" s="343"/>
      <c r="YZ240" s="343"/>
      <c r="ZA240" s="343"/>
      <c r="ZB240" s="343"/>
      <c r="ZC240" s="343"/>
      <c r="ZD240" s="343"/>
      <c r="ZE240" s="343"/>
      <c r="ZF240" s="343"/>
      <c r="ZG240" s="343"/>
      <c r="ZH240" s="343"/>
      <c r="ZI240" s="343"/>
      <c r="ZJ240" s="343"/>
      <c r="ZK240" s="343"/>
      <c r="ZL240" s="343"/>
      <c r="ZM240" s="343"/>
      <c r="ZN240" s="343"/>
      <c r="ZO240" s="343"/>
      <c r="ZP240" s="343"/>
      <c r="ZQ240" s="343"/>
      <c r="ZR240" s="343"/>
      <c r="ZS240" s="343"/>
      <c r="ZT240" s="343"/>
      <c r="ZU240" s="343"/>
      <c r="ZV240" s="343"/>
      <c r="ZW240" s="343"/>
      <c r="ZX240" s="343"/>
      <c r="ZY240" s="343"/>
      <c r="ZZ240" s="343"/>
      <c r="AAA240" s="343"/>
      <c r="AAB240" s="343"/>
      <c r="AAC240" s="343"/>
      <c r="AAD240" s="343"/>
      <c r="AAE240" s="343"/>
      <c r="AAF240" s="343"/>
      <c r="AAG240" s="343"/>
      <c r="AAH240" s="343"/>
      <c r="AAI240" s="343"/>
      <c r="AAJ240" s="343"/>
      <c r="AAK240" s="343"/>
      <c r="AAL240" s="343"/>
      <c r="AAM240" s="343"/>
      <c r="AAN240" s="343"/>
      <c r="AAO240" s="343"/>
      <c r="AAP240" s="343"/>
      <c r="AAQ240" s="343"/>
      <c r="AAR240" s="343"/>
      <c r="AAS240" s="343"/>
      <c r="AAT240" s="343"/>
      <c r="AAU240" s="343"/>
      <c r="AAV240" s="343"/>
      <c r="AAW240" s="343"/>
      <c r="AAX240" s="343"/>
      <c r="AAY240" s="343"/>
      <c r="AAZ240" s="343"/>
      <c r="ABA240" s="343"/>
      <c r="ABB240" s="343"/>
      <c r="ABC240" s="343"/>
      <c r="ABD240" s="343"/>
      <c r="ABE240" s="343"/>
      <c r="ABF240" s="343"/>
      <c r="ABG240" s="343"/>
      <c r="ABH240" s="343"/>
      <c r="ABI240" s="343"/>
      <c r="ABJ240" s="343"/>
      <c r="ABK240" s="343"/>
      <c r="ABL240" s="343"/>
      <c r="ABM240" s="343"/>
      <c r="ABN240" s="343"/>
      <c r="ABO240" s="343"/>
      <c r="ABP240" s="343"/>
      <c r="ABQ240" s="343"/>
      <c r="ABR240" s="343"/>
      <c r="ABS240" s="343"/>
      <c r="ABT240" s="343"/>
      <c r="ABU240" s="343"/>
      <c r="ABV240" s="343"/>
      <c r="ABW240" s="343"/>
      <c r="ABX240" s="343"/>
      <c r="ABY240" s="343"/>
      <c r="ABZ240" s="343"/>
      <c r="ACA240" s="343"/>
      <c r="ACB240" s="343"/>
      <c r="ACC240" s="343"/>
      <c r="ACD240" s="343"/>
      <c r="ACE240" s="343"/>
      <c r="ACF240" s="343"/>
      <c r="ACG240" s="343"/>
      <c r="ACH240" s="343"/>
      <c r="ACI240" s="343"/>
      <c r="ACJ240" s="343"/>
      <c r="ACK240" s="343"/>
      <c r="ACL240" s="343"/>
      <c r="ACM240" s="343"/>
      <c r="ACN240" s="343"/>
      <c r="ACO240" s="343"/>
      <c r="ACP240" s="343"/>
      <c r="ACQ240" s="343"/>
      <c r="ACR240" s="343"/>
      <c r="ACS240" s="343"/>
      <c r="ACT240" s="343"/>
      <c r="ACU240" s="343"/>
      <c r="ACV240" s="343"/>
      <c r="ACW240" s="343"/>
      <c r="ACX240" s="343"/>
      <c r="ACY240" s="343"/>
      <c r="ACZ240" s="343"/>
      <c r="ADA240" s="343"/>
      <c r="ADB240" s="343"/>
      <c r="ADC240" s="343"/>
      <c r="ADD240" s="343"/>
      <c r="ADE240" s="343"/>
      <c r="ADF240" s="343"/>
      <c r="ADG240" s="343"/>
      <c r="ADH240" s="343"/>
      <c r="ADI240" s="343"/>
      <c r="ADJ240" s="343"/>
      <c r="ADK240" s="343"/>
      <c r="ADL240" s="343"/>
      <c r="ADM240" s="343"/>
      <c r="ADN240" s="343"/>
      <c r="ADO240" s="343"/>
      <c r="ADP240" s="343"/>
      <c r="ADQ240" s="343"/>
      <c r="ADR240" s="343"/>
      <c r="ADS240" s="343"/>
      <c r="ADT240" s="343"/>
      <c r="ADU240" s="343"/>
      <c r="ADV240" s="343"/>
      <c r="ADW240" s="343"/>
      <c r="ADX240" s="343"/>
      <c r="ADY240" s="343"/>
      <c r="ADZ240" s="343"/>
      <c r="AEA240" s="343"/>
      <c r="AEB240" s="343"/>
      <c r="AEC240" s="343"/>
      <c r="AED240" s="343"/>
      <c r="AEE240" s="343"/>
      <c r="AEF240" s="343"/>
      <c r="AEG240" s="343"/>
      <c r="AEH240" s="343"/>
      <c r="AEI240" s="343"/>
      <c r="AEJ240" s="343"/>
      <c r="AEK240" s="343"/>
      <c r="AEL240" s="343"/>
      <c r="AEM240" s="343"/>
      <c r="AEN240" s="343"/>
      <c r="AEO240" s="343"/>
      <c r="AEP240" s="343"/>
      <c r="AEQ240" s="343"/>
      <c r="AER240" s="343"/>
      <c r="AES240" s="343"/>
      <c r="AET240" s="343"/>
      <c r="AEU240" s="343"/>
      <c r="AEV240" s="343"/>
      <c r="AEW240" s="343"/>
      <c r="AEX240" s="343"/>
      <c r="AEY240" s="343"/>
      <c r="AEZ240" s="343"/>
      <c r="AFA240" s="343"/>
      <c r="AFB240" s="343"/>
      <c r="AFC240" s="343"/>
      <c r="AFD240" s="343"/>
      <c r="AFE240" s="343"/>
      <c r="AFF240" s="343"/>
      <c r="AFG240" s="343"/>
      <c r="AFH240" s="343"/>
      <c r="AFI240" s="343"/>
      <c r="AFJ240" s="343"/>
      <c r="AFK240" s="343"/>
      <c r="AFL240" s="343"/>
      <c r="AFM240" s="343"/>
      <c r="AFN240" s="343"/>
      <c r="AFO240" s="343"/>
      <c r="AFP240" s="343"/>
      <c r="AFQ240" s="343"/>
      <c r="AFR240" s="343"/>
      <c r="AFS240" s="343"/>
      <c r="AFT240" s="343"/>
      <c r="AFU240" s="343"/>
      <c r="AFV240" s="343"/>
      <c r="AFW240" s="343"/>
      <c r="AFX240" s="343"/>
      <c r="AFY240" s="343"/>
      <c r="AFZ240" s="343"/>
      <c r="AGA240" s="343"/>
      <c r="AGB240" s="343"/>
      <c r="AGC240" s="343"/>
      <c r="AGD240" s="343"/>
      <c r="AGE240" s="343"/>
      <c r="AGF240" s="343"/>
      <c r="AGG240" s="343"/>
      <c r="AGH240" s="343"/>
      <c r="AGI240" s="343"/>
      <c r="AGJ240" s="343"/>
      <c r="AGK240" s="343"/>
      <c r="AGL240" s="343"/>
      <c r="AGM240" s="343"/>
      <c r="AGN240" s="343"/>
      <c r="AGO240" s="343"/>
      <c r="AGP240" s="343"/>
      <c r="AGQ240" s="343"/>
      <c r="AGR240" s="343"/>
      <c r="AGS240" s="343"/>
      <c r="AGT240" s="343"/>
      <c r="AGU240" s="343"/>
      <c r="AGV240" s="343"/>
      <c r="AGW240" s="343"/>
      <c r="AGX240" s="343"/>
      <c r="AGY240" s="343"/>
      <c r="AGZ240" s="343"/>
      <c r="AHA240" s="343"/>
      <c r="AHB240" s="343"/>
      <c r="AHC240" s="343"/>
      <c r="AHD240" s="343"/>
      <c r="AHE240" s="343"/>
      <c r="AHF240" s="343"/>
      <c r="AHG240" s="343"/>
      <c r="AHH240" s="343"/>
      <c r="AHI240" s="343"/>
      <c r="AHJ240" s="343"/>
      <c r="AHK240" s="343"/>
      <c r="AHL240" s="343"/>
      <c r="AHM240" s="343"/>
      <c r="AHN240" s="343"/>
      <c r="AHO240" s="343"/>
      <c r="AHP240" s="343"/>
      <c r="AHQ240" s="343"/>
      <c r="AHR240" s="343"/>
      <c r="AHS240" s="343"/>
      <c r="AHT240" s="343"/>
      <c r="AHU240" s="343"/>
      <c r="AHV240" s="343"/>
      <c r="AHW240" s="343"/>
      <c r="AHX240" s="343"/>
      <c r="AHY240" s="343"/>
      <c r="AHZ240" s="343"/>
      <c r="AIA240" s="343"/>
      <c r="AIB240" s="343"/>
      <c r="AIC240" s="343"/>
      <c r="AID240" s="343"/>
      <c r="AIE240" s="343"/>
      <c r="AIF240" s="343"/>
      <c r="AIG240" s="343"/>
      <c r="AIH240" s="343"/>
      <c r="AII240" s="343"/>
      <c r="AIJ240" s="343"/>
      <c r="AIK240" s="343"/>
      <c r="AIL240" s="343"/>
      <c r="AIM240" s="343"/>
      <c r="AIN240" s="343"/>
      <c r="AIO240" s="343"/>
      <c r="AIP240" s="343"/>
      <c r="AIQ240" s="343"/>
      <c r="AIR240" s="343"/>
      <c r="AIS240" s="343"/>
      <c r="AIT240" s="343"/>
      <c r="AIU240" s="343"/>
      <c r="AIV240" s="343"/>
      <c r="AIW240" s="343"/>
      <c r="AIX240" s="343"/>
      <c r="AIY240" s="343"/>
      <c r="AIZ240" s="343"/>
      <c r="AJA240" s="343"/>
      <c r="AJB240" s="343"/>
      <c r="AJC240" s="343"/>
      <c r="AJD240" s="343"/>
      <c r="AJE240" s="343"/>
      <c r="AJF240" s="343"/>
      <c r="AJG240" s="343"/>
      <c r="AJH240" s="343"/>
      <c r="AJI240" s="343"/>
      <c r="AJJ240" s="343"/>
      <c r="AJK240" s="343"/>
      <c r="AJL240" s="343"/>
      <c r="AJM240" s="343"/>
      <c r="AJN240" s="343"/>
      <c r="AJO240" s="343"/>
      <c r="AJP240" s="343"/>
      <c r="AJQ240" s="343"/>
      <c r="AJR240" s="343"/>
      <c r="AJS240" s="343"/>
      <c r="AJT240" s="343"/>
      <c r="AJU240" s="343"/>
      <c r="AJV240" s="343"/>
      <c r="AJW240" s="343"/>
      <c r="AJX240" s="343"/>
      <c r="AJY240" s="343"/>
      <c r="AJZ240" s="343"/>
      <c r="AKA240" s="343"/>
      <c r="AKB240" s="343"/>
      <c r="AKC240" s="343"/>
      <c r="AKD240" s="343"/>
      <c r="AKE240" s="343"/>
      <c r="AKF240" s="343"/>
      <c r="AKG240" s="343"/>
      <c r="AKH240" s="343"/>
      <c r="AKI240" s="343"/>
      <c r="AKJ240" s="343"/>
      <c r="AKK240" s="343"/>
      <c r="AKL240" s="343"/>
      <c r="AKM240" s="343"/>
      <c r="AKN240" s="343"/>
      <c r="AKO240" s="343"/>
      <c r="AKP240" s="343"/>
      <c r="AKQ240" s="343"/>
      <c r="AKR240" s="343"/>
      <c r="AKS240" s="343"/>
      <c r="AKT240" s="343"/>
      <c r="AKU240" s="343"/>
      <c r="AKV240" s="343"/>
      <c r="AKW240" s="343"/>
      <c r="AKX240" s="343"/>
      <c r="AKY240" s="343"/>
      <c r="AKZ240" s="343"/>
      <c r="ALA240" s="343"/>
      <c r="ALB240" s="343"/>
      <c r="ALC240" s="343"/>
      <c r="ALD240" s="343"/>
      <c r="ALE240" s="343"/>
      <c r="ALF240" s="343"/>
      <c r="ALG240" s="343"/>
      <c r="ALH240" s="343"/>
      <c r="ALI240" s="343"/>
      <c r="ALJ240" s="343"/>
      <c r="ALK240" s="343"/>
      <c r="ALL240" s="343"/>
      <c r="ALM240" s="343"/>
      <c r="ALN240" s="343"/>
      <c r="ALO240" s="343"/>
      <c r="ALP240" s="343"/>
      <c r="ALQ240" s="343"/>
      <c r="ALR240" s="343"/>
      <c r="ALS240" s="343"/>
      <c r="ALT240" s="343"/>
      <c r="ALU240" s="343"/>
      <c r="ALV240" s="343"/>
      <c r="ALW240" s="343"/>
      <c r="ALX240" s="343"/>
      <c r="ALY240" s="343"/>
      <c r="ALZ240" s="343"/>
      <c r="AMA240" s="343"/>
      <c r="AMB240" s="343"/>
      <c r="AMC240" s="343"/>
      <c r="AMD240" s="343"/>
      <c r="AME240" s="343"/>
      <c r="AMF240" s="343"/>
      <c r="AMG240" s="343"/>
      <c r="AMH240" s="343"/>
      <c r="AMI240" s="343"/>
      <c r="AMJ240" s="343"/>
    </row>
    <row r="241" customFormat="false" ht="15.75" hidden="false" customHeight="false" outlineLevel="0" collapsed="false">
      <c r="A241" s="513"/>
      <c r="B241" s="514"/>
      <c r="C241" s="514"/>
      <c r="D241" s="514"/>
      <c r="E241" s="514"/>
      <c r="F241" s="514"/>
      <c r="G241" s="514"/>
      <c r="H241" s="514"/>
      <c r="I241" s="514"/>
      <c r="J241" s="514"/>
      <c r="K241" s="515"/>
      <c r="L241" s="516"/>
      <c r="M241" s="517"/>
      <c r="N241" s="517"/>
      <c r="O241" s="518"/>
      <c r="P241" s="518"/>
      <c r="Q241" s="518"/>
      <c r="R241" s="518"/>
      <c r="S241" s="518"/>
      <c r="T241" s="519"/>
      <c r="U241" s="1"/>
      <c r="V241" s="1"/>
    </row>
    <row r="242" customFormat="false" ht="51.75" hidden="false" customHeight="true" outlineLevel="0" collapsed="false">
      <c r="A242" s="582"/>
      <c r="B242" s="64" t="s">
        <v>242</v>
      </c>
      <c r="C242" s="478" t="n">
        <f aca="false">C243+C253</f>
        <v>6003244</v>
      </c>
      <c r="D242" s="478" t="n">
        <f aca="false">D243+D253</f>
        <v>6512175</v>
      </c>
      <c r="E242" s="478" t="n">
        <f aca="false">C242/D242*100</f>
        <v>92.1849305339614</v>
      </c>
      <c r="F242" s="478" t="n">
        <f aca="false">F243+F253</f>
        <v>733580</v>
      </c>
      <c r="G242" s="478" t="n">
        <f aca="false">G243+G253</f>
        <v>1254338</v>
      </c>
      <c r="H242" s="478" t="n">
        <f aca="false">F242/G242*100</f>
        <v>58.4834390730409</v>
      </c>
      <c r="I242" s="478" t="n">
        <f aca="false">I243+I253</f>
        <v>5795640</v>
      </c>
      <c r="J242" s="478" t="n">
        <f aca="false">J243+J253</f>
        <v>6258452</v>
      </c>
      <c r="K242" s="478" t="n">
        <f aca="false">I242/J242*100</f>
        <v>92.6050083950472</v>
      </c>
      <c r="L242" s="583" t="n">
        <f aca="false">O242+R242</f>
        <v>3561495</v>
      </c>
      <c r="M242" s="584" t="n">
        <f aca="false">P242+S242</f>
        <v>3994666</v>
      </c>
      <c r="N242" s="65" t="n">
        <f aca="false">L242/M242*100</f>
        <v>89.1562648792164</v>
      </c>
      <c r="O242" s="65" t="n">
        <f aca="false">O243+O253</f>
        <v>2498786</v>
      </c>
      <c r="P242" s="65" t="n">
        <f aca="false">P243+P253</f>
        <v>2944090</v>
      </c>
      <c r="Q242" s="65" t="n">
        <f aca="false">O242/P242*100</f>
        <v>84.8746471745089</v>
      </c>
      <c r="R242" s="65" t="n">
        <f aca="false">R243+R253</f>
        <v>1062709</v>
      </c>
      <c r="S242" s="65" t="n">
        <f aca="false">S243+S253</f>
        <v>1050576</v>
      </c>
      <c r="T242" s="65" t="n">
        <f aca="false">R242/S242*100</f>
        <v>101.154890269719</v>
      </c>
      <c r="U242" s="1"/>
      <c r="V242" s="1"/>
    </row>
    <row r="243" customFormat="false" ht="24.75" hidden="false" customHeight="true" outlineLevel="0" collapsed="false">
      <c r="A243" s="132" t="s">
        <v>393</v>
      </c>
      <c r="B243" s="132" t="s">
        <v>197</v>
      </c>
      <c r="C243" s="483" t="n">
        <f aca="false">SUM(C244:C251)</f>
        <v>4892528</v>
      </c>
      <c r="D243" s="483" t="n">
        <f aca="false">SUM(D244:D251)</f>
        <v>4777812</v>
      </c>
      <c r="E243" s="483" t="n">
        <f aca="false">C243/D243*100</f>
        <v>102.401015360169</v>
      </c>
      <c r="F243" s="483" t="n">
        <f aca="false">SUM(F244:F251)</f>
        <v>530730</v>
      </c>
      <c r="G243" s="483" t="n">
        <f aca="false">SUM(G244:G251)</f>
        <v>854775</v>
      </c>
      <c r="H243" s="483" t="n">
        <f aca="false">F243/G243*100</f>
        <v>62.0900236904449</v>
      </c>
      <c r="I243" s="483" t="n">
        <f aca="false">SUM(I244:I251)</f>
        <v>4766363</v>
      </c>
      <c r="J243" s="483" t="n">
        <f aca="false">SUM(J244:J251)</f>
        <v>4636427</v>
      </c>
      <c r="K243" s="483" t="n">
        <f aca="false">I243/J243*100</f>
        <v>102.802502875598</v>
      </c>
      <c r="L243" s="530" t="n">
        <f aca="false">O243+R243</f>
        <v>2720115</v>
      </c>
      <c r="M243" s="531" t="n">
        <f aca="false">P243+S243</f>
        <v>2527617</v>
      </c>
      <c r="N243" s="83" t="n">
        <f aca="false">L243/M243*100</f>
        <v>107.615789892219</v>
      </c>
      <c r="O243" s="83" t="n">
        <f aca="false">SUM(O244:O251)</f>
        <v>1763437</v>
      </c>
      <c r="P243" s="83" t="n">
        <f aca="false">SUM(P244:P251)</f>
        <v>2192918</v>
      </c>
      <c r="Q243" s="83" t="n">
        <f aca="false">O243/P243*100</f>
        <v>80.4150907603476</v>
      </c>
      <c r="R243" s="83" t="n">
        <f aca="false">SUM(R244:R251)</f>
        <v>956678</v>
      </c>
      <c r="S243" s="83" t="n">
        <f aca="false">SUM(S244:S251)</f>
        <v>334699</v>
      </c>
      <c r="T243" s="83" t="n">
        <f aca="false">R243/S243*100</f>
        <v>285.832344883014</v>
      </c>
      <c r="U243" s="1"/>
      <c r="V243" s="1"/>
    </row>
    <row r="244" s="334" customFormat="true" ht="17.25" hidden="false" customHeight="false" outlineLevel="0" collapsed="false">
      <c r="A244" s="585" t="n">
        <v>1</v>
      </c>
      <c r="B244" s="124" t="s">
        <v>244</v>
      </c>
      <c r="C244" s="496" t="n">
        <v>295367</v>
      </c>
      <c r="D244" s="496" t="n">
        <v>455269</v>
      </c>
      <c r="E244" s="370" t="n">
        <f aca="false">C244/D244*100</f>
        <v>64.8774680463638</v>
      </c>
      <c r="F244" s="496" t="n">
        <v>26261</v>
      </c>
      <c r="G244" s="496" t="n">
        <v>169249</v>
      </c>
      <c r="H244" s="370" t="n">
        <f aca="false">F244/G244*100</f>
        <v>15.5161921193035</v>
      </c>
      <c r="I244" s="496" t="n">
        <v>295367</v>
      </c>
      <c r="J244" s="496" t="n">
        <v>455269</v>
      </c>
      <c r="K244" s="370" t="n">
        <f aca="false">I244/J244*100</f>
        <v>64.8774680463638</v>
      </c>
      <c r="L244" s="502" t="n">
        <v>295367</v>
      </c>
      <c r="M244" s="499" t="n">
        <v>455269</v>
      </c>
      <c r="N244" s="493" t="n">
        <f aca="false">L244/M244*100</f>
        <v>64.8774680463638</v>
      </c>
      <c r="O244" s="499" t="n">
        <v>0</v>
      </c>
      <c r="P244" s="499" t="n">
        <v>314095</v>
      </c>
      <c r="Q244" s="493" t="n">
        <f aca="false">O244/P244*100</f>
        <v>0</v>
      </c>
      <c r="R244" s="499" t="n">
        <v>295367</v>
      </c>
      <c r="S244" s="499" t="n">
        <v>141174</v>
      </c>
      <c r="T244" s="493" t="n">
        <f aca="false">R244/S244*100</f>
        <v>209.221953050845</v>
      </c>
      <c r="U244" s="81" t="n">
        <v>118</v>
      </c>
      <c r="V244" s="81" t="n">
        <v>174</v>
      </c>
    </row>
    <row r="245" s="334" customFormat="true" ht="17.25" hidden="false" customHeight="false" outlineLevel="0" collapsed="false">
      <c r="A245" s="585" t="n">
        <v>2</v>
      </c>
      <c r="B245" s="124" t="s">
        <v>245</v>
      </c>
      <c r="C245" s="496"/>
      <c r="D245" s="496"/>
      <c r="E245" s="370" t="e">
        <f aca="false">C245/D245*100</f>
        <v>#DIV/0!</v>
      </c>
      <c r="F245" s="496"/>
      <c r="G245" s="496"/>
      <c r="H245" s="370" t="e">
        <f aca="false">F245/G245*100</f>
        <v>#DIV/0!</v>
      </c>
      <c r="I245" s="496"/>
      <c r="J245" s="496"/>
      <c r="K245" s="370" t="e">
        <f aca="false">I245/J245*100</f>
        <v>#DIV/0!</v>
      </c>
      <c r="L245" s="502"/>
      <c r="M245" s="499"/>
      <c r="N245" s="493" t="e">
        <f aca="false">L245/M245*100</f>
        <v>#DIV/0!</v>
      </c>
      <c r="O245" s="499"/>
      <c r="P245" s="499"/>
      <c r="Q245" s="493" t="e">
        <f aca="false">O245/P245*100</f>
        <v>#DIV/0!</v>
      </c>
      <c r="R245" s="499"/>
      <c r="S245" s="499"/>
      <c r="T245" s="493" t="e">
        <f aca="false">R245/S245*100</f>
        <v>#DIV/0!</v>
      </c>
      <c r="U245" s="81" t="n">
        <v>0</v>
      </c>
      <c r="V245" s="81" t="n">
        <v>0</v>
      </c>
    </row>
    <row r="246" customFormat="false" ht="17.25" hidden="false" customHeight="false" outlineLevel="0" collapsed="false">
      <c r="A246" s="585" t="n">
        <v>3</v>
      </c>
      <c r="B246" s="124" t="s">
        <v>246</v>
      </c>
      <c r="C246" s="487" t="n">
        <v>1976475</v>
      </c>
      <c r="D246" s="487" t="n">
        <v>2108810</v>
      </c>
      <c r="E246" s="489" t="n">
        <f aca="false">C246/D246*100</f>
        <v>93.7246598792684</v>
      </c>
      <c r="F246" s="487" t="n">
        <v>111315</v>
      </c>
      <c r="G246" s="487" t="n">
        <v>148265</v>
      </c>
      <c r="H246" s="489" t="n">
        <f aca="false">F246/G246*100</f>
        <v>75.0784069065525</v>
      </c>
      <c r="I246" s="487" t="n">
        <v>1976475</v>
      </c>
      <c r="J246" s="487" t="n">
        <v>2108810</v>
      </c>
      <c r="K246" s="489" t="n">
        <f aca="false">I246/J246*100</f>
        <v>93.7246598792684</v>
      </c>
      <c r="L246" s="491" t="n">
        <v>0</v>
      </c>
      <c r="M246" s="492" t="n">
        <v>0</v>
      </c>
      <c r="N246" s="493" t="e">
        <f aca="false">L246/M246*100</f>
        <v>#DIV/0!</v>
      </c>
      <c r="O246" s="492" t="n">
        <v>0</v>
      </c>
      <c r="P246" s="492" t="n">
        <v>0</v>
      </c>
      <c r="Q246" s="493" t="e">
        <f aca="false">O246/P246*100</f>
        <v>#DIV/0!</v>
      </c>
      <c r="R246" s="492" t="n">
        <v>0</v>
      </c>
      <c r="S246" s="492" t="n">
        <v>0</v>
      </c>
      <c r="T246" s="494" t="e">
        <f aca="false">R246/S246*100</f>
        <v>#DIV/0!</v>
      </c>
      <c r="U246" s="1" t="n">
        <v>94</v>
      </c>
      <c r="V246" s="1" t="n">
        <v>160</v>
      </c>
    </row>
    <row r="247" customFormat="false" ht="17.25" hidden="false" customHeight="false" outlineLevel="0" collapsed="false">
      <c r="A247" s="585" t="n">
        <v>4</v>
      </c>
      <c r="B247" s="124" t="s">
        <v>247</v>
      </c>
      <c r="C247" s="487" t="n">
        <v>556491</v>
      </c>
      <c r="D247" s="487" t="n">
        <v>148867</v>
      </c>
      <c r="E247" s="489" t="n">
        <f aca="false">C247/D247*100</f>
        <v>373.817568702264</v>
      </c>
      <c r="F247" s="487" t="n">
        <v>78556</v>
      </c>
      <c r="G247" s="487" t="n">
        <v>39237</v>
      </c>
      <c r="H247" s="489" t="n">
        <f aca="false">F247/G247*100</f>
        <v>200.208986415883</v>
      </c>
      <c r="I247" s="487" t="n">
        <v>558420</v>
      </c>
      <c r="J247" s="487" t="n">
        <v>193525</v>
      </c>
      <c r="K247" s="489" t="n">
        <f aca="false">I247/J247*100</f>
        <v>288.551866683891</v>
      </c>
      <c r="L247" s="491" t="n">
        <v>558420</v>
      </c>
      <c r="M247" s="492" t="n">
        <v>193525</v>
      </c>
      <c r="N247" s="493" t="n">
        <f aca="false">L247/M247*100</f>
        <v>288.551866683891</v>
      </c>
      <c r="O247" s="492" t="n">
        <v>0</v>
      </c>
      <c r="P247" s="492" t="n">
        <v>0</v>
      </c>
      <c r="Q247" s="493" t="e">
        <f aca="false">O247/P247*100</f>
        <v>#DIV/0!</v>
      </c>
      <c r="R247" s="492" t="n">
        <v>558420</v>
      </c>
      <c r="S247" s="492" t="n">
        <v>193525</v>
      </c>
      <c r="T247" s="494" t="n">
        <f aca="false">R247/S247*100</f>
        <v>288.551866683891</v>
      </c>
      <c r="U247" s="1" t="n">
        <v>57</v>
      </c>
      <c r="V247" s="1" t="n">
        <v>88</v>
      </c>
    </row>
    <row r="248" customFormat="false" ht="17.25" hidden="false" customHeight="false" outlineLevel="0" collapsed="false">
      <c r="A248" s="556" t="n">
        <v>5</v>
      </c>
      <c r="B248" s="134" t="s">
        <v>248</v>
      </c>
      <c r="C248" s="487" t="n">
        <v>1826080</v>
      </c>
      <c r="D248" s="487" t="n">
        <v>2064866</v>
      </c>
      <c r="E248" s="489" t="n">
        <f aca="false">C248/D248*100</f>
        <v>88.4357629018057</v>
      </c>
      <c r="F248" s="487" t="n">
        <v>265067</v>
      </c>
      <c r="G248" s="487" t="n">
        <v>498024</v>
      </c>
      <c r="H248" s="489" t="n">
        <f aca="false">F248/G248*100</f>
        <v>53.2237402213548</v>
      </c>
      <c r="I248" s="487" t="n">
        <v>1811793</v>
      </c>
      <c r="J248" s="487" t="n">
        <v>1878823</v>
      </c>
      <c r="K248" s="489" t="n">
        <f aca="false">I248/J248*100</f>
        <v>96.4323408857567</v>
      </c>
      <c r="L248" s="491" t="n">
        <v>1763437</v>
      </c>
      <c r="M248" s="492" t="n">
        <v>1878823</v>
      </c>
      <c r="N248" s="493" t="n">
        <f aca="false">L248/M248*100</f>
        <v>93.8586019012967</v>
      </c>
      <c r="O248" s="492" t="n">
        <v>1763437</v>
      </c>
      <c r="P248" s="492" t="n">
        <v>1878823</v>
      </c>
      <c r="Q248" s="493" t="n">
        <f aca="false">O248/P248*100</f>
        <v>93.8586019012967</v>
      </c>
      <c r="R248" s="492" t="n">
        <v>0</v>
      </c>
      <c r="S248" s="492" t="n">
        <v>0</v>
      </c>
      <c r="T248" s="494" t="e">
        <f aca="false">R248/S248*100</f>
        <v>#DIV/0!</v>
      </c>
      <c r="U248" s="1" t="n">
        <v>63</v>
      </c>
      <c r="V248" s="1" t="n">
        <v>118</v>
      </c>
    </row>
    <row r="249" customFormat="false" ht="17.25" hidden="false" customHeight="false" outlineLevel="0" collapsed="false">
      <c r="A249" s="556" t="n">
        <v>6</v>
      </c>
      <c r="B249" s="134" t="s">
        <v>249</v>
      </c>
      <c r="C249" s="487" t="n">
        <v>0</v>
      </c>
      <c r="D249" s="487" t="n">
        <v>0</v>
      </c>
      <c r="E249" s="489" t="e">
        <f aca="false">C249/D249*100</f>
        <v>#DIV/0!</v>
      </c>
      <c r="F249" s="487" t="n">
        <v>0</v>
      </c>
      <c r="G249" s="487" t="n">
        <v>0</v>
      </c>
      <c r="H249" s="489" t="e">
        <f aca="false">F249/G249*100</f>
        <v>#DIV/0!</v>
      </c>
      <c r="I249" s="487" t="n">
        <v>0</v>
      </c>
      <c r="J249" s="487" t="n">
        <v>0</v>
      </c>
      <c r="K249" s="489" t="e">
        <f aca="false">I249/J249*100</f>
        <v>#DIV/0!</v>
      </c>
      <c r="L249" s="491" t="n">
        <v>0</v>
      </c>
      <c r="M249" s="492" t="n">
        <v>0</v>
      </c>
      <c r="N249" s="493" t="e">
        <f aca="false">L249/M249*100</f>
        <v>#DIV/0!</v>
      </c>
      <c r="O249" s="492" t="n">
        <v>0</v>
      </c>
      <c r="P249" s="492" t="n">
        <v>0</v>
      </c>
      <c r="Q249" s="493" t="e">
        <f aca="false">O249/P249*100</f>
        <v>#DIV/0!</v>
      </c>
      <c r="R249" s="492" t="n">
        <v>0</v>
      </c>
      <c r="S249" s="492" t="n">
        <v>0</v>
      </c>
      <c r="T249" s="494" t="e">
        <f aca="false">R249/S249*100</f>
        <v>#DIV/0!</v>
      </c>
      <c r="U249" s="1" t="n">
        <v>3</v>
      </c>
      <c r="V249" s="1" t="n">
        <v>80</v>
      </c>
    </row>
    <row r="250" s="334" customFormat="true" ht="17.25" hidden="false" customHeight="false" outlineLevel="0" collapsed="false">
      <c r="A250" s="585" t="n">
        <v>7</v>
      </c>
      <c r="B250" s="124" t="s">
        <v>250</v>
      </c>
      <c r="C250" s="496" t="n">
        <v>238115</v>
      </c>
      <c r="D250" s="496" t="n">
        <v>0</v>
      </c>
      <c r="E250" s="370" t="e">
        <f aca="false">C250/D250*100</f>
        <v>#DIV/0!</v>
      </c>
      <c r="F250" s="496" t="n">
        <v>49531</v>
      </c>
      <c r="G250" s="496" t="n">
        <v>0</v>
      </c>
      <c r="H250" s="370" t="e">
        <f aca="false">F250/G250*100</f>
        <v>#DIV/0!</v>
      </c>
      <c r="I250" s="496" t="n">
        <v>124308</v>
      </c>
      <c r="J250" s="496" t="n">
        <v>0</v>
      </c>
      <c r="K250" s="370" t="e">
        <f aca="false">I250/J250*100</f>
        <v>#DIV/0!</v>
      </c>
      <c r="L250" s="502" t="n">
        <v>102891</v>
      </c>
      <c r="M250" s="499" t="n">
        <v>0</v>
      </c>
      <c r="N250" s="493" t="e">
        <f aca="false">L250/M250*100</f>
        <v>#DIV/0!</v>
      </c>
      <c r="O250" s="499" t="n">
        <v>0</v>
      </c>
      <c r="P250" s="499" t="n">
        <v>0</v>
      </c>
      <c r="Q250" s="493" t="e">
        <f aca="false">O250/P250*100</f>
        <v>#DIV/0!</v>
      </c>
      <c r="R250" s="499" t="n">
        <v>102891</v>
      </c>
      <c r="S250" s="499" t="n">
        <v>0</v>
      </c>
      <c r="T250" s="493" t="e">
        <f aca="false">R250/S250*100</f>
        <v>#DIV/0!</v>
      </c>
      <c r="U250" s="81" t="n">
        <v>4</v>
      </c>
      <c r="V250" s="81"/>
    </row>
    <row r="251" s="334" customFormat="true" ht="17.25" hidden="false" customHeight="false" outlineLevel="0" collapsed="false">
      <c r="A251" s="585" t="n">
        <v>8</v>
      </c>
      <c r="B251" s="124" t="s">
        <v>251</v>
      </c>
      <c r="C251" s="496"/>
      <c r="D251" s="496"/>
      <c r="E251" s="370" t="e">
        <f aca="false">C251/D251*100</f>
        <v>#DIV/0!</v>
      </c>
      <c r="F251" s="496"/>
      <c r="G251" s="496"/>
      <c r="H251" s="370" t="e">
        <f aca="false">F251/G251*100</f>
        <v>#DIV/0!</v>
      </c>
      <c r="I251" s="496"/>
      <c r="J251" s="496"/>
      <c r="K251" s="370" t="e">
        <f aca="false">I251/J251*100</f>
        <v>#DIV/0!</v>
      </c>
      <c r="L251" s="502"/>
      <c r="M251" s="499"/>
      <c r="N251" s="493" t="e">
        <f aca="false">L251/M251*100</f>
        <v>#DIV/0!</v>
      </c>
      <c r="O251" s="499"/>
      <c r="P251" s="499"/>
      <c r="Q251" s="493" t="e">
        <f aca="false">O251/P251*100</f>
        <v>#DIV/0!</v>
      </c>
      <c r="R251" s="499"/>
      <c r="S251" s="499"/>
      <c r="T251" s="493" t="e">
        <f aca="false">R251/S251*100</f>
        <v>#DIV/0!</v>
      </c>
      <c r="U251" s="81"/>
      <c r="V251" s="81"/>
    </row>
    <row r="252" customFormat="false" ht="15.75" hidden="false" customHeight="false" outlineLevel="0" collapsed="false">
      <c r="A252" s="513"/>
      <c r="B252" s="514"/>
      <c r="C252" s="514"/>
      <c r="D252" s="514"/>
      <c r="E252" s="514"/>
      <c r="F252" s="514"/>
      <c r="G252" s="514"/>
      <c r="H252" s="514"/>
      <c r="I252" s="514"/>
      <c r="J252" s="514"/>
      <c r="K252" s="515"/>
      <c r="L252" s="516"/>
      <c r="M252" s="517"/>
      <c r="N252" s="493" t="e">
        <f aca="false">L252/M252*100</f>
        <v>#DIV/0!</v>
      </c>
      <c r="O252" s="518"/>
      <c r="P252" s="518"/>
      <c r="Q252" s="518"/>
      <c r="R252" s="518"/>
      <c r="S252" s="518"/>
      <c r="T252" s="519"/>
      <c r="U252" s="1"/>
      <c r="V252" s="1"/>
    </row>
    <row r="253" customFormat="false" ht="24" hidden="false" customHeight="true" outlineLevel="0" collapsed="false">
      <c r="A253" s="132" t="s">
        <v>252</v>
      </c>
      <c r="B253" s="132" t="s">
        <v>197</v>
      </c>
      <c r="C253" s="483" t="n">
        <f aca="false">SUM(C254:C258)</f>
        <v>1110716</v>
      </c>
      <c r="D253" s="483" t="n">
        <f aca="false">SUM(D254:D258)</f>
        <v>1734363</v>
      </c>
      <c r="E253" s="586" t="n">
        <f aca="false">C253/D253*100</f>
        <v>64.0417259823924</v>
      </c>
      <c r="F253" s="483" t="n">
        <f aca="false">SUM(F254:F258)</f>
        <v>202850</v>
      </c>
      <c r="G253" s="483" t="n">
        <f aca="false">SUM(G254:G258)</f>
        <v>399563</v>
      </c>
      <c r="H253" s="586" t="n">
        <f aca="false">F253/G253*100</f>
        <v>50.7679640006707</v>
      </c>
      <c r="I253" s="483" t="n">
        <f aca="false">SUM(I254:I258)</f>
        <v>1029277</v>
      </c>
      <c r="J253" s="483" t="n">
        <f aca="false">SUM(J254:J258)</f>
        <v>1622025</v>
      </c>
      <c r="K253" s="586" t="n">
        <f aca="false">I253/J253*100</f>
        <v>63.4562969128096</v>
      </c>
      <c r="L253" s="530" t="n">
        <f aca="false">O253+R253</f>
        <v>841380</v>
      </c>
      <c r="M253" s="531" t="n">
        <f aca="false">P253+S253</f>
        <v>1467049</v>
      </c>
      <c r="N253" s="84" t="n">
        <f aca="false">L253/M253*100</f>
        <v>57.351867592698</v>
      </c>
      <c r="O253" s="83" t="n">
        <f aca="false">SUM(O254:O258)</f>
        <v>735349</v>
      </c>
      <c r="P253" s="83" t="n">
        <f aca="false">SUM(P254:P258)</f>
        <v>751172</v>
      </c>
      <c r="Q253" s="587" t="n">
        <f aca="false">O253/P253*100</f>
        <v>97.8935583328452</v>
      </c>
      <c r="R253" s="83" t="n">
        <f aca="false">SUM(R254:R258)</f>
        <v>106031</v>
      </c>
      <c r="S253" s="83" t="n">
        <f aca="false">SUM(S254:S258)</f>
        <v>715877</v>
      </c>
      <c r="T253" s="587" t="n">
        <f aca="false">R253/S253*100</f>
        <v>14.8113432894198</v>
      </c>
      <c r="U253" s="1"/>
      <c r="V253" s="1"/>
    </row>
    <row r="254" customFormat="false" ht="17.25" hidden="false" customHeight="false" outlineLevel="0" collapsed="false">
      <c r="A254" s="588" t="n">
        <v>1</v>
      </c>
      <c r="B254" s="134" t="s">
        <v>253</v>
      </c>
      <c r="C254" s="487" t="n">
        <v>736295</v>
      </c>
      <c r="D254" s="487" t="n">
        <v>1102689</v>
      </c>
      <c r="E254" s="489" t="n">
        <f aca="false">C254/D254*100</f>
        <v>66.7726802389432</v>
      </c>
      <c r="F254" s="487" t="n">
        <v>88988</v>
      </c>
      <c r="G254" s="487" t="n">
        <v>210717</v>
      </c>
      <c r="H254" s="489" t="n">
        <f aca="false">F254/G254*100</f>
        <v>42.2310492271625</v>
      </c>
      <c r="I254" s="487" t="n">
        <v>636908</v>
      </c>
      <c r="J254" s="487" t="n">
        <v>972734</v>
      </c>
      <c r="K254" s="489" t="n">
        <f aca="false">I254/J254*100</f>
        <v>65.4760705393252</v>
      </c>
      <c r="L254" s="491" t="n">
        <v>467769</v>
      </c>
      <c r="M254" s="492" t="n">
        <v>837247</v>
      </c>
      <c r="N254" s="493" t="n">
        <f aca="false">L254/M254*100</f>
        <v>55.8698926362232</v>
      </c>
      <c r="O254" s="492" t="n">
        <v>454562</v>
      </c>
      <c r="P254" s="492" t="n">
        <v>394035</v>
      </c>
      <c r="Q254" s="493" t="n">
        <f aca="false">O254/P254*100</f>
        <v>115.360818201429</v>
      </c>
      <c r="R254" s="492" t="n">
        <v>13207</v>
      </c>
      <c r="S254" s="492" t="n">
        <v>443212</v>
      </c>
      <c r="T254" s="494" t="n">
        <f aca="false">R254/S254*100</f>
        <v>2.97983809102642</v>
      </c>
      <c r="U254" s="1" t="n">
        <v>141</v>
      </c>
      <c r="V254" s="1" t="n">
        <v>159</v>
      </c>
    </row>
    <row r="255" customFormat="false" ht="17.25" hidden="false" customHeight="false" outlineLevel="0" collapsed="false">
      <c r="A255" s="588" t="n">
        <v>2</v>
      </c>
      <c r="B255" s="134" t="s">
        <v>254</v>
      </c>
      <c r="C255" s="487" t="n">
        <v>0</v>
      </c>
      <c r="D255" s="487" t="n">
        <v>1872</v>
      </c>
      <c r="E255" s="489" t="n">
        <f aca="false">C255/D255*100</f>
        <v>0</v>
      </c>
      <c r="F255" s="487" t="n">
        <v>0</v>
      </c>
      <c r="G255" s="487" t="n">
        <v>0</v>
      </c>
      <c r="H255" s="489" t="e">
        <f aca="false">F255/G255*100</f>
        <v>#DIV/0!</v>
      </c>
      <c r="I255" s="487" t="n">
        <v>17948</v>
      </c>
      <c r="J255" s="487" t="n">
        <v>19489</v>
      </c>
      <c r="K255" s="489" t="n">
        <f aca="false">I255/J255*100</f>
        <v>92.0929755246549</v>
      </c>
      <c r="L255" s="491" t="n">
        <v>0</v>
      </c>
      <c r="M255" s="492" t="n">
        <v>0</v>
      </c>
      <c r="N255" s="493" t="e">
        <f aca="false">L255/M255*100</f>
        <v>#DIV/0!</v>
      </c>
      <c r="O255" s="492" t="n">
        <v>0</v>
      </c>
      <c r="P255" s="492" t="n">
        <v>0</v>
      </c>
      <c r="Q255" s="493" t="e">
        <f aca="false">O255/P255*100</f>
        <v>#DIV/0!</v>
      </c>
      <c r="R255" s="492" t="n">
        <v>0</v>
      </c>
      <c r="S255" s="492" t="n">
        <v>0</v>
      </c>
      <c r="T255" s="494" t="e">
        <f aca="false">R255/S255*100</f>
        <v>#DIV/0!</v>
      </c>
      <c r="U255" s="1" t="n">
        <v>73</v>
      </c>
      <c r="V255" s="1" t="n">
        <v>132</v>
      </c>
    </row>
    <row r="256" customFormat="false" ht="17.25" hidden="false" customHeight="false" outlineLevel="0" collapsed="false">
      <c r="A256" s="589" t="n">
        <v>3</v>
      </c>
      <c r="B256" s="124" t="s">
        <v>255</v>
      </c>
      <c r="C256" s="487" t="n">
        <v>0</v>
      </c>
      <c r="D256" s="487" t="n">
        <v>0</v>
      </c>
      <c r="E256" s="489" t="e">
        <f aca="false">C256/D256*100</f>
        <v>#DIV/0!</v>
      </c>
      <c r="F256" s="487" t="n">
        <v>0</v>
      </c>
      <c r="G256" s="487" t="n">
        <v>0</v>
      </c>
      <c r="H256" s="489" t="e">
        <f aca="false">F256/G256*100</f>
        <v>#DIV/0!</v>
      </c>
      <c r="I256" s="487" t="n">
        <v>0</v>
      </c>
      <c r="J256" s="487" t="n">
        <v>0</v>
      </c>
      <c r="K256" s="489" t="e">
        <f aca="false">I256/J256*100</f>
        <v>#DIV/0!</v>
      </c>
      <c r="L256" s="491" t="n">
        <v>0</v>
      </c>
      <c r="M256" s="492" t="n">
        <v>0</v>
      </c>
      <c r="N256" s="493" t="e">
        <f aca="false">L256/M256*100</f>
        <v>#DIV/0!</v>
      </c>
      <c r="O256" s="492" t="n">
        <v>0</v>
      </c>
      <c r="P256" s="492" t="n">
        <v>0</v>
      </c>
      <c r="Q256" s="493" t="e">
        <f aca="false">O256/P256*100</f>
        <v>#DIV/0!</v>
      </c>
      <c r="R256" s="492" t="n">
        <v>0</v>
      </c>
      <c r="S256" s="492" t="n">
        <v>0</v>
      </c>
      <c r="T256" s="494" t="e">
        <f aca="false">R256/S256*100</f>
        <v>#DIV/0!</v>
      </c>
      <c r="U256" s="1" t="n">
        <v>0</v>
      </c>
      <c r="V256" s="1" t="n">
        <v>0</v>
      </c>
    </row>
    <row r="257" s="334" customFormat="true" ht="17.25" hidden="false" customHeight="false" outlineLevel="0" collapsed="false">
      <c r="A257" s="589" t="n">
        <v>4</v>
      </c>
      <c r="B257" s="124" t="s">
        <v>256</v>
      </c>
      <c r="C257" s="496" t="n">
        <v>307518</v>
      </c>
      <c r="D257" s="496" t="n">
        <v>468359</v>
      </c>
      <c r="E257" s="370" t="n">
        <f aca="false">C257/D257*100</f>
        <v>65.6586080335811</v>
      </c>
      <c r="F257" s="496" t="n">
        <v>113862</v>
      </c>
      <c r="G257" s="496" t="n">
        <v>162620</v>
      </c>
      <c r="H257" s="370" t="n">
        <f aca="false">F257/G257*100</f>
        <v>70.0172180543599</v>
      </c>
      <c r="I257" s="496" t="n">
        <v>307518</v>
      </c>
      <c r="J257" s="496" t="n">
        <v>468359</v>
      </c>
      <c r="K257" s="370" t="n">
        <f aca="false">I257/J257*100</f>
        <v>65.6586080335811</v>
      </c>
      <c r="L257" s="502" t="n">
        <v>307518</v>
      </c>
      <c r="M257" s="499" t="n">
        <v>468359</v>
      </c>
      <c r="N257" s="493" t="n">
        <f aca="false">L257/M257*100</f>
        <v>65.6586080335811</v>
      </c>
      <c r="O257" s="499" t="n">
        <v>280787</v>
      </c>
      <c r="P257" s="499" t="n">
        <v>357137</v>
      </c>
      <c r="Q257" s="493" t="n">
        <f aca="false">O257/P257*100</f>
        <v>78.6216493950501</v>
      </c>
      <c r="R257" s="499" t="n">
        <v>26731</v>
      </c>
      <c r="S257" s="499" t="n">
        <v>111222</v>
      </c>
      <c r="T257" s="493" t="n">
        <f aca="false">R257/S257*100</f>
        <v>24.0339141536746</v>
      </c>
      <c r="U257" s="81" t="n">
        <v>35</v>
      </c>
      <c r="V257" s="81" t="n">
        <v>125</v>
      </c>
    </row>
    <row r="258" s="308" customFormat="true" ht="17.25" hidden="false" customHeight="false" outlineLevel="0" collapsed="false">
      <c r="A258" s="588" t="n">
        <v>5</v>
      </c>
      <c r="B258" s="590" t="s">
        <v>257</v>
      </c>
      <c r="C258" s="591" t="n">
        <v>66903</v>
      </c>
      <c r="D258" s="591" t="n">
        <v>161443</v>
      </c>
      <c r="E258" s="36" t="n">
        <f aca="false">C258/D258*100</f>
        <v>41.4406322974672</v>
      </c>
      <c r="F258" s="591" t="n">
        <v>0</v>
      </c>
      <c r="G258" s="591" t="n">
        <v>26226</v>
      </c>
      <c r="H258" s="36" t="n">
        <f aca="false">F258/G258*100</f>
        <v>0</v>
      </c>
      <c r="I258" s="591" t="n">
        <v>66903</v>
      </c>
      <c r="J258" s="591" t="n">
        <v>161443</v>
      </c>
      <c r="K258" s="36" t="n">
        <f aca="false">I258/J258*100</f>
        <v>41.4406322974672</v>
      </c>
      <c r="L258" s="512" t="n">
        <v>66093</v>
      </c>
      <c r="M258" s="500" t="n">
        <v>161443</v>
      </c>
      <c r="N258" s="534" t="n">
        <f aca="false">L258/M258*100</f>
        <v>40.9389072304157</v>
      </c>
      <c r="O258" s="500" t="n">
        <v>0</v>
      </c>
      <c r="P258" s="500" t="n">
        <v>0</v>
      </c>
      <c r="Q258" s="534" t="e">
        <f aca="false">O258/P258*100</f>
        <v>#DIV/0!</v>
      </c>
      <c r="R258" s="500" t="n">
        <v>66093</v>
      </c>
      <c r="S258" s="500" t="n">
        <v>161443</v>
      </c>
      <c r="T258" s="534" t="n">
        <f aca="false">R258/S258*100</f>
        <v>40.9389072304157</v>
      </c>
      <c r="U258" s="110" t="n">
        <v>28</v>
      </c>
      <c r="V258" s="110" t="n">
        <v>140</v>
      </c>
    </row>
    <row r="259" customFormat="false" ht="15.75" hidden="false" customHeight="false" outlineLevel="0" collapsed="false">
      <c r="A259" s="513"/>
      <c r="B259" s="514"/>
      <c r="C259" s="514"/>
      <c r="D259" s="514"/>
      <c r="E259" s="514"/>
      <c r="F259" s="514"/>
      <c r="G259" s="514"/>
      <c r="H259" s="514"/>
      <c r="I259" s="514"/>
      <c r="J259" s="514"/>
      <c r="K259" s="515"/>
      <c r="L259" s="518"/>
      <c r="M259" s="518"/>
      <c r="N259" s="518"/>
      <c r="O259" s="518"/>
      <c r="P259" s="518"/>
      <c r="Q259" s="518"/>
      <c r="R259" s="518"/>
      <c r="S259" s="518"/>
      <c r="T259" s="519"/>
      <c r="U259" s="145"/>
      <c r="V259" s="1"/>
    </row>
    <row r="260" customFormat="false" ht="34.5" hidden="false" customHeight="false" outlineLevel="0" collapsed="false">
      <c r="A260" s="536"/>
      <c r="B260" s="177" t="s">
        <v>258</v>
      </c>
      <c r="C260" s="483" t="n">
        <f aca="false">SUM(C261:C269)</f>
        <v>369605.5</v>
      </c>
      <c r="D260" s="483" t="n">
        <f aca="false">SUM(D261:D269)</f>
        <v>483710.2</v>
      </c>
      <c r="E260" s="484" t="n">
        <f aca="false">C260/D260*100</f>
        <v>76.4105243180731</v>
      </c>
      <c r="F260" s="483" t="n">
        <f aca="false">SUM(F261:F269)</f>
        <v>73064</v>
      </c>
      <c r="G260" s="483" t="n">
        <f aca="false">SUM(G261:G269)</f>
        <v>85233.1</v>
      </c>
      <c r="H260" s="484" t="n">
        <f aca="false">F260/G260*100</f>
        <v>85.7225655291196</v>
      </c>
      <c r="I260" s="483" t="n">
        <f aca="false">SUM(I261:I269)</f>
        <v>152477.5</v>
      </c>
      <c r="J260" s="483" t="n">
        <f aca="false">SUM(J261:J269)</f>
        <v>342611.8</v>
      </c>
      <c r="K260" s="484" t="n">
        <f aca="false">I260/J260*100</f>
        <v>44.5044508099254</v>
      </c>
      <c r="L260" s="530" t="n">
        <f aca="false">O260+R260</f>
        <v>0</v>
      </c>
      <c r="M260" s="531" t="n">
        <f aca="false">P260+S260</f>
        <v>0</v>
      </c>
      <c r="N260" s="592" t="e">
        <f aca="false">L260/M260*100</f>
        <v>#DIV/0!</v>
      </c>
      <c r="O260" s="83" t="n">
        <f aca="false">SUM(O261:O269)</f>
        <v>0</v>
      </c>
      <c r="P260" s="83" t="n">
        <f aca="false">SUM(P261:P269)</f>
        <v>0</v>
      </c>
      <c r="Q260" s="592" t="e">
        <f aca="false">O260/P260*100</f>
        <v>#DIV/0!</v>
      </c>
      <c r="R260" s="83" t="n">
        <f aca="false">SUM(R261:R269)</f>
        <v>0</v>
      </c>
      <c r="S260" s="83" t="n">
        <f aca="false">SUM(S261:S269)</f>
        <v>0</v>
      </c>
      <c r="T260" s="592" t="e">
        <f aca="false">R260/S260*100</f>
        <v>#DIV/0!</v>
      </c>
      <c r="U260" s="1"/>
      <c r="V260" s="1"/>
    </row>
    <row r="261" customFormat="false" ht="17.25" hidden="false" customHeight="false" outlineLevel="0" collapsed="false">
      <c r="A261" s="37" t="n">
        <v>1</v>
      </c>
      <c r="B261" s="134" t="s">
        <v>259</v>
      </c>
      <c r="C261" s="496" t="n">
        <v>278461.5</v>
      </c>
      <c r="D261" s="496" t="n">
        <v>367373.2</v>
      </c>
      <c r="E261" s="487" t="n">
        <f aca="false">C261/D261*100</f>
        <v>75.7979896192754</v>
      </c>
      <c r="F261" s="496" t="n">
        <v>53620</v>
      </c>
      <c r="G261" s="496" t="n">
        <v>69878.1</v>
      </c>
      <c r="H261" s="489" t="n">
        <f aca="false">F261/G261*100</f>
        <v>76.7336261289302</v>
      </c>
      <c r="I261" s="496" t="n">
        <v>142742.5</v>
      </c>
      <c r="J261" s="496" t="n">
        <v>301426.8</v>
      </c>
      <c r="K261" s="489" t="n">
        <f aca="false">I261/J261*100</f>
        <v>47.3556100519264</v>
      </c>
      <c r="L261" s="502" t="n">
        <v>0</v>
      </c>
      <c r="M261" s="499" t="n">
        <v>0</v>
      </c>
      <c r="N261" s="493" t="e">
        <f aca="false">L261/M261*100</f>
        <v>#DIV/0!</v>
      </c>
      <c r="O261" s="494"/>
      <c r="P261" s="494"/>
      <c r="Q261" s="493" t="e">
        <f aca="false">O261/P261*100</f>
        <v>#DIV/0!</v>
      </c>
      <c r="R261" s="492"/>
      <c r="S261" s="492"/>
      <c r="T261" s="494" t="e">
        <f aca="false">R261/S261*100</f>
        <v>#DIV/0!</v>
      </c>
      <c r="U261" s="593" t="n">
        <v>281</v>
      </c>
      <c r="V261" s="76" t="n">
        <v>229.6</v>
      </c>
    </row>
    <row r="262" customFormat="false" ht="34.5" hidden="false" customHeight="false" outlineLevel="0" collapsed="false">
      <c r="A262" s="594" t="n">
        <v>2</v>
      </c>
      <c r="B262" s="134" t="s">
        <v>260</v>
      </c>
      <c r="C262" s="496" t="n">
        <v>53243</v>
      </c>
      <c r="D262" s="496" t="n">
        <v>48070</v>
      </c>
      <c r="E262" s="489" t="n">
        <f aca="false">C262/D262*100</f>
        <v>110.761389640108</v>
      </c>
      <c r="F262" s="496" t="n">
        <v>12576</v>
      </c>
      <c r="G262" s="496" t="n">
        <v>516</v>
      </c>
      <c r="H262" s="489" t="n">
        <f aca="false">F262/G262*100</f>
        <v>2437.20930232558</v>
      </c>
      <c r="I262" s="496" t="n">
        <v>0</v>
      </c>
      <c r="J262" s="496" t="n">
        <v>0</v>
      </c>
      <c r="K262" s="489" t="e">
        <f aca="false">I262/J262*100</f>
        <v>#DIV/0!</v>
      </c>
      <c r="L262" s="502" t="n">
        <v>0</v>
      </c>
      <c r="M262" s="499" t="n">
        <v>0</v>
      </c>
      <c r="N262" s="493" t="e">
        <f aca="false">L262/M262*100</f>
        <v>#DIV/0!</v>
      </c>
      <c r="O262" s="494"/>
      <c r="P262" s="494"/>
      <c r="Q262" s="493" t="e">
        <f aca="false">O262/P262*100</f>
        <v>#DIV/0!</v>
      </c>
      <c r="R262" s="492"/>
      <c r="S262" s="492"/>
      <c r="T262" s="494" t="e">
        <f aca="false">R262/S262*100</f>
        <v>#DIV/0!</v>
      </c>
      <c r="U262" s="593" t="n">
        <v>83</v>
      </c>
      <c r="V262" s="76" t="n">
        <v>116.6</v>
      </c>
    </row>
    <row r="263" customFormat="false" ht="34.5" hidden="false" customHeight="false" outlineLevel="0" collapsed="false">
      <c r="A263" s="37" t="n">
        <v>3</v>
      </c>
      <c r="B263" s="134" t="s">
        <v>261</v>
      </c>
      <c r="C263" s="496" t="n">
        <v>0</v>
      </c>
      <c r="D263" s="496" t="n">
        <v>0</v>
      </c>
      <c r="E263" s="489" t="e">
        <f aca="false">C263/D263*100</f>
        <v>#DIV/0!</v>
      </c>
      <c r="F263" s="496" t="n">
        <v>0</v>
      </c>
      <c r="G263" s="496" t="n">
        <v>0</v>
      </c>
      <c r="H263" s="489" t="e">
        <f aca="false">F263/G263*100</f>
        <v>#DIV/0!</v>
      </c>
      <c r="I263" s="496" t="n">
        <v>0</v>
      </c>
      <c r="J263" s="496" t="n">
        <v>0</v>
      </c>
      <c r="K263" s="489" t="e">
        <f aca="false">I263/J263*100</f>
        <v>#DIV/0!</v>
      </c>
      <c r="L263" s="502" t="n">
        <v>0</v>
      </c>
      <c r="M263" s="499" t="n">
        <v>0</v>
      </c>
      <c r="N263" s="493" t="e">
        <f aca="false">L263/M263*100</f>
        <v>#DIV/0!</v>
      </c>
      <c r="O263" s="494"/>
      <c r="P263" s="494"/>
      <c r="Q263" s="493" t="e">
        <f aca="false">O263/P263*100</f>
        <v>#DIV/0!</v>
      </c>
      <c r="R263" s="492"/>
      <c r="S263" s="492"/>
      <c r="T263" s="494" t="e">
        <f aca="false">R263/S263*100</f>
        <v>#DIV/0!</v>
      </c>
      <c r="U263" s="593" t="n">
        <v>4</v>
      </c>
      <c r="V263" s="76" t="n">
        <v>52.5</v>
      </c>
    </row>
    <row r="264" customFormat="false" ht="17.25" hidden="false" customHeight="false" outlineLevel="0" collapsed="false">
      <c r="A264" s="594" t="n">
        <v>4</v>
      </c>
      <c r="B264" s="134" t="s">
        <v>262</v>
      </c>
      <c r="C264" s="496" t="n">
        <v>10625</v>
      </c>
      <c r="D264" s="496" t="n">
        <v>12504</v>
      </c>
      <c r="E264" s="489" t="n">
        <f aca="false">C264/D264*100</f>
        <v>84.9728087012156</v>
      </c>
      <c r="F264" s="496" t="n">
        <v>0</v>
      </c>
      <c r="G264" s="496" t="n">
        <v>0</v>
      </c>
      <c r="H264" s="489" t="e">
        <f aca="false">F264/G264*100</f>
        <v>#DIV/0!</v>
      </c>
      <c r="I264" s="496" t="n">
        <v>0</v>
      </c>
      <c r="J264" s="496" t="n">
        <v>0</v>
      </c>
      <c r="K264" s="489" t="e">
        <f aca="false">I264/J264*100</f>
        <v>#DIV/0!</v>
      </c>
      <c r="L264" s="502" t="n">
        <v>0</v>
      </c>
      <c r="M264" s="499" t="n">
        <v>0</v>
      </c>
      <c r="N264" s="493" t="e">
        <f aca="false">L264/M264*100</f>
        <v>#DIV/0!</v>
      </c>
      <c r="O264" s="494"/>
      <c r="P264" s="494"/>
      <c r="Q264" s="493" t="e">
        <f aca="false">O264/P264*100</f>
        <v>#DIV/0!</v>
      </c>
      <c r="R264" s="492"/>
      <c r="S264" s="492"/>
      <c r="T264" s="494" t="e">
        <f aca="false">R264/S264*100</f>
        <v>#DIV/0!</v>
      </c>
      <c r="U264" s="593" t="n">
        <v>14</v>
      </c>
      <c r="V264" s="76" t="n">
        <v>71</v>
      </c>
    </row>
    <row r="265" customFormat="false" ht="17.25" hidden="false" customHeight="false" outlineLevel="0" collapsed="false">
      <c r="A265" s="37" t="n">
        <v>5</v>
      </c>
      <c r="B265" s="134" t="s">
        <v>263</v>
      </c>
      <c r="C265" s="496" t="n">
        <v>1605</v>
      </c>
      <c r="D265" s="496" t="n">
        <v>4917</v>
      </c>
      <c r="E265" s="489" t="n">
        <f aca="false">C265/D265*100</f>
        <v>32.6418547895058</v>
      </c>
      <c r="F265" s="496" t="n">
        <v>410</v>
      </c>
      <c r="G265" s="496" t="n">
        <v>936</v>
      </c>
      <c r="H265" s="489" t="n">
        <f aca="false">F265/G265*100</f>
        <v>43.8034188034188</v>
      </c>
      <c r="I265" s="496" t="n">
        <v>0</v>
      </c>
      <c r="J265" s="496" t="n">
        <v>0</v>
      </c>
      <c r="K265" s="489" t="e">
        <f aca="false">I265/J265*100</f>
        <v>#DIV/0!</v>
      </c>
      <c r="L265" s="502" t="n">
        <v>0</v>
      </c>
      <c r="M265" s="499" t="n">
        <v>0</v>
      </c>
      <c r="N265" s="493" t="e">
        <f aca="false">L265/M265*100</f>
        <v>#DIV/0!</v>
      </c>
      <c r="O265" s="494"/>
      <c r="P265" s="494"/>
      <c r="Q265" s="493" t="e">
        <f aca="false">O265/P265*100</f>
        <v>#DIV/0!</v>
      </c>
      <c r="R265" s="492"/>
      <c r="S265" s="492"/>
      <c r="T265" s="494" t="e">
        <f aca="false">R265/S265*100</f>
        <v>#DIV/0!</v>
      </c>
      <c r="U265" s="593" t="n">
        <v>9</v>
      </c>
      <c r="V265" s="76" t="n">
        <v>31</v>
      </c>
    </row>
    <row r="266" customFormat="false" ht="17.25" hidden="false" customHeight="false" outlineLevel="0" collapsed="false">
      <c r="A266" s="594" t="n">
        <v>6</v>
      </c>
      <c r="B266" s="134" t="s">
        <v>264</v>
      </c>
      <c r="C266" s="496" t="n">
        <v>17000</v>
      </c>
      <c r="D266" s="496" t="n">
        <v>26200</v>
      </c>
      <c r="E266" s="489" t="n">
        <f aca="false">C266/D266*100</f>
        <v>64.8854961832061</v>
      </c>
      <c r="F266" s="496" t="n">
        <v>4000</v>
      </c>
      <c r="G266" s="496" t="n">
        <v>4200</v>
      </c>
      <c r="H266" s="489" t="n">
        <f aca="false">F266/G266*100</f>
        <v>95.2380952380952</v>
      </c>
      <c r="I266" s="496" t="n">
        <v>179</v>
      </c>
      <c r="J266" s="496" t="n">
        <v>991</v>
      </c>
      <c r="K266" s="489" t="n">
        <f aca="false">I266/J266*100</f>
        <v>18.0625630676085</v>
      </c>
      <c r="L266" s="502" t="n">
        <v>0</v>
      </c>
      <c r="M266" s="499" t="n">
        <v>0</v>
      </c>
      <c r="N266" s="493" t="e">
        <f aca="false">L266/M266*100</f>
        <v>#DIV/0!</v>
      </c>
      <c r="O266" s="494"/>
      <c r="P266" s="494"/>
      <c r="Q266" s="493" t="e">
        <f aca="false">O266/P266*100</f>
        <v>#DIV/0!</v>
      </c>
      <c r="R266" s="492"/>
      <c r="S266" s="492"/>
      <c r="T266" s="494" t="e">
        <f aca="false">R266/S266*100</f>
        <v>#DIV/0!</v>
      </c>
      <c r="U266" s="593" t="n">
        <v>18</v>
      </c>
      <c r="V266" s="76" t="n">
        <v>135.2</v>
      </c>
    </row>
    <row r="267" customFormat="false" ht="24.75" hidden="false" customHeight="true" outlineLevel="0" collapsed="false">
      <c r="A267" s="37" t="n">
        <v>7</v>
      </c>
      <c r="B267" s="134" t="s">
        <v>265</v>
      </c>
      <c r="C267" s="496" t="n">
        <v>2114</v>
      </c>
      <c r="D267" s="496" t="n">
        <v>17566</v>
      </c>
      <c r="E267" s="489" t="n">
        <f aca="false">C267/D267*100</f>
        <v>12.0346123192531</v>
      </c>
      <c r="F267" s="496" t="n">
        <v>1173</v>
      </c>
      <c r="G267" s="496" t="n">
        <v>7232</v>
      </c>
      <c r="H267" s="489" t="n">
        <f aca="false">F267/G267*100</f>
        <v>16.2195796460177</v>
      </c>
      <c r="I267" s="496" t="n">
        <v>1165</v>
      </c>
      <c r="J267" s="496" t="n">
        <v>16393</v>
      </c>
      <c r="K267" s="489" t="n">
        <f aca="false">I267/J267*100</f>
        <v>7.10669188068078</v>
      </c>
      <c r="L267" s="502" t="n">
        <v>2114</v>
      </c>
      <c r="M267" s="499" t="n">
        <v>17566</v>
      </c>
      <c r="N267" s="493" t="n">
        <f aca="false">L267/M267*100</f>
        <v>12.0346123192531</v>
      </c>
      <c r="O267" s="494"/>
      <c r="P267" s="494"/>
      <c r="Q267" s="493" t="e">
        <f aca="false">O267/P267*100</f>
        <v>#DIV/0!</v>
      </c>
      <c r="R267" s="492"/>
      <c r="S267" s="492"/>
      <c r="T267" s="494" t="e">
        <f aca="false">R267/S267*100</f>
        <v>#DIV/0!</v>
      </c>
      <c r="U267" s="593" t="n">
        <v>11</v>
      </c>
      <c r="V267" s="76" t="n">
        <v>107</v>
      </c>
    </row>
    <row r="268" customFormat="false" ht="17.25" hidden="false" customHeight="false" outlineLevel="0" collapsed="false">
      <c r="A268" s="594" t="n">
        <v>8</v>
      </c>
      <c r="B268" s="134" t="s">
        <v>266</v>
      </c>
      <c r="C268" s="496" t="n">
        <v>280</v>
      </c>
      <c r="D268" s="496" t="n">
        <v>845</v>
      </c>
      <c r="E268" s="489" t="n">
        <f aca="false">C268/D268*100</f>
        <v>33.1360946745562</v>
      </c>
      <c r="F268" s="496" t="n">
        <v>0</v>
      </c>
      <c r="G268" s="496" t="n">
        <v>1173</v>
      </c>
      <c r="H268" s="489" t="n">
        <f aca="false">F268/G268*100</f>
        <v>0</v>
      </c>
      <c r="I268" s="496" t="n">
        <v>2114</v>
      </c>
      <c r="J268" s="496" t="n">
        <v>17566</v>
      </c>
      <c r="K268" s="489" t="n">
        <f aca="false">I268/J268*100</f>
        <v>12.0346123192531</v>
      </c>
      <c r="L268" s="502" t="n">
        <v>2114</v>
      </c>
      <c r="M268" s="499" t="n">
        <v>17566</v>
      </c>
      <c r="N268" s="493" t="n">
        <f aca="false">L268/M268*100</f>
        <v>12.0346123192531</v>
      </c>
      <c r="O268" s="494"/>
      <c r="P268" s="494"/>
      <c r="Q268" s="493" t="e">
        <f aca="false">O268/P268*100</f>
        <v>#DIV/0!</v>
      </c>
      <c r="R268" s="492"/>
      <c r="S268" s="492"/>
      <c r="T268" s="494" t="e">
        <f aca="false">R268/S268*100</f>
        <v>#DIV/0!</v>
      </c>
      <c r="U268" s="593" t="n">
        <v>21</v>
      </c>
      <c r="V268" s="76" t="n">
        <v>88.4</v>
      </c>
    </row>
    <row r="269" customFormat="false" ht="17.25" hidden="false" customHeight="false" outlineLevel="0" collapsed="false">
      <c r="A269" s="37" t="n">
        <v>9</v>
      </c>
      <c r="B269" s="134" t="s">
        <v>267</v>
      </c>
      <c r="C269" s="496" t="n">
        <v>6277</v>
      </c>
      <c r="D269" s="496" t="n">
        <v>6235</v>
      </c>
      <c r="E269" s="489" t="n">
        <f aca="false">C269/D269*100</f>
        <v>100.673616680032</v>
      </c>
      <c r="F269" s="496" t="n">
        <v>1285</v>
      </c>
      <c r="G269" s="496" t="n">
        <v>1298</v>
      </c>
      <c r="H269" s="489" t="n">
        <f aca="false">F269/G269*100</f>
        <v>98.9984591679507</v>
      </c>
      <c r="I269" s="496" t="n">
        <v>6277</v>
      </c>
      <c r="J269" s="496" t="n">
        <v>6235</v>
      </c>
      <c r="K269" s="489" t="n">
        <f aca="false">I269/J269*100</f>
        <v>100.673616680032</v>
      </c>
      <c r="L269" s="502" t="n">
        <v>0</v>
      </c>
      <c r="M269" s="499" t="n">
        <v>0</v>
      </c>
      <c r="N269" s="493" t="e">
        <f aca="false">L269/M269*100</f>
        <v>#DIV/0!</v>
      </c>
      <c r="O269" s="494"/>
      <c r="P269" s="494"/>
      <c r="Q269" s="493" t="e">
        <f aca="false">O269/P269*100</f>
        <v>#DIV/0!</v>
      </c>
      <c r="R269" s="492"/>
      <c r="S269" s="492"/>
      <c r="T269" s="494" t="e">
        <f aca="false">R269/S269*100</f>
        <v>#DIV/0!</v>
      </c>
      <c r="U269" s="593" t="n">
        <v>11</v>
      </c>
      <c r="V269" s="76" t="n">
        <v>143</v>
      </c>
    </row>
    <row r="270" customFormat="false" ht="15.75" hidden="false" customHeight="false" outlineLevel="0" collapsed="false">
      <c r="A270" s="513"/>
      <c r="B270" s="514"/>
      <c r="C270" s="514"/>
      <c r="D270" s="514"/>
      <c r="E270" s="514"/>
      <c r="F270" s="514"/>
      <c r="G270" s="514"/>
      <c r="H270" s="514"/>
      <c r="I270" s="514"/>
      <c r="J270" s="514"/>
      <c r="K270" s="515"/>
      <c r="L270" s="595"/>
      <c r="M270" s="595"/>
      <c r="N270" s="595"/>
      <c r="O270" s="518"/>
      <c r="P270" s="595"/>
      <c r="Q270" s="595"/>
      <c r="R270" s="595"/>
      <c r="S270" s="595"/>
      <c r="T270" s="596"/>
      <c r="U270" s="85"/>
      <c r="V270" s="85"/>
    </row>
    <row r="271" customFormat="false" ht="17.25" hidden="false" customHeight="false" outlineLevel="0" collapsed="false">
      <c r="A271" s="597" t="n">
        <v>2</v>
      </c>
      <c r="B271" s="598" t="s">
        <v>268</v>
      </c>
      <c r="C271" s="599"/>
      <c r="D271" s="600"/>
      <c r="E271" s="600"/>
      <c r="F271" s="600"/>
      <c r="G271" s="600"/>
      <c r="H271" s="600"/>
      <c r="I271" s="600"/>
      <c r="J271" s="600"/>
      <c r="K271" s="601"/>
      <c r="L271" s="595"/>
      <c r="M271" s="595"/>
      <c r="N271" s="595"/>
      <c r="O271" s="595"/>
      <c r="P271" s="595"/>
      <c r="Q271" s="595"/>
      <c r="R271" s="595"/>
      <c r="S271" s="595"/>
      <c r="T271" s="596"/>
      <c r="U271" s="197"/>
      <c r="V271" s="197"/>
    </row>
    <row r="272" customFormat="false" ht="24.75" hidden="false" customHeight="true" outlineLevel="0" collapsed="false">
      <c r="A272" s="132" t="s">
        <v>394</v>
      </c>
      <c r="B272" s="132" t="s">
        <v>197</v>
      </c>
      <c r="C272" s="483" t="n">
        <f aca="false">SUM(C273:C289)</f>
        <v>97940062.663</v>
      </c>
      <c r="D272" s="483" t="n">
        <f aca="false">SUM(D273:D289)</f>
        <v>93905574.981</v>
      </c>
      <c r="E272" s="484" t="n">
        <f aca="false">C272/D272*100</f>
        <v>104.296323922</v>
      </c>
      <c r="F272" s="483" t="n">
        <f aca="false">SUM(F273:F289)</f>
        <v>21034824.663</v>
      </c>
      <c r="G272" s="483" t="n">
        <f aca="false">SUM(G273:G289)</f>
        <v>14482778.981</v>
      </c>
      <c r="H272" s="484" t="n">
        <f aca="false">F272/G272*100</f>
        <v>145.240251823187</v>
      </c>
      <c r="I272" s="483" t="n">
        <f aca="false">SUM(I273:I289)</f>
        <v>97940062.663</v>
      </c>
      <c r="J272" s="483" t="n">
        <f aca="false">SUM(J273:J289)</f>
        <v>93905574.981</v>
      </c>
      <c r="K272" s="484" t="n">
        <f aca="false">I272/J272*100</f>
        <v>104.296323922</v>
      </c>
      <c r="L272" s="485" t="n">
        <f aca="false">SUM(L273:L289)</f>
        <v>12988646</v>
      </c>
      <c r="M272" s="83" t="n">
        <f aca="false">SUM(M273:M289)</f>
        <v>12234685</v>
      </c>
      <c r="N272" s="592" t="n">
        <f aca="false">L272/M272*100</f>
        <v>106.162488041171</v>
      </c>
      <c r="O272" s="83" t="n">
        <f aca="false">SUM(O273:O289)</f>
        <v>0</v>
      </c>
      <c r="P272" s="83" t="n">
        <f aca="false">SUM(P273:P289)</f>
        <v>0</v>
      </c>
      <c r="Q272" s="592" t="e">
        <f aca="false">O272/P272*100</f>
        <v>#DIV/0!</v>
      </c>
      <c r="R272" s="83" t="n">
        <f aca="false">SUM(R273:R289)</f>
        <v>0</v>
      </c>
      <c r="S272" s="83" t="n">
        <f aca="false">SUM(S273:S289)</f>
        <v>0</v>
      </c>
      <c r="T272" s="592" t="e">
        <f aca="false">R272/S272*100</f>
        <v>#DIV/0!</v>
      </c>
      <c r="U272" s="85"/>
      <c r="V272" s="85"/>
    </row>
    <row r="273" customFormat="false" ht="17.25" hidden="false" customHeight="false" outlineLevel="0" collapsed="false">
      <c r="A273" s="546" t="n">
        <v>1</v>
      </c>
      <c r="B273" s="137" t="s">
        <v>270</v>
      </c>
      <c r="C273" s="496" t="n">
        <v>12812658</v>
      </c>
      <c r="D273" s="496" t="n">
        <v>10543470</v>
      </c>
      <c r="E273" s="496" t="n">
        <f aca="false">C273/D273*100</f>
        <v>121.522212326682</v>
      </c>
      <c r="F273" s="496" t="n">
        <v>1808472</v>
      </c>
      <c r="G273" s="496" t="n">
        <v>1767012</v>
      </c>
      <c r="H273" s="496" t="n">
        <f aca="false">F273/G273*100</f>
        <v>102.346333810976</v>
      </c>
      <c r="I273" s="496" t="n">
        <v>12812658</v>
      </c>
      <c r="J273" s="496" t="n">
        <v>10543470</v>
      </c>
      <c r="K273" s="496" t="n">
        <f aca="false">I273/J273*100</f>
        <v>121.522212326682</v>
      </c>
      <c r="L273" s="502" t="n">
        <v>0</v>
      </c>
      <c r="M273" s="499" t="n">
        <v>0</v>
      </c>
      <c r="N273" s="499" t="n">
        <v>0</v>
      </c>
      <c r="O273" s="186"/>
      <c r="P273" s="186"/>
      <c r="Q273" s="493" t="e">
        <f aca="false">O273/P273*100</f>
        <v>#DIV/0!</v>
      </c>
      <c r="R273" s="492"/>
      <c r="S273" s="492"/>
      <c r="T273" s="189" t="e">
        <f aca="false">R273/S273*100</f>
        <v>#DIV/0!</v>
      </c>
      <c r="U273" s="127" t="n">
        <v>1712</v>
      </c>
      <c r="V273" s="72" t="n">
        <v>307.8</v>
      </c>
    </row>
    <row r="274" customFormat="false" ht="17.25" hidden="false" customHeight="false" outlineLevel="0" collapsed="false">
      <c r="A274" s="546" t="n">
        <v>2</v>
      </c>
      <c r="B274" s="137" t="s">
        <v>271</v>
      </c>
      <c r="C274" s="496" t="n">
        <v>24284126</v>
      </c>
      <c r="D274" s="496" t="n">
        <v>14885343</v>
      </c>
      <c r="E274" s="496" t="n">
        <f aca="false">C274/D274*100</f>
        <v>163.141191976564</v>
      </c>
      <c r="F274" s="496" t="n">
        <v>7391010</v>
      </c>
      <c r="G274" s="496" t="n">
        <v>2423274</v>
      </c>
      <c r="H274" s="496" t="n">
        <f aca="false">F274/G274*100</f>
        <v>305.001002775584</v>
      </c>
      <c r="I274" s="496" t="n">
        <v>24284126</v>
      </c>
      <c r="J274" s="496" t="n">
        <v>14885343</v>
      </c>
      <c r="K274" s="496" t="n">
        <f aca="false">I274/J274*100</f>
        <v>163.141191976564</v>
      </c>
      <c r="L274" s="502" t="n">
        <v>12928623</v>
      </c>
      <c r="M274" s="499" t="n">
        <v>8147601</v>
      </c>
      <c r="N274" s="499" t="n">
        <f aca="false">L274/M274*100</f>
        <v>158.680119460931</v>
      </c>
      <c r="O274" s="189"/>
      <c r="P274" s="189"/>
      <c r="Q274" s="493" t="e">
        <f aca="false">O274/P274*100</f>
        <v>#DIV/0!</v>
      </c>
      <c r="R274" s="492"/>
      <c r="S274" s="492"/>
      <c r="T274" s="189" t="e">
        <f aca="false">R274/S274*100</f>
        <v>#DIV/0!</v>
      </c>
      <c r="U274" s="127" t="n">
        <v>372</v>
      </c>
      <c r="V274" s="72" t="n">
        <v>210.4</v>
      </c>
    </row>
    <row r="275" customFormat="false" ht="17.25" hidden="false" customHeight="false" outlineLevel="0" collapsed="false">
      <c r="A275" s="546" t="n">
        <v>3</v>
      </c>
      <c r="B275" s="137" t="s">
        <v>272</v>
      </c>
      <c r="C275" s="496" t="n">
        <v>7527958.4</v>
      </c>
      <c r="D275" s="496" t="n">
        <v>12006932.5</v>
      </c>
      <c r="E275" s="496" t="n">
        <f aca="false">C275/D275*100</f>
        <v>62.696766222347</v>
      </c>
      <c r="F275" s="496" t="n">
        <v>724592.4</v>
      </c>
      <c r="G275" s="496" t="n">
        <v>340004.5</v>
      </c>
      <c r="H275" s="496" t="n">
        <f aca="false">F275/G275*100</f>
        <v>213.112591156882</v>
      </c>
      <c r="I275" s="496" t="n">
        <v>7527958.4</v>
      </c>
      <c r="J275" s="496" t="n">
        <v>12006932.5</v>
      </c>
      <c r="K275" s="496" t="n">
        <f aca="false">I275/J275*100</f>
        <v>62.696766222347</v>
      </c>
      <c r="L275" s="502" t="n">
        <v>0</v>
      </c>
      <c r="M275" s="499" t="n">
        <v>0</v>
      </c>
      <c r="N275" s="499" t="n">
        <v>0</v>
      </c>
      <c r="O275" s="189"/>
      <c r="P275" s="189"/>
      <c r="Q275" s="493" t="e">
        <f aca="false">O275/P275*100</f>
        <v>#DIV/0!</v>
      </c>
      <c r="R275" s="492"/>
      <c r="S275" s="492"/>
      <c r="T275" s="189" t="e">
        <f aca="false">R275/S275*100</f>
        <v>#DIV/0!</v>
      </c>
      <c r="U275" s="127" t="n">
        <v>643</v>
      </c>
      <c r="V275" s="72" t="n">
        <v>149.5</v>
      </c>
    </row>
    <row r="276" customFormat="false" ht="17.25" hidden="false" customHeight="false" outlineLevel="0" collapsed="false">
      <c r="A276" s="546" t="n">
        <v>4</v>
      </c>
      <c r="B276" s="137" t="s">
        <v>273</v>
      </c>
      <c r="C276" s="496" t="n">
        <v>2792605</v>
      </c>
      <c r="D276" s="496" t="n">
        <v>3025626</v>
      </c>
      <c r="E276" s="496" t="n">
        <f aca="false">C276/D276*100</f>
        <v>92.2984202277479</v>
      </c>
      <c r="F276" s="496" t="n">
        <v>644857</v>
      </c>
      <c r="G276" s="496" t="n">
        <v>446706</v>
      </c>
      <c r="H276" s="496" t="n">
        <f aca="false">F276/G276*100</f>
        <v>144.358258004146</v>
      </c>
      <c r="I276" s="496" t="n">
        <v>2792605</v>
      </c>
      <c r="J276" s="496" t="n">
        <v>3025626</v>
      </c>
      <c r="K276" s="496" t="n">
        <f aca="false">I276/J276*100</f>
        <v>92.2984202277479</v>
      </c>
      <c r="L276" s="502" t="n">
        <v>0</v>
      </c>
      <c r="M276" s="499" t="n">
        <v>0</v>
      </c>
      <c r="N276" s="499" t="n">
        <v>0</v>
      </c>
      <c r="O276" s="189"/>
      <c r="P276" s="189"/>
      <c r="Q276" s="493" t="e">
        <f aca="false">O276/P276*100</f>
        <v>#DIV/0!</v>
      </c>
      <c r="R276" s="492"/>
      <c r="S276" s="492"/>
      <c r="T276" s="189" t="e">
        <f aca="false">R276/S276*100</f>
        <v>#DIV/0!</v>
      </c>
      <c r="U276" s="127" t="n">
        <v>214</v>
      </c>
      <c r="V276" s="72" t="n">
        <v>196</v>
      </c>
    </row>
    <row r="277" customFormat="false" ht="34.5" hidden="false" customHeight="false" outlineLevel="0" collapsed="false">
      <c r="A277" s="546" t="n">
        <v>5</v>
      </c>
      <c r="B277" s="124" t="s">
        <v>274</v>
      </c>
      <c r="C277" s="496" t="n">
        <v>1508807</v>
      </c>
      <c r="D277" s="496" t="n">
        <v>1364530</v>
      </c>
      <c r="E277" s="496" t="n">
        <f aca="false">C277/D277*100</f>
        <v>110.573384242193</v>
      </c>
      <c r="F277" s="496" t="n">
        <v>390527</v>
      </c>
      <c r="G277" s="496" t="n">
        <v>343161</v>
      </c>
      <c r="H277" s="496" t="n">
        <f aca="false">F277/G277*100</f>
        <v>113.802850557027</v>
      </c>
      <c r="I277" s="496" t="n">
        <v>1508807</v>
      </c>
      <c r="J277" s="496" t="n">
        <v>1364530</v>
      </c>
      <c r="K277" s="496" t="n">
        <f aca="false">I277/J277*100</f>
        <v>110.573384242193</v>
      </c>
      <c r="L277" s="502" t="n">
        <v>0</v>
      </c>
      <c r="M277" s="499" t="n">
        <v>0</v>
      </c>
      <c r="N277" s="499" t="n">
        <v>0</v>
      </c>
      <c r="O277" s="189"/>
      <c r="P277" s="189"/>
      <c r="Q277" s="493" t="e">
        <f aca="false">O277/P277*100</f>
        <v>#DIV/0!</v>
      </c>
      <c r="R277" s="492"/>
      <c r="S277" s="492"/>
      <c r="T277" s="189" t="e">
        <f aca="false">R277/S277*100</f>
        <v>#DIV/0!</v>
      </c>
      <c r="U277" s="127" t="n">
        <v>448</v>
      </c>
      <c r="V277" s="72" t="n">
        <v>198.5</v>
      </c>
    </row>
    <row r="278" customFormat="false" ht="34.5" hidden="false" customHeight="false" outlineLevel="0" collapsed="false">
      <c r="A278" s="546" t="n">
        <v>6</v>
      </c>
      <c r="B278" s="124" t="s">
        <v>275</v>
      </c>
      <c r="C278" s="496" t="n">
        <v>60023</v>
      </c>
      <c r="D278" s="496" t="n">
        <v>7000875</v>
      </c>
      <c r="E278" s="496" t="n">
        <f aca="false">C278/D278*100</f>
        <v>0.857364258039174</v>
      </c>
      <c r="F278" s="496" t="n">
        <v>0</v>
      </c>
      <c r="G278" s="496" t="n">
        <v>0</v>
      </c>
      <c r="H278" s="496" t="n">
        <v>0</v>
      </c>
      <c r="I278" s="496" t="n">
        <v>60023</v>
      </c>
      <c r="J278" s="496" t="n">
        <v>7000875</v>
      </c>
      <c r="K278" s="496" t="n">
        <f aca="false">I278/J278*100</f>
        <v>0.857364258039174</v>
      </c>
      <c r="L278" s="502" t="n">
        <v>60023</v>
      </c>
      <c r="M278" s="499" t="n">
        <v>4087084</v>
      </c>
      <c r="N278" s="499" t="n">
        <v>1.46860206445476</v>
      </c>
      <c r="O278" s="189"/>
      <c r="P278" s="189"/>
      <c r="Q278" s="493" t="e">
        <f aca="false">O278/P278*100</f>
        <v>#DIV/0!</v>
      </c>
      <c r="R278" s="492"/>
      <c r="S278" s="492"/>
      <c r="T278" s="189" t="e">
        <f aca="false">R278/S278*100</f>
        <v>#DIV/0!</v>
      </c>
      <c r="U278" s="127" t="n">
        <v>371</v>
      </c>
      <c r="V278" s="72" t="n">
        <v>287</v>
      </c>
    </row>
    <row r="279" customFormat="false" ht="17.25" hidden="false" customHeight="false" outlineLevel="0" collapsed="false">
      <c r="A279" s="546" t="n">
        <v>7</v>
      </c>
      <c r="B279" s="137" t="s">
        <v>276</v>
      </c>
      <c r="C279" s="496" t="n">
        <v>7862614.263</v>
      </c>
      <c r="D279" s="496" t="n">
        <v>6666489.481</v>
      </c>
      <c r="E279" s="496" t="n">
        <f aca="false">C279/D279*100</f>
        <v>117.94234859905</v>
      </c>
      <c r="F279" s="496" t="n">
        <v>2976497.263</v>
      </c>
      <c r="G279" s="496" t="n">
        <v>2288794.481</v>
      </c>
      <c r="H279" s="496" t="n">
        <f aca="false">F279/G279*100</f>
        <v>130.046506477923</v>
      </c>
      <c r="I279" s="496" t="n">
        <v>7862614.263</v>
      </c>
      <c r="J279" s="496" t="n">
        <v>6666489.481</v>
      </c>
      <c r="K279" s="496" t="n">
        <f aca="false">I279/J279*100</f>
        <v>117.94234859905</v>
      </c>
      <c r="L279" s="502" t="n">
        <v>0</v>
      </c>
      <c r="M279" s="499" t="n">
        <v>0</v>
      </c>
      <c r="N279" s="499" t="n">
        <v>0</v>
      </c>
      <c r="O279" s="189"/>
      <c r="P279" s="189"/>
      <c r="Q279" s="493" t="e">
        <f aca="false">O279/P279*100</f>
        <v>#DIV/0!</v>
      </c>
      <c r="R279" s="492"/>
      <c r="S279" s="492"/>
      <c r="T279" s="189" t="e">
        <f aca="false">R279/S279*100</f>
        <v>#DIV/0!</v>
      </c>
      <c r="U279" s="127" t="n">
        <v>1492</v>
      </c>
      <c r="V279" s="72" t="n">
        <v>112.5</v>
      </c>
    </row>
    <row r="280" customFormat="false" ht="17.25" hidden="false" customHeight="false" outlineLevel="0" collapsed="false">
      <c r="A280" s="546" t="n">
        <v>8</v>
      </c>
      <c r="B280" s="203" t="s">
        <v>277</v>
      </c>
      <c r="C280" s="496" t="n">
        <v>3728528</v>
      </c>
      <c r="D280" s="496" t="n">
        <v>3056820</v>
      </c>
      <c r="E280" s="496" t="n">
        <f aca="false">C280/D280*100</f>
        <v>121.974077636236</v>
      </c>
      <c r="F280" s="496" t="n">
        <v>797409</v>
      </c>
      <c r="G280" s="496" t="n">
        <v>521307</v>
      </c>
      <c r="H280" s="496" t="n">
        <f aca="false">F280/G280*100</f>
        <v>152.963416950089</v>
      </c>
      <c r="I280" s="496" t="n">
        <v>3728528</v>
      </c>
      <c r="J280" s="496" t="n">
        <v>3056820</v>
      </c>
      <c r="K280" s="496" t="n">
        <f aca="false">I280/J280*100</f>
        <v>121.974077636236</v>
      </c>
      <c r="L280" s="502" t="n">
        <v>0</v>
      </c>
      <c r="M280" s="499" t="n">
        <v>0</v>
      </c>
      <c r="N280" s="499" t="n">
        <v>0</v>
      </c>
      <c r="O280" s="189"/>
      <c r="P280" s="189"/>
      <c r="Q280" s="493" t="e">
        <f aca="false">O280/P280*100</f>
        <v>#DIV/0!</v>
      </c>
      <c r="R280" s="492"/>
      <c r="S280" s="492"/>
      <c r="T280" s="189" t="e">
        <f aca="false">R280/S280*100</f>
        <v>#DIV/0!</v>
      </c>
      <c r="U280" s="127" t="n">
        <v>761</v>
      </c>
      <c r="V280" s="72" t="n">
        <v>194</v>
      </c>
    </row>
    <row r="281" customFormat="false" ht="27" hidden="false" customHeight="true" outlineLevel="0" collapsed="false">
      <c r="A281" s="546" t="n">
        <v>9</v>
      </c>
      <c r="B281" s="206" t="s">
        <v>278</v>
      </c>
      <c r="C281" s="496" t="n">
        <v>21821225</v>
      </c>
      <c r="D281" s="496" t="n">
        <v>15518581</v>
      </c>
      <c r="E281" s="496" t="n">
        <f aca="false">C281/D281*100</f>
        <v>140.61353289969</v>
      </c>
      <c r="F281" s="496" t="n">
        <v>4804476</v>
      </c>
      <c r="G281" s="496" t="n">
        <v>4628685</v>
      </c>
      <c r="H281" s="496" t="n">
        <f aca="false">F281/G281*100</f>
        <v>103.79786051546</v>
      </c>
      <c r="I281" s="496" t="n">
        <v>21821225</v>
      </c>
      <c r="J281" s="496" t="n">
        <v>15518581</v>
      </c>
      <c r="K281" s="496" t="n">
        <f aca="false">I281/J281*100</f>
        <v>140.61353289969</v>
      </c>
      <c r="L281" s="502" t="n">
        <v>0</v>
      </c>
      <c r="M281" s="499" t="n">
        <v>0</v>
      </c>
      <c r="N281" s="499" t="n">
        <v>0</v>
      </c>
      <c r="O281" s="189"/>
      <c r="P281" s="189"/>
      <c r="Q281" s="493" t="e">
        <f aca="false">O281/P281*100</f>
        <v>#DIV/0!</v>
      </c>
      <c r="R281" s="492"/>
      <c r="S281" s="492"/>
      <c r="T281" s="189" t="e">
        <f aca="false">R281/S281*100</f>
        <v>#DIV/0!</v>
      </c>
      <c r="U281" s="127" t="n">
        <v>7817</v>
      </c>
      <c r="V281" s="72" t="n">
        <v>198.4</v>
      </c>
    </row>
    <row r="282" customFormat="false" ht="34.5" hidden="false" customHeight="false" outlineLevel="0" collapsed="false">
      <c r="A282" s="546" t="n">
        <v>10</v>
      </c>
      <c r="B282" s="206" t="s">
        <v>279</v>
      </c>
      <c r="C282" s="496" t="n">
        <v>14854145</v>
      </c>
      <c r="D282" s="496" t="n">
        <v>19163762</v>
      </c>
      <c r="E282" s="496" t="n">
        <f aca="false">C282/D282*100</f>
        <v>77.5116336761018</v>
      </c>
      <c r="F282" s="496" t="n">
        <v>1333257</v>
      </c>
      <c r="G282" s="496" t="n">
        <v>1582197</v>
      </c>
      <c r="H282" s="496" t="n">
        <f aca="false">F282/G282*100</f>
        <v>84.2661817712965</v>
      </c>
      <c r="I282" s="496" t="n">
        <v>14854145</v>
      </c>
      <c r="J282" s="496" t="n">
        <v>19163762</v>
      </c>
      <c r="K282" s="496" t="n">
        <f aca="false">I282/J282*100</f>
        <v>77.5116336761018</v>
      </c>
      <c r="L282" s="502" t="n">
        <v>0</v>
      </c>
      <c r="M282" s="499" t="n">
        <v>0</v>
      </c>
      <c r="N282" s="499" t="n">
        <v>0</v>
      </c>
      <c r="O282" s="189"/>
      <c r="P282" s="189"/>
      <c r="Q282" s="493" t="e">
        <f aca="false">O282/P282*100</f>
        <v>#DIV/0!</v>
      </c>
      <c r="R282" s="492"/>
      <c r="S282" s="492"/>
      <c r="T282" s="189" t="e">
        <f aca="false">R282/S282*100</f>
        <v>#DIV/0!</v>
      </c>
      <c r="U282" s="127" t="n">
        <v>5062</v>
      </c>
      <c r="V282" s="72" t="n">
        <v>239</v>
      </c>
    </row>
    <row r="283" customFormat="false" ht="34.5" hidden="false" customHeight="false" outlineLevel="0" collapsed="false">
      <c r="A283" s="546" t="n">
        <v>11</v>
      </c>
      <c r="B283" s="206" t="s">
        <v>280</v>
      </c>
      <c r="C283" s="496" t="n">
        <v>77867</v>
      </c>
      <c r="D283" s="496" t="n">
        <v>78623</v>
      </c>
      <c r="E283" s="496" t="n">
        <f aca="false">C283/D283*100</f>
        <v>99.0384493087265</v>
      </c>
      <c r="F283" s="496" t="n">
        <v>18533</v>
      </c>
      <c r="G283" s="496" t="n">
        <v>16563</v>
      </c>
      <c r="H283" s="496" t="n">
        <f aca="false">F283/G283*100</f>
        <v>111.893980559077</v>
      </c>
      <c r="I283" s="496" t="n">
        <v>77867</v>
      </c>
      <c r="J283" s="496" t="n">
        <v>78623</v>
      </c>
      <c r="K283" s="496" t="n">
        <f aca="false">I283/J283*100</f>
        <v>99.0384493087265</v>
      </c>
      <c r="L283" s="502" t="n">
        <v>0</v>
      </c>
      <c r="M283" s="499" t="n">
        <v>0</v>
      </c>
      <c r="N283" s="499" t="n">
        <v>0</v>
      </c>
      <c r="O283" s="189"/>
      <c r="P283" s="189"/>
      <c r="Q283" s="493" t="e">
        <f aca="false">O283/P283*100</f>
        <v>#DIV/0!</v>
      </c>
      <c r="R283" s="492"/>
      <c r="S283" s="492"/>
      <c r="T283" s="189" t="e">
        <f aca="false">R283/S283*100</f>
        <v>#DIV/0!</v>
      </c>
      <c r="U283" s="127" t="n">
        <v>42</v>
      </c>
      <c r="V283" s="72" t="n">
        <v>257.8</v>
      </c>
    </row>
    <row r="284" customFormat="false" ht="46.5" hidden="false" customHeight="true" outlineLevel="0" collapsed="false">
      <c r="A284" s="546" t="n">
        <v>12</v>
      </c>
      <c r="B284" s="206" t="s">
        <v>281</v>
      </c>
      <c r="C284" s="496" t="n">
        <v>609506</v>
      </c>
      <c r="D284" s="496" t="n">
        <v>594523</v>
      </c>
      <c r="E284" s="496" t="n">
        <f aca="false">C284/D284*100</f>
        <v>102.520171633393</v>
      </c>
      <c r="F284" s="496" t="n">
        <v>145194</v>
      </c>
      <c r="G284" s="496" t="n">
        <v>125075</v>
      </c>
      <c r="H284" s="496" t="n">
        <f aca="false">F284/G284*100</f>
        <v>116.085548670798</v>
      </c>
      <c r="I284" s="496" t="n">
        <v>609506</v>
      </c>
      <c r="J284" s="496" t="n">
        <v>594523</v>
      </c>
      <c r="K284" s="496" t="n">
        <f aca="false">I284/J284*100</f>
        <v>102.520171633393</v>
      </c>
      <c r="L284" s="502" t="n">
        <v>0</v>
      </c>
      <c r="M284" s="499" t="n">
        <v>0</v>
      </c>
      <c r="N284" s="499" t="n">
        <v>0</v>
      </c>
      <c r="O284" s="189"/>
      <c r="P284" s="189"/>
      <c r="Q284" s="493" t="e">
        <f aca="false">O284/P284*100</f>
        <v>#DIV/0!</v>
      </c>
      <c r="R284" s="492"/>
      <c r="S284" s="492"/>
      <c r="T284" s="189" t="e">
        <f aca="false">R284/S284*100</f>
        <v>#DIV/0!</v>
      </c>
      <c r="U284" s="127" t="n">
        <v>199</v>
      </c>
      <c r="V284" s="72" t="n">
        <v>259.6</v>
      </c>
    </row>
    <row r="285" customFormat="false" ht="34.5" hidden="false" customHeight="false" outlineLevel="0" collapsed="false">
      <c r="A285" s="602" t="n">
        <v>13</v>
      </c>
      <c r="B285" s="124" t="s">
        <v>282</v>
      </c>
      <c r="C285" s="189"/>
      <c r="D285" s="189"/>
      <c r="E285" s="189" t="e">
        <f aca="false">C285/D285*100</f>
        <v>#DIV/0!</v>
      </c>
      <c r="F285" s="189"/>
      <c r="G285" s="189"/>
      <c r="H285" s="189" t="e">
        <f aca="false">F285/G285*100</f>
        <v>#DIV/0!</v>
      </c>
      <c r="I285" s="189"/>
      <c r="J285" s="189"/>
      <c r="K285" s="189" t="e">
        <f aca="false">I285/J285*100</f>
        <v>#DIV/0!</v>
      </c>
      <c r="L285" s="189"/>
      <c r="M285" s="189"/>
      <c r="N285" s="493" t="e">
        <f aca="false">L285/M285*100</f>
        <v>#DIV/0!</v>
      </c>
      <c r="O285" s="189"/>
      <c r="P285" s="189"/>
      <c r="Q285" s="493" t="e">
        <f aca="false">O285/P285*100</f>
        <v>#DIV/0!</v>
      </c>
      <c r="R285" s="189"/>
      <c r="S285" s="189"/>
      <c r="T285" s="189" t="e">
        <f aca="false">R285/S285*100</f>
        <v>#DIV/0!</v>
      </c>
      <c r="U285" s="85"/>
      <c r="V285" s="85"/>
    </row>
    <row r="286" customFormat="false" ht="17.25" hidden="false" customHeight="false" outlineLevel="0" collapsed="false">
      <c r="A286" s="602" t="n">
        <v>14</v>
      </c>
      <c r="B286" s="137" t="s">
        <v>283</v>
      </c>
      <c r="C286" s="189"/>
      <c r="D286" s="189"/>
      <c r="E286" s="189" t="e">
        <f aca="false">C286/D286*100</f>
        <v>#DIV/0!</v>
      </c>
      <c r="F286" s="189"/>
      <c r="G286" s="189"/>
      <c r="H286" s="189" t="e">
        <f aca="false">F286/G286*100</f>
        <v>#DIV/0!</v>
      </c>
      <c r="I286" s="189"/>
      <c r="J286" s="189"/>
      <c r="K286" s="189" t="e">
        <f aca="false">I286/J286*100</f>
        <v>#DIV/0!</v>
      </c>
      <c r="L286" s="189"/>
      <c r="M286" s="189"/>
      <c r="N286" s="493" t="e">
        <f aca="false">L286/M286*100</f>
        <v>#DIV/0!</v>
      </c>
      <c r="O286" s="189"/>
      <c r="P286" s="189"/>
      <c r="Q286" s="493" t="e">
        <f aca="false">O286/P286*100</f>
        <v>#DIV/0!</v>
      </c>
      <c r="R286" s="189"/>
      <c r="S286" s="189"/>
      <c r="T286" s="189" t="e">
        <f aca="false">R286/S286*100</f>
        <v>#DIV/0!</v>
      </c>
      <c r="U286" s="85"/>
      <c r="V286" s="85"/>
    </row>
    <row r="287" customFormat="false" ht="17.25" hidden="false" customHeight="false" outlineLevel="0" collapsed="false">
      <c r="A287" s="602" t="n">
        <v>15</v>
      </c>
      <c r="B287" s="137" t="s">
        <v>284</v>
      </c>
      <c r="C287" s="189"/>
      <c r="D287" s="189"/>
      <c r="E287" s="189" t="e">
        <f aca="false">C287/D287*100</f>
        <v>#DIV/0!</v>
      </c>
      <c r="F287" s="189"/>
      <c r="G287" s="189"/>
      <c r="H287" s="189" t="e">
        <f aca="false">F287/G287*100</f>
        <v>#DIV/0!</v>
      </c>
      <c r="I287" s="189"/>
      <c r="J287" s="189"/>
      <c r="K287" s="189" t="e">
        <f aca="false">I287/J287*100</f>
        <v>#DIV/0!</v>
      </c>
      <c r="L287" s="189"/>
      <c r="M287" s="189"/>
      <c r="N287" s="493" t="e">
        <f aca="false">L287/M287*100</f>
        <v>#DIV/0!</v>
      </c>
      <c r="O287" s="189"/>
      <c r="P287" s="189"/>
      <c r="Q287" s="493" t="e">
        <f aca="false">O287/P287*100</f>
        <v>#DIV/0!</v>
      </c>
      <c r="R287" s="189"/>
      <c r="S287" s="189"/>
      <c r="T287" s="189" t="e">
        <f aca="false">R287/S287*100</f>
        <v>#DIV/0!</v>
      </c>
      <c r="U287" s="85"/>
      <c r="V287" s="85"/>
    </row>
    <row r="288" customFormat="false" ht="51.75" hidden="false" customHeight="false" outlineLevel="0" collapsed="false">
      <c r="A288" s="602" t="n">
        <v>16</v>
      </c>
      <c r="B288" s="124" t="s">
        <v>285</v>
      </c>
      <c r="C288" s="189"/>
      <c r="D288" s="189"/>
      <c r="E288" s="189" t="e">
        <f aca="false">C288/D288*100</f>
        <v>#DIV/0!</v>
      </c>
      <c r="F288" s="189"/>
      <c r="G288" s="189"/>
      <c r="H288" s="189" t="e">
        <f aca="false">F288/G288*100</f>
        <v>#DIV/0!</v>
      </c>
      <c r="I288" s="189"/>
      <c r="J288" s="189"/>
      <c r="K288" s="189" t="e">
        <f aca="false">I288/J288*100</f>
        <v>#DIV/0!</v>
      </c>
      <c r="L288" s="189"/>
      <c r="M288" s="189"/>
      <c r="N288" s="493" t="e">
        <f aca="false">L288/M288*100</f>
        <v>#DIV/0!</v>
      </c>
      <c r="O288" s="189"/>
      <c r="P288" s="189"/>
      <c r="Q288" s="493" t="e">
        <f aca="false">O288/P288*100</f>
        <v>#DIV/0!</v>
      </c>
      <c r="R288" s="189"/>
      <c r="S288" s="189"/>
      <c r="T288" s="189" t="e">
        <f aca="false">R288/S288*100</f>
        <v>#DIV/0!</v>
      </c>
      <c r="U288" s="85"/>
      <c r="V288" s="85"/>
    </row>
    <row r="289" customFormat="false" ht="17.25" hidden="false" customHeight="false" outlineLevel="0" collapsed="false">
      <c r="A289" s="602" t="n">
        <v>17</v>
      </c>
      <c r="B289" s="137" t="s">
        <v>286</v>
      </c>
      <c r="C289" s="189"/>
      <c r="D289" s="189"/>
      <c r="E289" s="189" t="e">
        <f aca="false">C289/D289*100</f>
        <v>#DIV/0!</v>
      </c>
      <c r="F289" s="189"/>
      <c r="G289" s="189"/>
      <c r="H289" s="189" t="e">
        <f aca="false">F289/G289*100</f>
        <v>#DIV/0!</v>
      </c>
      <c r="I289" s="189"/>
      <c r="J289" s="189"/>
      <c r="K289" s="189" t="e">
        <f aca="false">I289/J289*100</f>
        <v>#DIV/0!</v>
      </c>
      <c r="L289" s="189"/>
      <c r="M289" s="189"/>
      <c r="N289" s="493" t="e">
        <f aca="false">L289/M289*100</f>
        <v>#DIV/0!</v>
      </c>
      <c r="O289" s="189"/>
      <c r="P289" s="189"/>
      <c r="Q289" s="493" t="e">
        <f aca="false">O289/P289*100</f>
        <v>#DIV/0!</v>
      </c>
      <c r="R289" s="189"/>
      <c r="S289" s="189"/>
      <c r="T289" s="189" t="e">
        <f aca="false">R289/S289*100</f>
        <v>#DIV/0!</v>
      </c>
      <c r="U289" s="85"/>
      <c r="V289" s="85"/>
    </row>
    <row r="290" customFormat="false" ht="16.5" hidden="false" customHeight="false" outlineLevel="0" collapsed="false">
      <c r="A290" s="603"/>
      <c r="B290" s="604"/>
      <c r="C290" s="605"/>
      <c r="D290" s="605"/>
      <c r="E290" s="605"/>
      <c r="F290" s="605"/>
      <c r="G290" s="605"/>
      <c r="H290" s="605"/>
      <c r="I290" s="606"/>
      <c r="J290" s="606"/>
      <c r="K290" s="605"/>
      <c r="L290" s="607"/>
      <c r="M290" s="607"/>
      <c r="N290" s="607"/>
      <c r="O290" s="605"/>
      <c r="P290" s="607"/>
      <c r="Q290" s="607"/>
      <c r="R290" s="607"/>
      <c r="S290" s="607"/>
      <c r="T290" s="608"/>
      <c r="U290" s="85"/>
      <c r="V290" s="85"/>
    </row>
    <row r="291" customFormat="false" ht="16.5" hidden="false" customHeight="false" outlineLevel="0" collapsed="false">
      <c r="A291" s="609" t="n">
        <v>3</v>
      </c>
      <c r="B291" s="607" t="s">
        <v>287</v>
      </c>
      <c r="C291" s="607"/>
      <c r="D291" s="215"/>
      <c r="E291" s="215"/>
      <c r="F291" s="607"/>
      <c r="G291" s="607"/>
      <c r="H291" s="607"/>
      <c r="I291" s="607"/>
      <c r="J291" s="607"/>
      <c r="K291" s="607"/>
      <c r="L291" s="607"/>
      <c r="M291" s="607"/>
      <c r="N291" s="607"/>
      <c r="O291" s="607"/>
      <c r="P291" s="607"/>
      <c r="Q291" s="607"/>
      <c r="R291" s="607"/>
      <c r="S291" s="607"/>
      <c r="T291" s="608"/>
      <c r="U291" s="215"/>
      <c r="V291" s="215"/>
    </row>
    <row r="292" customFormat="false" ht="16.5" hidden="false" customHeight="false" outlineLevel="0" collapsed="false">
      <c r="A292" s="610" t="s">
        <v>269</v>
      </c>
      <c r="B292" s="610"/>
      <c r="C292" s="611" t="n">
        <f aca="false">SUM(C293:C297)</f>
        <v>776031.2</v>
      </c>
      <c r="D292" s="611" t="n">
        <f aca="false">SUM(D293:D297)</f>
        <v>954290</v>
      </c>
      <c r="E292" s="612" t="n">
        <f aca="false">C292/D292*100</f>
        <v>81.3202695197477</v>
      </c>
      <c r="F292" s="611" t="n">
        <f aca="false">SUM(F293:F297)</f>
        <v>156595</v>
      </c>
      <c r="G292" s="611" t="n">
        <f aca="false">SUM(G293:G297)</f>
        <v>183994</v>
      </c>
      <c r="H292" s="612" t="n">
        <f aca="false">F292/G292*100</f>
        <v>85.1087535463113</v>
      </c>
      <c r="I292" s="611" t="n">
        <f aca="false">SUM(I293:I297)</f>
        <v>776031.2</v>
      </c>
      <c r="J292" s="611" t="n">
        <f aca="false">SUM(J293:J297)</f>
        <v>954290</v>
      </c>
      <c r="K292" s="612" t="n">
        <f aca="false">I292/J292*100</f>
        <v>81.3202695197477</v>
      </c>
      <c r="L292" s="531" t="n">
        <f aca="false">O292+R292</f>
        <v>0</v>
      </c>
      <c r="M292" s="531" t="n">
        <f aca="false">P292+S292</f>
        <v>0</v>
      </c>
      <c r="N292" s="612" t="e">
        <f aca="false">L292/M292*100</f>
        <v>#DIV/0!</v>
      </c>
      <c r="O292" s="611" t="n">
        <f aca="false">SUM(O293:O297)</f>
        <v>0</v>
      </c>
      <c r="P292" s="611" t="n">
        <f aca="false">SUM(P293:P297)</f>
        <v>0</v>
      </c>
      <c r="Q292" s="612" t="e">
        <f aca="false">O292/P292*100</f>
        <v>#DIV/0!</v>
      </c>
      <c r="R292" s="611" t="n">
        <f aca="false">SUM(R293:R297)</f>
        <v>0</v>
      </c>
      <c r="S292" s="611" t="n">
        <f aca="false">SUM(S293:S297)</f>
        <v>0</v>
      </c>
      <c r="T292" s="612" t="e">
        <f aca="false">R292/S292*100</f>
        <v>#DIV/0!</v>
      </c>
      <c r="U292" s="85"/>
      <c r="V292" s="85"/>
    </row>
    <row r="293" customFormat="false" ht="16.5" hidden="false" customHeight="false" outlineLevel="0" collapsed="false">
      <c r="A293" s="613" t="n">
        <v>1</v>
      </c>
      <c r="B293" s="614" t="s">
        <v>288</v>
      </c>
      <c r="C293" s="494" t="n">
        <v>41337.2</v>
      </c>
      <c r="D293" s="494" t="n">
        <v>41704</v>
      </c>
      <c r="E293" s="494" t="n">
        <f aca="false">C293/D293*100</f>
        <v>99.1204680606177</v>
      </c>
      <c r="F293" s="494" t="n">
        <v>8458</v>
      </c>
      <c r="G293" s="494" t="n">
        <v>8465</v>
      </c>
      <c r="H293" s="494" t="n">
        <f aca="false">F293/G293*100</f>
        <v>99.9173065564088</v>
      </c>
      <c r="I293" s="494" t="n">
        <v>41337.2</v>
      </c>
      <c r="J293" s="494" t="n">
        <v>41704</v>
      </c>
      <c r="K293" s="494" t="n">
        <f aca="false">I293/J293*100</f>
        <v>99.1204680606177</v>
      </c>
      <c r="L293" s="492" t="n">
        <v>0</v>
      </c>
      <c r="M293" s="492" t="n">
        <v>0</v>
      </c>
      <c r="N293" s="493" t="e">
        <f aca="false">L293/M293*100</f>
        <v>#DIV/0!</v>
      </c>
      <c r="O293" s="492" t="n">
        <v>0</v>
      </c>
      <c r="P293" s="492" t="n">
        <v>0</v>
      </c>
      <c r="Q293" s="493" t="e">
        <f aca="false">O293/P293*100</f>
        <v>#DIV/0!</v>
      </c>
      <c r="R293" s="492" t="n">
        <v>0</v>
      </c>
      <c r="S293" s="492" t="n">
        <v>0</v>
      </c>
      <c r="T293" s="615" t="e">
        <f aca="false">R293/S293*100</f>
        <v>#DIV/0!</v>
      </c>
      <c r="U293" s="127" t="n">
        <v>38</v>
      </c>
      <c r="V293" s="72" t="n">
        <v>88</v>
      </c>
    </row>
    <row r="294" customFormat="false" ht="16.5" hidden="false" customHeight="false" outlineLevel="0" collapsed="false">
      <c r="A294" s="613" t="n">
        <v>2</v>
      </c>
      <c r="B294" s="614" t="s">
        <v>289</v>
      </c>
      <c r="C294" s="494" t="n">
        <v>97599</v>
      </c>
      <c r="D294" s="494" t="n">
        <v>104456</v>
      </c>
      <c r="E294" s="494" t="n">
        <f aca="false">C294/D294*100</f>
        <v>93.4355135176534</v>
      </c>
      <c r="F294" s="494" t="n">
        <v>19607</v>
      </c>
      <c r="G294" s="494" t="n">
        <v>20594</v>
      </c>
      <c r="H294" s="494" t="n">
        <f aca="false">F294/G294*100</f>
        <v>95.2073419442556</v>
      </c>
      <c r="I294" s="494" t="n">
        <v>97599</v>
      </c>
      <c r="J294" s="494" t="n">
        <v>104456</v>
      </c>
      <c r="K294" s="494" t="n">
        <f aca="false">I294/J294*100</f>
        <v>93.4355135176534</v>
      </c>
      <c r="L294" s="492" t="n">
        <v>0</v>
      </c>
      <c r="M294" s="492" t="n">
        <v>0</v>
      </c>
      <c r="N294" s="493" t="e">
        <f aca="false">L294/M294*100</f>
        <v>#DIV/0!</v>
      </c>
      <c r="O294" s="492" t="n">
        <v>0</v>
      </c>
      <c r="P294" s="492" t="n">
        <v>0</v>
      </c>
      <c r="Q294" s="493" t="e">
        <f aca="false">O294/P294*100</f>
        <v>#DIV/0!</v>
      </c>
      <c r="R294" s="492" t="n">
        <v>0</v>
      </c>
      <c r="S294" s="492" t="n">
        <v>0</v>
      </c>
      <c r="T294" s="615" t="e">
        <f aca="false">R294/S294*100</f>
        <v>#DIV/0!</v>
      </c>
      <c r="U294" s="127" t="n">
        <v>197</v>
      </c>
      <c r="V294" s="72" t="n">
        <v>79</v>
      </c>
    </row>
    <row r="295" customFormat="false" ht="49.5" hidden="false" customHeight="false" outlineLevel="0" collapsed="false">
      <c r="A295" s="613" t="n">
        <v>3</v>
      </c>
      <c r="B295" s="614" t="s">
        <v>290</v>
      </c>
      <c r="C295" s="494" t="n">
        <v>603317</v>
      </c>
      <c r="D295" s="494" t="n">
        <v>664256</v>
      </c>
      <c r="E295" s="494" t="n">
        <f aca="false">C295/D295*100</f>
        <v>90.8259767318624</v>
      </c>
      <c r="F295" s="494" t="n">
        <v>121469</v>
      </c>
      <c r="G295" s="494" t="n">
        <v>127301</v>
      </c>
      <c r="H295" s="494" t="n">
        <f aca="false">F295/G295*100</f>
        <v>95.4187319816812</v>
      </c>
      <c r="I295" s="494" t="n">
        <v>603317</v>
      </c>
      <c r="J295" s="494" t="n">
        <v>664256</v>
      </c>
      <c r="K295" s="494" t="n">
        <f aca="false">I295/J295*100</f>
        <v>90.8259767318624</v>
      </c>
      <c r="L295" s="492" t="n">
        <v>110676</v>
      </c>
      <c r="M295" s="492" t="n">
        <v>155424</v>
      </c>
      <c r="N295" s="493" t="n">
        <f aca="false">L295/M295*100</f>
        <v>71.2090796788141</v>
      </c>
      <c r="O295" s="492" t="n">
        <v>0</v>
      </c>
      <c r="P295" s="492" t="n">
        <v>0</v>
      </c>
      <c r="Q295" s="493" t="e">
        <f aca="false">O295/P295*100</f>
        <v>#DIV/0!</v>
      </c>
      <c r="R295" s="492" t="n">
        <v>0</v>
      </c>
      <c r="S295" s="492" t="n">
        <v>0</v>
      </c>
      <c r="T295" s="615" t="e">
        <f aca="false">R295/S295*100</f>
        <v>#DIV/0!</v>
      </c>
      <c r="U295" s="127" t="n">
        <v>582</v>
      </c>
      <c r="V295" s="72" t="n">
        <v>109</v>
      </c>
    </row>
    <row r="296" customFormat="false" ht="16.5" hidden="false" customHeight="false" outlineLevel="0" collapsed="false">
      <c r="A296" s="613" t="n">
        <v>4</v>
      </c>
      <c r="B296" s="614" t="s">
        <v>291</v>
      </c>
      <c r="C296" s="494" t="n">
        <v>33778</v>
      </c>
      <c r="D296" s="494" t="n">
        <v>143874</v>
      </c>
      <c r="E296" s="494" t="n">
        <f aca="false">C296/D296*100</f>
        <v>23.4774872457845</v>
      </c>
      <c r="F296" s="494" t="n">
        <v>7061</v>
      </c>
      <c r="G296" s="494" t="n">
        <v>27634</v>
      </c>
      <c r="H296" s="494" t="n">
        <f aca="false">F296/G296*100</f>
        <v>25.5518564087718</v>
      </c>
      <c r="I296" s="494" t="n">
        <v>33778</v>
      </c>
      <c r="J296" s="494" t="n">
        <v>143874</v>
      </c>
      <c r="K296" s="494" t="n">
        <f aca="false">I296/J296*100</f>
        <v>23.4774872457845</v>
      </c>
      <c r="L296" s="492" t="n">
        <v>0</v>
      </c>
      <c r="M296" s="492" t="n">
        <v>0</v>
      </c>
      <c r="N296" s="493" t="e">
        <f aca="false">L296/M296*100</f>
        <v>#DIV/0!</v>
      </c>
      <c r="O296" s="492" t="n">
        <v>0</v>
      </c>
      <c r="P296" s="492" t="n">
        <v>0</v>
      </c>
      <c r="Q296" s="493" t="e">
        <f aca="false">O296/P296*100</f>
        <v>#DIV/0!</v>
      </c>
      <c r="R296" s="492" t="n">
        <v>0</v>
      </c>
      <c r="S296" s="492" t="n">
        <v>0</v>
      </c>
      <c r="T296" s="615" t="e">
        <f aca="false">R296/S296*100</f>
        <v>#DIV/0!</v>
      </c>
      <c r="U296" s="127" t="n">
        <v>33</v>
      </c>
      <c r="V296" s="72" t="n">
        <v>127.1</v>
      </c>
    </row>
    <row r="297" customFormat="false" ht="33" hidden="false" customHeight="false" outlineLevel="0" collapsed="false">
      <c r="A297" s="613" t="n">
        <v>5</v>
      </c>
      <c r="B297" s="614" t="s">
        <v>292</v>
      </c>
      <c r="C297" s="616"/>
      <c r="D297" s="616"/>
      <c r="E297" s="494" t="e">
        <f aca="false">C297/D297*100</f>
        <v>#DIV/0!</v>
      </c>
      <c r="F297" s="616"/>
      <c r="G297" s="616"/>
      <c r="H297" s="494" t="e">
        <f aca="false">F297/G297*100</f>
        <v>#DIV/0!</v>
      </c>
      <c r="I297" s="616"/>
      <c r="J297" s="616"/>
      <c r="K297" s="494" t="e">
        <f aca="false">I297/J297*100</f>
        <v>#DIV/0!</v>
      </c>
      <c r="L297" s="615"/>
      <c r="M297" s="615"/>
      <c r="N297" s="493" t="e">
        <f aca="false">L297/M297*100</f>
        <v>#DIV/0!</v>
      </c>
      <c r="O297" s="494"/>
      <c r="P297" s="494"/>
      <c r="Q297" s="493" t="e">
        <f aca="false">O297/P297*100</f>
        <v>#DIV/0!</v>
      </c>
      <c r="R297" s="616"/>
      <c r="S297" s="616"/>
      <c r="T297" s="615" t="e">
        <f aca="false">R297/S297*100</f>
        <v>#DIV/0!</v>
      </c>
      <c r="U297" s="1"/>
      <c r="V297" s="1"/>
    </row>
    <row r="298" customFormat="false" ht="16.5" hidden="false" customHeight="false" outlineLevel="0" collapsed="false">
      <c r="A298" s="617"/>
      <c r="B298" s="518"/>
      <c r="C298" s="518"/>
      <c r="D298" s="518"/>
      <c r="E298" s="518"/>
      <c r="F298" s="518"/>
      <c r="G298" s="518"/>
      <c r="H298" s="518"/>
      <c r="I298" s="518"/>
      <c r="J298" s="518"/>
      <c r="K298" s="518"/>
      <c r="L298" s="607"/>
      <c r="M298" s="607"/>
      <c r="N298" s="607"/>
      <c r="O298" s="518"/>
      <c r="P298" s="518"/>
      <c r="Q298" s="518"/>
      <c r="R298" s="518"/>
      <c r="S298" s="518"/>
      <c r="T298" s="608"/>
      <c r="U298" s="1"/>
      <c r="V298" s="1"/>
    </row>
    <row r="299" customFormat="false" ht="16.5" hidden="false" customHeight="false" outlineLevel="0" collapsed="false">
      <c r="A299" s="618" t="n">
        <v>4</v>
      </c>
      <c r="B299" s="227" t="s">
        <v>293</v>
      </c>
      <c r="C299" s="607"/>
      <c r="D299" s="607"/>
      <c r="E299" s="607"/>
      <c r="F299" s="607"/>
      <c r="G299" s="607"/>
      <c r="H299" s="607"/>
      <c r="I299" s="607"/>
      <c r="J299" s="607"/>
      <c r="K299" s="607"/>
      <c r="L299" s="607"/>
      <c r="M299" s="607"/>
      <c r="N299" s="607"/>
      <c r="O299" s="607"/>
      <c r="P299" s="607"/>
      <c r="Q299" s="607"/>
      <c r="R299" s="607"/>
      <c r="S299" s="607"/>
      <c r="T299" s="608"/>
      <c r="U299" s="1"/>
      <c r="V299" s="1"/>
    </row>
    <row r="300" customFormat="false" ht="16.5" hidden="false" customHeight="false" outlineLevel="0" collapsed="false">
      <c r="A300" s="611"/>
      <c r="B300" s="228" t="s">
        <v>269</v>
      </c>
      <c r="C300" s="611" t="n">
        <f aca="false">SUM(C301:C301)</f>
        <v>0</v>
      </c>
      <c r="D300" s="611" t="n">
        <f aca="false">SUM(D301:D301)</f>
        <v>0</v>
      </c>
      <c r="E300" s="612" t="e">
        <f aca="false">C300/D300*100</f>
        <v>#DIV/0!</v>
      </c>
      <c r="F300" s="611" t="n">
        <f aca="false">SUM(F301:F301)</f>
        <v>0</v>
      </c>
      <c r="G300" s="611" t="n">
        <f aca="false">SUM(G301:G301)</f>
        <v>0</v>
      </c>
      <c r="H300" s="612" t="e">
        <f aca="false">F300/G300*100</f>
        <v>#DIV/0!</v>
      </c>
      <c r="I300" s="611" t="n">
        <f aca="false">SUM(I301:I301)</f>
        <v>0</v>
      </c>
      <c r="J300" s="611" t="n">
        <f aca="false">SUM(J301:J301)</f>
        <v>0</v>
      </c>
      <c r="K300" s="612" t="e">
        <f aca="false">I300/J300*100</f>
        <v>#DIV/0!</v>
      </c>
      <c r="L300" s="84" t="n">
        <f aca="false">O300+R300</f>
        <v>0</v>
      </c>
      <c r="M300" s="84" t="n">
        <f aca="false">P300+S300</f>
        <v>0</v>
      </c>
      <c r="N300" s="612" t="e">
        <f aca="false">L300/M300*100</f>
        <v>#DIV/0!</v>
      </c>
      <c r="O300" s="611" t="n">
        <f aca="false">SUM(O301:O301)</f>
        <v>0</v>
      </c>
      <c r="P300" s="611" t="n">
        <f aca="false">SUM(P301:P301)</f>
        <v>0</v>
      </c>
      <c r="Q300" s="612" t="e">
        <f aca="false">O300/P300*100</f>
        <v>#DIV/0!</v>
      </c>
      <c r="R300" s="611" t="n">
        <f aca="false">SUM(R301:R301)</f>
        <v>0</v>
      </c>
      <c r="S300" s="611" t="n">
        <f aca="false">SUM(S301:S301)</f>
        <v>0</v>
      </c>
      <c r="T300" s="612" t="n">
        <v>0</v>
      </c>
      <c r="U300" s="1"/>
      <c r="V300" s="1"/>
    </row>
    <row r="301" customFormat="false" ht="16.5" hidden="false" customHeight="false" outlineLevel="0" collapsed="false">
      <c r="A301" s="619" t="n">
        <v>1</v>
      </c>
      <c r="B301" s="620" t="s">
        <v>294</v>
      </c>
      <c r="C301" s="621"/>
      <c r="D301" s="621"/>
      <c r="E301" s="622" t="e">
        <f aca="false">C301/D301*100</f>
        <v>#DIV/0!</v>
      </c>
      <c r="F301" s="621"/>
      <c r="G301" s="621"/>
      <c r="H301" s="622" t="e">
        <f aca="false">F301/G301*100</f>
        <v>#DIV/0!</v>
      </c>
      <c r="I301" s="621"/>
      <c r="J301" s="621"/>
      <c r="K301" s="622" t="e">
        <f aca="false">I301/J301*100</f>
        <v>#DIV/0!</v>
      </c>
      <c r="L301" s="622"/>
      <c r="M301" s="622"/>
      <c r="N301" s="493" t="e">
        <f aca="false">L301/M301*100</f>
        <v>#DIV/0!</v>
      </c>
      <c r="O301" s="622"/>
      <c r="P301" s="622"/>
      <c r="Q301" s="493" t="e">
        <f aca="false">O301/P301*100</f>
        <v>#DIV/0!</v>
      </c>
      <c r="R301" s="621"/>
      <c r="S301" s="621"/>
      <c r="T301" s="622" t="n">
        <v>0</v>
      </c>
      <c r="U301" s="1"/>
      <c r="V301" s="1"/>
    </row>
  </sheetData>
  <mergeCells count="45">
    <mergeCell ref="A1:T2"/>
    <mergeCell ref="A3:A8"/>
    <mergeCell ref="B3:B8"/>
    <mergeCell ref="C3:H3"/>
    <mergeCell ref="I3:K3"/>
    <mergeCell ref="L3:T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A31:A32"/>
    <mergeCell ref="B31:B32"/>
    <mergeCell ref="C31:H31"/>
    <mergeCell ref="I31:K31"/>
    <mergeCell ref="L31:T31"/>
    <mergeCell ref="A34:B34"/>
    <mergeCell ref="A35:B35"/>
    <mergeCell ref="A55:B55"/>
    <mergeCell ref="A69:B69"/>
    <mergeCell ref="A79:B79"/>
    <mergeCell ref="A95:B95"/>
    <mergeCell ref="A135:B135"/>
    <mergeCell ref="A136:B136"/>
    <mergeCell ref="A163:B163"/>
    <mergeCell ref="A164:B164"/>
    <mergeCell ref="A194:B194"/>
    <mergeCell ref="A200:B200"/>
    <mergeCell ref="A243:B243"/>
    <mergeCell ref="A253:B253"/>
    <mergeCell ref="A272:B272"/>
    <mergeCell ref="A292:B29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2"/>
  <sheetViews>
    <sheetView showFormulas="false" showGridLines="true" showRowColHeaders="true" showZeros="true" rightToLeft="false" tabSelected="false" showOutlineSymbols="true" defaultGridColor="true" view="normal" topLeftCell="A139" colorId="64" zoomScale="80" zoomScaleNormal="80" zoomScalePageLayoutView="100" workbookViewId="0">
      <selection pane="topLeft" activeCell="L255" activeCellId="0" sqref="L255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0.71"/>
    <col collapsed="false" customWidth="true" hidden="false" outlineLevel="0" max="3" min="3" style="0" width="14.28"/>
    <col collapsed="false" customWidth="true" hidden="false" outlineLevel="0" max="4" min="4" style="0" width="14.71"/>
    <col collapsed="false" customWidth="true" hidden="false" outlineLevel="0" max="5" min="5" style="0" width="12.43"/>
    <col collapsed="false" customWidth="true" hidden="false" outlineLevel="0" max="6" min="6" style="0" width="13.14"/>
    <col collapsed="false" customWidth="true" hidden="false" outlineLevel="0" max="7" min="7" style="0" width="12.85"/>
    <col collapsed="false" customWidth="true" hidden="false" outlineLevel="0" max="8" min="8" style="0" width="11.85"/>
    <col collapsed="false" customWidth="true" hidden="false" outlineLevel="0" max="9" min="9" style="0" width="13.71"/>
    <col collapsed="false" customWidth="true" hidden="false" outlineLevel="0" max="10" min="10" style="0" width="14.85"/>
    <col collapsed="false" customWidth="true" hidden="false" outlineLevel="0" max="11" min="11" style="0" width="9.28"/>
    <col collapsed="false" customWidth="true" hidden="false" outlineLevel="0" max="12" min="12" style="0" width="13.85"/>
    <col collapsed="false" customWidth="true" hidden="false" outlineLevel="0" max="13" min="13" style="0" width="14.71"/>
    <col collapsed="false" customWidth="true" hidden="false" outlineLevel="0" max="14" min="14" style="0" width="13.43"/>
    <col collapsed="false" customWidth="true" hidden="false" outlineLevel="0" max="15" min="15" style="0" width="13.71"/>
    <col collapsed="false" customWidth="true" hidden="false" outlineLevel="0" max="16" min="16" style="0" width="13.14"/>
    <col collapsed="false" customWidth="true" hidden="false" outlineLevel="0" max="17" min="17" style="0" width="12.28"/>
    <col collapsed="false" customWidth="true" hidden="false" outlineLevel="0" max="18" min="18" style="0" width="14"/>
    <col collapsed="false" customWidth="true" hidden="false" outlineLevel="0" max="19" min="19" style="0" width="14.14"/>
    <col collapsed="false" customWidth="true" hidden="false" outlineLevel="0" max="20" min="20" style="0" width="9.85"/>
    <col collapsed="false" customWidth="true" hidden="false" outlineLevel="0" max="21" min="21" style="0" width="4.85"/>
    <col collapsed="false" customWidth="true" hidden="false" outlineLevel="0" max="1025" min="22" style="0" width="15.14"/>
  </cols>
  <sheetData>
    <row r="1" customFormat="false" ht="16.5" hidden="false" customHeight="true" outlineLevel="0" collapsed="false">
      <c r="A1" s="2" t="s">
        <v>395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</row>
    <row r="2" customFormat="false" ht="25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</row>
    <row r="3" customFormat="false" ht="20.25" hidden="false" customHeight="true" outlineLevel="0" collapsed="false">
      <c r="A3" s="422" t="s">
        <v>1</v>
      </c>
      <c r="B3" s="423" t="s">
        <v>2</v>
      </c>
      <c r="C3" s="424" t="s">
        <v>3</v>
      </c>
      <c r="D3" s="424"/>
      <c r="E3" s="424"/>
      <c r="F3" s="424"/>
      <c r="G3" s="424"/>
      <c r="H3" s="424"/>
      <c r="I3" s="425" t="s">
        <v>4</v>
      </c>
      <c r="J3" s="425"/>
      <c r="K3" s="425"/>
      <c r="L3" s="426" t="s">
        <v>5</v>
      </c>
      <c r="M3" s="426"/>
      <c r="N3" s="426"/>
      <c r="O3" s="426"/>
      <c r="P3" s="426"/>
      <c r="Q3" s="426"/>
      <c r="R3" s="426"/>
      <c r="S3" s="426"/>
      <c r="T3" s="426"/>
      <c r="U3" s="3"/>
      <c r="V3" s="3"/>
    </row>
    <row r="4" customFormat="false" ht="16.5" hidden="false" customHeight="true" outlineLevel="0" collapsed="false">
      <c r="A4" s="422"/>
      <c r="B4" s="423"/>
      <c r="C4" s="427" t="s">
        <v>396</v>
      </c>
      <c r="D4" s="427" t="s">
        <v>397</v>
      </c>
      <c r="E4" s="428" t="s">
        <v>8</v>
      </c>
      <c r="F4" s="429" t="s">
        <v>398</v>
      </c>
      <c r="G4" s="427" t="s">
        <v>399</v>
      </c>
      <c r="H4" s="428" t="s">
        <v>8</v>
      </c>
      <c r="I4" s="427" t="s">
        <v>396</v>
      </c>
      <c r="J4" s="427" t="s">
        <v>397</v>
      </c>
      <c r="K4" s="430" t="s">
        <v>8</v>
      </c>
      <c r="L4" s="431" t="s">
        <v>400</v>
      </c>
      <c r="M4" s="427" t="s">
        <v>401</v>
      </c>
      <c r="N4" s="430" t="s">
        <v>8</v>
      </c>
      <c r="O4" s="432" t="s">
        <v>402</v>
      </c>
      <c r="P4" s="427" t="s">
        <v>403</v>
      </c>
      <c r="Q4" s="428" t="s">
        <v>8</v>
      </c>
      <c r="R4" s="427" t="s">
        <v>404</v>
      </c>
      <c r="S4" s="427" t="s">
        <v>405</v>
      </c>
      <c r="T4" s="430" t="s">
        <v>8</v>
      </c>
      <c r="U4" s="3"/>
      <c r="V4" s="3"/>
    </row>
    <row r="5" customFormat="false" ht="17.25" hidden="false" customHeight="true" outlineLevel="0" collapsed="false">
      <c r="A5" s="422"/>
      <c r="B5" s="423"/>
      <c r="C5" s="427"/>
      <c r="D5" s="427"/>
      <c r="E5" s="428"/>
      <c r="F5" s="429"/>
      <c r="G5" s="429"/>
      <c r="H5" s="428"/>
      <c r="I5" s="427"/>
      <c r="J5" s="427"/>
      <c r="K5" s="430"/>
      <c r="L5" s="431"/>
      <c r="M5" s="427"/>
      <c r="N5" s="430"/>
      <c r="O5" s="432"/>
      <c r="P5" s="427"/>
      <c r="Q5" s="428"/>
      <c r="R5" s="427"/>
      <c r="S5" s="427"/>
      <c r="T5" s="430"/>
      <c r="U5" s="3"/>
      <c r="V5" s="3"/>
    </row>
    <row r="6" customFormat="false" ht="17.25" hidden="false" customHeight="true" outlineLevel="0" collapsed="false">
      <c r="A6" s="422"/>
      <c r="B6" s="423"/>
      <c r="C6" s="427"/>
      <c r="D6" s="427"/>
      <c r="E6" s="428"/>
      <c r="F6" s="429"/>
      <c r="G6" s="429"/>
      <c r="H6" s="428"/>
      <c r="I6" s="427"/>
      <c r="J6" s="427"/>
      <c r="K6" s="430"/>
      <c r="L6" s="431"/>
      <c r="M6" s="427"/>
      <c r="N6" s="430"/>
      <c r="O6" s="432"/>
      <c r="P6" s="427"/>
      <c r="Q6" s="428"/>
      <c r="R6" s="427"/>
      <c r="S6" s="427"/>
      <c r="T6" s="430"/>
      <c r="U6" s="3"/>
      <c r="V6" s="3"/>
    </row>
    <row r="7" customFormat="false" ht="17.25" hidden="false" customHeight="true" outlineLevel="0" collapsed="false">
      <c r="A7" s="422"/>
      <c r="B7" s="423"/>
      <c r="C7" s="427"/>
      <c r="D7" s="427"/>
      <c r="E7" s="428"/>
      <c r="F7" s="429"/>
      <c r="G7" s="429"/>
      <c r="H7" s="428"/>
      <c r="I7" s="427"/>
      <c r="J7" s="427"/>
      <c r="K7" s="430"/>
      <c r="L7" s="431"/>
      <c r="M7" s="427"/>
      <c r="N7" s="430"/>
      <c r="O7" s="432"/>
      <c r="P7" s="427"/>
      <c r="Q7" s="428"/>
      <c r="R7" s="427"/>
      <c r="S7" s="427"/>
      <c r="T7" s="430"/>
      <c r="U7" s="3"/>
      <c r="V7" s="3"/>
    </row>
    <row r="8" customFormat="false" ht="25.5" hidden="false" customHeight="true" outlineLevel="0" collapsed="false">
      <c r="A8" s="422"/>
      <c r="B8" s="423"/>
      <c r="C8" s="427"/>
      <c r="D8" s="427"/>
      <c r="E8" s="428"/>
      <c r="F8" s="429"/>
      <c r="G8" s="427"/>
      <c r="H8" s="428"/>
      <c r="I8" s="427"/>
      <c r="J8" s="427"/>
      <c r="K8" s="430"/>
      <c r="L8" s="431"/>
      <c r="M8" s="427"/>
      <c r="N8" s="430"/>
      <c r="O8" s="432"/>
      <c r="P8" s="427"/>
      <c r="Q8" s="428"/>
      <c r="R8" s="427"/>
      <c r="S8" s="427"/>
      <c r="T8" s="430"/>
      <c r="U8" s="3"/>
      <c r="V8" s="3"/>
    </row>
    <row r="9" customFormat="false" ht="21" hidden="false" customHeight="false" outlineLevel="0" collapsed="false">
      <c r="A9" s="433" t="n">
        <v>1</v>
      </c>
      <c r="B9" s="434" t="n">
        <v>2</v>
      </c>
      <c r="C9" s="434" t="n">
        <v>3</v>
      </c>
      <c r="D9" s="434" t="n">
        <v>4</v>
      </c>
      <c r="E9" s="434" t="n">
        <v>5</v>
      </c>
      <c r="F9" s="434" t="n">
        <v>6</v>
      </c>
      <c r="G9" s="434" t="n">
        <v>7</v>
      </c>
      <c r="H9" s="434" t="n">
        <v>8</v>
      </c>
      <c r="I9" s="434" t="n">
        <v>9</v>
      </c>
      <c r="J9" s="434" t="n">
        <v>10</v>
      </c>
      <c r="K9" s="435" t="n">
        <v>11</v>
      </c>
      <c r="L9" s="434" t="n">
        <v>12</v>
      </c>
      <c r="M9" s="434" t="n">
        <v>13</v>
      </c>
      <c r="N9" s="434" t="n">
        <v>14</v>
      </c>
      <c r="O9" s="434" t="n">
        <v>15</v>
      </c>
      <c r="P9" s="434" t="n">
        <v>16</v>
      </c>
      <c r="Q9" s="434" t="n">
        <v>17</v>
      </c>
      <c r="R9" s="434" t="n">
        <v>18</v>
      </c>
      <c r="S9" s="434" t="n">
        <v>19</v>
      </c>
      <c r="T9" s="435" t="n">
        <v>20</v>
      </c>
      <c r="U9" s="3"/>
      <c r="V9" s="3"/>
    </row>
    <row r="10" customFormat="false" ht="60" hidden="false" customHeight="true" outlineLevel="0" collapsed="false">
      <c r="A10" s="436"/>
      <c r="B10" s="437" t="s">
        <v>11</v>
      </c>
      <c r="C10" s="18" t="n">
        <f aca="false">C11+C25</f>
        <v>452.939375</v>
      </c>
      <c r="D10" s="18" t="n">
        <f aca="false">D11+D25</f>
        <v>416.493766</v>
      </c>
      <c r="E10" s="19" t="n">
        <f aca="false">C10/D10*100</f>
        <v>108.750577313563</v>
      </c>
      <c r="F10" s="18" t="n">
        <f aca="false">F11+F25</f>
        <v>79.575423062</v>
      </c>
      <c r="G10" s="18" t="n">
        <f aca="false">G11+G25</f>
        <v>70.512936019</v>
      </c>
      <c r="H10" s="19" t="n">
        <f aca="false">F10/G10*100</f>
        <v>112.852233298806</v>
      </c>
      <c r="I10" s="18" t="n">
        <f aca="false">I11+I25</f>
        <v>410.905326</v>
      </c>
      <c r="J10" s="18" t="n">
        <f aca="false">J11+J25</f>
        <v>391.337061</v>
      </c>
      <c r="K10" s="438" t="n">
        <f aca="false">I10/J10*100</f>
        <v>105.000360801504</v>
      </c>
      <c r="L10" s="439" t="n">
        <f aca="false">O10+R10</f>
        <v>227.087825</v>
      </c>
      <c r="M10" s="358" t="n">
        <f aca="false">P10+S10</f>
        <v>206.162329</v>
      </c>
      <c r="N10" s="358" t="n">
        <f aca="false">L10/M10*100</f>
        <v>110.150009510224</v>
      </c>
      <c r="O10" s="19" t="n">
        <f aca="false">O11+O25</f>
        <v>45.213606</v>
      </c>
      <c r="P10" s="19" t="n">
        <f aca="false">P11+P25</f>
        <v>47.604285</v>
      </c>
      <c r="Q10" s="19" t="n">
        <f aca="false">O10/P10*100</f>
        <v>94.9780172100054</v>
      </c>
      <c r="R10" s="18" t="n">
        <f aca="false">R11+R25</f>
        <v>181.874219</v>
      </c>
      <c r="S10" s="18" t="n">
        <f aca="false">S11+S25</f>
        <v>158.558044</v>
      </c>
      <c r="T10" s="359" t="n">
        <f aca="false">R10/S10*100</f>
        <v>114.705135363552</v>
      </c>
      <c r="U10" s="20"/>
      <c r="V10" s="20"/>
    </row>
    <row r="11" customFormat="false" ht="38.25" hidden="false" customHeight="true" outlineLevel="0" collapsed="false">
      <c r="A11" s="440" t="n">
        <v>1</v>
      </c>
      <c r="B11" s="441" t="s">
        <v>12</v>
      </c>
      <c r="C11" s="23" t="n">
        <f aca="false">C12+C13</f>
        <v>336.125808</v>
      </c>
      <c r="D11" s="23" t="n">
        <f aca="false">D12+D13</f>
        <v>309.273392</v>
      </c>
      <c r="E11" s="23" t="n">
        <f aca="false">C11/D11*100</f>
        <v>108.682420374527</v>
      </c>
      <c r="F11" s="23" t="n">
        <f aca="false">F12+F13</f>
        <v>60.650829</v>
      </c>
      <c r="G11" s="23" t="n">
        <f aca="false">G12+G13</f>
        <v>57.198137</v>
      </c>
      <c r="H11" s="23" t="n">
        <f aca="false">F11/G11*100</f>
        <v>106.03637142937</v>
      </c>
      <c r="I11" s="23" t="n">
        <f aca="false">I12+I13</f>
        <v>320.889566</v>
      </c>
      <c r="J11" s="23" t="n">
        <f aca="false">J12+J13</f>
        <v>304.157096</v>
      </c>
      <c r="K11" s="442" t="n">
        <f aca="false">I11/J11*100</f>
        <v>105.501259125646</v>
      </c>
      <c r="L11" s="443" t="n">
        <f aca="false">O11+R11</f>
        <v>209.291242</v>
      </c>
      <c r="M11" s="361" t="n">
        <f aca="false">P11+S11</f>
        <v>193.705624</v>
      </c>
      <c r="N11" s="361" t="n">
        <f aca="false">L11/M11*100</f>
        <v>108.046032778067</v>
      </c>
      <c r="O11" s="23" t="n">
        <f aca="false">O12+O13</f>
        <v>27.417023</v>
      </c>
      <c r="P11" s="23" t="n">
        <f aca="false">P12+P13</f>
        <v>35.14758</v>
      </c>
      <c r="Q11" s="362" t="n">
        <f aca="false">O11/P11*100</f>
        <v>78.0054359361299</v>
      </c>
      <c r="R11" s="23" t="n">
        <f aca="false">R12+R13</f>
        <v>181.874219</v>
      </c>
      <c r="S11" s="23" t="n">
        <f aca="false">S12+S13</f>
        <v>158.558044</v>
      </c>
      <c r="T11" s="363" t="n">
        <f aca="false">R11/S11*100</f>
        <v>114.705135363552</v>
      </c>
      <c r="U11" s="1"/>
      <c r="V11" s="1"/>
    </row>
    <row r="12" customFormat="false" ht="51.75" hidden="false" customHeight="true" outlineLevel="0" collapsed="false">
      <c r="A12" s="364" t="n">
        <v>1.1</v>
      </c>
      <c r="B12" s="25" t="s">
        <v>367</v>
      </c>
      <c r="C12" s="26" t="n">
        <f aca="false">C136/1000000</f>
        <v>106.307767</v>
      </c>
      <c r="D12" s="26" t="n">
        <f aca="false">D136/1000000</f>
        <v>87.065134</v>
      </c>
      <c r="E12" s="27" t="n">
        <f aca="false">E136</f>
        <v>122.101422367305</v>
      </c>
      <c r="F12" s="26" t="n">
        <f aca="false">F136/1000000</f>
        <v>16.406891</v>
      </c>
      <c r="G12" s="26" t="n">
        <f aca="false">G136/1000000</f>
        <v>14.193135</v>
      </c>
      <c r="H12" s="28" t="n">
        <f aca="false">H136</f>
        <v>115.597371546174</v>
      </c>
      <c r="I12" s="26" t="n">
        <f aca="false">I136/1000000</f>
        <v>103.632265</v>
      </c>
      <c r="J12" s="26" t="n">
        <f aca="false">J136/1000000</f>
        <v>83.787093</v>
      </c>
      <c r="K12" s="444" t="n">
        <f aca="false">K136</f>
        <v>123.685237534139</v>
      </c>
      <c r="L12" s="445" t="n">
        <f aca="false">O12+R12</f>
        <v>81.811059</v>
      </c>
      <c r="M12" s="365" t="n">
        <f aca="false">P12+S12</f>
        <v>56.725416</v>
      </c>
      <c r="N12" s="26" t="n">
        <f aca="false">L12/M12*100</f>
        <v>144.222933508324</v>
      </c>
      <c r="O12" s="28" t="n">
        <f aca="false">O136/1000000</f>
        <v>0.126973</v>
      </c>
      <c r="P12" s="28" t="n">
        <f aca="false">P136/1000000</f>
        <v>0</v>
      </c>
      <c r="Q12" s="28" t="e">
        <f aca="false">Q136</f>
        <v>#DIV/0!</v>
      </c>
      <c r="R12" s="365" t="n">
        <f aca="false">R136/1000000</f>
        <v>81.684086</v>
      </c>
      <c r="S12" s="365" t="n">
        <f aca="false">S136/1000000</f>
        <v>56.725416</v>
      </c>
      <c r="T12" s="366" t="n">
        <f aca="false">R12/S12*100</f>
        <v>143.999095572961</v>
      </c>
      <c r="U12" s="1"/>
      <c r="V12" s="1"/>
    </row>
    <row r="13" customFormat="false" ht="48.75" hidden="false" customHeight="true" outlineLevel="0" collapsed="false">
      <c r="A13" s="367" t="n">
        <v>1.2</v>
      </c>
      <c r="B13" s="30" t="s">
        <v>368</v>
      </c>
      <c r="C13" s="31" t="n">
        <f aca="false">SUM(C14:C24)</f>
        <v>229.818041</v>
      </c>
      <c r="D13" s="31" t="n">
        <f aca="false">SUM(D14:D24)</f>
        <v>222.208258</v>
      </c>
      <c r="E13" s="32" t="n">
        <f aca="false">C13/D13*100</f>
        <v>103.424617549542</v>
      </c>
      <c r="F13" s="31" t="n">
        <f aca="false">SUM(F14:F24)</f>
        <v>44.243938</v>
      </c>
      <c r="G13" s="31" t="n">
        <f aca="false">SUM(G14:G24)</f>
        <v>43.005002</v>
      </c>
      <c r="H13" s="32" t="n">
        <f aca="false">F13/G13*100</f>
        <v>102.880911387936</v>
      </c>
      <c r="I13" s="31" t="n">
        <f aca="false">SUM(I14:I24)</f>
        <v>217.257301</v>
      </c>
      <c r="J13" s="31" t="n">
        <f aca="false">SUM(J14:J24)</f>
        <v>220.370003</v>
      </c>
      <c r="K13" s="366" t="n">
        <f aca="false">I13/J13*100</f>
        <v>98.5875110234491</v>
      </c>
      <c r="L13" s="446" t="n">
        <f aca="false">O13+R13</f>
        <v>127.480183</v>
      </c>
      <c r="M13" s="365" t="n">
        <f aca="false">P13+S13</f>
        <v>136.980208</v>
      </c>
      <c r="N13" s="26" t="n">
        <f aca="false">L13/M13*100</f>
        <v>93.0646732555699</v>
      </c>
      <c r="O13" s="32" t="n">
        <f aca="false">SUM(O14:O24)</f>
        <v>27.29005</v>
      </c>
      <c r="P13" s="32" t="n">
        <f aca="false">SUM(P14:P24)</f>
        <v>35.14758</v>
      </c>
      <c r="Q13" s="32" t="n">
        <f aca="false">O13/P13*100</f>
        <v>77.6441792009578</v>
      </c>
      <c r="R13" s="31" t="n">
        <f aca="false">SUM(R14:R24)</f>
        <v>100.190133</v>
      </c>
      <c r="S13" s="31" t="n">
        <f aca="false">SUM(S14:S24)</f>
        <v>101.832628</v>
      </c>
      <c r="T13" s="366" t="n">
        <f aca="false">R13/S13*100</f>
        <v>98.3870641146568</v>
      </c>
      <c r="U13" s="1"/>
      <c r="V13" s="1"/>
    </row>
    <row r="14" customFormat="false" ht="19.5" hidden="false" customHeight="true" outlineLevel="0" collapsed="false">
      <c r="A14" s="368" t="s">
        <v>15</v>
      </c>
      <c r="B14" s="34" t="s">
        <v>16</v>
      </c>
      <c r="C14" s="447" t="n">
        <f aca="false">C148/1000000</f>
        <v>87.052083</v>
      </c>
      <c r="D14" s="447" t="n">
        <f aca="false">D148/1000000</f>
        <v>80.931701</v>
      </c>
      <c r="E14" s="447" t="n">
        <f aca="false">C14/D14*100</f>
        <v>107.562403760672</v>
      </c>
      <c r="F14" s="447" t="n">
        <f aca="false">F148/1000000</f>
        <v>12.924454</v>
      </c>
      <c r="G14" s="447" t="n">
        <f aca="false">G148/1000000</f>
        <v>17.104211</v>
      </c>
      <c r="H14" s="447" t="n">
        <f aca="false">F14/G14*100</f>
        <v>75.5629943994494</v>
      </c>
      <c r="I14" s="447" t="n">
        <f aca="false">I148/1000000</f>
        <v>71.450873</v>
      </c>
      <c r="J14" s="447" t="n">
        <f aca="false">J148/1000000</f>
        <v>81.186711</v>
      </c>
      <c r="K14" s="448" t="n">
        <f aca="false">I14/J14*100</f>
        <v>88.0080891563645</v>
      </c>
      <c r="L14" s="449" t="n">
        <f aca="false">O14+R14</f>
        <v>63.179077</v>
      </c>
      <c r="M14" s="450" t="n">
        <f aca="false">P14+S14</f>
        <v>75.440199</v>
      </c>
      <c r="N14" s="451" t="n">
        <f aca="false">L14/M14*100</f>
        <v>83.7472300411084</v>
      </c>
      <c r="O14" s="447" t="n">
        <f aca="false">O148/1000000</f>
        <v>0.02151</v>
      </c>
      <c r="P14" s="447" t="n">
        <f aca="false">P148/1000000</f>
        <v>0.018241</v>
      </c>
      <c r="Q14" s="451" t="n">
        <f aca="false">O14/P14*100</f>
        <v>117.921166602708</v>
      </c>
      <c r="R14" s="447" t="n">
        <f aca="false">R148/1000000</f>
        <v>63.157567</v>
      </c>
      <c r="S14" s="447" t="n">
        <f aca="false">S148/1000000</f>
        <v>75.421958</v>
      </c>
      <c r="T14" s="448" t="n">
        <f aca="false">R14/S14*100</f>
        <v>83.7389649841761</v>
      </c>
      <c r="U14" s="1"/>
      <c r="V14" s="1"/>
    </row>
    <row r="15" customFormat="false" ht="24" hidden="false" customHeight="true" outlineLevel="0" collapsed="false">
      <c r="A15" s="372" t="s">
        <v>17</v>
      </c>
      <c r="B15" s="34" t="s">
        <v>18</v>
      </c>
      <c r="C15" s="447" t="n">
        <f aca="false">C158/1000000</f>
        <v>5.629291</v>
      </c>
      <c r="D15" s="447" t="n">
        <f aca="false">D158/1000000</f>
        <v>6.918969</v>
      </c>
      <c r="E15" s="447" t="n">
        <f aca="false">C15/D15*100</f>
        <v>81.3602575759481</v>
      </c>
      <c r="F15" s="447" t="n">
        <f aca="false">F158/1000000</f>
        <v>0.773955</v>
      </c>
      <c r="G15" s="447" t="n">
        <f aca="false">G158/1000000</f>
        <v>1.022892</v>
      </c>
      <c r="H15" s="447" t="n">
        <f aca="false">F15/G15*100</f>
        <v>75.6634131462559</v>
      </c>
      <c r="I15" s="447" t="n">
        <f aca="false">I158/1000000</f>
        <v>4.392385</v>
      </c>
      <c r="J15" s="447" t="n">
        <f aca="false">J158/1000000</f>
        <v>6.962927</v>
      </c>
      <c r="K15" s="448" t="n">
        <f aca="false">I15/J15*100</f>
        <v>63.0824508141476</v>
      </c>
      <c r="L15" s="449" t="n">
        <f aca="false">O15+R15</f>
        <v>1.563731</v>
      </c>
      <c r="M15" s="450" t="n">
        <f aca="false">P15+S15</f>
        <v>3.022789</v>
      </c>
      <c r="N15" s="451" t="n">
        <f aca="false">L15/M15*100</f>
        <v>51.7313977257427</v>
      </c>
      <c r="O15" s="447" t="n">
        <f aca="false">O158/1000000</f>
        <v>1.555933</v>
      </c>
      <c r="P15" s="447" t="n">
        <f aca="false">P158/1000000</f>
        <v>3.003002</v>
      </c>
      <c r="Q15" s="451" t="n">
        <f aca="false">O15/P15*100</f>
        <v>51.8125862054038</v>
      </c>
      <c r="R15" s="447" t="n">
        <f aca="false">R158/1000000</f>
        <v>0.007798</v>
      </c>
      <c r="S15" s="447" t="n">
        <f aca="false">S158/1000000</f>
        <v>0.019787</v>
      </c>
      <c r="T15" s="448" t="n">
        <f aca="false">R15/S15*100</f>
        <v>39.4097134482236</v>
      </c>
      <c r="U15" s="1"/>
      <c r="V15" s="1"/>
    </row>
    <row r="16" customFormat="false" ht="22.5" hidden="false" customHeight="true" outlineLevel="0" collapsed="false">
      <c r="A16" s="368" t="s">
        <v>19</v>
      </c>
      <c r="B16" s="34" t="s">
        <v>20</v>
      </c>
      <c r="C16" s="447" t="n">
        <f aca="false">C243/1000000</f>
        <v>5.922508</v>
      </c>
      <c r="D16" s="447" t="n">
        <f aca="false">D243/1000000</f>
        <v>7.509888</v>
      </c>
      <c r="E16" s="447" t="n">
        <f aca="false">C16/D16*100</f>
        <v>78.8628006169999</v>
      </c>
      <c r="F16" s="447" t="n">
        <f aca="false">F243/1000000</f>
        <v>0.475754</v>
      </c>
      <c r="G16" s="447" t="n">
        <f aca="false">G243/1000000</f>
        <v>1.14652</v>
      </c>
      <c r="H16" s="447" t="n">
        <f aca="false">F16/G16*100</f>
        <v>41.4954819802533</v>
      </c>
      <c r="I16" s="447" t="n">
        <f aca="false">I243/1000000</f>
        <v>5.846256</v>
      </c>
      <c r="J16" s="447" t="n">
        <f aca="false">J243/1000000</f>
        <v>7.258584</v>
      </c>
      <c r="K16" s="448" t="n">
        <f aca="false">I16/J16*100</f>
        <v>80.5426512939714</v>
      </c>
      <c r="L16" s="449" t="n">
        <f aca="false">O16+R16</f>
        <v>3.230481</v>
      </c>
      <c r="M16" s="450" t="n">
        <f aca="false">P16+S16</f>
        <v>4.294528</v>
      </c>
      <c r="N16" s="451" t="n">
        <f aca="false">L16/M16*100</f>
        <v>75.2231910002683</v>
      </c>
      <c r="O16" s="447" t="n">
        <f aca="false">O243/1000000</f>
        <v>2.661924</v>
      </c>
      <c r="P16" s="447" t="n">
        <f aca="false">P243/1000000</f>
        <v>3.259777</v>
      </c>
      <c r="Q16" s="451" t="n">
        <f aca="false">O16/P16*100</f>
        <v>81.6596963534622</v>
      </c>
      <c r="R16" s="447" t="n">
        <f aca="false">R243/1000000</f>
        <v>0.568557</v>
      </c>
      <c r="S16" s="447" t="n">
        <f aca="false">S243/1000000</f>
        <v>1.034751</v>
      </c>
      <c r="T16" s="448" t="n">
        <f aca="false">R16/S16*100</f>
        <v>54.9462624341508</v>
      </c>
      <c r="U16" s="1"/>
      <c r="V16" s="1"/>
    </row>
    <row r="17" customFormat="false" ht="18.75" hidden="false" customHeight="true" outlineLevel="0" collapsed="false">
      <c r="A17" s="372" t="s">
        <v>21</v>
      </c>
      <c r="B17" s="34" t="s">
        <v>22</v>
      </c>
      <c r="C17" s="447" t="n">
        <f aca="false">C35/1000000</f>
        <v>0.691946</v>
      </c>
      <c r="D17" s="447" t="n">
        <f aca="false">D35/1000000</f>
        <v>0.805125</v>
      </c>
      <c r="E17" s="447" t="n">
        <f aca="false">C17/D17*100</f>
        <v>85.9426797081199</v>
      </c>
      <c r="F17" s="447" t="n">
        <f aca="false">F35/1000000</f>
        <v>0.182136</v>
      </c>
      <c r="G17" s="447" t="n">
        <f aca="false">G35/1000000</f>
        <v>0.134935</v>
      </c>
      <c r="H17" s="447" t="n">
        <f aca="false">F17/G17*100</f>
        <v>134.980546188906</v>
      </c>
      <c r="I17" s="447" t="n">
        <f aca="false">I35/1000000</f>
        <v>0.665498</v>
      </c>
      <c r="J17" s="447" t="n">
        <f aca="false">J35/1000000</f>
        <v>0.793131</v>
      </c>
      <c r="K17" s="448" t="n">
        <f aca="false">I17/J17*100</f>
        <v>83.9077025106823</v>
      </c>
      <c r="L17" s="449" t="n">
        <f aca="false">O17+R17</f>
        <v>0.387776</v>
      </c>
      <c r="M17" s="450" t="n">
        <f aca="false">P17+S17</f>
        <v>0.284632</v>
      </c>
      <c r="N17" s="451" t="n">
        <f aca="false">L17/M17*100</f>
        <v>136.237668287473</v>
      </c>
      <c r="O17" s="447" t="n">
        <f aca="false">O35/1000000</f>
        <v>0.266069</v>
      </c>
      <c r="P17" s="447" t="n">
        <f aca="false">P35/1000000</f>
        <v>0.266041</v>
      </c>
      <c r="Q17" s="451" t="n">
        <f aca="false">O17/P17*100</f>
        <v>100.010524693562</v>
      </c>
      <c r="R17" s="447" t="n">
        <f aca="false">R35/1000000</f>
        <v>0.121707</v>
      </c>
      <c r="S17" s="447" t="n">
        <f aca="false">S35/1000000</f>
        <v>0.018591</v>
      </c>
      <c r="T17" s="448" t="n">
        <f aca="false">R17/S17*100</f>
        <v>654.655478457318</v>
      </c>
      <c r="U17" s="1"/>
      <c r="V17" s="1"/>
    </row>
    <row r="18" customFormat="false" ht="20.25" hidden="false" customHeight="true" outlineLevel="0" collapsed="false">
      <c r="A18" s="368" t="s">
        <v>23</v>
      </c>
      <c r="B18" s="34" t="s">
        <v>24</v>
      </c>
      <c r="C18" s="447" t="n">
        <f aca="false">C55/1000000</f>
        <v>1.19355</v>
      </c>
      <c r="D18" s="447" t="n">
        <f aca="false">D55/1000000</f>
        <v>0.847123</v>
      </c>
      <c r="E18" s="447" t="n">
        <f aca="false">C18/D18*100</f>
        <v>140.894533615543</v>
      </c>
      <c r="F18" s="447" t="n">
        <f aca="false">F55/1000000</f>
        <v>0.318012</v>
      </c>
      <c r="G18" s="447" t="n">
        <f aca="false">G55/1000000</f>
        <v>0.197562</v>
      </c>
      <c r="H18" s="447" t="n">
        <f aca="false">F18/G18*100</f>
        <v>160.968202387099</v>
      </c>
      <c r="I18" s="447" t="n">
        <f aca="false">I55/1000000</f>
        <v>1.242463</v>
      </c>
      <c r="J18" s="447" t="n">
        <f aca="false">J55/1000000</f>
        <v>0.843977</v>
      </c>
      <c r="K18" s="448" t="n">
        <f aca="false">I18/J18*100</f>
        <v>147.215267714642</v>
      </c>
      <c r="L18" s="449" t="n">
        <f aca="false">O18+R18</f>
        <v>0.439685</v>
      </c>
      <c r="M18" s="450" t="n">
        <f aca="false">P18+S18</f>
        <v>0.496173</v>
      </c>
      <c r="N18" s="451" t="n">
        <f aca="false">L18/M18*100</f>
        <v>88.615261209296</v>
      </c>
      <c r="O18" s="447" t="n">
        <f aca="false">O55/1000000</f>
        <v>0.311546</v>
      </c>
      <c r="P18" s="447" t="n">
        <f aca="false">P55/1000000</f>
        <v>0.446553</v>
      </c>
      <c r="Q18" s="451" t="n">
        <f aca="false">O18/P18*100</f>
        <v>69.7668585811763</v>
      </c>
      <c r="R18" s="447" t="n">
        <f aca="false">R55/1000000</f>
        <v>0.128139</v>
      </c>
      <c r="S18" s="447" t="n">
        <f aca="false">S55/1000000</f>
        <v>0.04962</v>
      </c>
      <c r="T18" s="448" t="n">
        <f aca="false">R18/S18*100</f>
        <v>258.240628778718</v>
      </c>
      <c r="U18" s="1"/>
      <c r="V18" s="1"/>
    </row>
    <row r="19" customFormat="false" ht="21" hidden="false" customHeight="true" outlineLevel="0" collapsed="false">
      <c r="A19" s="372" t="s">
        <v>25</v>
      </c>
      <c r="B19" s="34" t="s">
        <v>26</v>
      </c>
      <c r="C19" s="447" t="n">
        <f aca="false">C69/1000000</f>
        <v>0.551881</v>
      </c>
      <c r="D19" s="447" t="n">
        <f aca="false">D69/1000000</f>
        <v>0.591688</v>
      </c>
      <c r="E19" s="447" t="n">
        <f aca="false">C19/D19*100</f>
        <v>93.2722989142927</v>
      </c>
      <c r="F19" s="447" t="n">
        <f aca="false">F69/1000000</f>
        <v>0.077084</v>
      </c>
      <c r="G19" s="447" t="n">
        <f aca="false">G69/1000000</f>
        <v>0.118738</v>
      </c>
      <c r="H19" s="447" t="n">
        <f aca="false">F19/G19*100</f>
        <v>64.9194023817144</v>
      </c>
      <c r="I19" s="447" t="n">
        <f aca="false">I69/1000000</f>
        <v>0.566965</v>
      </c>
      <c r="J19" s="447" t="n">
        <f aca="false">J69/1000000</f>
        <v>0.592195</v>
      </c>
      <c r="K19" s="448" t="n">
        <f aca="false">I19/J19*100</f>
        <v>95.7395790238013</v>
      </c>
      <c r="L19" s="449" t="n">
        <f aca="false">O19+R19</f>
        <v>0.270284</v>
      </c>
      <c r="M19" s="450" t="n">
        <f aca="false">P19+S19</f>
        <v>0.313171</v>
      </c>
      <c r="N19" s="451" t="n">
        <f aca="false">L19/M19*100</f>
        <v>86.3055646914944</v>
      </c>
      <c r="O19" s="447" t="n">
        <f aca="false">O69/1000000</f>
        <v>0.086994</v>
      </c>
      <c r="P19" s="447" t="n">
        <f aca="false">P69/1000000</f>
        <v>0.069257</v>
      </c>
      <c r="Q19" s="451" t="n">
        <f aca="false">O19/P19*100</f>
        <v>125.610407612227</v>
      </c>
      <c r="R19" s="447" t="n">
        <f aca="false">R69/1000000</f>
        <v>0.18329</v>
      </c>
      <c r="S19" s="447" t="n">
        <f aca="false">S69/1000000</f>
        <v>0.243914</v>
      </c>
      <c r="T19" s="448" t="n">
        <f aca="false">R19/S19*100</f>
        <v>75.1453381109735</v>
      </c>
      <c r="U19" s="1"/>
      <c r="V19" s="1"/>
    </row>
    <row r="20" customFormat="false" ht="21.75" hidden="false" customHeight="true" outlineLevel="0" collapsed="false">
      <c r="A20" s="368" t="s">
        <v>27</v>
      </c>
      <c r="B20" s="34" t="s">
        <v>28</v>
      </c>
      <c r="C20" s="447" t="n">
        <f aca="false">C79/1000000</f>
        <v>3.926225</v>
      </c>
      <c r="D20" s="447" t="n">
        <f aca="false">D79/1000000</f>
        <v>3.374964</v>
      </c>
      <c r="E20" s="447" t="n">
        <f aca="false">C20/D20*100</f>
        <v>116.333833486816</v>
      </c>
      <c r="F20" s="447" t="n">
        <f aca="false">F79/1000000</f>
        <v>0.917876</v>
      </c>
      <c r="G20" s="447" t="n">
        <f aca="false">G79/1000000</f>
        <v>0.677406</v>
      </c>
      <c r="H20" s="447" t="n">
        <f aca="false">F20/G20*100</f>
        <v>135.498652211525</v>
      </c>
      <c r="I20" s="447" t="n">
        <f aca="false">I79/1000000</f>
        <v>3.876951</v>
      </c>
      <c r="J20" s="447" t="n">
        <f aca="false">J79/1000000</f>
        <v>3.435115</v>
      </c>
      <c r="K20" s="448" t="n">
        <f aca="false">I20/J20*100</f>
        <v>112.862335030996</v>
      </c>
      <c r="L20" s="449" t="n">
        <f aca="false">O20+R20</f>
        <v>1.72553</v>
      </c>
      <c r="M20" s="450" t="n">
        <f aca="false">P20+S20</f>
        <v>1.595197</v>
      </c>
      <c r="N20" s="451" t="n">
        <f aca="false">L20/M20*100</f>
        <v>108.170338835893</v>
      </c>
      <c r="O20" s="447" t="n">
        <f aca="false">O79/1000000</f>
        <v>0.981024</v>
      </c>
      <c r="P20" s="447" t="n">
        <f aca="false">P79/1000000</f>
        <v>0.887691</v>
      </c>
      <c r="Q20" s="451" t="n">
        <f aca="false">O20/P20*100</f>
        <v>110.514131606606</v>
      </c>
      <c r="R20" s="447" t="n">
        <f aca="false">R79/1000000</f>
        <v>0.744506</v>
      </c>
      <c r="S20" s="447" t="n">
        <f aca="false">S79/1000000</f>
        <v>0.707506</v>
      </c>
      <c r="T20" s="448" t="n">
        <f aca="false">R20/S20*100</f>
        <v>105.229637628515</v>
      </c>
      <c r="U20" s="1"/>
      <c r="V20" s="1"/>
    </row>
    <row r="21" customFormat="false" ht="18.75" hidden="false" customHeight="true" outlineLevel="0" collapsed="false">
      <c r="A21" s="372" t="s">
        <v>29</v>
      </c>
      <c r="B21" s="34" t="s">
        <v>30</v>
      </c>
      <c r="C21" s="447" t="n">
        <f aca="false">C163/1000000</f>
        <v>122.180725</v>
      </c>
      <c r="D21" s="447" t="n">
        <f aca="false">D163/1000000</f>
        <v>118.597009</v>
      </c>
      <c r="E21" s="447" t="n">
        <f aca="false">C21/D21*100</f>
        <v>103.021759174382</v>
      </c>
      <c r="F21" s="447" t="n">
        <f aca="false">F163/1000000</f>
        <v>27.967688</v>
      </c>
      <c r="G21" s="447" t="n">
        <f aca="false">G163/1000000</f>
        <v>22.161577</v>
      </c>
      <c r="H21" s="447" t="n">
        <f aca="false">F21/G21*100</f>
        <v>126.198997481091</v>
      </c>
      <c r="I21" s="447" t="n">
        <f aca="false">I163/1000000</f>
        <v>126.978873</v>
      </c>
      <c r="J21" s="447" t="n">
        <f aca="false">J163/1000000</f>
        <v>117.10801</v>
      </c>
      <c r="K21" s="448" t="n">
        <f aca="false">I21/J21*100</f>
        <v>108.428853841851</v>
      </c>
      <c r="L21" s="449" t="n">
        <f aca="false">O21+R21</f>
        <v>55.632835</v>
      </c>
      <c r="M21" s="450" t="n">
        <f aca="false">P21+S21</f>
        <v>50.259382</v>
      </c>
      <c r="N21" s="451" t="n">
        <f aca="false">L21/M21*100</f>
        <v>110.69144264448</v>
      </c>
      <c r="O21" s="447" t="n">
        <f aca="false">O163/1000000</f>
        <v>21.345751</v>
      </c>
      <c r="P21" s="447" t="n">
        <f aca="false">P163/1000000</f>
        <v>27.13364</v>
      </c>
      <c r="Q21" s="451" t="n">
        <f aca="false">O21/P21*100</f>
        <v>78.6689548471934</v>
      </c>
      <c r="R21" s="447" t="n">
        <f aca="false">R163/1000000</f>
        <v>34.287084</v>
      </c>
      <c r="S21" s="447" t="n">
        <f aca="false">S163/1000000</f>
        <v>23.125742</v>
      </c>
      <c r="T21" s="448" t="n">
        <f aca="false">R21/S21*100</f>
        <v>148.263714089693</v>
      </c>
      <c r="U21" s="1"/>
      <c r="V21" s="1"/>
    </row>
    <row r="22" customFormat="false" ht="22.5" hidden="false" customHeight="true" outlineLevel="0" collapsed="false">
      <c r="A22" s="368" t="s">
        <v>31</v>
      </c>
      <c r="B22" s="34" t="s">
        <v>32</v>
      </c>
      <c r="C22" s="447" t="n">
        <f aca="false">C95/1000000</f>
        <v>2.083098</v>
      </c>
      <c r="D22" s="447" t="n">
        <f aca="false">D95/1000000</f>
        <v>2.016249</v>
      </c>
      <c r="E22" s="447" t="n">
        <f aca="false">C22/D22*100</f>
        <v>103.315513113708</v>
      </c>
      <c r="F22" s="447" t="n">
        <f aca="false">F95/1000000</f>
        <v>0.456403</v>
      </c>
      <c r="G22" s="447" t="n">
        <f aca="false">G95/1000000</f>
        <v>0.371868</v>
      </c>
      <c r="H22" s="447" t="n">
        <f aca="false">F22/G22*100</f>
        <v>122.73252874676</v>
      </c>
      <c r="I22" s="447" t="n">
        <f aca="false">I95/1000000</f>
        <v>2.133135</v>
      </c>
      <c r="J22" s="447" t="n">
        <f aca="false">J95/1000000</f>
        <v>2.08466</v>
      </c>
      <c r="K22" s="448" t="n">
        <f aca="false">I22/J22*100</f>
        <v>102.32531923671</v>
      </c>
      <c r="L22" s="449" t="n">
        <f aca="false">O22+R22</f>
        <v>1.012118</v>
      </c>
      <c r="M22" s="450" t="n">
        <f aca="false">P22+S22</f>
        <v>1.243601</v>
      </c>
      <c r="N22" s="451" t="n">
        <f aca="false">L22/M22*100</f>
        <v>81.3860715776202</v>
      </c>
      <c r="O22" s="447" t="n">
        <f aca="false">O95/1000000</f>
        <v>0.020633</v>
      </c>
      <c r="P22" s="447" t="n">
        <f aca="false">P95/1000000</f>
        <v>0.032842</v>
      </c>
      <c r="Q22" s="451" t="n">
        <f aca="false">O22/P22*100</f>
        <v>62.825041105901</v>
      </c>
      <c r="R22" s="447" t="n">
        <f aca="false">R95/1000000</f>
        <v>0.991485</v>
      </c>
      <c r="S22" s="447" t="n">
        <f aca="false">S95/1000000</f>
        <v>1.210759</v>
      </c>
      <c r="T22" s="448" t="n">
        <f aca="false">R22/S22*100</f>
        <v>81.8895420145545</v>
      </c>
      <c r="U22" s="1"/>
      <c r="V22" s="1"/>
    </row>
    <row r="23" customFormat="false" ht="21.75" hidden="false" customHeight="true" outlineLevel="0" collapsed="false">
      <c r="A23" s="372" t="s">
        <v>33</v>
      </c>
      <c r="B23" s="34" t="s">
        <v>34</v>
      </c>
      <c r="C23" s="447" t="n">
        <f aca="false">C127/1000000</f>
        <v>0.092403</v>
      </c>
      <c r="D23" s="447" t="n">
        <f aca="false">D127/1000000</f>
        <v>0.073203</v>
      </c>
      <c r="E23" s="447" t="n">
        <f aca="false">C23/D23*100</f>
        <v>126.228433260932</v>
      </c>
      <c r="F23" s="447" t="n">
        <f aca="false">F127/1000000</f>
        <v>0.02585</v>
      </c>
      <c r="G23" s="447" t="n">
        <f aca="false">G127/1000000</f>
        <v>0.010664</v>
      </c>
      <c r="H23" s="447" t="n">
        <f aca="false">F23/G23*100</f>
        <v>242.404351087772</v>
      </c>
      <c r="I23" s="447" t="n">
        <f aca="false">I127/1000000</f>
        <v>0.078867</v>
      </c>
      <c r="J23" s="447" t="n">
        <f aca="false">J127/1000000</f>
        <v>0.075775</v>
      </c>
      <c r="K23" s="448" t="n">
        <f aca="false">I23/J23*100</f>
        <v>104.080501484659</v>
      </c>
      <c r="L23" s="449" t="n">
        <f aca="false">O23+R23</f>
        <v>0.038666</v>
      </c>
      <c r="M23" s="450" t="n">
        <f aca="false">P23+S23</f>
        <v>0.030536</v>
      </c>
      <c r="N23" s="451" t="n">
        <f aca="false">L23/M23*100</f>
        <v>126.624312287136</v>
      </c>
      <c r="O23" s="447" t="n">
        <f aca="false">O127/1000000</f>
        <v>0.038666</v>
      </c>
      <c r="P23" s="447" t="n">
        <f aca="false">P127/1000000</f>
        <v>0.030536</v>
      </c>
      <c r="Q23" s="451" t="n">
        <f aca="false">O23/P23*100</f>
        <v>126.624312287136</v>
      </c>
      <c r="R23" s="447" t="n">
        <f aca="false">R127/1000000</f>
        <v>0</v>
      </c>
      <c r="S23" s="447" t="n">
        <f aca="false">S127/1000000</f>
        <v>0</v>
      </c>
      <c r="T23" s="448" t="e">
        <f aca="false">R23/S23*100</f>
        <v>#DIV/0!</v>
      </c>
      <c r="U23" s="1"/>
      <c r="V23" s="1"/>
    </row>
    <row r="24" customFormat="false" ht="36.75" hidden="false" customHeight="true" outlineLevel="0" collapsed="false">
      <c r="A24" s="368" t="s">
        <v>35</v>
      </c>
      <c r="B24" s="34" t="s">
        <v>36</v>
      </c>
      <c r="C24" s="447" t="n">
        <f aca="false">C261/1000000</f>
        <v>0.494331</v>
      </c>
      <c r="D24" s="447" t="n">
        <f aca="false">D261/1000000</f>
        <v>0.542339</v>
      </c>
      <c r="E24" s="447" t="n">
        <f aca="false">C24/D24*100</f>
        <v>91.1479720248774</v>
      </c>
      <c r="F24" s="447" t="n">
        <f aca="false">F261/1000000</f>
        <v>0.124726</v>
      </c>
      <c r="G24" s="447" t="n">
        <f aca="false">G261/1000000</f>
        <v>0.058629</v>
      </c>
      <c r="H24" s="447" t="n">
        <f aca="false">F24/G24*100</f>
        <v>212.737723652118</v>
      </c>
      <c r="I24" s="447" t="n">
        <f aca="false">I261/1000000</f>
        <v>0.025035</v>
      </c>
      <c r="J24" s="447" t="n">
        <f aca="false">J261/1000000</f>
        <v>0.028918</v>
      </c>
      <c r="K24" s="448" t="n">
        <f aca="false">I24/J24*100</f>
        <v>86.5723770661872</v>
      </c>
      <c r="L24" s="623" t="n">
        <f aca="false">O24+R24</f>
        <v>0</v>
      </c>
      <c r="M24" s="624" t="n">
        <f aca="false">P24+S24</f>
        <v>0</v>
      </c>
      <c r="N24" s="451" t="e">
        <f aca="false">L24/M24*100</f>
        <v>#DIV/0!</v>
      </c>
      <c r="O24" s="447" t="n">
        <f aca="false">O261/1000000</f>
        <v>0</v>
      </c>
      <c r="P24" s="447" t="n">
        <f aca="false">P261/1000000</f>
        <v>0</v>
      </c>
      <c r="Q24" s="451" t="e">
        <f aca="false">O24/P24*100</f>
        <v>#DIV/0!</v>
      </c>
      <c r="R24" s="447" t="n">
        <f aca="false">R261/1000000</f>
        <v>0</v>
      </c>
      <c r="S24" s="447" t="n">
        <f aca="false">S261/1000000</f>
        <v>0</v>
      </c>
      <c r="T24" s="448" t="e">
        <f aca="false">R24/S24*100</f>
        <v>#DIV/0!</v>
      </c>
      <c r="U24" s="1"/>
      <c r="V24" s="1"/>
    </row>
    <row r="25" customFormat="false" ht="24.75" hidden="false" customHeight="true" outlineLevel="0" collapsed="false">
      <c r="A25" s="452" t="n">
        <v>2</v>
      </c>
      <c r="B25" s="453" t="s">
        <v>369</v>
      </c>
      <c r="C25" s="625" t="n">
        <f aca="false">C273/1000000</f>
        <v>116.813567</v>
      </c>
      <c r="D25" s="625" t="n">
        <f aca="false">D273/1000000</f>
        <v>107.220374</v>
      </c>
      <c r="E25" s="454" t="n">
        <f aca="false">C25/D25*100</f>
        <v>108.947173603405</v>
      </c>
      <c r="F25" s="454" t="n">
        <f aca="false">F273/1000000</f>
        <v>18.924594062</v>
      </c>
      <c r="G25" s="454" t="n">
        <f aca="false">G273/1000000</f>
        <v>13.314799019</v>
      </c>
      <c r="H25" s="454" t="n">
        <f aca="false">F25/G25*100</f>
        <v>142.13202944329</v>
      </c>
      <c r="I25" s="454" t="n">
        <f aca="false">I273/1000000</f>
        <v>90.01576</v>
      </c>
      <c r="J25" s="454" t="n">
        <f aca="false">J273/1000000</f>
        <v>87.179965</v>
      </c>
      <c r="K25" s="455" t="n">
        <f aca="false">I25/J25*100</f>
        <v>103.252805848224</v>
      </c>
      <c r="L25" s="626" t="n">
        <f aca="false">O25+R25</f>
        <v>17.796583</v>
      </c>
      <c r="M25" s="627" t="n">
        <f aca="false">P25+S25</f>
        <v>12.456705</v>
      </c>
      <c r="N25" s="628" t="n">
        <f aca="false">L25/M25*100</f>
        <v>142.867499872559</v>
      </c>
      <c r="O25" s="454" t="n">
        <f aca="false">O273/1000000</f>
        <v>17.796583</v>
      </c>
      <c r="P25" s="454" t="n">
        <f aca="false">P273/1000000</f>
        <v>12.456705</v>
      </c>
      <c r="Q25" s="458" t="n">
        <f aca="false">O25/P25*100</f>
        <v>142.867499872559</v>
      </c>
      <c r="R25" s="454" t="n">
        <f aca="false">R273/1000000</f>
        <v>0</v>
      </c>
      <c r="S25" s="454" t="n">
        <f aca="false">S273/1000000</f>
        <v>0</v>
      </c>
      <c r="T25" s="455" t="e">
        <f aca="false">R25/S25*100</f>
        <v>#DIV/0!</v>
      </c>
      <c r="U25" s="3"/>
      <c r="V25" s="3"/>
    </row>
    <row r="26" customFormat="false" ht="18" hidden="false" customHeight="true" outlineLevel="0" collapsed="false">
      <c r="A26" s="629" t="n">
        <v>3</v>
      </c>
      <c r="B26" s="630" t="s">
        <v>38</v>
      </c>
      <c r="C26" s="631" t="n">
        <f aca="false">C293/1000000</f>
        <v>0.9309402</v>
      </c>
      <c r="D26" s="631" t="n">
        <f aca="false">D293/1000000</f>
        <v>1.122344</v>
      </c>
      <c r="E26" s="632" t="n">
        <f aca="false">C26/D26*100</f>
        <v>82.9460664466509</v>
      </c>
      <c r="F26" s="633" t="n">
        <f aca="false">F293/1000000</f>
        <v>0.154909</v>
      </c>
      <c r="G26" s="633" t="n">
        <f aca="false">G293/1000000</f>
        <v>0.168054</v>
      </c>
      <c r="H26" s="632" t="n">
        <f aca="false">F26/G26*100</f>
        <v>92.1781094172111</v>
      </c>
      <c r="I26" s="633" t="n">
        <f aca="false">I293/1000000</f>
        <v>0.9309402</v>
      </c>
      <c r="J26" s="633" t="n">
        <f aca="false">J293/1000000</f>
        <v>1.122344</v>
      </c>
      <c r="K26" s="634" t="n">
        <f aca="false">I26/J26*100</f>
        <v>82.9460664466509</v>
      </c>
      <c r="L26" s="635" t="n">
        <f aca="false">O26+R26</f>
        <v>0</v>
      </c>
      <c r="M26" s="636" t="n">
        <f aca="false">P26+S26</f>
        <v>0</v>
      </c>
      <c r="N26" s="637" t="e">
        <f aca="false">L26/M26*100</f>
        <v>#DIV/0!</v>
      </c>
      <c r="O26" s="458" t="n">
        <f aca="false">O293/1000000</f>
        <v>0</v>
      </c>
      <c r="P26" s="458" t="n">
        <f aca="false">P293/1000000</f>
        <v>0</v>
      </c>
      <c r="Q26" s="458" t="e">
        <f aca="false">O26/P26*100</f>
        <v>#DIV/0!</v>
      </c>
      <c r="R26" s="460" t="n">
        <f aca="false">R293/1000000</f>
        <v>0</v>
      </c>
      <c r="S26" s="460" t="n">
        <f aca="false">S293/1000000</f>
        <v>0</v>
      </c>
      <c r="T26" s="461" t="e">
        <f aca="false">R26/S26*100</f>
        <v>#DIV/0!</v>
      </c>
      <c r="U26" s="3"/>
      <c r="V26" s="3"/>
    </row>
    <row r="27" customFormat="false" ht="28.5" hidden="false" customHeight="true" outlineLevel="0" collapsed="false">
      <c r="A27" s="46" t="n">
        <v>4</v>
      </c>
      <c r="B27" s="47" t="s">
        <v>39</v>
      </c>
      <c r="C27" s="48" t="n">
        <f aca="false">C301/1000000</f>
        <v>0</v>
      </c>
      <c r="D27" s="48" t="n">
        <f aca="false">D301/1000000</f>
        <v>0</v>
      </c>
      <c r="E27" s="49" t="e">
        <f aca="false">C27/D27*100</f>
        <v>#DIV/0!</v>
      </c>
      <c r="F27" s="380" t="n">
        <f aca="false">F301/1000000</f>
        <v>0</v>
      </c>
      <c r="G27" s="380" t="n">
        <f aca="false">G301/1000000</f>
        <v>0</v>
      </c>
      <c r="H27" s="49" t="e">
        <f aca="false">F27/G27*100</f>
        <v>#DIV/0!</v>
      </c>
      <c r="I27" s="380" t="n">
        <f aca="false">I301/1000000</f>
        <v>0</v>
      </c>
      <c r="J27" s="380" t="n">
        <f aca="false">J301/1000000</f>
        <v>0</v>
      </c>
      <c r="K27" s="465" t="e">
        <f aca="false">I27/J27*100</f>
        <v>#DIV/0!</v>
      </c>
      <c r="L27" s="466" t="n">
        <f aca="false">O27+R27</f>
        <v>0</v>
      </c>
      <c r="M27" s="381" t="n">
        <f aca="false">P27+S27</f>
        <v>0</v>
      </c>
      <c r="N27" s="382" t="e">
        <f aca="false">L27/M27*100</f>
        <v>#DIV/0!</v>
      </c>
      <c r="O27" s="383" t="n">
        <f aca="false">O301</f>
        <v>0</v>
      </c>
      <c r="P27" s="384" t="n">
        <f aca="false">P301</f>
        <v>0</v>
      </c>
      <c r="Q27" s="385" t="e">
        <f aca="false">O27/P27*100</f>
        <v>#DIV/0!</v>
      </c>
      <c r="R27" s="50" t="n">
        <f aca="false">R301</f>
        <v>0</v>
      </c>
      <c r="S27" s="386" t="n">
        <f aca="false">S301</f>
        <v>0</v>
      </c>
      <c r="T27" s="385" t="e">
        <f aca="false">R27/S27*100</f>
        <v>#DIV/0!</v>
      </c>
      <c r="U27" s="1"/>
      <c r="V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387"/>
      <c r="O28" s="1"/>
      <c r="P28" s="1"/>
      <c r="Q28" s="1"/>
      <c r="R28" s="1"/>
      <c r="S28" s="1"/>
      <c r="T28" s="1"/>
      <c r="U28" s="1"/>
      <c r="V28" s="1"/>
    </row>
    <row r="29" customFormat="false" ht="16.5" hidden="false" customHeight="true" outlineLevel="0" collapsed="false">
      <c r="A29" s="388" t="s">
        <v>348</v>
      </c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9"/>
      <c r="O29" s="388"/>
      <c r="P29" s="388"/>
      <c r="Q29" s="388"/>
      <c r="R29" s="388"/>
      <c r="S29" s="388"/>
      <c r="T29" s="388"/>
      <c r="U29" s="1"/>
      <c r="V29" s="1"/>
    </row>
    <row r="30" customFormat="false" ht="17.25" hidden="false" customHeight="true" outlineLevel="0" collapsed="false">
      <c r="A30" s="388"/>
      <c r="B30" s="388"/>
      <c r="C30" s="388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9"/>
      <c r="O30" s="388"/>
      <c r="P30" s="388"/>
      <c r="Q30" s="388"/>
      <c r="R30" s="388"/>
      <c r="S30" s="388"/>
      <c r="T30" s="388"/>
      <c r="U30" s="53"/>
      <c r="V30" s="53"/>
    </row>
    <row r="31" customFormat="false" ht="26.25" hidden="false" customHeight="true" outlineLevel="0" collapsed="false">
      <c r="A31" s="21"/>
      <c r="B31" s="467"/>
      <c r="C31" s="468" t="s">
        <v>42</v>
      </c>
      <c r="D31" s="468"/>
      <c r="E31" s="468"/>
      <c r="F31" s="468"/>
      <c r="G31" s="468"/>
      <c r="H31" s="468"/>
      <c r="I31" s="468" t="s">
        <v>318</v>
      </c>
      <c r="J31" s="468"/>
      <c r="K31" s="468"/>
      <c r="L31" s="469" t="s">
        <v>44</v>
      </c>
      <c r="M31" s="469"/>
      <c r="N31" s="469"/>
      <c r="O31" s="469"/>
      <c r="P31" s="469"/>
      <c r="Q31" s="469"/>
      <c r="R31" s="469"/>
      <c r="S31" s="469"/>
      <c r="T31" s="469"/>
      <c r="U31" s="1"/>
      <c r="V31" s="1"/>
    </row>
    <row r="32" customFormat="false" ht="87" hidden="false" customHeight="true" outlineLevel="0" collapsed="false">
      <c r="A32" s="21"/>
      <c r="B32" s="467"/>
      <c r="C32" s="470" t="s">
        <v>406</v>
      </c>
      <c r="D32" s="470" t="s">
        <v>407</v>
      </c>
      <c r="E32" s="470" t="s">
        <v>47</v>
      </c>
      <c r="F32" s="470" t="s">
        <v>398</v>
      </c>
      <c r="G32" s="470" t="s">
        <v>408</v>
      </c>
      <c r="H32" s="470" t="s">
        <v>47</v>
      </c>
      <c r="I32" s="470" t="s">
        <v>406</v>
      </c>
      <c r="J32" s="470" t="s">
        <v>407</v>
      </c>
      <c r="K32" s="470" t="s">
        <v>47</v>
      </c>
      <c r="L32" s="471" t="s">
        <v>409</v>
      </c>
      <c r="M32" s="472" t="s">
        <v>410</v>
      </c>
      <c r="N32" s="472" t="s">
        <v>47</v>
      </c>
      <c r="O32" s="473" t="s">
        <v>402</v>
      </c>
      <c r="P32" s="473" t="s">
        <v>403</v>
      </c>
      <c r="Q32" s="473" t="s">
        <v>8</v>
      </c>
      <c r="R32" s="473" t="s">
        <v>411</v>
      </c>
      <c r="S32" s="473" t="s">
        <v>412</v>
      </c>
      <c r="T32" s="473" t="s">
        <v>47</v>
      </c>
      <c r="U32" s="1"/>
      <c r="V32" s="1"/>
    </row>
    <row r="33" customFormat="false" ht="15.75" hidden="false" customHeight="false" outlineLevel="0" collapsed="false">
      <c r="A33" s="474" t="n">
        <v>1</v>
      </c>
      <c r="B33" s="474" t="n">
        <v>2</v>
      </c>
      <c r="C33" s="475" t="n">
        <v>3</v>
      </c>
      <c r="D33" s="475" t="n">
        <v>4</v>
      </c>
      <c r="E33" s="475" t="n">
        <v>5</v>
      </c>
      <c r="F33" s="475" t="n">
        <v>6</v>
      </c>
      <c r="G33" s="475" t="n">
        <v>7</v>
      </c>
      <c r="H33" s="475" t="n">
        <v>8</v>
      </c>
      <c r="I33" s="475" t="n">
        <v>9</v>
      </c>
      <c r="J33" s="475" t="n">
        <v>10</v>
      </c>
      <c r="K33" s="475" t="n">
        <v>11</v>
      </c>
      <c r="L33" s="476" t="n">
        <v>12</v>
      </c>
      <c r="M33" s="477" t="n">
        <v>13</v>
      </c>
      <c r="N33" s="477" t="n">
        <v>14</v>
      </c>
      <c r="O33" s="477" t="n">
        <v>15</v>
      </c>
      <c r="P33" s="477" t="n">
        <v>16</v>
      </c>
      <c r="Q33" s="477" t="n">
        <v>17</v>
      </c>
      <c r="R33" s="477" t="n">
        <v>18</v>
      </c>
      <c r="S33" s="477" t="n">
        <v>19</v>
      </c>
      <c r="T33" s="477" t="n">
        <v>20</v>
      </c>
      <c r="U33" s="1"/>
      <c r="V33" s="1"/>
    </row>
    <row r="34" customFormat="false" ht="30" hidden="false" customHeight="true" outlineLevel="0" collapsed="false">
      <c r="A34" s="64" t="s">
        <v>50</v>
      </c>
      <c r="B34" s="64" t="s">
        <v>51</v>
      </c>
      <c r="C34" s="478" t="n">
        <f aca="false">C35+C55+C69</f>
        <v>2437377</v>
      </c>
      <c r="D34" s="478" t="n">
        <f aca="false">D35+D55+D69</f>
        <v>2243936</v>
      </c>
      <c r="E34" s="479" t="n">
        <f aca="false">C34/D34*100</f>
        <v>108.620611283031</v>
      </c>
      <c r="F34" s="478" t="n">
        <f aca="false">F35+F55+F69</f>
        <v>577232</v>
      </c>
      <c r="G34" s="478" t="n">
        <f aca="false">G35+G55+G69</f>
        <v>451235</v>
      </c>
      <c r="H34" s="479" t="n">
        <f aca="false">F34/G34*100</f>
        <v>127.922701031613</v>
      </c>
      <c r="I34" s="478" t="n">
        <f aca="false">I35+I55+I69</f>
        <v>2474926</v>
      </c>
      <c r="J34" s="478" t="n">
        <f aca="false">J35+J55+J69</f>
        <v>2229303</v>
      </c>
      <c r="K34" s="479" t="n">
        <f aca="false">I34/J34*100</f>
        <v>111.017928025037</v>
      </c>
      <c r="L34" s="480" t="n">
        <f aca="false">O34+R34</f>
        <v>1097745</v>
      </c>
      <c r="M34" s="481" t="n">
        <f aca="false">P34+S34</f>
        <v>1093976</v>
      </c>
      <c r="N34" s="482" t="n">
        <f aca="false">L34/M34*100</f>
        <v>100.344523097399</v>
      </c>
      <c r="O34" s="66" t="n">
        <f aca="false">O35+O55+O69</f>
        <v>664609</v>
      </c>
      <c r="P34" s="66" t="n">
        <f aca="false">P35+P55+P69</f>
        <v>781851</v>
      </c>
      <c r="Q34" s="66" t="n">
        <f aca="false">O34/P34*100</f>
        <v>85.0045596923199</v>
      </c>
      <c r="R34" s="65" t="n">
        <f aca="false">R35+R55+R69</f>
        <v>433136</v>
      </c>
      <c r="S34" s="65" t="n">
        <f aca="false">S35+S55+S69</f>
        <v>312125</v>
      </c>
      <c r="T34" s="66" t="n">
        <f aca="false">R34/S34*100</f>
        <v>138.770044052863</v>
      </c>
      <c r="U34" s="1"/>
      <c r="V34" s="1"/>
    </row>
    <row r="35" customFormat="false" ht="17.25" hidden="false" customHeight="true" outlineLevel="0" collapsed="false">
      <c r="A35" s="67" t="s">
        <v>377</v>
      </c>
      <c r="B35" s="67"/>
      <c r="C35" s="483" t="n">
        <f aca="false">SUM(C36:C53)</f>
        <v>691946</v>
      </c>
      <c r="D35" s="483" t="n">
        <f aca="false">SUM(D36:D53)</f>
        <v>805125</v>
      </c>
      <c r="E35" s="484" t="n">
        <f aca="false">C35/D35*100</f>
        <v>85.9426797081199</v>
      </c>
      <c r="F35" s="483" t="n">
        <f aca="false">SUM(F36:F53)</f>
        <v>182136</v>
      </c>
      <c r="G35" s="483" t="n">
        <f aca="false">SUM(G36:G53)</f>
        <v>134935</v>
      </c>
      <c r="H35" s="483" t="n">
        <f aca="false">F35/G35*100</f>
        <v>134.980546188906</v>
      </c>
      <c r="I35" s="483" t="n">
        <f aca="false">SUM(I36:I53)</f>
        <v>665498</v>
      </c>
      <c r="J35" s="483" t="n">
        <f aca="false">SUM(J36:J53)</f>
        <v>793131</v>
      </c>
      <c r="K35" s="483" t="n">
        <f aca="false">I35/J35*100</f>
        <v>83.9077025106823</v>
      </c>
      <c r="L35" s="485" t="n">
        <f aca="false">O35+R35</f>
        <v>387776</v>
      </c>
      <c r="M35" s="83" t="n">
        <f aca="false">P35+S35</f>
        <v>284632</v>
      </c>
      <c r="N35" s="83" t="n">
        <f aca="false">L35/M35*100</f>
        <v>136.237668287473</v>
      </c>
      <c r="O35" s="83" t="n">
        <f aca="false">SUM(O36:O53)</f>
        <v>266069</v>
      </c>
      <c r="P35" s="83" t="n">
        <f aca="false">SUM(P36:P53)</f>
        <v>266041</v>
      </c>
      <c r="Q35" s="84" t="n">
        <f aca="false">O35/P35*100</f>
        <v>100.010524693562</v>
      </c>
      <c r="R35" s="83" t="n">
        <f aca="false">SUM(R36:R53)</f>
        <v>121707</v>
      </c>
      <c r="S35" s="83" t="n">
        <f aca="false">SUM(S36:S53)</f>
        <v>18591</v>
      </c>
      <c r="T35" s="83" t="n">
        <f aca="false">R35/S35*100</f>
        <v>654.655478457318</v>
      </c>
      <c r="U35" s="1"/>
      <c r="V35" s="1"/>
    </row>
    <row r="36" customFormat="false" ht="21" hidden="false" customHeight="true" outlineLevel="0" collapsed="false">
      <c r="A36" s="486" t="n">
        <v>1</v>
      </c>
      <c r="B36" s="71" t="s">
        <v>53</v>
      </c>
      <c r="C36" s="487" t="n">
        <v>48567</v>
      </c>
      <c r="D36" s="487" t="n">
        <v>46389</v>
      </c>
      <c r="E36" s="489" t="n">
        <f aca="false">C36/D36*100</f>
        <v>104.695078574662</v>
      </c>
      <c r="F36" s="487" t="n">
        <v>5877</v>
      </c>
      <c r="G36" s="487" t="n">
        <v>7698</v>
      </c>
      <c r="H36" s="489" t="n">
        <f aca="false">F36/G36*100</f>
        <v>76.344505066251</v>
      </c>
      <c r="I36" s="490" t="n">
        <v>48567</v>
      </c>
      <c r="J36" s="490" t="n">
        <v>32723</v>
      </c>
      <c r="K36" s="489" t="n">
        <f aca="false">I36/J36*100</f>
        <v>148.418543532072</v>
      </c>
      <c r="L36" s="491" t="n">
        <v>615</v>
      </c>
      <c r="M36" s="492" t="n">
        <v>0</v>
      </c>
      <c r="N36" s="493" t="e">
        <f aca="false">L36/M36*100</f>
        <v>#DIV/0!</v>
      </c>
      <c r="O36" s="492" t="n">
        <v>615</v>
      </c>
      <c r="P36" s="492" t="n">
        <v>0</v>
      </c>
      <c r="Q36" s="493" t="e">
        <f aca="false">O36/P36*100</f>
        <v>#DIV/0!</v>
      </c>
      <c r="R36" s="492" t="n">
        <v>0</v>
      </c>
      <c r="S36" s="492" t="n">
        <v>0</v>
      </c>
      <c r="T36" s="494" t="e">
        <f aca="false">R36/S36*100</f>
        <v>#DIV/0!</v>
      </c>
      <c r="U36" s="1" t="n">
        <v>72</v>
      </c>
      <c r="V36" s="1" t="n">
        <v>115</v>
      </c>
    </row>
    <row r="37" customFormat="false" ht="17.25" hidden="false" customHeight="false" outlineLevel="0" collapsed="false">
      <c r="A37" s="495" t="n">
        <v>2</v>
      </c>
      <c r="B37" s="75" t="s">
        <v>54</v>
      </c>
      <c r="C37" s="487" t="n">
        <v>57964</v>
      </c>
      <c r="D37" s="487" t="n">
        <v>179203</v>
      </c>
      <c r="E37" s="370" t="n">
        <f aca="false">C37/D37*100</f>
        <v>32.3454406455249</v>
      </c>
      <c r="F37" s="496" t="n">
        <v>26085</v>
      </c>
      <c r="G37" s="496" t="n">
        <v>28388</v>
      </c>
      <c r="H37" s="370" t="n">
        <f aca="false">F37/G37*100</f>
        <v>91.887417218543</v>
      </c>
      <c r="I37" s="496" t="n">
        <v>31879</v>
      </c>
      <c r="J37" s="496" t="n">
        <v>179203</v>
      </c>
      <c r="K37" s="370" t="n">
        <f aca="false">I37/J37*100</f>
        <v>17.7893227233919</v>
      </c>
      <c r="L37" s="497" t="n">
        <v>38558</v>
      </c>
      <c r="M37" s="499" t="n">
        <v>67466</v>
      </c>
      <c r="N37" s="493" t="n">
        <f aca="false">L37/M37*100</f>
        <v>57.1517505113687</v>
      </c>
      <c r="O37" s="499" t="n">
        <v>38558</v>
      </c>
      <c r="P37" s="499" t="n">
        <v>59582</v>
      </c>
      <c r="Q37" s="493" t="n">
        <f aca="false">O37/P37*100</f>
        <v>64.7141754221074</v>
      </c>
      <c r="R37" s="499" t="n">
        <v>0</v>
      </c>
      <c r="S37" s="499" t="n">
        <v>7884</v>
      </c>
      <c r="T37" s="493" t="n">
        <f aca="false">R37/S37*100</f>
        <v>0</v>
      </c>
      <c r="U37" s="78" t="n">
        <v>40</v>
      </c>
      <c r="V37" s="78" t="n">
        <v>211</v>
      </c>
    </row>
    <row r="38" customFormat="false" ht="22.5" hidden="false" customHeight="true" outlineLevel="0" collapsed="false">
      <c r="A38" s="486" t="n">
        <v>3</v>
      </c>
      <c r="B38" s="71" t="s">
        <v>55</v>
      </c>
      <c r="C38" s="487" t="n">
        <v>37058</v>
      </c>
      <c r="D38" s="487" t="n">
        <v>28075</v>
      </c>
      <c r="E38" s="489" t="n">
        <f aca="false">C38/D38*100</f>
        <v>131.996438112199</v>
      </c>
      <c r="F38" s="487" t="n">
        <v>7892</v>
      </c>
      <c r="G38" s="487" t="n">
        <v>5012</v>
      </c>
      <c r="H38" s="489" t="n">
        <f aca="false">F38/G38*100</f>
        <v>157.462090981644</v>
      </c>
      <c r="I38" s="487" t="n">
        <v>25723</v>
      </c>
      <c r="J38" s="487" t="n">
        <v>28235</v>
      </c>
      <c r="K38" s="489" t="n">
        <f aca="false">I38/J38*100</f>
        <v>91.1032406587569</v>
      </c>
      <c r="L38" s="491" t="n">
        <v>0</v>
      </c>
      <c r="M38" s="492" t="n">
        <v>0</v>
      </c>
      <c r="N38" s="493" t="e">
        <f aca="false">L38/M38*100</f>
        <v>#DIV/0!</v>
      </c>
      <c r="O38" s="492" t="n">
        <v>0</v>
      </c>
      <c r="P38" s="492" t="n">
        <v>0</v>
      </c>
      <c r="Q38" s="493" t="e">
        <f aca="false">O38/P38*100</f>
        <v>#DIV/0!</v>
      </c>
      <c r="R38" s="492" t="n">
        <v>0</v>
      </c>
      <c r="S38" s="492" t="n">
        <v>0</v>
      </c>
      <c r="T38" s="494" t="e">
        <f aca="false">R38/S38*100</f>
        <v>#DIV/0!</v>
      </c>
      <c r="U38" s="1" t="n">
        <v>17</v>
      </c>
      <c r="V38" s="1" t="n">
        <v>90</v>
      </c>
    </row>
    <row r="39" customFormat="false" ht="34.5" hidden="false" customHeight="true" outlineLevel="0" collapsed="false">
      <c r="A39" s="486" t="n">
        <v>4</v>
      </c>
      <c r="B39" s="71" t="s">
        <v>56</v>
      </c>
      <c r="C39" s="487" t="n">
        <v>1710</v>
      </c>
      <c r="D39" s="487" t="n">
        <v>11320</v>
      </c>
      <c r="E39" s="489" t="n">
        <f aca="false">C39/D39*100</f>
        <v>15.1060070671378</v>
      </c>
      <c r="F39" s="487" t="n">
        <v>0</v>
      </c>
      <c r="G39" s="487" t="n">
        <v>3420</v>
      </c>
      <c r="H39" s="489" t="n">
        <f aca="false">F39/G39*100</f>
        <v>0</v>
      </c>
      <c r="I39" s="487" t="n">
        <v>11565</v>
      </c>
      <c r="J39" s="487" t="n">
        <v>7024</v>
      </c>
      <c r="K39" s="489" t="n">
        <f aca="false">I39/J39*100</f>
        <v>164.649772209567</v>
      </c>
      <c r="L39" s="491" t="n">
        <v>11565</v>
      </c>
      <c r="M39" s="492" t="n">
        <v>7024</v>
      </c>
      <c r="N39" s="493" t="n">
        <f aca="false">L39/M39*100</f>
        <v>164.649772209567</v>
      </c>
      <c r="O39" s="491" t="n">
        <v>11565</v>
      </c>
      <c r="P39" s="492" t="n">
        <v>7024</v>
      </c>
      <c r="Q39" s="493" t="n">
        <f aca="false">O39/P39*100</f>
        <v>164.649772209567</v>
      </c>
      <c r="R39" s="492" t="n">
        <v>0</v>
      </c>
      <c r="S39" s="492" t="n">
        <v>0</v>
      </c>
      <c r="T39" s="494" t="e">
        <f aca="false">R39/S39*100</f>
        <v>#DIV/0!</v>
      </c>
      <c r="U39" s="1" t="n">
        <v>8</v>
      </c>
      <c r="V39" s="1" t="n">
        <v>60</v>
      </c>
    </row>
    <row r="40" customFormat="false" ht="36" hidden="false" customHeight="true" outlineLevel="0" collapsed="false">
      <c r="A40" s="486" t="n">
        <v>5</v>
      </c>
      <c r="B40" s="71" t="s">
        <v>57</v>
      </c>
      <c r="C40" s="487" t="n">
        <v>25811</v>
      </c>
      <c r="D40" s="487" t="n">
        <v>25804</v>
      </c>
      <c r="E40" s="489" t="n">
        <f aca="false">C40/D40*100</f>
        <v>100.02712757712</v>
      </c>
      <c r="F40" s="487" t="n">
        <v>3560</v>
      </c>
      <c r="G40" s="487" t="n">
        <v>3193</v>
      </c>
      <c r="H40" s="489" t="n">
        <f aca="false">F40/G40*100</f>
        <v>111.493892890698</v>
      </c>
      <c r="I40" s="487" t="n">
        <v>26616</v>
      </c>
      <c r="J40" s="487" t="n">
        <v>29067</v>
      </c>
      <c r="K40" s="489" t="n">
        <f aca="false">I40/J40*100</f>
        <v>91.5677572504903</v>
      </c>
      <c r="L40" s="491" t="n">
        <v>2556</v>
      </c>
      <c r="M40" s="492" t="n">
        <v>5380</v>
      </c>
      <c r="N40" s="493" t="n">
        <f aca="false">L40/M40*100</f>
        <v>47.5092936802974</v>
      </c>
      <c r="O40" s="492" t="n">
        <v>0</v>
      </c>
      <c r="P40" s="492" t="n">
        <v>0</v>
      </c>
      <c r="Q40" s="493" t="e">
        <f aca="false">O40/P40*100</f>
        <v>#DIV/0!</v>
      </c>
      <c r="R40" s="492" t="n">
        <v>2556</v>
      </c>
      <c r="S40" s="492" t="n">
        <v>5380</v>
      </c>
      <c r="T40" s="494" t="n">
        <f aca="false">R40/S40*100</f>
        <v>47.5092936802974</v>
      </c>
      <c r="U40" s="1" t="n">
        <v>40</v>
      </c>
      <c r="V40" s="1" t="n">
        <v>86</v>
      </c>
    </row>
    <row r="41" customFormat="false" ht="23.25" hidden="false" customHeight="true" outlineLevel="0" collapsed="false">
      <c r="A41" s="486" t="n">
        <v>6</v>
      </c>
      <c r="B41" s="71" t="s">
        <v>58</v>
      </c>
      <c r="C41" s="487" t="n">
        <v>40843</v>
      </c>
      <c r="D41" s="487" t="n">
        <v>58272</v>
      </c>
      <c r="E41" s="489" t="n">
        <f aca="false">C41/D41*100</f>
        <v>70.0902663371774</v>
      </c>
      <c r="F41" s="487" t="n">
        <v>11751</v>
      </c>
      <c r="G41" s="487" t="n">
        <v>15531</v>
      </c>
      <c r="H41" s="489" t="n">
        <f aca="false">F41/G41*100</f>
        <v>75.6615800656751</v>
      </c>
      <c r="I41" s="487" t="n">
        <v>45184</v>
      </c>
      <c r="J41" s="487" t="n">
        <v>63127</v>
      </c>
      <c r="K41" s="489" t="n">
        <f aca="false">I41/J41*100</f>
        <v>71.5763460959653</v>
      </c>
      <c r="L41" s="512" t="n">
        <v>116357</v>
      </c>
      <c r="M41" s="500" t="n">
        <v>5327</v>
      </c>
      <c r="N41" s="493" t="n">
        <f aca="false">L41/M41*100</f>
        <v>2184.28759151492</v>
      </c>
      <c r="O41" s="492" t="n">
        <v>106</v>
      </c>
      <c r="P41" s="492" t="n">
        <v>0</v>
      </c>
      <c r="Q41" s="493" t="e">
        <f aca="false">O41/P41*100</f>
        <v>#DIV/0!</v>
      </c>
      <c r="R41" s="500" t="n">
        <v>116251</v>
      </c>
      <c r="S41" s="492" t="n">
        <v>5327</v>
      </c>
      <c r="T41" s="494" t="n">
        <f aca="false">R41/S41*100</f>
        <v>2182.29772855266</v>
      </c>
      <c r="U41" s="1" t="n">
        <v>62</v>
      </c>
      <c r="V41" s="1" t="n">
        <v>85</v>
      </c>
    </row>
    <row r="42" customFormat="false" ht="23.25" hidden="false" customHeight="true" outlineLevel="0" collapsed="false">
      <c r="A42" s="486" t="n">
        <v>7</v>
      </c>
      <c r="B42" s="71" t="s">
        <v>59</v>
      </c>
      <c r="C42" s="487" t="n">
        <v>0</v>
      </c>
      <c r="D42" s="487" t="n">
        <v>0</v>
      </c>
      <c r="E42" s="489" t="e">
        <f aca="false">C42/D42*100</f>
        <v>#DIV/0!</v>
      </c>
      <c r="F42" s="487" t="n">
        <v>0</v>
      </c>
      <c r="G42" s="487" t="n">
        <v>0</v>
      </c>
      <c r="H42" s="489" t="e">
        <f aca="false">F42/G42*100</f>
        <v>#DIV/0!</v>
      </c>
      <c r="I42" s="487" t="n">
        <v>0</v>
      </c>
      <c r="J42" s="487" t="n">
        <v>0</v>
      </c>
      <c r="K42" s="489" t="e">
        <f aca="false">I42/J42*100</f>
        <v>#DIV/0!</v>
      </c>
      <c r="L42" s="491" t="n">
        <v>0</v>
      </c>
      <c r="M42" s="492" t="n">
        <v>0</v>
      </c>
      <c r="N42" s="493" t="e">
        <f aca="false">L42/M42*100</f>
        <v>#DIV/0!</v>
      </c>
      <c r="O42" s="492" t="n">
        <v>0</v>
      </c>
      <c r="P42" s="492" t="n">
        <v>0</v>
      </c>
      <c r="Q42" s="493" t="e">
        <f aca="false">O42/P42*100</f>
        <v>#DIV/0!</v>
      </c>
      <c r="R42" s="492" t="n">
        <v>0</v>
      </c>
      <c r="S42" s="492" t="n">
        <v>0</v>
      </c>
      <c r="T42" s="494" t="e">
        <f aca="false">R42/S42*100</f>
        <v>#DIV/0!</v>
      </c>
      <c r="U42" s="1" t="n">
        <v>0</v>
      </c>
      <c r="V42" s="1" t="n">
        <v>0</v>
      </c>
    </row>
    <row r="43" customFormat="false" ht="45.75" hidden="false" customHeight="true" outlineLevel="0" collapsed="false">
      <c r="A43" s="486" t="n">
        <v>8</v>
      </c>
      <c r="B43" s="71" t="s">
        <v>60</v>
      </c>
      <c r="C43" s="487" t="n">
        <v>71112</v>
      </c>
      <c r="D43" s="487" t="n">
        <v>57998</v>
      </c>
      <c r="E43" s="489" t="n">
        <f aca="false">C43/D43*100</f>
        <v>122.611124521535</v>
      </c>
      <c r="F43" s="487" t="n">
        <v>10133</v>
      </c>
      <c r="G43" s="487" t="n">
        <v>7383</v>
      </c>
      <c r="H43" s="489" t="n">
        <f aca="false">F43/G43*100</f>
        <v>137.24773127455</v>
      </c>
      <c r="I43" s="487" t="n">
        <v>71112</v>
      </c>
      <c r="J43" s="487" t="n">
        <v>58075</v>
      </c>
      <c r="K43" s="489" t="n">
        <f aca="false">I43/J43*100</f>
        <v>122.448557899268</v>
      </c>
      <c r="L43" s="491" t="n">
        <v>0</v>
      </c>
      <c r="M43" s="492" t="n">
        <v>0</v>
      </c>
      <c r="N43" s="493" t="e">
        <f aca="false">L43/M43*100</f>
        <v>#DIV/0!</v>
      </c>
      <c r="O43" s="492" t="n">
        <v>0</v>
      </c>
      <c r="P43" s="492" t="n">
        <v>0</v>
      </c>
      <c r="Q43" s="493" t="e">
        <f aca="false">O43/P43*100</f>
        <v>#DIV/0!</v>
      </c>
      <c r="R43" s="492" t="n">
        <v>0</v>
      </c>
      <c r="S43" s="492" t="n">
        <v>0</v>
      </c>
      <c r="T43" s="494" t="e">
        <f aca="false">R43/S43*100</f>
        <v>#DIV/0!</v>
      </c>
      <c r="U43" s="1" t="n">
        <v>41</v>
      </c>
      <c r="V43" s="1" t="n">
        <v>107</v>
      </c>
    </row>
    <row r="44" customFormat="false" ht="22.5" hidden="false" customHeight="true" outlineLevel="0" collapsed="false">
      <c r="A44" s="486" t="n">
        <v>9</v>
      </c>
      <c r="B44" s="71" t="s">
        <v>61</v>
      </c>
      <c r="C44" s="487" t="n">
        <v>76776</v>
      </c>
      <c r="D44" s="487" t="n">
        <v>57861</v>
      </c>
      <c r="E44" s="489" t="n">
        <f aca="false">C44/D44*100</f>
        <v>132.69041323171</v>
      </c>
      <c r="F44" s="487" t="n">
        <v>14001</v>
      </c>
      <c r="G44" s="487" t="n">
        <v>8485</v>
      </c>
      <c r="H44" s="489" t="n">
        <f aca="false">F44/G44*100</f>
        <v>165.008839127873</v>
      </c>
      <c r="I44" s="487" t="n">
        <v>78016</v>
      </c>
      <c r="J44" s="487" t="n">
        <v>75577</v>
      </c>
      <c r="K44" s="489" t="n">
        <f aca="false">I44/J44*100</f>
        <v>103.227172287865</v>
      </c>
      <c r="L44" s="491" t="n">
        <v>0</v>
      </c>
      <c r="M44" s="492" t="n">
        <v>0</v>
      </c>
      <c r="N44" s="493" t="e">
        <f aca="false">L44/M44*100</f>
        <v>#DIV/0!</v>
      </c>
      <c r="O44" s="492" t="n">
        <v>0</v>
      </c>
      <c r="P44" s="492" t="n">
        <v>0</v>
      </c>
      <c r="Q44" s="493" t="e">
        <f aca="false">O44/P44*100</f>
        <v>#DIV/0!</v>
      </c>
      <c r="R44" s="492" t="n">
        <v>0</v>
      </c>
      <c r="S44" s="492" t="n">
        <v>0</v>
      </c>
      <c r="T44" s="494" t="e">
        <f aca="false">R44/S44*100</f>
        <v>#DIV/0!</v>
      </c>
      <c r="U44" s="1" t="n">
        <v>53</v>
      </c>
      <c r="V44" s="1" t="n">
        <v>134</v>
      </c>
    </row>
    <row r="45" customFormat="false" ht="23.25" hidden="false" customHeight="true" outlineLevel="0" collapsed="false">
      <c r="A45" s="486" t="n">
        <v>10</v>
      </c>
      <c r="B45" s="71" t="s">
        <v>62</v>
      </c>
      <c r="C45" s="487" t="n">
        <v>183670</v>
      </c>
      <c r="D45" s="487" t="n">
        <v>210189</v>
      </c>
      <c r="E45" s="489" t="n">
        <f aca="false">C45/D45*100</f>
        <v>87.3832598280595</v>
      </c>
      <c r="F45" s="487" t="n">
        <v>80289</v>
      </c>
      <c r="G45" s="487" t="n">
        <v>30636</v>
      </c>
      <c r="H45" s="489" t="n">
        <f aca="false">F45/G45*100</f>
        <v>262.074030552291</v>
      </c>
      <c r="I45" s="487" t="n">
        <v>191558</v>
      </c>
      <c r="J45" s="487" t="n">
        <v>187393</v>
      </c>
      <c r="K45" s="489" t="n">
        <f aca="false">I45/J45*100</f>
        <v>102.222601698036</v>
      </c>
      <c r="L45" s="491" t="n">
        <v>191333</v>
      </c>
      <c r="M45" s="492" t="n">
        <v>187376</v>
      </c>
      <c r="N45" s="493" t="n">
        <f aca="false">L45/M45*100</f>
        <v>102.111796601486</v>
      </c>
      <c r="O45" s="491" t="n">
        <v>191333</v>
      </c>
      <c r="P45" s="492" t="n">
        <v>187376</v>
      </c>
      <c r="Q45" s="493" t="n">
        <f aca="false">O45/P45*100</f>
        <v>102.111796601486</v>
      </c>
      <c r="R45" s="492" t="n">
        <v>0</v>
      </c>
      <c r="S45" s="492" t="n">
        <v>0</v>
      </c>
      <c r="T45" s="494" t="e">
        <f aca="false">R45/S45*100</f>
        <v>#DIV/0!</v>
      </c>
      <c r="U45" s="1" t="n">
        <v>145</v>
      </c>
      <c r="V45" s="1" t="n">
        <v>84</v>
      </c>
    </row>
    <row r="46" customFormat="false" ht="22.5" hidden="false" customHeight="true" outlineLevel="0" collapsed="false">
      <c r="A46" s="486" t="n">
        <v>11</v>
      </c>
      <c r="B46" s="71" t="s">
        <v>63</v>
      </c>
      <c r="C46" s="487" t="n">
        <v>0</v>
      </c>
      <c r="D46" s="487" t="n">
        <v>0</v>
      </c>
      <c r="E46" s="489" t="e">
        <f aca="false">C46/D46*100</f>
        <v>#DIV/0!</v>
      </c>
      <c r="F46" s="487" t="n">
        <v>0</v>
      </c>
      <c r="G46" s="487" t="n">
        <v>0</v>
      </c>
      <c r="H46" s="489" t="e">
        <f aca="false">F46/G46*100</f>
        <v>#DIV/0!</v>
      </c>
      <c r="I46" s="487" t="n">
        <v>0</v>
      </c>
      <c r="J46" s="487" t="n">
        <v>0</v>
      </c>
      <c r="K46" s="489" t="e">
        <f aca="false">I46/J46*100</f>
        <v>#DIV/0!</v>
      </c>
      <c r="L46" s="491" t="n">
        <v>0</v>
      </c>
      <c r="M46" s="492" t="n">
        <v>0</v>
      </c>
      <c r="N46" s="493" t="e">
        <f aca="false">L46/M46*100</f>
        <v>#DIV/0!</v>
      </c>
      <c r="O46" s="492" t="n">
        <v>0</v>
      </c>
      <c r="P46" s="492" t="n">
        <v>0</v>
      </c>
      <c r="Q46" s="493" t="e">
        <f aca="false">O46/P46*100</f>
        <v>#DIV/0!</v>
      </c>
      <c r="R46" s="492" t="n">
        <v>0</v>
      </c>
      <c r="S46" s="492" t="n">
        <v>0</v>
      </c>
      <c r="T46" s="494" t="e">
        <f aca="false">R46/S46*100</f>
        <v>#DIV/0!</v>
      </c>
      <c r="U46" s="1" t="n">
        <v>0</v>
      </c>
      <c r="V46" s="1" t="n">
        <v>0</v>
      </c>
    </row>
    <row r="47" customFormat="false" ht="21.75" hidden="false" customHeight="true" outlineLevel="0" collapsed="false">
      <c r="A47" s="501" t="n">
        <v>12</v>
      </c>
      <c r="B47" s="75" t="s">
        <v>64</v>
      </c>
      <c r="C47" s="487" t="n">
        <v>27929</v>
      </c>
      <c r="D47" s="487" t="n">
        <v>16756</v>
      </c>
      <c r="E47" s="489" t="n">
        <f aca="false">C47/D47*100</f>
        <v>166.680592026737</v>
      </c>
      <c r="F47" s="487" t="n">
        <v>1444</v>
      </c>
      <c r="G47" s="487" t="n">
        <v>210</v>
      </c>
      <c r="H47" s="489" t="n">
        <f aca="false">F47/G47*100</f>
        <v>687.619047619048</v>
      </c>
      <c r="I47" s="487" t="n">
        <v>27929</v>
      </c>
      <c r="J47" s="487" t="n">
        <v>16756</v>
      </c>
      <c r="K47" s="489" t="n">
        <f aca="false">I47/J47*100</f>
        <v>166.680592026737</v>
      </c>
      <c r="L47" s="491" t="n">
        <v>23892</v>
      </c>
      <c r="M47" s="492" t="n">
        <v>12059</v>
      </c>
      <c r="N47" s="493" t="n">
        <f aca="false">L47/M47*100</f>
        <v>198.125881084667</v>
      </c>
      <c r="O47" s="491" t="n">
        <v>23892</v>
      </c>
      <c r="P47" s="492" t="n">
        <v>12059</v>
      </c>
      <c r="Q47" s="493" t="n">
        <f aca="false">O47/P47*100</f>
        <v>198.125881084667</v>
      </c>
      <c r="R47" s="492" t="n">
        <v>0</v>
      </c>
      <c r="S47" s="492" t="n">
        <v>0</v>
      </c>
      <c r="T47" s="494" t="e">
        <f aca="false">R47/S47*100</f>
        <v>#DIV/0!</v>
      </c>
      <c r="U47" s="1" t="n">
        <v>18</v>
      </c>
      <c r="V47" s="1" t="n">
        <v>98</v>
      </c>
    </row>
    <row r="48" s="334" customFormat="true" ht="28.5" hidden="false" customHeight="true" outlineLevel="0" collapsed="false">
      <c r="A48" s="501" t="n">
        <v>13</v>
      </c>
      <c r="B48" s="75" t="s">
        <v>65</v>
      </c>
      <c r="C48" s="496" t="n">
        <v>102441</v>
      </c>
      <c r="D48" s="496" t="n">
        <v>93624</v>
      </c>
      <c r="E48" s="370" t="n">
        <f aca="false">C48/D48*100</f>
        <v>109.417457062292</v>
      </c>
      <c r="F48" s="496" t="n">
        <v>19793</v>
      </c>
      <c r="G48" s="496" t="n">
        <v>22722</v>
      </c>
      <c r="H48" s="370" t="n">
        <f aca="false">F48/G48*100</f>
        <v>87.1094093829769</v>
      </c>
      <c r="I48" s="496" t="n">
        <v>90186</v>
      </c>
      <c r="J48" s="496" t="n">
        <v>96846</v>
      </c>
      <c r="K48" s="370" t="n">
        <f aca="false">I48/J48*100</f>
        <v>93.1231026578279</v>
      </c>
      <c r="L48" s="502" t="n">
        <v>0</v>
      </c>
      <c r="M48" s="499" t="n">
        <v>0</v>
      </c>
      <c r="N48" s="493" t="e">
        <f aca="false">L48/M48*100</f>
        <v>#DIV/0!</v>
      </c>
      <c r="O48" s="499" t="n">
        <v>0</v>
      </c>
      <c r="P48" s="499" t="n">
        <v>0</v>
      </c>
      <c r="Q48" s="493" t="e">
        <f aca="false">O48/P48*100</f>
        <v>#DIV/0!</v>
      </c>
      <c r="R48" s="499" t="n">
        <v>0</v>
      </c>
      <c r="S48" s="499" t="n">
        <v>0</v>
      </c>
      <c r="T48" s="493" t="e">
        <f aca="false">R48/S48*100</f>
        <v>#DIV/0!</v>
      </c>
      <c r="U48" s="81" t="n">
        <v>41</v>
      </c>
      <c r="V48" s="81" t="n">
        <v>150</v>
      </c>
    </row>
    <row r="49" customFormat="false" ht="19.5" hidden="false" customHeight="true" outlineLevel="0" collapsed="false">
      <c r="A49" s="501" t="n">
        <v>14</v>
      </c>
      <c r="B49" s="75" t="s">
        <v>66</v>
      </c>
      <c r="C49" s="487" t="n">
        <v>8242</v>
      </c>
      <c r="D49" s="487" t="n">
        <v>10979</v>
      </c>
      <c r="E49" s="489" t="n">
        <f aca="false">C49/D49*100</f>
        <v>75.0705893068586</v>
      </c>
      <c r="F49" s="487" t="n">
        <v>1311</v>
      </c>
      <c r="G49" s="487" t="n">
        <v>1844</v>
      </c>
      <c r="H49" s="489" t="n">
        <f aca="false">F49/G49*100</f>
        <v>71.0954446854664</v>
      </c>
      <c r="I49" s="487" t="n">
        <v>7340</v>
      </c>
      <c r="J49" s="487" t="n">
        <v>10450</v>
      </c>
      <c r="K49" s="489" t="n">
        <f aca="false">I49/J49*100</f>
        <v>70.2392344497608</v>
      </c>
      <c r="L49" s="491" t="n">
        <v>2900</v>
      </c>
      <c r="M49" s="492" t="n">
        <v>0</v>
      </c>
      <c r="N49" s="493" t="e">
        <f aca="false">L49/M49*100</f>
        <v>#DIV/0!</v>
      </c>
      <c r="O49" s="492" t="n">
        <v>0</v>
      </c>
      <c r="P49" s="492" t="n">
        <v>0</v>
      </c>
      <c r="Q49" s="493" t="e">
        <f aca="false">O49/P49*100</f>
        <v>#DIV/0!</v>
      </c>
      <c r="R49" s="492" t="n">
        <v>2900</v>
      </c>
      <c r="S49" s="492" t="n">
        <v>0</v>
      </c>
      <c r="T49" s="494" t="e">
        <f aca="false">R49/S49*100</f>
        <v>#DIV/0!</v>
      </c>
      <c r="U49" s="1" t="n">
        <v>15</v>
      </c>
      <c r="V49" s="1" t="n">
        <v>80</v>
      </c>
    </row>
    <row r="50" customFormat="false" ht="21.75" hidden="false" customHeight="true" outlineLevel="0" collapsed="false">
      <c r="A50" s="501" t="n">
        <v>15</v>
      </c>
      <c r="B50" s="75" t="s">
        <v>67</v>
      </c>
      <c r="C50" s="487" t="n">
        <v>0</v>
      </c>
      <c r="D50" s="487" t="n">
        <v>0</v>
      </c>
      <c r="E50" s="489" t="e">
        <f aca="false">C50/D50*100</f>
        <v>#DIV/0!</v>
      </c>
      <c r="F50" s="487" t="n">
        <v>0</v>
      </c>
      <c r="G50" s="487" t="n">
        <v>0</v>
      </c>
      <c r="H50" s="489" t="e">
        <f aca="false">F50/G50*100</f>
        <v>#DIV/0!</v>
      </c>
      <c r="I50" s="487" t="n">
        <v>0</v>
      </c>
      <c r="J50" s="487" t="n">
        <v>0</v>
      </c>
      <c r="K50" s="489" t="e">
        <f aca="false">I50/J50*100</f>
        <v>#DIV/0!</v>
      </c>
      <c r="L50" s="491" t="n">
        <v>0</v>
      </c>
      <c r="M50" s="492" t="n">
        <v>0</v>
      </c>
      <c r="N50" s="493" t="e">
        <f aca="false">L50/M50*100</f>
        <v>#DIV/0!</v>
      </c>
      <c r="O50" s="492" t="n">
        <v>0</v>
      </c>
      <c r="P50" s="492" t="n">
        <v>0</v>
      </c>
      <c r="Q50" s="493" t="e">
        <f aca="false">O50/P50*100</f>
        <v>#DIV/0!</v>
      </c>
      <c r="R50" s="492" t="n">
        <v>0</v>
      </c>
      <c r="S50" s="492" t="n">
        <v>0</v>
      </c>
      <c r="T50" s="494" t="e">
        <f aca="false">R50/S50*100</f>
        <v>#DIV/0!</v>
      </c>
      <c r="U50" s="1" t="n">
        <v>0</v>
      </c>
      <c r="V50" s="1" t="n">
        <v>0</v>
      </c>
    </row>
    <row r="51" customFormat="false" ht="20.25" hidden="false" customHeight="true" outlineLevel="0" collapsed="false">
      <c r="A51" s="486" t="n">
        <v>16</v>
      </c>
      <c r="B51" s="71" t="s">
        <v>68</v>
      </c>
      <c r="C51" s="487" t="n">
        <v>0</v>
      </c>
      <c r="D51" s="487" t="n">
        <v>0</v>
      </c>
      <c r="E51" s="489" t="e">
        <f aca="false">C51/D51*100</f>
        <v>#DIV/0!</v>
      </c>
      <c r="F51" s="487" t="n">
        <v>0</v>
      </c>
      <c r="G51" s="487" t="n">
        <v>0</v>
      </c>
      <c r="H51" s="489" t="e">
        <f aca="false">F51/G51*100</f>
        <v>#DIV/0!</v>
      </c>
      <c r="I51" s="487" t="n">
        <v>0</v>
      </c>
      <c r="J51" s="487" t="n">
        <v>0</v>
      </c>
      <c r="K51" s="489" t="e">
        <f aca="false">I51/J51*100</f>
        <v>#DIV/0!</v>
      </c>
      <c r="L51" s="491" t="n">
        <v>0</v>
      </c>
      <c r="M51" s="492" t="n">
        <v>0</v>
      </c>
      <c r="N51" s="493" t="e">
        <f aca="false">L51/M51*100</f>
        <v>#DIV/0!</v>
      </c>
      <c r="O51" s="492" t="n">
        <v>0</v>
      </c>
      <c r="P51" s="492" t="n">
        <v>0</v>
      </c>
      <c r="Q51" s="493" t="e">
        <f aca="false">O51/P51*100</f>
        <v>#DIV/0!</v>
      </c>
      <c r="R51" s="492" t="n">
        <v>0</v>
      </c>
      <c r="S51" s="492" t="n">
        <v>0</v>
      </c>
      <c r="T51" s="494" t="e">
        <f aca="false">R51/S51*100</f>
        <v>#DIV/0!</v>
      </c>
      <c r="U51" s="1" t="n">
        <v>0</v>
      </c>
      <c r="V51" s="1" t="n">
        <v>0</v>
      </c>
    </row>
    <row r="52" customFormat="false" ht="22.5" hidden="false" customHeight="true" outlineLevel="0" collapsed="false">
      <c r="A52" s="486" t="n">
        <v>17</v>
      </c>
      <c r="B52" s="71" t="s">
        <v>69</v>
      </c>
      <c r="C52" s="487" t="n">
        <v>9823</v>
      </c>
      <c r="D52" s="487" t="n">
        <v>8655</v>
      </c>
      <c r="E52" s="489" t="n">
        <f aca="false">C52/D52*100</f>
        <v>113.495089543616</v>
      </c>
      <c r="F52" s="487" t="n">
        <v>0</v>
      </c>
      <c r="G52" s="487" t="n">
        <v>413</v>
      </c>
      <c r="H52" s="489" t="n">
        <f aca="false">F52/G52*100</f>
        <v>0</v>
      </c>
      <c r="I52" s="487" t="n">
        <v>9823</v>
      </c>
      <c r="J52" s="487" t="n">
        <v>8655</v>
      </c>
      <c r="K52" s="489" t="n">
        <f aca="false">I52/J52*100</f>
        <v>113.495089543616</v>
      </c>
      <c r="L52" s="491" t="n">
        <v>0</v>
      </c>
      <c r="M52" s="492" t="n">
        <v>0</v>
      </c>
      <c r="N52" s="493" t="e">
        <f aca="false">L52/M52*100</f>
        <v>#DIV/0!</v>
      </c>
      <c r="O52" s="492" t="n">
        <v>0</v>
      </c>
      <c r="P52" s="492" t="n">
        <v>0</v>
      </c>
      <c r="Q52" s="493" t="e">
        <f aca="false">O52/P52*100</f>
        <v>#DIV/0!</v>
      </c>
      <c r="R52" s="492" t="n">
        <v>0</v>
      </c>
      <c r="S52" s="492" t="n">
        <v>0</v>
      </c>
      <c r="T52" s="494" t="e">
        <f aca="false">R52/S52*100</f>
        <v>#DIV/0!</v>
      </c>
      <c r="U52" s="1" t="n">
        <v>3</v>
      </c>
      <c r="V52" s="1" t="n">
        <v>90</v>
      </c>
    </row>
    <row r="53" customFormat="false" ht="23.25" hidden="false" customHeight="true" outlineLevel="0" collapsed="false">
      <c r="A53" s="501" t="n">
        <v>18</v>
      </c>
      <c r="B53" s="75" t="s">
        <v>70</v>
      </c>
      <c r="C53" s="496" t="n">
        <v>0</v>
      </c>
      <c r="D53" s="496" t="n">
        <v>0</v>
      </c>
      <c r="E53" s="370" t="e">
        <f aca="false">C53/D53*100</f>
        <v>#DIV/0!</v>
      </c>
      <c r="F53" s="496" t="n">
        <v>0</v>
      </c>
      <c r="G53" s="496" t="n">
        <v>0</v>
      </c>
      <c r="H53" s="370" t="e">
        <f aca="false">F53/G53*100</f>
        <v>#DIV/0!</v>
      </c>
      <c r="I53" s="496" t="n">
        <v>0</v>
      </c>
      <c r="J53" s="496" t="n">
        <v>0</v>
      </c>
      <c r="K53" s="370" t="e">
        <f aca="false">I53/J53*100</f>
        <v>#DIV/0!</v>
      </c>
      <c r="L53" s="502" t="n">
        <v>0</v>
      </c>
      <c r="M53" s="499" t="n">
        <v>0</v>
      </c>
      <c r="N53" s="493" t="e">
        <f aca="false">L53/M53*100</f>
        <v>#DIV/0!</v>
      </c>
      <c r="O53" s="499" t="n">
        <v>0</v>
      </c>
      <c r="P53" s="499" t="n">
        <v>0</v>
      </c>
      <c r="Q53" s="493" t="e">
        <f aca="false">O53/P53*100</f>
        <v>#DIV/0!</v>
      </c>
      <c r="R53" s="499" t="n">
        <v>0</v>
      </c>
      <c r="S53" s="499" t="n">
        <v>0</v>
      </c>
      <c r="T53" s="493" t="e">
        <f aca="false">R53/S53*100</f>
        <v>#DIV/0!</v>
      </c>
      <c r="U53" s="81"/>
      <c r="V53" s="81" t="n">
        <v>87</v>
      </c>
    </row>
    <row r="54" customFormat="false" ht="15.75" hidden="false" customHeight="false" outlineLevel="0" collapsed="false">
      <c r="A54" s="503"/>
      <c r="B54" s="504"/>
      <c r="C54" s="504"/>
      <c r="D54" s="504"/>
      <c r="E54" s="504"/>
      <c r="F54" s="504"/>
      <c r="G54" s="504"/>
      <c r="H54" s="504"/>
      <c r="I54" s="504"/>
      <c r="J54" s="504"/>
      <c r="K54" s="505"/>
      <c r="L54" s="506"/>
      <c r="M54" s="401"/>
      <c r="N54" s="401"/>
      <c r="O54" s="507"/>
      <c r="P54" s="507"/>
      <c r="Q54" s="493"/>
      <c r="R54" s="507"/>
      <c r="S54" s="507"/>
      <c r="T54" s="508"/>
      <c r="U54" s="82"/>
      <c r="V54" s="82"/>
    </row>
    <row r="55" customFormat="false" ht="17.25" hidden="false" customHeight="true" outlineLevel="0" collapsed="false">
      <c r="A55" s="67" t="s">
        <v>378</v>
      </c>
      <c r="B55" s="67"/>
      <c r="C55" s="483" t="n">
        <f aca="false">SUM(C56:C67)</f>
        <v>1193550</v>
      </c>
      <c r="D55" s="483" t="n">
        <f aca="false">SUM(D56:D67)</f>
        <v>847123</v>
      </c>
      <c r="E55" s="509" t="n">
        <f aca="false">C55/D55*100</f>
        <v>140.894533615543</v>
      </c>
      <c r="F55" s="483" t="n">
        <f aca="false">SUM(F56:F67)</f>
        <v>318012</v>
      </c>
      <c r="G55" s="483" t="n">
        <f aca="false">SUM(G56:G67)</f>
        <v>197562</v>
      </c>
      <c r="H55" s="509" t="n">
        <f aca="false">F55/G55*100</f>
        <v>160.968202387099</v>
      </c>
      <c r="I55" s="483" t="n">
        <f aca="false">SUM(I56:I67)</f>
        <v>1242463</v>
      </c>
      <c r="J55" s="483" t="n">
        <f aca="false">SUM(J56:J67)</f>
        <v>843977</v>
      </c>
      <c r="K55" s="509" t="n">
        <f aca="false">I55/J55*100</f>
        <v>147.215267714642</v>
      </c>
      <c r="L55" s="510" t="n">
        <f aca="false">O55+R55</f>
        <v>439685</v>
      </c>
      <c r="M55" s="84" t="n">
        <f aca="false">P55+S55</f>
        <v>496173</v>
      </c>
      <c r="N55" s="84" t="n">
        <f aca="false">L55/M55*100</f>
        <v>88.615261209296</v>
      </c>
      <c r="O55" s="83" t="n">
        <f aca="false">SUM(O56:O67)</f>
        <v>311546</v>
      </c>
      <c r="P55" s="83" t="n">
        <f aca="false">SUM(P56:P67)</f>
        <v>446553</v>
      </c>
      <c r="Q55" s="84" t="n">
        <f aca="false">O55/P55*100</f>
        <v>69.7668585811763</v>
      </c>
      <c r="R55" s="83" t="n">
        <f aca="false">SUM(R56:R67)</f>
        <v>128139</v>
      </c>
      <c r="S55" s="83" t="n">
        <f aca="false">SUM(S56:S67)</f>
        <v>49620</v>
      </c>
      <c r="T55" s="84" t="n">
        <f aca="false">R55/S55*100</f>
        <v>258.240628778718</v>
      </c>
      <c r="U55" s="1"/>
      <c r="V55" s="1"/>
    </row>
    <row r="56" customFormat="false" ht="21.75" hidden="false" customHeight="true" outlineLevel="0" collapsed="false">
      <c r="A56" s="486" t="n">
        <v>1</v>
      </c>
      <c r="B56" s="71" t="s">
        <v>72</v>
      </c>
      <c r="C56" s="487" t="n">
        <v>82750</v>
      </c>
      <c r="D56" s="487" t="n">
        <v>181380</v>
      </c>
      <c r="E56" s="489" t="n">
        <f aca="false">C56/D56*100</f>
        <v>45.6224501047525</v>
      </c>
      <c r="F56" s="487" t="n">
        <v>20120</v>
      </c>
      <c r="G56" s="487" t="n">
        <v>49400</v>
      </c>
      <c r="H56" s="489" t="n">
        <f aca="false">F56/G56*100</f>
        <v>40.7287449392713</v>
      </c>
      <c r="I56" s="487" t="n">
        <v>84267</v>
      </c>
      <c r="J56" s="487" t="n">
        <v>171140</v>
      </c>
      <c r="K56" s="489" t="n">
        <f aca="false">I56/J56*100</f>
        <v>49.2386350356433</v>
      </c>
      <c r="L56" s="491" t="n">
        <v>84267</v>
      </c>
      <c r="M56" s="492" t="n">
        <v>171140</v>
      </c>
      <c r="N56" s="493" t="n">
        <f aca="false">L56/M56*100</f>
        <v>49.2386350356433</v>
      </c>
      <c r="O56" s="492" t="n">
        <v>84267</v>
      </c>
      <c r="P56" s="492" t="n">
        <v>171140</v>
      </c>
      <c r="Q56" s="493" t="n">
        <f aca="false">O56/P56*100</f>
        <v>49.2386350356433</v>
      </c>
      <c r="R56" s="492" t="n">
        <v>0</v>
      </c>
      <c r="S56" s="492" t="n">
        <v>0</v>
      </c>
      <c r="T56" s="492" t="e">
        <f aca="false">R56/S56*100</f>
        <v>#DIV/0!</v>
      </c>
      <c r="U56" s="1" t="n">
        <v>99</v>
      </c>
      <c r="V56" s="1" t="n">
        <v>94</v>
      </c>
    </row>
    <row r="57" s="337" customFormat="true" ht="19.5" hidden="false" customHeight="true" outlineLevel="0" collapsed="false">
      <c r="A57" s="511" t="n">
        <v>2</v>
      </c>
      <c r="B57" s="114" t="s">
        <v>73</v>
      </c>
      <c r="C57" s="490" t="n">
        <v>29015</v>
      </c>
      <c r="D57" s="490" t="n">
        <v>28680</v>
      </c>
      <c r="E57" s="36" t="n">
        <f aca="false">C57/D57*100</f>
        <v>101.168061366806</v>
      </c>
      <c r="F57" s="490" t="n">
        <v>16417</v>
      </c>
      <c r="G57" s="490" t="n">
        <v>9178</v>
      </c>
      <c r="H57" s="36" t="n">
        <f aca="false">F57/G57*100</f>
        <v>178.873392896056</v>
      </c>
      <c r="I57" s="490" t="n">
        <v>31082</v>
      </c>
      <c r="J57" s="490" t="n">
        <v>39765</v>
      </c>
      <c r="K57" s="36" t="n">
        <f aca="false">I57/J57*100</f>
        <v>78.1642147617251</v>
      </c>
      <c r="L57" s="512" t="n">
        <v>0</v>
      </c>
      <c r="M57" s="500" t="n">
        <v>0</v>
      </c>
      <c r="N57" s="493" t="e">
        <f aca="false">L57/M57*100</f>
        <v>#DIV/0!</v>
      </c>
      <c r="O57" s="500" t="n">
        <v>0</v>
      </c>
      <c r="P57" s="500" t="n">
        <v>0</v>
      </c>
      <c r="Q57" s="493" t="e">
        <f aca="false">O57/P57*100</f>
        <v>#DIV/0!</v>
      </c>
      <c r="R57" s="500" t="n">
        <v>0</v>
      </c>
      <c r="S57" s="500" t="n">
        <v>0</v>
      </c>
      <c r="T57" s="500" t="e">
        <f aca="false">R57/S57*100</f>
        <v>#DIV/0!</v>
      </c>
      <c r="U57" s="81" t="n">
        <v>91</v>
      </c>
      <c r="V57" s="81" t="n">
        <v>105</v>
      </c>
      <c r="W57" s="334"/>
      <c r="X57" s="334"/>
      <c r="Y57" s="334"/>
      <c r="Z57" s="334"/>
      <c r="AA57" s="334"/>
      <c r="AB57" s="334"/>
      <c r="AC57" s="334"/>
      <c r="AD57" s="334"/>
      <c r="AE57" s="334"/>
      <c r="AF57" s="334"/>
      <c r="AG57" s="334"/>
      <c r="AH57" s="334"/>
      <c r="AI57" s="334"/>
      <c r="AJ57" s="334"/>
      <c r="AK57" s="334"/>
      <c r="AL57" s="334"/>
      <c r="AM57" s="334"/>
      <c r="AN57" s="334"/>
      <c r="AO57" s="334"/>
      <c r="AP57" s="334"/>
      <c r="AQ57" s="334"/>
      <c r="AR57" s="334"/>
      <c r="AS57" s="334"/>
    </row>
    <row r="58" customFormat="false" ht="22.5" hidden="false" customHeight="true" outlineLevel="0" collapsed="false">
      <c r="A58" s="486" t="n">
        <v>3</v>
      </c>
      <c r="B58" s="71" t="s">
        <v>74</v>
      </c>
      <c r="C58" s="487" t="n">
        <v>171588</v>
      </c>
      <c r="D58" s="487" t="n">
        <v>104300</v>
      </c>
      <c r="E58" s="489" t="n">
        <f aca="false">C58/D58*100</f>
        <v>164.513902205177</v>
      </c>
      <c r="F58" s="487" t="n">
        <v>30474</v>
      </c>
      <c r="G58" s="487" t="n">
        <v>19148</v>
      </c>
      <c r="H58" s="489" t="n">
        <f aca="false">F58/G58*100</f>
        <v>159.149780655943</v>
      </c>
      <c r="I58" s="487" t="n">
        <v>171588</v>
      </c>
      <c r="J58" s="487" t="n">
        <v>104300</v>
      </c>
      <c r="K58" s="489" t="n">
        <f aca="false">I58/J58*100</f>
        <v>164.513902205177</v>
      </c>
      <c r="L58" s="491" t="n">
        <v>0</v>
      </c>
      <c r="M58" s="492" t="n">
        <v>0</v>
      </c>
      <c r="N58" s="493" t="e">
        <f aca="false">L58/M58*100</f>
        <v>#DIV/0!</v>
      </c>
      <c r="O58" s="492" t="n">
        <v>0</v>
      </c>
      <c r="P58" s="492" t="n">
        <v>0</v>
      </c>
      <c r="Q58" s="493" t="e">
        <f aca="false">O58/P58*100</f>
        <v>#DIV/0!</v>
      </c>
      <c r="R58" s="492" t="n">
        <v>0</v>
      </c>
      <c r="S58" s="492" t="n">
        <v>0</v>
      </c>
      <c r="T58" s="492" t="e">
        <f aca="false">R58/S58*100</f>
        <v>#DIV/0!</v>
      </c>
      <c r="U58" s="1" t="n">
        <v>82</v>
      </c>
      <c r="V58" s="1" t="n">
        <v>130</v>
      </c>
    </row>
    <row r="59" customFormat="false" ht="21.75" hidden="false" customHeight="true" outlineLevel="0" collapsed="false">
      <c r="A59" s="486" t="n">
        <v>4</v>
      </c>
      <c r="B59" s="71" t="s">
        <v>75</v>
      </c>
      <c r="C59" s="487" t="n">
        <v>132387</v>
      </c>
      <c r="D59" s="487" t="n">
        <v>196638</v>
      </c>
      <c r="E59" s="489" t="n">
        <f aca="false">C59/D59*100</f>
        <v>67.3252372379703</v>
      </c>
      <c r="F59" s="487" t="n">
        <v>44514</v>
      </c>
      <c r="G59" s="487" t="n">
        <v>52740</v>
      </c>
      <c r="H59" s="489" t="n">
        <f aca="false">F59/G59*100</f>
        <v>84.4027303754266</v>
      </c>
      <c r="I59" s="487" t="n">
        <v>133428</v>
      </c>
      <c r="J59" s="487" t="n">
        <v>196430</v>
      </c>
      <c r="K59" s="489" t="n">
        <f aca="false">I59/J59*100</f>
        <v>67.9264878073614</v>
      </c>
      <c r="L59" s="491" t="n">
        <v>21130</v>
      </c>
      <c r="M59" s="492" t="n">
        <v>77763</v>
      </c>
      <c r="N59" s="493" t="n">
        <f aca="false">L59/M59*100</f>
        <v>27.1723055952059</v>
      </c>
      <c r="O59" s="492" t="n">
        <v>21130</v>
      </c>
      <c r="P59" s="492" t="n">
        <v>75138</v>
      </c>
      <c r="Q59" s="493" t="n">
        <f aca="false">O59/P59*100</f>
        <v>28.1215896084538</v>
      </c>
      <c r="R59" s="492" t="n">
        <v>0</v>
      </c>
      <c r="S59" s="492" t="n">
        <v>2625</v>
      </c>
      <c r="T59" s="492" t="n">
        <f aca="false">R59/S59*100</f>
        <v>0</v>
      </c>
      <c r="U59" s="1" t="n">
        <v>66</v>
      </c>
      <c r="V59" s="1" t="n">
        <v>71</v>
      </c>
    </row>
    <row r="60" customFormat="false" ht="21.75" hidden="false" customHeight="true" outlineLevel="0" collapsed="false">
      <c r="A60" s="486" t="n">
        <v>5</v>
      </c>
      <c r="B60" s="71" t="s">
        <v>76</v>
      </c>
      <c r="C60" s="487" t="n">
        <v>0</v>
      </c>
      <c r="D60" s="487" t="n">
        <v>0</v>
      </c>
      <c r="E60" s="489" t="e">
        <f aca="false">C60/D60*100</f>
        <v>#DIV/0!</v>
      </c>
      <c r="F60" s="487" t="n">
        <v>0</v>
      </c>
      <c r="G60" s="487" t="n">
        <v>0</v>
      </c>
      <c r="H60" s="489" t="e">
        <f aca="false">F60/G60*100</f>
        <v>#DIV/0!</v>
      </c>
      <c r="I60" s="487" t="n">
        <v>0</v>
      </c>
      <c r="J60" s="487" t="n">
        <v>0</v>
      </c>
      <c r="K60" s="489" t="e">
        <f aca="false">I60/J60*100</f>
        <v>#DIV/0!</v>
      </c>
      <c r="L60" s="491" t="n">
        <v>0</v>
      </c>
      <c r="M60" s="492" t="n">
        <v>0</v>
      </c>
      <c r="N60" s="493" t="e">
        <f aca="false">L60/M60*100</f>
        <v>#DIV/0!</v>
      </c>
      <c r="O60" s="492" t="n">
        <v>0</v>
      </c>
      <c r="P60" s="492" t="n">
        <v>0</v>
      </c>
      <c r="Q60" s="493" t="e">
        <f aca="false">O60/P60*100</f>
        <v>#DIV/0!</v>
      </c>
      <c r="R60" s="492" t="n">
        <v>0</v>
      </c>
      <c r="S60" s="492" t="n">
        <v>0</v>
      </c>
      <c r="T60" s="492" t="e">
        <f aca="false">R60/S60*100</f>
        <v>#DIV/0!</v>
      </c>
      <c r="U60" s="1" t="n">
        <v>35</v>
      </c>
      <c r="V60" s="1"/>
    </row>
    <row r="61" customFormat="false" ht="21" hidden="false" customHeight="true" outlineLevel="0" collapsed="false">
      <c r="A61" s="501" t="n">
        <v>6</v>
      </c>
      <c r="B61" s="75" t="s">
        <v>77</v>
      </c>
      <c r="C61" s="487" t="n">
        <v>23728</v>
      </c>
      <c r="D61" s="487" t="n">
        <v>29598</v>
      </c>
      <c r="E61" s="489" t="n">
        <f aca="false">C61/D61*100</f>
        <v>80.1675788904656</v>
      </c>
      <c r="F61" s="487" t="n">
        <v>4930</v>
      </c>
      <c r="G61" s="487" t="n">
        <v>6478</v>
      </c>
      <c r="H61" s="489" t="n">
        <f aca="false">F61/G61*100</f>
        <v>76.1037357209015</v>
      </c>
      <c r="I61" s="487" t="n">
        <v>27763</v>
      </c>
      <c r="J61" s="487" t="n">
        <v>31946</v>
      </c>
      <c r="K61" s="489" t="n">
        <f aca="false">I61/J61*100</f>
        <v>86.9060289238089</v>
      </c>
      <c r="L61" s="491" t="n">
        <v>27763</v>
      </c>
      <c r="M61" s="492" t="n">
        <v>31946</v>
      </c>
      <c r="N61" s="493" t="n">
        <f aca="false">L61/M61*100</f>
        <v>86.9060289238089</v>
      </c>
      <c r="O61" s="492" t="n">
        <v>27763</v>
      </c>
      <c r="P61" s="492" t="n">
        <v>31946</v>
      </c>
      <c r="Q61" s="493" t="n">
        <f aca="false">O61/P61*100</f>
        <v>86.9060289238089</v>
      </c>
      <c r="R61" s="492" t="n">
        <v>0</v>
      </c>
      <c r="S61" s="492" t="n">
        <v>0</v>
      </c>
      <c r="T61" s="492" t="e">
        <f aca="false">R61/S61*100</f>
        <v>#DIV/0!</v>
      </c>
      <c r="U61" s="1" t="n">
        <v>24</v>
      </c>
      <c r="V61" s="1" t="n">
        <v>72</v>
      </c>
    </row>
    <row r="62" customFormat="false" ht="21.75" hidden="false" customHeight="true" outlineLevel="0" collapsed="false">
      <c r="A62" s="486" t="n">
        <v>7</v>
      </c>
      <c r="B62" s="71" t="s">
        <v>78</v>
      </c>
      <c r="C62" s="487" t="n">
        <v>65149</v>
      </c>
      <c r="D62" s="487" t="n">
        <v>49929</v>
      </c>
      <c r="E62" s="489" t="n">
        <f aca="false">C62/D62*100</f>
        <v>130.483286266498</v>
      </c>
      <c r="F62" s="487" t="n">
        <v>13417</v>
      </c>
      <c r="G62" s="487" t="n">
        <v>9412</v>
      </c>
      <c r="H62" s="489" t="n">
        <f aca="false">F62/G62*100</f>
        <v>142.55206119847</v>
      </c>
      <c r="I62" s="487" t="n">
        <v>79023</v>
      </c>
      <c r="J62" s="487" t="n">
        <v>34559</v>
      </c>
      <c r="K62" s="489" t="n">
        <f aca="false">I62/J62*100</f>
        <v>228.661130241037</v>
      </c>
      <c r="L62" s="491" t="n">
        <v>79023</v>
      </c>
      <c r="M62" s="492" t="n">
        <v>34031</v>
      </c>
      <c r="N62" s="493" t="n">
        <f aca="false">L62/M62*100</f>
        <v>232.208868384708</v>
      </c>
      <c r="O62" s="491" t="n">
        <v>79023</v>
      </c>
      <c r="P62" s="492" t="n">
        <v>34031</v>
      </c>
      <c r="Q62" s="493" t="n">
        <f aca="false">O62/P62*100</f>
        <v>232.208868384708</v>
      </c>
      <c r="R62" s="492" t="n">
        <v>0</v>
      </c>
      <c r="S62" s="492" t="n">
        <v>0</v>
      </c>
      <c r="T62" s="492" t="e">
        <f aca="false">R62/S62*100</f>
        <v>#DIV/0!</v>
      </c>
      <c r="U62" s="1" t="n">
        <v>30</v>
      </c>
      <c r="V62" s="1" t="n">
        <v>92</v>
      </c>
    </row>
    <row r="63" customFormat="false" ht="18.75" hidden="false" customHeight="true" outlineLevel="0" collapsed="false">
      <c r="A63" s="486" t="n">
        <v>8</v>
      </c>
      <c r="B63" s="71" t="s">
        <v>79</v>
      </c>
      <c r="C63" s="487" t="n">
        <v>68200</v>
      </c>
      <c r="D63" s="487" t="n">
        <v>95900</v>
      </c>
      <c r="E63" s="489" t="n">
        <f aca="false">C63/D63*100</f>
        <v>71.1157455683003</v>
      </c>
      <c r="F63" s="487" t="n">
        <v>0</v>
      </c>
      <c r="G63" s="487" t="n">
        <v>6000</v>
      </c>
      <c r="H63" s="489" t="n">
        <f aca="false">F63/G63*100</f>
        <v>0</v>
      </c>
      <c r="I63" s="487" t="n">
        <v>91272</v>
      </c>
      <c r="J63" s="487" t="n">
        <v>107504</v>
      </c>
      <c r="K63" s="489" t="n">
        <f aca="false">I63/J63*100</f>
        <v>84.9010269385325</v>
      </c>
      <c r="L63" s="491" t="n">
        <v>91272</v>
      </c>
      <c r="M63" s="487" t="n">
        <v>107504</v>
      </c>
      <c r="N63" s="493" t="n">
        <f aca="false">L63/M63*100</f>
        <v>84.9010269385325</v>
      </c>
      <c r="O63" s="487" t="n">
        <v>91272</v>
      </c>
      <c r="P63" s="487" t="n">
        <v>107504</v>
      </c>
      <c r="Q63" s="493" t="n">
        <f aca="false">O63/P63*100</f>
        <v>84.9010269385325</v>
      </c>
      <c r="R63" s="492" t="n">
        <v>0</v>
      </c>
      <c r="S63" s="492" t="n">
        <v>0</v>
      </c>
      <c r="T63" s="492" t="e">
        <f aca="false">R63/S63*100</f>
        <v>#DIV/0!</v>
      </c>
      <c r="U63" s="1" t="n">
        <v>30</v>
      </c>
      <c r="V63" s="1" t="n">
        <v>90</v>
      </c>
    </row>
    <row r="64" customFormat="false" ht="21.75" hidden="false" customHeight="true" outlineLevel="0" collapsed="false">
      <c r="A64" s="486" t="n">
        <v>9</v>
      </c>
      <c r="B64" s="71" t="s">
        <v>80</v>
      </c>
      <c r="C64" s="487" t="n">
        <v>0</v>
      </c>
      <c r="D64" s="487" t="n">
        <v>0</v>
      </c>
      <c r="E64" s="489" t="e">
        <f aca="false">C64/D64*100</f>
        <v>#DIV/0!</v>
      </c>
      <c r="F64" s="487" t="n">
        <v>0</v>
      </c>
      <c r="G64" s="487" t="n">
        <v>0</v>
      </c>
      <c r="H64" s="489" t="e">
        <f aca="false">F64/G64*100</f>
        <v>#DIV/0!</v>
      </c>
      <c r="I64" s="487" t="n">
        <v>0</v>
      </c>
      <c r="J64" s="487" t="n">
        <v>0</v>
      </c>
      <c r="K64" s="489" t="e">
        <f aca="false">I64/J64*100</f>
        <v>#DIV/0!</v>
      </c>
      <c r="L64" s="491" t="n">
        <v>0</v>
      </c>
      <c r="M64" s="492" t="n">
        <v>0</v>
      </c>
      <c r="N64" s="493" t="e">
        <f aca="false">L64/M64*100</f>
        <v>#DIV/0!</v>
      </c>
      <c r="O64" s="492" t="n">
        <v>0</v>
      </c>
      <c r="P64" s="492" t="n">
        <v>0</v>
      </c>
      <c r="Q64" s="493" t="e">
        <f aca="false">O64/P64*100</f>
        <v>#DIV/0!</v>
      </c>
      <c r="R64" s="492" t="n">
        <v>0</v>
      </c>
      <c r="S64" s="492" t="n">
        <v>0</v>
      </c>
      <c r="T64" s="492" t="e">
        <f aca="false">R64/S64*100</f>
        <v>#DIV/0!</v>
      </c>
      <c r="U64" s="1" t="n">
        <v>0</v>
      </c>
      <c r="V64" s="1" t="n">
        <v>0</v>
      </c>
    </row>
    <row r="65" customFormat="false" ht="19.5" hidden="false" customHeight="true" outlineLevel="0" collapsed="false">
      <c r="A65" s="486" t="n">
        <v>10</v>
      </c>
      <c r="B65" s="71" t="s">
        <v>81</v>
      </c>
      <c r="C65" s="487" t="n">
        <v>477175</v>
      </c>
      <c r="D65" s="487" t="n">
        <v>82703</v>
      </c>
      <c r="E65" s="489" t="n">
        <f aca="false">C65/D65*100</f>
        <v>576.974233099162</v>
      </c>
      <c r="F65" s="487" t="n">
        <v>180175</v>
      </c>
      <c r="G65" s="487" t="n">
        <v>30844</v>
      </c>
      <c r="H65" s="489" t="n">
        <f aca="false">F65/G65*100</f>
        <v>584.149267280508</v>
      </c>
      <c r="I65" s="487" t="n">
        <v>480482</v>
      </c>
      <c r="J65" s="487" t="n">
        <v>80338</v>
      </c>
      <c r="K65" s="489" t="n">
        <f aca="false">I65/J65*100</f>
        <v>598.075630461301</v>
      </c>
      <c r="L65" s="491" t="n">
        <v>3307</v>
      </c>
      <c r="M65" s="492" t="n">
        <v>23477</v>
      </c>
      <c r="N65" s="493" t="n">
        <f aca="false">L65/M65*100</f>
        <v>14.0861268475529</v>
      </c>
      <c r="O65" s="492" t="n">
        <v>3307</v>
      </c>
      <c r="P65" s="492" t="n">
        <v>23477</v>
      </c>
      <c r="Q65" s="493" t="n">
        <f aca="false">O65/P65*100</f>
        <v>14.0861268475529</v>
      </c>
      <c r="R65" s="492" t="n">
        <v>0</v>
      </c>
      <c r="S65" s="492" t="n">
        <v>0</v>
      </c>
      <c r="T65" s="492" t="e">
        <f aca="false">R65/S65*100</f>
        <v>#DIV/0!</v>
      </c>
      <c r="U65" s="1" t="n">
        <v>181</v>
      </c>
      <c r="V65" s="1" t="n">
        <v>136</v>
      </c>
    </row>
    <row r="66" s="334" customFormat="true" ht="18.75" hidden="false" customHeight="true" outlineLevel="0" collapsed="false">
      <c r="A66" s="511" t="n">
        <v>11</v>
      </c>
      <c r="B66" s="114" t="s">
        <v>82</v>
      </c>
      <c r="C66" s="496" t="n">
        <v>37885</v>
      </c>
      <c r="D66" s="496" t="n">
        <v>50312</v>
      </c>
      <c r="E66" s="370" t="n">
        <f aca="false">C66/D66*100</f>
        <v>75.3001272062331</v>
      </c>
      <c r="F66" s="496" t="n">
        <v>6091</v>
      </c>
      <c r="G66" s="496" t="n">
        <v>10886</v>
      </c>
      <c r="H66" s="370" t="n">
        <f aca="false">F66/G66*100</f>
        <v>55.9525996693</v>
      </c>
      <c r="I66" s="496" t="n">
        <v>37885</v>
      </c>
      <c r="J66" s="496" t="n">
        <v>50312</v>
      </c>
      <c r="K66" s="370" t="n">
        <f aca="false">I66/J66*100</f>
        <v>75.3001272062331</v>
      </c>
      <c r="L66" s="502" t="n">
        <v>37885</v>
      </c>
      <c r="M66" s="499" t="n">
        <v>50312</v>
      </c>
      <c r="N66" s="493" t="n">
        <f aca="false">L66/M66*100</f>
        <v>75.3001272062331</v>
      </c>
      <c r="O66" s="499" t="n">
        <v>4784</v>
      </c>
      <c r="P66" s="499" t="n">
        <v>3317</v>
      </c>
      <c r="Q66" s="493" t="n">
        <f aca="false">O66/P66*100</f>
        <v>144.226710883328</v>
      </c>
      <c r="R66" s="499" t="n">
        <v>33101</v>
      </c>
      <c r="S66" s="499" t="n">
        <v>46995</v>
      </c>
      <c r="T66" s="499" t="n">
        <f aca="false">R66/S66*100</f>
        <v>70.4351526758166</v>
      </c>
      <c r="U66" s="81" t="n">
        <v>73</v>
      </c>
      <c r="V66" s="81" t="n">
        <v>144</v>
      </c>
    </row>
    <row r="67" customFormat="false" ht="32.25" hidden="false" customHeight="true" outlineLevel="0" collapsed="false">
      <c r="A67" s="501" t="n">
        <v>12</v>
      </c>
      <c r="B67" s="75" t="s">
        <v>83</v>
      </c>
      <c r="C67" s="496" t="n">
        <v>105673</v>
      </c>
      <c r="D67" s="496" t="n">
        <v>27683</v>
      </c>
      <c r="E67" s="370" t="n">
        <f aca="false">C67/D67*100</f>
        <v>381.725246541199</v>
      </c>
      <c r="F67" s="496" t="n">
        <v>1874</v>
      </c>
      <c r="G67" s="496" t="n">
        <v>3476</v>
      </c>
      <c r="H67" s="370" t="n">
        <f aca="false">F67/G67*100</f>
        <v>53.9125431530495</v>
      </c>
      <c r="I67" s="496" t="n">
        <v>105673</v>
      </c>
      <c r="J67" s="496" t="n">
        <v>27683</v>
      </c>
      <c r="K67" s="370" t="n">
        <f aca="false">I67/J67*100</f>
        <v>381.725246541199</v>
      </c>
      <c r="L67" s="502" t="n">
        <v>95038</v>
      </c>
      <c r="M67" s="499" t="n">
        <v>0</v>
      </c>
      <c r="N67" s="493" t="e">
        <f aca="false">L67/M67*100</f>
        <v>#DIV/0!</v>
      </c>
      <c r="O67" s="499" t="n">
        <v>0</v>
      </c>
      <c r="P67" s="499" t="n">
        <v>0</v>
      </c>
      <c r="Q67" s="493" t="e">
        <f aca="false">O67/P67*100</f>
        <v>#DIV/0!</v>
      </c>
      <c r="R67" s="499" t="n">
        <v>95038</v>
      </c>
      <c r="S67" s="499" t="n">
        <v>0</v>
      </c>
      <c r="T67" s="499" t="e">
        <f aca="false">R67/S67*100</f>
        <v>#DIV/0!</v>
      </c>
      <c r="U67" s="81" t="n">
        <v>61</v>
      </c>
      <c r="V67" s="81" t="n">
        <v>90</v>
      </c>
    </row>
    <row r="68" customFormat="false" ht="15.75" hidden="false" customHeight="false" outlineLevel="0" collapsed="false">
      <c r="A68" s="513"/>
      <c r="B68" s="514"/>
      <c r="C68" s="514"/>
      <c r="D68" s="514"/>
      <c r="E68" s="514"/>
      <c r="F68" s="514"/>
      <c r="G68" s="514"/>
      <c r="H68" s="514"/>
      <c r="I68" s="514"/>
      <c r="J68" s="514"/>
      <c r="K68" s="515"/>
      <c r="L68" s="516"/>
      <c r="M68" s="517"/>
      <c r="N68" s="338"/>
      <c r="O68" s="518"/>
      <c r="P68" s="518"/>
      <c r="Q68" s="493"/>
      <c r="R68" s="518"/>
      <c r="S68" s="518"/>
      <c r="T68" s="519"/>
      <c r="U68" s="1"/>
      <c r="V68" s="1"/>
    </row>
    <row r="69" customFormat="false" ht="17.25" hidden="false" customHeight="true" outlineLevel="0" collapsed="false">
      <c r="A69" s="67" t="s">
        <v>379</v>
      </c>
      <c r="B69" s="67"/>
      <c r="C69" s="483" t="n">
        <f aca="false">SUM(C70:C77)</f>
        <v>551881</v>
      </c>
      <c r="D69" s="483" t="n">
        <f aca="false">SUM(D70:D77)</f>
        <v>591688</v>
      </c>
      <c r="E69" s="509" t="n">
        <f aca="false">C69/D69*100</f>
        <v>93.2722989142927</v>
      </c>
      <c r="F69" s="483" t="n">
        <f aca="false">SUM(F70:F77)</f>
        <v>77084</v>
      </c>
      <c r="G69" s="483" t="n">
        <f aca="false">SUM(G70:G77)</f>
        <v>118738</v>
      </c>
      <c r="H69" s="509" t="n">
        <f aca="false">F69/G69*100</f>
        <v>64.9194023817144</v>
      </c>
      <c r="I69" s="483" t="n">
        <f aca="false">SUM(I70:I77)</f>
        <v>566965</v>
      </c>
      <c r="J69" s="483" t="n">
        <f aca="false">SUM(J70:J77)</f>
        <v>592195</v>
      </c>
      <c r="K69" s="509" t="n">
        <f aca="false">I69/J69*100</f>
        <v>95.7395790238013</v>
      </c>
      <c r="L69" s="510" t="n">
        <f aca="false">O69+R69</f>
        <v>270284</v>
      </c>
      <c r="M69" s="84" t="n">
        <f aca="false">P69+S69</f>
        <v>313171</v>
      </c>
      <c r="N69" s="84" t="n">
        <f aca="false">L69/M69*100</f>
        <v>86.3055646914944</v>
      </c>
      <c r="O69" s="83" t="n">
        <f aca="false">SUM(O70:O77)</f>
        <v>86994</v>
      </c>
      <c r="P69" s="83" t="n">
        <f aca="false">SUM(P70:P77)</f>
        <v>69257</v>
      </c>
      <c r="Q69" s="83" t="n">
        <f aca="false">O69/P69*100</f>
        <v>125.610407612227</v>
      </c>
      <c r="R69" s="83" t="n">
        <f aca="false">SUM(R70:R77)</f>
        <v>183290</v>
      </c>
      <c r="S69" s="83" t="n">
        <f aca="false">SUM(S70:S77)</f>
        <v>243914</v>
      </c>
      <c r="T69" s="84" t="n">
        <f aca="false">R69/S69*100</f>
        <v>75.1453381109735</v>
      </c>
      <c r="U69" s="1"/>
      <c r="V69" s="1"/>
    </row>
    <row r="70" customFormat="false" ht="23.25" hidden="false" customHeight="true" outlineLevel="0" collapsed="false">
      <c r="A70" s="486" t="n">
        <v>1</v>
      </c>
      <c r="B70" s="71" t="s">
        <v>84</v>
      </c>
      <c r="C70" s="487" t="n">
        <v>4100</v>
      </c>
      <c r="D70" s="487" t="n">
        <v>8480</v>
      </c>
      <c r="E70" s="489" t="n">
        <f aca="false">C70/D70*100</f>
        <v>48.3490566037736</v>
      </c>
      <c r="F70" s="487" t="n">
        <v>1708</v>
      </c>
      <c r="G70" s="487" t="n">
        <v>5175</v>
      </c>
      <c r="H70" s="489" t="n">
        <f aca="false">F70/G70*100</f>
        <v>33.0048309178744</v>
      </c>
      <c r="I70" s="487" t="n">
        <v>4100</v>
      </c>
      <c r="J70" s="487" t="n">
        <v>23480</v>
      </c>
      <c r="K70" s="489" t="n">
        <f aca="false">I70/J70*100</f>
        <v>17.4616695059625</v>
      </c>
      <c r="L70" s="491" t="n">
        <v>0</v>
      </c>
      <c r="M70" s="492" t="n">
        <v>1653</v>
      </c>
      <c r="N70" s="493" t="n">
        <f aca="false">L70/M70*100</f>
        <v>0</v>
      </c>
      <c r="O70" s="492" t="n">
        <v>0</v>
      </c>
      <c r="P70" s="492" t="n">
        <v>1653</v>
      </c>
      <c r="Q70" s="493" t="n">
        <f aca="false">O70/P70*100</f>
        <v>0</v>
      </c>
      <c r="R70" s="492" t="n">
        <v>0</v>
      </c>
      <c r="S70" s="492" t="n">
        <v>0</v>
      </c>
      <c r="T70" s="492" t="e">
        <f aca="false">R70/S70*100</f>
        <v>#DIV/0!</v>
      </c>
      <c r="U70" s="1" t="n">
        <v>92</v>
      </c>
      <c r="V70" s="1" t="n">
        <v>136</v>
      </c>
    </row>
    <row r="71" s="334" customFormat="true" ht="24" hidden="false" customHeight="true" outlineLevel="0" collapsed="false">
      <c r="A71" s="501" t="n">
        <v>2</v>
      </c>
      <c r="B71" s="75" t="s">
        <v>85</v>
      </c>
      <c r="C71" s="496" t="n">
        <v>800</v>
      </c>
      <c r="D71" s="496" t="n">
        <v>41664</v>
      </c>
      <c r="E71" s="370" t="n">
        <f aca="false">C71/D71*100</f>
        <v>1.92012288786482</v>
      </c>
      <c r="F71" s="496" t="n">
        <v>0</v>
      </c>
      <c r="G71" s="496" t="n">
        <v>1073</v>
      </c>
      <c r="H71" s="370" t="n">
        <f aca="false">F71/G71*100</f>
        <v>0</v>
      </c>
      <c r="I71" s="496" t="n">
        <v>271</v>
      </c>
      <c r="J71" s="496" t="n">
        <v>41760</v>
      </c>
      <c r="K71" s="370" t="n">
        <f aca="false">I71/J71*100</f>
        <v>0.648946360153257</v>
      </c>
      <c r="L71" s="502" t="n">
        <v>271</v>
      </c>
      <c r="M71" s="499" t="n">
        <v>41760</v>
      </c>
      <c r="N71" s="493" t="n">
        <f aca="false">L71/M71*100</f>
        <v>0.648946360153257</v>
      </c>
      <c r="O71" s="499" t="n">
        <v>0</v>
      </c>
      <c r="P71" s="499" t="n">
        <v>0</v>
      </c>
      <c r="Q71" s="493" t="e">
        <f aca="false">O71/P71*100</f>
        <v>#DIV/0!</v>
      </c>
      <c r="R71" s="499" t="n">
        <v>271</v>
      </c>
      <c r="S71" s="499" t="n">
        <v>41760</v>
      </c>
      <c r="T71" s="499" t="n">
        <f aca="false">R71/S71*100</f>
        <v>0.648946360153257</v>
      </c>
      <c r="U71" s="81" t="n">
        <v>4</v>
      </c>
      <c r="V71" s="81" t="n">
        <v>113</v>
      </c>
    </row>
    <row r="72" customFormat="false" ht="19.5" hidden="false" customHeight="true" outlineLevel="0" collapsed="false">
      <c r="A72" s="501" t="n">
        <v>3</v>
      </c>
      <c r="B72" s="75" t="s">
        <v>86</v>
      </c>
      <c r="C72" s="496" t="n">
        <v>491</v>
      </c>
      <c r="D72" s="496" t="n">
        <v>799</v>
      </c>
      <c r="E72" s="370" t="n">
        <f aca="false">C72/D72*100</f>
        <v>61.4518147684606</v>
      </c>
      <c r="F72" s="496" t="n">
        <v>36</v>
      </c>
      <c r="G72" s="496" t="n">
        <v>130</v>
      </c>
      <c r="H72" s="370" t="n">
        <f aca="false">F72/G72*100</f>
        <v>27.6923076923077</v>
      </c>
      <c r="I72" s="496" t="n">
        <v>606</v>
      </c>
      <c r="J72" s="496" t="n">
        <v>5108</v>
      </c>
      <c r="K72" s="370" t="n">
        <f aca="false">I72/J72*100</f>
        <v>11.8637431480031</v>
      </c>
      <c r="L72" s="502" t="n">
        <v>0</v>
      </c>
      <c r="M72" s="499" t="n">
        <v>0</v>
      </c>
      <c r="N72" s="493" t="e">
        <f aca="false">L72/M72*100</f>
        <v>#DIV/0!</v>
      </c>
      <c r="O72" s="499" t="n">
        <v>0</v>
      </c>
      <c r="P72" s="499" t="n">
        <v>0</v>
      </c>
      <c r="Q72" s="493" t="e">
        <f aca="false">O72/P72*100</f>
        <v>#DIV/0!</v>
      </c>
      <c r="R72" s="499" t="n">
        <v>0</v>
      </c>
      <c r="S72" s="499" t="n">
        <v>0</v>
      </c>
      <c r="T72" s="499" t="e">
        <f aca="false">R72/S72*100</f>
        <v>#DIV/0!</v>
      </c>
      <c r="U72" s="81" t="n">
        <v>37</v>
      </c>
      <c r="V72" s="81" t="n">
        <v>45</v>
      </c>
    </row>
    <row r="73" s="334" customFormat="true" ht="21.75" hidden="false" customHeight="true" outlineLevel="0" collapsed="false">
      <c r="A73" s="501" t="n">
        <v>4</v>
      </c>
      <c r="B73" s="75" t="s">
        <v>87</v>
      </c>
      <c r="C73" s="496" t="n">
        <v>1300</v>
      </c>
      <c r="D73" s="496" t="n">
        <v>9878</v>
      </c>
      <c r="E73" s="370" t="n">
        <f aca="false">C73/D73*100</f>
        <v>13.1605588175744</v>
      </c>
      <c r="F73" s="496" t="n">
        <v>425</v>
      </c>
      <c r="G73" s="496" t="n">
        <v>977</v>
      </c>
      <c r="H73" s="370" t="n">
        <f aca="false">F73/G73*100</f>
        <v>43.5005117707267</v>
      </c>
      <c r="I73" s="496" t="n">
        <v>1558</v>
      </c>
      <c r="J73" s="496" t="n">
        <v>1778</v>
      </c>
      <c r="K73" s="370" t="n">
        <f aca="false">I73/J73*100</f>
        <v>87.6265466816648</v>
      </c>
      <c r="L73" s="502" t="n">
        <v>0</v>
      </c>
      <c r="M73" s="499" t="n">
        <v>0</v>
      </c>
      <c r="N73" s="493" t="e">
        <f aca="false">L73/M73*100</f>
        <v>#DIV/0!</v>
      </c>
      <c r="O73" s="499" t="n">
        <v>0</v>
      </c>
      <c r="P73" s="499" t="n">
        <v>0</v>
      </c>
      <c r="Q73" s="493" t="e">
        <f aca="false">O73/P73*100</f>
        <v>#DIV/0!</v>
      </c>
      <c r="R73" s="499" t="n">
        <v>0</v>
      </c>
      <c r="S73" s="499" t="n">
        <v>0</v>
      </c>
      <c r="T73" s="499" t="e">
        <f aca="false">R73/S73*100</f>
        <v>#DIV/0!</v>
      </c>
      <c r="U73" s="81" t="n">
        <v>34</v>
      </c>
      <c r="V73" s="81" t="n">
        <v>65</v>
      </c>
    </row>
    <row r="74" customFormat="false" ht="21" hidden="false" customHeight="true" outlineLevel="0" collapsed="false">
      <c r="A74" s="501" t="n">
        <v>5</v>
      </c>
      <c r="B74" s="75" t="s">
        <v>88</v>
      </c>
      <c r="C74" s="496" t="n">
        <v>92596</v>
      </c>
      <c r="D74" s="496" t="n">
        <v>5510</v>
      </c>
      <c r="E74" s="370" t="n">
        <f aca="false">C74/D74*100</f>
        <v>1680.50816696915</v>
      </c>
      <c r="F74" s="496" t="n">
        <v>3162</v>
      </c>
      <c r="G74" s="496" t="n">
        <v>4343</v>
      </c>
      <c r="H74" s="370" t="n">
        <f aca="false">F74/G74*100</f>
        <v>72.8068155652775</v>
      </c>
      <c r="I74" s="496" t="n">
        <v>92596</v>
      </c>
      <c r="J74" s="496" t="n">
        <v>5510</v>
      </c>
      <c r="K74" s="370" t="n">
        <f aca="false">I74/J74*100</f>
        <v>1680.50816696915</v>
      </c>
      <c r="L74" s="502" t="n">
        <v>86994</v>
      </c>
      <c r="M74" s="499" t="n">
        <v>0</v>
      </c>
      <c r="N74" s="493" t="e">
        <f aca="false">L74/M74*100</f>
        <v>#DIV/0!</v>
      </c>
      <c r="O74" s="499" t="n">
        <v>86994</v>
      </c>
      <c r="P74" s="499" t="n">
        <v>0</v>
      </c>
      <c r="Q74" s="493" t="e">
        <f aca="false">O74/P74*100</f>
        <v>#DIV/0!</v>
      </c>
      <c r="R74" s="499" t="n">
        <v>0</v>
      </c>
      <c r="S74" s="499" t="n">
        <v>0</v>
      </c>
      <c r="T74" s="499" t="e">
        <f aca="false">R74/S74*100</f>
        <v>#DIV/0!</v>
      </c>
      <c r="U74" s="81" t="n">
        <v>67</v>
      </c>
      <c r="V74" s="81" t="n">
        <v>160</v>
      </c>
    </row>
    <row r="75" customFormat="false" ht="21" hidden="false" customHeight="true" outlineLevel="0" collapsed="false">
      <c r="A75" s="495" t="n">
        <v>6</v>
      </c>
      <c r="B75" s="75" t="s">
        <v>89</v>
      </c>
      <c r="C75" s="496" t="n">
        <v>0</v>
      </c>
      <c r="D75" s="496" t="n">
        <v>202</v>
      </c>
      <c r="E75" s="370" t="n">
        <f aca="false">C75/D75*100</f>
        <v>0</v>
      </c>
      <c r="F75" s="496" t="n">
        <v>0</v>
      </c>
      <c r="G75" s="496" t="n">
        <v>16</v>
      </c>
      <c r="H75" s="370" t="n">
        <f aca="false">F75/G75*100</f>
        <v>0</v>
      </c>
      <c r="I75" s="496" t="n">
        <v>656</v>
      </c>
      <c r="J75" s="496" t="n">
        <v>485</v>
      </c>
      <c r="K75" s="370" t="n">
        <f aca="false">I75/J75*100</f>
        <v>135.257731958763</v>
      </c>
      <c r="L75" s="502" t="n">
        <v>0</v>
      </c>
      <c r="M75" s="499" t="n">
        <v>53</v>
      </c>
      <c r="N75" s="493" t="n">
        <f aca="false">L75/M75*100</f>
        <v>0</v>
      </c>
      <c r="O75" s="499" t="n">
        <v>0</v>
      </c>
      <c r="P75" s="499" t="n">
        <v>53</v>
      </c>
      <c r="Q75" s="493" t="n">
        <f aca="false">O75/P75*100</f>
        <v>0</v>
      </c>
      <c r="R75" s="499" t="n">
        <v>0</v>
      </c>
      <c r="S75" s="499" t="n">
        <v>0</v>
      </c>
      <c r="T75" s="499" t="e">
        <f aca="false">R75/S75*100</f>
        <v>#DIV/0!</v>
      </c>
      <c r="U75" s="81" t="n">
        <v>6</v>
      </c>
      <c r="V75" s="81" t="n">
        <v>59</v>
      </c>
    </row>
    <row r="76" s="334" customFormat="true" ht="20.25" hidden="false" customHeight="true" outlineLevel="0" collapsed="false">
      <c r="A76" s="501" t="n">
        <v>7</v>
      </c>
      <c r="B76" s="75" t="s">
        <v>90</v>
      </c>
      <c r="C76" s="496" t="n">
        <v>386367</v>
      </c>
      <c r="D76" s="496" t="n">
        <v>460792</v>
      </c>
      <c r="E76" s="370" t="n">
        <f aca="false">C76/D76*100</f>
        <v>83.8484609107797</v>
      </c>
      <c r="F76" s="496" t="n">
        <v>58516</v>
      </c>
      <c r="G76" s="496" t="n">
        <v>94279</v>
      </c>
      <c r="H76" s="370" t="n">
        <f aca="false">F76/G76*100</f>
        <v>62.0668441540534</v>
      </c>
      <c r="I76" s="496" t="n">
        <v>400951</v>
      </c>
      <c r="J76" s="496" t="n">
        <v>449711</v>
      </c>
      <c r="K76" s="370" t="n">
        <f aca="false">I76/J76*100</f>
        <v>89.1574811378863</v>
      </c>
      <c r="L76" s="502" t="n">
        <v>183019</v>
      </c>
      <c r="M76" s="499" t="n">
        <v>269705</v>
      </c>
      <c r="N76" s="493" t="n">
        <f aca="false">L76/M76*100</f>
        <v>67.8589570085835</v>
      </c>
      <c r="O76" s="499" t="n">
        <v>0</v>
      </c>
      <c r="P76" s="499" t="n">
        <v>67551</v>
      </c>
      <c r="Q76" s="493" t="n">
        <f aca="false">O76/P76*100</f>
        <v>0</v>
      </c>
      <c r="R76" s="499" t="n">
        <v>183019</v>
      </c>
      <c r="S76" s="499" t="n">
        <v>202154</v>
      </c>
      <c r="T76" s="499" t="n">
        <f aca="false">R76/S76*100</f>
        <v>90.5344440377138</v>
      </c>
      <c r="U76" s="81" t="n">
        <v>123</v>
      </c>
      <c r="V76" s="81" t="n">
        <v>251</v>
      </c>
    </row>
    <row r="77" customFormat="false" ht="17.25" hidden="false" customHeight="true" outlineLevel="0" collapsed="false">
      <c r="A77" s="486" t="n">
        <v>8</v>
      </c>
      <c r="B77" s="71" t="s">
        <v>91</v>
      </c>
      <c r="C77" s="487" t="n">
        <v>66227</v>
      </c>
      <c r="D77" s="487" t="n">
        <v>64363</v>
      </c>
      <c r="E77" s="489" t="n">
        <f aca="false">C77/D77*100</f>
        <v>102.896073831238</v>
      </c>
      <c r="F77" s="487" t="n">
        <v>13237</v>
      </c>
      <c r="G77" s="487" t="n">
        <v>12745</v>
      </c>
      <c r="H77" s="489" t="n">
        <f aca="false">F77/G77*100</f>
        <v>103.860337387211</v>
      </c>
      <c r="I77" s="487" t="n">
        <v>66227</v>
      </c>
      <c r="J77" s="487" t="n">
        <v>64363</v>
      </c>
      <c r="K77" s="489" t="n">
        <f aca="false">I77/J77*100</f>
        <v>102.896073831238</v>
      </c>
      <c r="L77" s="491" t="n">
        <v>0</v>
      </c>
      <c r="M77" s="492" t="n">
        <v>0</v>
      </c>
      <c r="N77" s="493" t="e">
        <f aca="false">L77/M77*100</f>
        <v>#DIV/0!</v>
      </c>
      <c r="O77" s="492" t="n">
        <v>0</v>
      </c>
      <c r="P77" s="492" t="n">
        <v>0</v>
      </c>
      <c r="Q77" s="493" t="e">
        <f aca="false">O77/P77*100</f>
        <v>#DIV/0!</v>
      </c>
      <c r="R77" s="492" t="n">
        <v>0</v>
      </c>
      <c r="S77" s="492" t="n">
        <v>0</v>
      </c>
      <c r="T77" s="492" t="e">
        <f aca="false">R77/S77*100</f>
        <v>#DIV/0!</v>
      </c>
      <c r="U77" s="1" t="n">
        <v>24</v>
      </c>
      <c r="V77" s="1" t="n">
        <v>40</v>
      </c>
    </row>
    <row r="78" customFormat="false" ht="15.75" hidden="false" customHeight="false" outlineLevel="0" collapsed="false">
      <c r="A78" s="513"/>
      <c r="B78" s="514"/>
      <c r="C78" s="520"/>
      <c r="D78" s="520"/>
      <c r="E78" s="520"/>
      <c r="F78" s="520"/>
      <c r="G78" s="520"/>
      <c r="H78" s="520"/>
      <c r="I78" s="520"/>
      <c r="J78" s="520"/>
      <c r="K78" s="521"/>
      <c r="L78" s="522"/>
      <c r="M78" s="522"/>
      <c r="N78" s="493"/>
      <c r="O78" s="522"/>
      <c r="P78" s="522"/>
      <c r="Q78" s="522"/>
      <c r="R78" s="522"/>
      <c r="S78" s="522"/>
      <c r="T78" s="523"/>
      <c r="U78" s="85"/>
      <c r="V78" s="85"/>
    </row>
    <row r="79" customFormat="false" ht="17.25" hidden="false" customHeight="true" outlineLevel="0" collapsed="false">
      <c r="A79" s="67" t="s">
        <v>380</v>
      </c>
      <c r="B79" s="67"/>
      <c r="C79" s="483" t="n">
        <f aca="false">SUM(C80:C93)</f>
        <v>3926225</v>
      </c>
      <c r="D79" s="483" t="n">
        <f aca="false">SUM(D80:D93)</f>
        <v>3374964</v>
      </c>
      <c r="E79" s="509" t="n">
        <f aca="false">C79/D79*100</f>
        <v>116.333833486816</v>
      </c>
      <c r="F79" s="483" t="n">
        <f aca="false">SUM(F80:F93)</f>
        <v>917876</v>
      </c>
      <c r="G79" s="483" t="n">
        <f aca="false">SUM(G80:G93)</f>
        <v>677406</v>
      </c>
      <c r="H79" s="509" t="n">
        <f aca="false">F79/G79*100</f>
        <v>135.498652211525</v>
      </c>
      <c r="I79" s="483" t="n">
        <f aca="false">SUM(I80:I93)</f>
        <v>3876951</v>
      </c>
      <c r="J79" s="483" t="n">
        <f aca="false">SUM(J80:J93)</f>
        <v>3435115</v>
      </c>
      <c r="K79" s="509" t="n">
        <f aca="false">I79/J79*100</f>
        <v>112.862335030996</v>
      </c>
      <c r="L79" s="510" t="n">
        <f aca="false">O79+R79</f>
        <v>1725530</v>
      </c>
      <c r="M79" s="84" t="n">
        <f aca="false">P79+S79</f>
        <v>1595197</v>
      </c>
      <c r="N79" s="84" t="n">
        <f aca="false">L79/M79*100</f>
        <v>108.170338835893</v>
      </c>
      <c r="O79" s="83" t="n">
        <f aca="false">SUM(O80:O93)</f>
        <v>981024</v>
      </c>
      <c r="P79" s="83" t="n">
        <f aca="false">SUM(P80:P93)</f>
        <v>887691</v>
      </c>
      <c r="Q79" s="83" t="n">
        <f aca="false">O79/P79*100</f>
        <v>110.514131606606</v>
      </c>
      <c r="R79" s="83" t="n">
        <f aca="false">SUM(R80:R93)</f>
        <v>744506</v>
      </c>
      <c r="S79" s="83" t="n">
        <f aca="false">SUM(S80:S93)</f>
        <v>707506</v>
      </c>
      <c r="T79" s="84" t="n">
        <f aca="false">R79/S79*100</f>
        <v>105.229637628515</v>
      </c>
      <c r="U79" s="1"/>
      <c r="V79" s="1"/>
    </row>
    <row r="80" customFormat="false" ht="22.5" hidden="false" customHeight="true" outlineLevel="0" collapsed="false">
      <c r="A80" s="524" t="n">
        <v>1</v>
      </c>
      <c r="B80" s="71" t="s">
        <v>93</v>
      </c>
      <c r="C80" s="487" t="n">
        <v>230</v>
      </c>
      <c r="D80" s="487" t="n">
        <v>1026</v>
      </c>
      <c r="E80" s="489" t="n">
        <f aca="false">C80/D80*100</f>
        <v>22.4171539961014</v>
      </c>
      <c r="F80" s="487" t="n">
        <v>0</v>
      </c>
      <c r="G80" s="487" t="n">
        <v>580</v>
      </c>
      <c r="H80" s="489" t="n">
        <f aca="false">F80/G80*100</f>
        <v>0</v>
      </c>
      <c r="I80" s="487" t="n">
        <v>230</v>
      </c>
      <c r="J80" s="487" t="n">
        <v>1026</v>
      </c>
      <c r="K80" s="489" t="n">
        <f aca="false">I80/J80*100</f>
        <v>22.4171539961014</v>
      </c>
      <c r="L80" s="491" t="n">
        <v>0</v>
      </c>
      <c r="M80" s="492" t="n">
        <v>0</v>
      </c>
      <c r="N80" s="493" t="e">
        <f aca="false">L80/M80*100</f>
        <v>#DIV/0!</v>
      </c>
      <c r="O80" s="492" t="n">
        <v>0</v>
      </c>
      <c r="P80" s="492" t="n">
        <v>0</v>
      </c>
      <c r="Q80" s="493" t="e">
        <f aca="false">O80/P80*100</f>
        <v>#DIV/0!</v>
      </c>
      <c r="R80" s="492" t="n">
        <v>0</v>
      </c>
      <c r="S80" s="492" t="n">
        <v>0</v>
      </c>
      <c r="T80" s="492" t="e">
        <f aca="false">R80/S80*100</f>
        <v>#DIV/0!</v>
      </c>
      <c r="U80" s="1" t="n">
        <v>472</v>
      </c>
      <c r="V80" s="1" t="n">
        <v>113</v>
      </c>
    </row>
    <row r="81" customFormat="false" ht="18" hidden="false" customHeight="true" outlineLevel="0" collapsed="false">
      <c r="A81" s="638" t="n">
        <v>2</v>
      </c>
      <c r="B81" s="114" t="s">
        <v>94</v>
      </c>
      <c r="C81" s="496" t="n">
        <v>27746</v>
      </c>
      <c r="D81" s="496" t="n">
        <v>3433</v>
      </c>
      <c r="E81" s="370" t="n">
        <f aca="false">C81/D81*100</f>
        <v>808.214389746577</v>
      </c>
      <c r="F81" s="496" t="n">
        <v>2641</v>
      </c>
      <c r="G81" s="496" t="n">
        <v>928</v>
      </c>
      <c r="H81" s="370" t="n">
        <f aca="false">F81/G81*100</f>
        <v>284.590517241379</v>
      </c>
      <c r="I81" s="496" t="n">
        <v>26703</v>
      </c>
      <c r="J81" s="496" t="n">
        <v>4073</v>
      </c>
      <c r="K81" s="370" t="n">
        <f aca="false">I81/J81*100</f>
        <v>655.610115394059</v>
      </c>
      <c r="L81" s="502" t="n">
        <v>0</v>
      </c>
      <c r="M81" s="499" t="n">
        <v>0</v>
      </c>
      <c r="N81" s="493" t="e">
        <f aca="false">L81/M81*100</f>
        <v>#DIV/0!</v>
      </c>
      <c r="O81" s="499" t="n">
        <v>0</v>
      </c>
      <c r="P81" s="499" t="n">
        <v>0</v>
      </c>
      <c r="Q81" s="493" t="e">
        <f aca="false">O81/P81*100</f>
        <v>#DIV/0!</v>
      </c>
      <c r="R81" s="499" t="n">
        <v>0</v>
      </c>
      <c r="S81" s="499" t="n">
        <v>0</v>
      </c>
      <c r="T81" s="499" t="e">
        <f aca="false">R81/S81*100</f>
        <v>#DIV/0!</v>
      </c>
      <c r="U81" s="81" t="n">
        <v>286</v>
      </c>
      <c r="V81" s="81" t="n">
        <v>120</v>
      </c>
    </row>
    <row r="82" customFormat="false" ht="21.75" hidden="false" customHeight="true" outlineLevel="0" collapsed="false">
      <c r="A82" s="526" t="n">
        <v>3</v>
      </c>
      <c r="B82" s="75" t="s">
        <v>95</v>
      </c>
      <c r="C82" s="496" t="n">
        <v>325481</v>
      </c>
      <c r="D82" s="496" t="n">
        <v>579435</v>
      </c>
      <c r="E82" s="370" t="n">
        <f aca="false">C82/D82*100</f>
        <v>56.1721331987194</v>
      </c>
      <c r="F82" s="496" t="n">
        <v>177549</v>
      </c>
      <c r="G82" s="496" t="n">
        <v>96985</v>
      </c>
      <c r="H82" s="370" t="n">
        <f aca="false">F82/G82*100</f>
        <v>183.068515749858</v>
      </c>
      <c r="I82" s="496" t="n">
        <v>406852</v>
      </c>
      <c r="J82" s="496" t="n">
        <v>659539</v>
      </c>
      <c r="K82" s="370" t="n">
        <f aca="false">I82/J82*100</f>
        <v>61.6873300896535</v>
      </c>
      <c r="L82" s="502" t="n">
        <v>15526</v>
      </c>
      <c r="M82" s="499" t="n">
        <v>125191</v>
      </c>
      <c r="N82" s="493" t="n">
        <f aca="false">L82/M82*100</f>
        <v>12.4018499732409</v>
      </c>
      <c r="O82" s="499" t="n">
        <v>0</v>
      </c>
      <c r="P82" s="499" t="n">
        <v>0</v>
      </c>
      <c r="Q82" s="493" t="e">
        <f aca="false">O82/P82*100</f>
        <v>#DIV/0!</v>
      </c>
      <c r="R82" s="499" t="n">
        <v>15526</v>
      </c>
      <c r="S82" s="499" t="n">
        <v>125191</v>
      </c>
      <c r="T82" s="499" t="n">
        <f aca="false">R82/S82*100</f>
        <v>12.4018499732409</v>
      </c>
      <c r="U82" s="81" t="n">
        <v>32</v>
      </c>
      <c r="V82" s="81" t="n">
        <v>365</v>
      </c>
    </row>
    <row r="83" customFormat="false" ht="21.75" hidden="false" customHeight="true" outlineLevel="0" collapsed="false">
      <c r="A83" s="525" t="n">
        <v>4</v>
      </c>
      <c r="B83" s="75" t="s">
        <v>96</v>
      </c>
      <c r="C83" s="496" t="n">
        <v>41675</v>
      </c>
      <c r="D83" s="496" t="n">
        <v>37505</v>
      </c>
      <c r="E83" s="370" t="n">
        <f aca="false">C83/D83*100</f>
        <v>111.118517530996</v>
      </c>
      <c r="F83" s="496" t="n">
        <v>19137</v>
      </c>
      <c r="G83" s="496" t="n">
        <v>4842</v>
      </c>
      <c r="H83" s="370" t="n">
        <f aca="false">F83/G83*100</f>
        <v>395.229244114002</v>
      </c>
      <c r="I83" s="496" t="n">
        <v>41675</v>
      </c>
      <c r="J83" s="496" t="n">
        <v>37505</v>
      </c>
      <c r="K83" s="370" t="n">
        <f aca="false">I83/J83*100</f>
        <v>111.118517530996</v>
      </c>
      <c r="L83" s="502" t="n">
        <v>41675</v>
      </c>
      <c r="M83" s="499" t="n">
        <v>37505</v>
      </c>
      <c r="N83" s="493" t="n">
        <f aca="false">L83/M83*100</f>
        <v>111.118517530996</v>
      </c>
      <c r="O83" s="499" t="n">
        <v>10735</v>
      </c>
      <c r="P83" s="499" t="n">
        <v>0</v>
      </c>
      <c r="Q83" s="493" t="e">
        <f aca="false">O83/P83*100</f>
        <v>#DIV/0!</v>
      </c>
      <c r="R83" s="499" t="n">
        <v>30940</v>
      </c>
      <c r="S83" s="499" t="n">
        <v>37505</v>
      </c>
      <c r="T83" s="499" t="n">
        <f aca="false">R83/S83*100</f>
        <v>82.4956672443674</v>
      </c>
      <c r="U83" s="81" t="n">
        <v>39</v>
      </c>
      <c r="V83" s="81" t="n">
        <v>65</v>
      </c>
    </row>
    <row r="84" customFormat="false" ht="21" hidden="false" customHeight="true" outlineLevel="0" collapsed="false">
      <c r="A84" s="526" t="n">
        <v>5</v>
      </c>
      <c r="B84" s="75" t="s">
        <v>97</v>
      </c>
      <c r="C84" s="496" t="n">
        <v>139572</v>
      </c>
      <c r="D84" s="496" t="n">
        <v>143055</v>
      </c>
      <c r="E84" s="370" t="n">
        <f aca="false">C84/D84*100</f>
        <v>97.5652720981441</v>
      </c>
      <c r="F84" s="496" t="n">
        <v>28926</v>
      </c>
      <c r="G84" s="496" t="n">
        <v>19611</v>
      </c>
      <c r="H84" s="370" t="n">
        <f aca="false">F84/G84*100</f>
        <v>147.498852684718</v>
      </c>
      <c r="I84" s="496" t="n">
        <v>143818</v>
      </c>
      <c r="J84" s="496" t="n">
        <v>138754</v>
      </c>
      <c r="K84" s="370" t="n">
        <f aca="false">I84/J84*100</f>
        <v>103.649624515329</v>
      </c>
      <c r="L84" s="502" t="n">
        <v>48653</v>
      </c>
      <c r="M84" s="499" t="n">
        <v>75568</v>
      </c>
      <c r="N84" s="493" t="n">
        <f aca="false">L84/M84*100</f>
        <v>64.383072199873</v>
      </c>
      <c r="O84" s="499" t="n">
        <v>0</v>
      </c>
      <c r="P84" s="499" t="n">
        <v>0</v>
      </c>
      <c r="Q84" s="493" t="e">
        <f aca="false">O84/P84*100</f>
        <v>#DIV/0!</v>
      </c>
      <c r="R84" s="502" t="n">
        <v>48653</v>
      </c>
      <c r="S84" s="499" t="n">
        <v>75568</v>
      </c>
      <c r="T84" s="499" t="n">
        <f aca="false">R84/S84*100</f>
        <v>64.383072199873</v>
      </c>
      <c r="U84" s="81" t="n">
        <v>72</v>
      </c>
      <c r="V84" s="81" t="n">
        <v>90</v>
      </c>
    </row>
    <row r="85" customFormat="false" ht="21" hidden="false" customHeight="true" outlineLevel="0" collapsed="false">
      <c r="A85" s="525" t="n">
        <v>6</v>
      </c>
      <c r="B85" s="75" t="s">
        <v>98</v>
      </c>
      <c r="C85" s="496" t="n">
        <v>0</v>
      </c>
      <c r="D85" s="496" t="n">
        <v>0</v>
      </c>
      <c r="E85" s="370" t="e">
        <f aca="false">C85/D85*100</f>
        <v>#DIV/0!</v>
      </c>
      <c r="F85" s="496" t="n">
        <v>0</v>
      </c>
      <c r="G85" s="496" t="n">
        <v>0</v>
      </c>
      <c r="H85" s="370" t="e">
        <f aca="false">F85/G85*100</f>
        <v>#DIV/0!</v>
      </c>
      <c r="I85" s="496" t="n">
        <v>0</v>
      </c>
      <c r="J85" s="496" t="n">
        <v>0</v>
      </c>
      <c r="K85" s="370" t="e">
        <f aca="false">I85/J85*100</f>
        <v>#DIV/0!</v>
      </c>
      <c r="L85" s="502" t="n">
        <v>0</v>
      </c>
      <c r="M85" s="499" t="n">
        <v>0</v>
      </c>
      <c r="N85" s="493" t="e">
        <f aca="false">L85/M85*100</f>
        <v>#DIV/0!</v>
      </c>
      <c r="O85" s="499" t="n">
        <v>0</v>
      </c>
      <c r="P85" s="499" t="n">
        <v>0</v>
      </c>
      <c r="Q85" s="493" t="e">
        <f aca="false">O85/P85*100</f>
        <v>#DIV/0!</v>
      </c>
      <c r="R85" s="499" t="n">
        <v>0</v>
      </c>
      <c r="S85" s="499" t="n">
        <v>0</v>
      </c>
      <c r="T85" s="499" t="e">
        <f aca="false">R85/S85*100</f>
        <v>#DIV/0!</v>
      </c>
      <c r="U85" s="81"/>
      <c r="V85" s="81"/>
    </row>
    <row r="86" customFormat="false" ht="20.25" hidden="false" customHeight="true" outlineLevel="0" collapsed="false">
      <c r="A86" s="526" t="n">
        <v>7</v>
      </c>
      <c r="B86" s="75" t="s">
        <v>99</v>
      </c>
      <c r="C86" s="496" t="n">
        <v>223303</v>
      </c>
      <c r="D86" s="496" t="n">
        <v>329601</v>
      </c>
      <c r="E86" s="370" t="n">
        <f aca="false">C86/D86*100</f>
        <v>67.7494910513014</v>
      </c>
      <c r="F86" s="496" t="n">
        <v>88218</v>
      </c>
      <c r="G86" s="496" t="n">
        <v>77454</v>
      </c>
      <c r="H86" s="370" t="n">
        <f aca="false">F86/G86*100</f>
        <v>113.897280966767</v>
      </c>
      <c r="I86" s="496" t="n">
        <v>337884</v>
      </c>
      <c r="J86" s="496" t="n">
        <v>423430</v>
      </c>
      <c r="K86" s="370" t="n">
        <f aca="false">I86/J86*100</f>
        <v>79.7968967716033</v>
      </c>
      <c r="L86" s="502" t="n">
        <v>54826</v>
      </c>
      <c r="M86" s="499" t="n">
        <v>48604</v>
      </c>
      <c r="N86" s="493" t="n">
        <f aca="false">L86/M86*100</f>
        <v>112.801415521356</v>
      </c>
      <c r="O86" s="499" t="n">
        <v>54826</v>
      </c>
      <c r="P86" s="499" t="n">
        <v>48604</v>
      </c>
      <c r="Q86" s="493" t="n">
        <f aca="false">O86/P86*100</f>
        <v>112.801415521356</v>
      </c>
      <c r="R86" s="499" t="n">
        <v>0</v>
      </c>
      <c r="S86" s="499" t="n">
        <v>0</v>
      </c>
      <c r="T86" s="499" t="e">
        <f aca="false">R86/S86*100</f>
        <v>#DIV/0!</v>
      </c>
      <c r="U86" s="81" t="n">
        <v>66</v>
      </c>
      <c r="V86" s="81" t="n">
        <v>70</v>
      </c>
    </row>
    <row r="87" customFormat="false" ht="21" hidden="false" customHeight="true" outlineLevel="0" collapsed="false">
      <c r="A87" s="525" t="n">
        <v>8</v>
      </c>
      <c r="B87" s="75" t="s">
        <v>100</v>
      </c>
      <c r="C87" s="496" t="n">
        <v>1270185</v>
      </c>
      <c r="D87" s="496" t="n">
        <v>1021857</v>
      </c>
      <c r="E87" s="370" t="n">
        <f aca="false">C87/D87*100</f>
        <v>124.301639074743</v>
      </c>
      <c r="F87" s="496" t="n">
        <v>251081</v>
      </c>
      <c r="G87" s="496" t="n">
        <v>225784</v>
      </c>
      <c r="H87" s="370" t="n">
        <f aca="false">F87/G87*100</f>
        <v>111.204071147646</v>
      </c>
      <c r="I87" s="496" t="n">
        <v>1100363</v>
      </c>
      <c r="J87" s="496" t="n">
        <v>986140</v>
      </c>
      <c r="K87" s="370" t="n">
        <f aca="false">I87/J87*100</f>
        <v>111.582838136573</v>
      </c>
      <c r="L87" s="502" t="n">
        <v>741061</v>
      </c>
      <c r="M87" s="499" t="n">
        <v>651702</v>
      </c>
      <c r="N87" s="493" t="n">
        <f aca="false">L87/M87*100</f>
        <v>113.711635072472</v>
      </c>
      <c r="O87" s="499" t="n">
        <v>327424</v>
      </c>
      <c r="P87" s="499" t="n">
        <v>304618</v>
      </c>
      <c r="Q87" s="493" t="n">
        <f aca="false">O87/P87*100</f>
        <v>107.486753901608</v>
      </c>
      <c r="R87" s="499" t="n">
        <v>413637</v>
      </c>
      <c r="S87" s="499" t="n">
        <v>347084</v>
      </c>
      <c r="T87" s="499" t="n">
        <f aca="false">R87/S87*100</f>
        <v>119.174897143055</v>
      </c>
      <c r="U87" s="81" t="n">
        <v>107</v>
      </c>
      <c r="V87" s="81" t="n">
        <v>283</v>
      </c>
    </row>
    <row r="88" customFormat="false" ht="21.75" hidden="false" customHeight="true" outlineLevel="0" collapsed="false">
      <c r="A88" s="526" t="n">
        <v>9</v>
      </c>
      <c r="B88" s="75" t="s">
        <v>101</v>
      </c>
      <c r="C88" s="496" t="n">
        <v>558980</v>
      </c>
      <c r="D88" s="496" t="n">
        <v>444433</v>
      </c>
      <c r="E88" s="370" t="n">
        <f aca="false">C88/D88*100</f>
        <v>125.773738673771</v>
      </c>
      <c r="F88" s="496" t="n">
        <v>91165</v>
      </c>
      <c r="G88" s="496" t="n">
        <v>71796</v>
      </c>
      <c r="H88" s="370" t="n">
        <f aca="false">F88/G88*100</f>
        <v>126.977826062733</v>
      </c>
      <c r="I88" s="496" t="n">
        <v>434143</v>
      </c>
      <c r="J88" s="496" t="n">
        <v>377979</v>
      </c>
      <c r="K88" s="370" t="n">
        <f aca="false">I88/J88*100</f>
        <v>114.859026559677</v>
      </c>
      <c r="L88" s="502" t="n">
        <v>107026</v>
      </c>
      <c r="M88" s="499" t="n">
        <v>101600</v>
      </c>
      <c r="N88" s="493" t="n">
        <f aca="false">L88/M88*100</f>
        <v>105.340551181102</v>
      </c>
      <c r="O88" s="499" t="n">
        <v>59153</v>
      </c>
      <c r="P88" s="499" t="n">
        <v>70044</v>
      </c>
      <c r="Q88" s="493" t="n">
        <f aca="false">O88/P88*100</f>
        <v>84.4512021015362</v>
      </c>
      <c r="R88" s="499" t="n">
        <v>47873</v>
      </c>
      <c r="S88" s="499" t="n">
        <v>31556</v>
      </c>
      <c r="T88" s="499" t="n">
        <f aca="false">R88/S88*100</f>
        <v>151.708074534161</v>
      </c>
      <c r="U88" s="81" t="n">
        <v>91</v>
      </c>
      <c r="V88" s="81" t="n">
        <v>180</v>
      </c>
    </row>
    <row r="89" s="334" customFormat="true" ht="23.25" hidden="false" customHeight="true" outlineLevel="0" collapsed="false">
      <c r="A89" s="525" t="n">
        <v>10</v>
      </c>
      <c r="B89" s="75" t="s">
        <v>102</v>
      </c>
      <c r="C89" s="496" t="n">
        <v>0</v>
      </c>
      <c r="D89" s="496" t="n">
        <v>0</v>
      </c>
      <c r="E89" s="370" t="e">
        <f aca="false">C89/D89*100</f>
        <v>#DIV/0!</v>
      </c>
      <c r="F89" s="496" t="n">
        <v>0</v>
      </c>
      <c r="G89" s="496" t="n">
        <v>0</v>
      </c>
      <c r="H89" s="370" t="e">
        <f aca="false">F89/G89*100</f>
        <v>#DIV/0!</v>
      </c>
      <c r="I89" s="496" t="n">
        <v>0</v>
      </c>
      <c r="J89" s="496" t="n">
        <v>0</v>
      </c>
      <c r="K89" s="370" t="e">
        <f aca="false">I89/J89*100</f>
        <v>#DIV/0!</v>
      </c>
      <c r="L89" s="502" t="n">
        <v>0</v>
      </c>
      <c r="M89" s="499" t="n">
        <v>0</v>
      </c>
      <c r="N89" s="493" t="e">
        <f aca="false">L89/M89*100</f>
        <v>#DIV/0!</v>
      </c>
      <c r="O89" s="499" t="n">
        <v>0</v>
      </c>
      <c r="P89" s="499" t="n">
        <v>0</v>
      </c>
      <c r="Q89" s="493" t="e">
        <f aca="false">O89/P89*100</f>
        <v>#DIV/0!</v>
      </c>
      <c r="R89" s="499" t="n">
        <v>0</v>
      </c>
      <c r="S89" s="499" t="n">
        <v>0</v>
      </c>
      <c r="T89" s="499" t="e">
        <f aca="false">R89/S89*100</f>
        <v>#DIV/0!</v>
      </c>
      <c r="U89" s="81" t="n">
        <v>12</v>
      </c>
      <c r="V89" s="81" t="n">
        <v>142</v>
      </c>
    </row>
    <row r="90" s="308" customFormat="true" ht="24" hidden="false" customHeight="true" outlineLevel="0" collapsed="false">
      <c r="A90" s="527" t="n">
        <v>11</v>
      </c>
      <c r="B90" s="114" t="s">
        <v>103</v>
      </c>
      <c r="C90" s="490" t="n">
        <v>533584</v>
      </c>
      <c r="D90" s="490" t="n">
        <v>197820</v>
      </c>
      <c r="E90" s="36" t="n">
        <f aca="false">C90/D90*100</f>
        <v>269.732079668385</v>
      </c>
      <c r="F90" s="490" t="n">
        <v>106734</v>
      </c>
      <c r="G90" s="490" t="n">
        <v>37882</v>
      </c>
      <c r="H90" s="36" t="n">
        <f aca="false">F90/G90*100</f>
        <v>281.753867272055</v>
      </c>
      <c r="I90" s="490" t="n">
        <v>533584</v>
      </c>
      <c r="J90" s="490" t="n">
        <v>197820</v>
      </c>
      <c r="K90" s="36" t="n">
        <f aca="false">I90/J90*100</f>
        <v>269.732079668385</v>
      </c>
      <c r="L90" s="528" t="n">
        <v>187877</v>
      </c>
      <c r="M90" s="340" t="n">
        <v>90602</v>
      </c>
      <c r="N90" s="167" t="n">
        <f aca="false">L90/M90*100</f>
        <v>207.36517957661</v>
      </c>
      <c r="O90" s="167" t="n">
        <v>0</v>
      </c>
      <c r="P90" s="167" t="n">
        <v>0</v>
      </c>
      <c r="Q90" s="167" t="e">
        <f aca="false">O90/P90*100</f>
        <v>#DIV/0!</v>
      </c>
      <c r="R90" s="79" t="n">
        <v>187877</v>
      </c>
      <c r="S90" s="79" t="n">
        <v>90602</v>
      </c>
      <c r="T90" s="404" t="n">
        <f aca="false">R90/S90*100</f>
        <v>207.36517957661</v>
      </c>
      <c r="U90" s="110" t="n">
        <v>62</v>
      </c>
      <c r="V90" s="110" t="n">
        <v>250</v>
      </c>
    </row>
    <row r="91" customFormat="false" ht="18" hidden="false" customHeight="true" outlineLevel="0" collapsed="false">
      <c r="A91" s="527" t="n">
        <v>12</v>
      </c>
      <c r="B91" s="114" t="s">
        <v>104</v>
      </c>
      <c r="C91" s="490" t="n">
        <v>43417</v>
      </c>
      <c r="D91" s="490" t="n">
        <v>11766</v>
      </c>
      <c r="E91" s="36" t="n">
        <f aca="false">C91/D91*100</f>
        <v>369.003909569947</v>
      </c>
      <c r="F91" s="490" t="n">
        <v>13298</v>
      </c>
      <c r="G91" s="490" t="n">
        <v>3708</v>
      </c>
      <c r="H91" s="36" t="n">
        <f aca="false">F91/G91*100</f>
        <v>358.629989212513</v>
      </c>
      <c r="I91" s="490" t="n">
        <v>66274</v>
      </c>
      <c r="J91" s="490" t="n">
        <v>11666</v>
      </c>
      <c r="K91" s="36" t="n">
        <f aca="false">I91/J91*100</f>
        <v>568.095319732556</v>
      </c>
      <c r="L91" s="512" t="n">
        <v>40456</v>
      </c>
      <c r="M91" s="500" t="n">
        <v>10232</v>
      </c>
      <c r="N91" s="493" t="n">
        <f aca="false">L91/M91*100</f>
        <v>395.387021110242</v>
      </c>
      <c r="O91" s="500" t="n">
        <v>40456</v>
      </c>
      <c r="P91" s="500" t="n">
        <v>10232</v>
      </c>
      <c r="Q91" s="493" t="n">
        <f aca="false">O91/P91*100</f>
        <v>395.387021110242</v>
      </c>
      <c r="R91" s="500" t="n">
        <v>0</v>
      </c>
      <c r="S91" s="500" t="n">
        <v>0</v>
      </c>
      <c r="T91" s="500" t="e">
        <f aca="false">R91/S91*100</f>
        <v>#DIV/0!</v>
      </c>
      <c r="U91" s="81" t="n">
        <v>16</v>
      </c>
      <c r="V91" s="81"/>
    </row>
    <row r="92" customFormat="false" ht="21" hidden="false" customHeight="true" outlineLevel="0" collapsed="false">
      <c r="A92" s="525" t="n">
        <v>13</v>
      </c>
      <c r="B92" s="75" t="s">
        <v>105</v>
      </c>
      <c r="C92" s="496" t="n">
        <v>74817</v>
      </c>
      <c r="D92" s="496" t="n">
        <v>0</v>
      </c>
      <c r="E92" s="370" t="e">
        <f aca="false">C92/D92*100</f>
        <v>#DIV/0!</v>
      </c>
      <c r="F92" s="496" t="n">
        <v>12920</v>
      </c>
      <c r="G92" s="496" t="n">
        <v>0</v>
      </c>
      <c r="H92" s="370" t="e">
        <f aca="false">F92/G92*100</f>
        <v>#DIV/0!</v>
      </c>
      <c r="I92" s="496" t="n">
        <v>122509</v>
      </c>
      <c r="J92" s="496" t="n">
        <v>0</v>
      </c>
      <c r="K92" s="370" t="e">
        <f aca="false">I92/J92*100</f>
        <v>#DIV/0!</v>
      </c>
      <c r="L92" s="502" t="n">
        <v>1738</v>
      </c>
      <c r="M92" s="499" t="n">
        <v>0</v>
      </c>
      <c r="N92" s="493" t="e">
        <f aca="false">L92/M92*100</f>
        <v>#DIV/0!</v>
      </c>
      <c r="O92" s="499" t="n">
        <v>1738</v>
      </c>
      <c r="P92" s="499" t="n">
        <v>0</v>
      </c>
      <c r="Q92" s="493" t="e">
        <f aca="false">O92/P92*100</f>
        <v>#DIV/0!</v>
      </c>
      <c r="R92" s="499" t="n">
        <v>0</v>
      </c>
      <c r="S92" s="499" t="n">
        <v>0</v>
      </c>
      <c r="T92" s="499" t="e">
        <f aca="false">R92/S92*100</f>
        <v>#DIV/0!</v>
      </c>
      <c r="U92" s="81" t="n">
        <v>28</v>
      </c>
      <c r="V92" s="81"/>
    </row>
    <row r="93" customFormat="false" ht="24" hidden="false" customHeight="true" outlineLevel="0" collapsed="false">
      <c r="A93" s="524" t="n">
        <v>14</v>
      </c>
      <c r="B93" s="71" t="s">
        <v>106</v>
      </c>
      <c r="C93" s="487" t="n">
        <v>687235</v>
      </c>
      <c r="D93" s="487" t="n">
        <v>605033</v>
      </c>
      <c r="E93" s="489" t="n">
        <f aca="false">C93/D93*100</f>
        <v>113.586366363488</v>
      </c>
      <c r="F93" s="487" t="n">
        <v>126207</v>
      </c>
      <c r="G93" s="487" t="n">
        <v>137836</v>
      </c>
      <c r="H93" s="489" t="n">
        <f aca="false">F93/G93*100</f>
        <v>91.5631620186308</v>
      </c>
      <c r="I93" s="487" t="n">
        <v>662916</v>
      </c>
      <c r="J93" s="487" t="n">
        <v>597183</v>
      </c>
      <c r="K93" s="489" t="n">
        <f aca="false">I93/J93*100</f>
        <v>111.007178704015</v>
      </c>
      <c r="L93" s="491" t="n">
        <v>486692</v>
      </c>
      <c r="M93" s="492" t="n">
        <v>454193</v>
      </c>
      <c r="N93" s="493" t="n">
        <f aca="false">L93/M93*100</f>
        <v>107.155328241518</v>
      </c>
      <c r="O93" s="492" t="n">
        <v>486692</v>
      </c>
      <c r="P93" s="492" t="n">
        <v>454193</v>
      </c>
      <c r="Q93" s="493" t="n">
        <f aca="false">O93/P93*100</f>
        <v>107.155328241518</v>
      </c>
      <c r="R93" s="492" t="n">
        <v>0</v>
      </c>
      <c r="S93" s="492" t="n">
        <v>0</v>
      </c>
      <c r="T93" s="492" t="e">
        <f aca="false">R93/S93*100</f>
        <v>#DIV/0!</v>
      </c>
      <c r="U93" s="1" t="n">
        <v>179</v>
      </c>
      <c r="V93" s="1" t="n">
        <v>40</v>
      </c>
    </row>
    <row r="94" customFormat="false" ht="17.25" hidden="false" customHeight="false" outlineLevel="0" collapsed="false">
      <c r="A94" s="527"/>
      <c r="B94" s="529"/>
      <c r="C94" s="514"/>
      <c r="D94" s="514"/>
      <c r="E94" s="514"/>
      <c r="F94" s="514"/>
      <c r="G94" s="514"/>
      <c r="H94" s="514"/>
      <c r="I94" s="514"/>
      <c r="J94" s="514"/>
      <c r="K94" s="515"/>
      <c r="L94" s="518"/>
      <c r="M94" s="518"/>
      <c r="N94" s="493"/>
      <c r="O94" s="518"/>
      <c r="P94" s="518"/>
      <c r="Q94" s="518"/>
      <c r="R94" s="518"/>
      <c r="S94" s="518"/>
      <c r="T94" s="519"/>
      <c r="U94" s="1"/>
      <c r="V94" s="1"/>
    </row>
    <row r="95" customFormat="false" ht="17.25" hidden="false" customHeight="true" outlineLevel="0" collapsed="false">
      <c r="A95" s="67" t="s">
        <v>381</v>
      </c>
      <c r="B95" s="67"/>
      <c r="C95" s="483" t="n">
        <f aca="false">SUM(C96:C125)</f>
        <v>2083098</v>
      </c>
      <c r="D95" s="483" t="n">
        <f aca="false">SUM(D96:D125)</f>
        <v>2016249</v>
      </c>
      <c r="E95" s="509" t="n">
        <f aca="false">C95/D95*100</f>
        <v>103.315513113708</v>
      </c>
      <c r="F95" s="483" t="n">
        <f aca="false">SUM(F96:F125)</f>
        <v>456403</v>
      </c>
      <c r="G95" s="483" t="n">
        <f aca="false">SUM(G96:G125)</f>
        <v>371868</v>
      </c>
      <c r="H95" s="509" t="n">
        <f aca="false">F95/G95*100</f>
        <v>122.73252874676</v>
      </c>
      <c r="I95" s="483" t="n">
        <f aca="false">SUM(I96:I125)</f>
        <v>2133135</v>
      </c>
      <c r="J95" s="483" t="n">
        <f aca="false">SUM(J96:J125)</f>
        <v>2084660</v>
      </c>
      <c r="K95" s="509" t="n">
        <f aca="false">I95/J95*100</f>
        <v>102.32531923671</v>
      </c>
      <c r="L95" s="530" t="n">
        <f aca="false">O95+R95</f>
        <v>1012118</v>
      </c>
      <c r="M95" s="531" t="n">
        <f aca="false">P95+S95</f>
        <v>1243601</v>
      </c>
      <c r="N95" s="84" t="n">
        <f aca="false">L95/M95*100</f>
        <v>81.3860715776202</v>
      </c>
      <c r="O95" s="83" t="n">
        <f aca="false">SUM(O96:O125)</f>
        <v>20633</v>
      </c>
      <c r="P95" s="83" t="n">
        <f aca="false">SUM(P96:P125)</f>
        <v>32842</v>
      </c>
      <c r="Q95" s="83" t="n">
        <f aca="false">O95/P95*100</f>
        <v>62.825041105901</v>
      </c>
      <c r="R95" s="83" t="n">
        <f aca="false">SUM(R96:R125)</f>
        <v>991485</v>
      </c>
      <c r="S95" s="83" t="n">
        <f aca="false">SUM(S96:S125)</f>
        <v>1210759</v>
      </c>
      <c r="T95" s="84" t="n">
        <f aca="false">R95/S95*100</f>
        <v>81.8895420145545</v>
      </c>
      <c r="U95" s="1"/>
      <c r="V95" s="1"/>
    </row>
    <row r="96" customFormat="false" ht="20.25" hidden="false" customHeight="true" outlineLevel="0" collapsed="false">
      <c r="A96" s="532" t="n">
        <v>1</v>
      </c>
      <c r="B96" s="71" t="s">
        <v>108</v>
      </c>
      <c r="C96" s="487" t="n">
        <v>271139</v>
      </c>
      <c r="D96" s="487" t="n">
        <v>289598</v>
      </c>
      <c r="E96" s="489" t="n">
        <f aca="false">C96/D96*100</f>
        <v>93.6259918922092</v>
      </c>
      <c r="F96" s="487" t="n">
        <v>59297</v>
      </c>
      <c r="G96" s="487" t="n">
        <v>63918</v>
      </c>
      <c r="H96" s="489" t="n">
        <f aca="false">F96/G96*100</f>
        <v>92.7704246065271</v>
      </c>
      <c r="I96" s="487" t="n">
        <v>258283</v>
      </c>
      <c r="J96" s="487" t="n">
        <v>272399</v>
      </c>
      <c r="K96" s="489" t="n">
        <f aca="false">I96/J96*100</f>
        <v>94.8178958072533</v>
      </c>
      <c r="L96" s="491" t="n">
        <v>258283</v>
      </c>
      <c r="M96" s="492" t="n">
        <v>264473</v>
      </c>
      <c r="N96" s="493" t="n">
        <f aca="false">L96/M96*100</f>
        <v>97.6594964325281</v>
      </c>
      <c r="O96" s="492" t="n">
        <v>0</v>
      </c>
      <c r="P96" s="492" t="n">
        <v>0</v>
      </c>
      <c r="Q96" s="493" t="e">
        <f aca="false">O96/P96*100</f>
        <v>#DIV/0!</v>
      </c>
      <c r="R96" s="491" t="n">
        <v>258283</v>
      </c>
      <c r="S96" s="492" t="n">
        <v>264473</v>
      </c>
      <c r="T96" s="494" t="n">
        <f aca="false">R96/S96*100</f>
        <v>97.6594964325281</v>
      </c>
      <c r="U96" s="1" t="n">
        <v>328</v>
      </c>
      <c r="V96" s="1" t="n">
        <v>137</v>
      </c>
    </row>
    <row r="97" customFormat="false" ht="20.25" hidden="false" customHeight="true" outlineLevel="0" collapsed="false">
      <c r="A97" s="532" t="n">
        <v>2</v>
      </c>
      <c r="B97" s="71" t="s">
        <v>109</v>
      </c>
      <c r="C97" s="487" t="n">
        <v>0</v>
      </c>
      <c r="D97" s="487" t="n">
        <v>0</v>
      </c>
      <c r="E97" s="489" t="e">
        <f aca="false">C97/D97*100</f>
        <v>#DIV/0!</v>
      </c>
      <c r="F97" s="487" t="n">
        <v>0</v>
      </c>
      <c r="G97" s="487" t="n">
        <v>0</v>
      </c>
      <c r="H97" s="489" t="e">
        <f aca="false">F97/G97*100</f>
        <v>#DIV/0!</v>
      </c>
      <c r="I97" s="487" t="n">
        <v>0</v>
      </c>
      <c r="J97" s="487" t="n">
        <v>0</v>
      </c>
      <c r="K97" s="489" t="e">
        <f aca="false">I97/J97*100</f>
        <v>#DIV/0!</v>
      </c>
      <c r="L97" s="491" t="n">
        <v>0</v>
      </c>
      <c r="M97" s="492" t="n">
        <v>0</v>
      </c>
      <c r="N97" s="493" t="e">
        <f aca="false">L97/M97*100</f>
        <v>#DIV/0!</v>
      </c>
      <c r="O97" s="492" t="n">
        <v>0</v>
      </c>
      <c r="P97" s="492" t="n">
        <v>0</v>
      </c>
      <c r="Q97" s="493" t="e">
        <f aca="false">O97/P97*100</f>
        <v>#DIV/0!</v>
      </c>
      <c r="R97" s="492" t="n">
        <v>0</v>
      </c>
      <c r="S97" s="492" t="n">
        <v>0</v>
      </c>
      <c r="T97" s="494" t="e">
        <f aca="false">R97/S97*100</f>
        <v>#DIV/0!</v>
      </c>
      <c r="U97" s="1"/>
      <c r="V97" s="1"/>
    </row>
    <row r="98" customFormat="false" ht="19.5" hidden="false" customHeight="true" outlineLevel="0" collapsed="false">
      <c r="A98" s="532" t="n">
        <v>3</v>
      </c>
      <c r="B98" s="71" t="s">
        <v>110</v>
      </c>
      <c r="C98" s="487" t="n">
        <v>0</v>
      </c>
      <c r="D98" s="487" t="n">
        <v>0</v>
      </c>
      <c r="E98" s="489" t="e">
        <f aca="false">C98/D98*100</f>
        <v>#DIV/0!</v>
      </c>
      <c r="F98" s="487" t="n">
        <v>0</v>
      </c>
      <c r="G98" s="487" t="n">
        <v>0</v>
      </c>
      <c r="H98" s="489" t="e">
        <f aca="false">F98/G98*100</f>
        <v>#DIV/0!</v>
      </c>
      <c r="I98" s="487" t="n">
        <v>0</v>
      </c>
      <c r="J98" s="487" t="n">
        <v>0</v>
      </c>
      <c r="K98" s="489" t="e">
        <f aca="false">I98/J98*100</f>
        <v>#DIV/0!</v>
      </c>
      <c r="L98" s="491" t="n">
        <v>0</v>
      </c>
      <c r="M98" s="492" t="n">
        <v>0</v>
      </c>
      <c r="N98" s="493" t="e">
        <f aca="false">L98/M98*100</f>
        <v>#DIV/0!</v>
      </c>
      <c r="O98" s="492" t="n">
        <v>0</v>
      </c>
      <c r="P98" s="492" t="n">
        <v>0</v>
      </c>
      <c r="Q98" s="493" t="e">
        <f aca="false">O98/P98*100</f>
        <v>#DIV/0!</v>
      </c>
      <c r="R98" s="492" t="n">
        <v>0</v>
      </c>
      <c r="S98" s="492" t="n">
        <v>0</v>
      </c>
      <c r="T98" s="494" t="e">
        <f aca="false">R98/S98*100</f>
        <v>#DIV/0!</v>
      </c>
      <c r="U98" s="94"/>
      <c r="V98" s="1"/>
    </row>
    <row r="99" customFormat="false" ht="20.25" hidden="false" customHeight="true" outlineLevel="0" collapsed="false">
      <c r="A99" s="532" t="n">
        <v>4</v>
      </c>
      <c r="B99" s="71" t="s">
        <v>111</v>
      </c>
      <c r="C99" s="487" t="n">
        <v>38132</v>
      </c>
      <c r="D99" s="487" t="n">
        <v>30669</v>
      </c>
      <c r="E99" s="489" t="n">
        <f aca="false">C99/D99*100</f>
        <v>124.334018063843</v>
      </c>
      <c r="F99" s="487" t="n">
        <v>9933</v>
      </c>
      <c r="G99" s="487" t="n">
        <v>3399</v>
      </c>
      <c r="H99" s="489" t="n">
        <f aca="false">F99/G99*100</f>
        <v>292.233009708738</v>
      </c>
      <c r="I99" s="487" t="n">
        <v>52939</v>
      </c>
      <c r="J99" s="487" t="n">
        <v>1385</v>
      </c>
      <c r="K99" s="489" t="n">
        <f aca="false">I99/J99*100</f>
        <v>3822.31046931408</v>
      </c>
      <c r="L99" s="491" t="n">
        <v>0</v>
      </c>
      <c r="M99" s="492" t="n">
        <v>0</v>
      </c>
      <c r="N99" s="493" t="e">
        <f aca="false">L99/M99*100</f>
        <v>#DIV/0!</v>
      </c>
      <c r="O99" s="492" t="n">
        <v>0</v>
      </c>
      <c r="P99" s="492" t="n">
        <v>0</v>
      </c>
      <c r="Q99" s="493" t="e">
        <f aca="false">O99/P99*100</f>
        <v>#DIV/0!</v>
      </c>
      <c r="R99" s="492" t="n">
        <v>0</v>
      </c>
      <c r="S99" s="492" t="n">
        <v>0</v>
      </c>
      <c r="T99" s="494" t="e">
        <f aca="false">R99/S99*100</f>
        <v>#DIV/0!</v>
      </c>
      <c r="U99" s="1" t="n">
        <v>18</v>
      </c>
      <c r="V99" s="1" t="n">
        <v>140</v>
      </c>
    </row>
    <row r="100" s="308" customFormat="true" ht="18.75" hidden="false" customHeight="true" outlineLevel="0" collapsed="false">
      <c r="A100" s="533" t="n">
        <v>5</v>
      </c>
      <c r="B100" s="114" t="s">
        <v>112</v>
      </c>
      <c r="C100" s="490" t="n">
        <v>0</v>
      </c>
      <c r="D100" s="490" t="n">
        <v>0</v>
      </c>
      <c r="E100" s="36" t="e">
        <f aca="false">C100/D100*100</f>
        <v>#DIV/0!</v>
      </c>
      <c r="F100" s="490" t="n">
        <v>0</v>
      </c>
      <c r="G100" s="490" t="n">
        <v>0</v>
      </c>
      <c r="H100" s="36" t="e">
        <f aca="false">F100/G100*100</f>
        <v>#DIV/0!</v>
      </c>
      <c r="I100" s="490" t="n">
        <v>0</v>
      </c>
      <c r="J100" s="490" t="n">
        <v>0</v>
      </c>
      <c r="K100" s="36" t="e">
        <f aca="false">I100/J100*100</f>
        <v>#DIV/0!</v>
      </c>
      <c r="L100" s="512" t="n">
        <v>0</v>
      </c>
      <c r="M100" s="500" t="n">
        <v>0</v>
      </c>
      <c r="N100" s="534" t="e">
        <f aca="false">L100/M100*100</f>
        <v>#DIV/0!</v>
      </c>
      <c r="O100" s="500" t="n">
        <v>0</v>
      </c>
      <c r="P100" s="500" t="n">
        <v>0</v>
      </c>
      <c r="Q100" s="534" t="e">
        <f aca="false">O100/P100*100</f>
        <v>#DIV/0!</v>
      </c>
      <c r="R100" s="500" t="n">
        <v>0</v>
      </c>
      <c r="S100" s="500" t="n">
        <v>0</v>
      </c>
      <c r="T100" s="534" t="e">
        <f aca="false">R100/S100*100</f>
        <v>#DIV/0!</v>
      </c>
      <c r="U100" s="110" t="n">
        <v>260</v>
      </c>
      <c r="V100" s="110" t="n">
        <v>52</v>
      </c>
    </row>
    <row r="101" customFormat="false" ht="21.75" hidden="false" customHeight="true" outlineLevel="0" collapsed="false">
      <c r="A101" s="532" t="n">
        <v>6</v>
      </c>
      <c r="B101" s="71" t="s">
        <v>113</v>
      </c>
      <c r="C101" s="487" t="n">
        <v>0</v>
      </c>
      <c r="D101" s="487" t="n">
        <v>0</v>
      </c>
      <c r="E101" s="489" t="e">
        <f aca="false">C101/D101*100</f>
        <v>#DIV/0!</v>
      </c>
      <c r="F101" s="487" t="n">
        <v>0</v>
      </c>
      <c r="G101" s="487" t="n">
        <v>0</v>
      </c>
      <c r="H101" s="489" t="e">
        <f aca="false">F101/G101*100</f>
        <v>#DIV/0!</v>
      </c>
      <c r="I101" s="487" t="n">
        <v>0</v>
      </c>
      <c r="J101" s="487" t="n">
        <v>0</v>
      </c>
      <c r="K101" s="489" t="e">
        <f aca="false">I101/J101*100</f>
        <v>#DIV/0!</v>
      </c>
      <c r="L101" s="491" t="n">
        <v>0</v>
      </c>
      <c r="M101" s="492" t="n">
        <v>0</v>
      </c>
      <c r="N101" s="493" t="e">
        <f aca="false">L101/M101*100</f>
        <v>#DIV/0!</v>
      </c>
      <c r="O101" s="492" t="n">
        <v>0</v>
      </c>
      <c r="P101" s="492" t="n">
        <v>0</v>
      </c>
      <c r="Q101" s="493" t="e">
        <f aca="false">O101/P101*100</f>
        <v>#DIV/0!</v>
      </c>
      <c r="R101" s="492" t="n">
        <v>0</v>
      </c>
      <c r="S101" s="492" t="n">
        <v>0</v>
      </c>
      <c r="T101" s="494" t="e">
        <f aca="false">R101/S101*100</f>
        <v>#DIV/0!</v>
      </c>
      <c r="U101" s="1"/>
      <c r="V101" s="1"/>
    </row>
    <row r="102" customFormat="false" ht="19.5" hidden="false" customHeight="true" outlineLevel="0" collapsed="false">
      <c r="A102" s="532" t="n">
        <v>7</v>
      </c>
      <c r="B102" s="71" t="s">
        <v>114</v>
      </c>
      <c r="C102" s="487" t="n">
        <v>0</v>
      </c>
      <c r="D102" s="487" t="n">
        <v>0</v>
      </c>
      <c r="E102" s="489" t="e">
        <f aca="false">C102/D102*100</f>
        <v>#DIV/0!</v>
      </c>
      <c r="F102" s="487" t="n">
        <v>0</v>
      </c>
      <c r="G102" s="487" t="n">
        <v>0</v>
      </c>
      <c r="H102" s="489" t="e">
        <f aca="false">F102/G102*100</f>
        <v>#DIV/0!</v>
      </c>
      <c r="I102" s="487" t="n">
        <v>0</v>
      </c>
      <c r="J102" s="487" t="n">
        <v>0</v>
      </c>
      <c r="K102" s="489" t="e">
        <f aca="false">I102/J102*100</f>
        <v>#DIV/0!</v>
      </c>
      <c r="L102" s="491" t="n">
        <v>0</v>
      </c>
      <c r="M102" s="492" t="n">
        <v>0</v>
      </c>
      <c r="N102" s="493" t="e">
        <f aca="false">L102/M102*100</f>
        <v>#DIV/0!</v>
      </c>
      <c r="O102" s="492" t="n">
        <v>0</v>
      </c>
      <c r="P102" s="492" t="n">
        <v>0</v>
      </c>
      <c r="Q102" s="493" t="e">
        <f aca="false">O102/P102*100</f>
        <v>#DIV/0!</v>
      </c>
      <c r="R102" s="492" t="n">
        <v>0</v>
      </c>
      <c r="S102" s="492" t="n">
        <v>0</v>
      </c>
      <c r="T102" s="494" t="e">
        <f aca="false">R102/S102*100</f>
        <v>#DIV/0!</v>
      </c>
      <c r="U102" s="1"/>
      <c r="V102" s="1"/>
    </row>
    <row r="103" customFormat="false" ht="20.25" hidden="false" customHeight="true" outlineLevel="0" collapsed="false">
      <c r="A103" s="535" t="n">
        <v>8</v>
      </c>
      <c r="B103" s="75" t="s">
        <v>115</v>
      </c>
      <c r="C103" s="496" t="n">
        <v>65143</v>
      </c>
      <c r="D103" s="496" t="n">
        <v>96016</v>
      </c>
      <c r="E103" s="370" t="n">
        <f aca="false">C103/D103*100</f>
        <v>67.8459840026662</v>
      </c>
      <c r="F103" s="496" t="n">
        <v>16141</v>
      </c>
      <c r="G103" s="496" t="n">
        <v>17815</v>
      </c>
      <c r="H103" s="370" t="n">
        <f aca="false">F103/G103*100</f>
        <v>90.6034240808308</v>
      </c>
      <c r="I103" s="496" t="n">
        <v>93218</v>
      </c>
      <c r="J103" s="496" t="n">
        <v>120777</v>
      </c>
      <c r="K103" s="370" t="n">
        <f aca="false">I103/J103*100</f>
        <v>77.1819137749737</v>
      </c>
      <c r="L103" s="502" t="n">
        <v>17074</v>
      </c>
      <c r="M103" s="499" t="n">
        <v>10196</v>
      </c>
      <c r="N103" s="493" t="n">
        <f aca="false">L103/M103*100</f>
        <v>167.457826598666</v>
      </c>
      <c r="O103" s="499" t="n">
        <v>0</v>
      </c>
      <c r="P103" s="499" t="n">
        <v>0</v>
      </c>
      <c r="Q103" s="493" t="e">
        <f aca="false">O103/P103*100</f>
        <v>#DIV/0!</v>
      </c>
      <c r="R103" s="499" t="n">
        <v>17074</v>
      </c>
      <c r="S103" s="499" t="n">
        <v>10196</v>
      </c>
      <c r="T103" s="493" t="n">
        <f aca="false">R103/S103*100</f>
        <v>167.457826598666</v>
      </c>
      <c r="U103" s="96" t="n">
        <v>88</v>
      </c>
      <c r="V103" s="96" t="n">
        <v>98</v>
      </c>
    </row>
    <row r="104" customFormat="false" ht="20.25" hidden="false" customHeight="true" outlineLevel="0" collapsed="false">
      <c r="A104" s="535" t="n">
        <v>9</v>
      </c>
      <c r="B104" s="75" t="s">
        <v>116</v>
      </c>
      <c r="C104" s="496" t="n">
        <v>0</v>
      </c>
      <c r="D104" s="496" t="n">
        <v>0</v>
      </c>
      <c r="E104" s="370" t="e">
        <f aca="false">C104/D104*100</f>
        <v>#DIV/0!</v>
      </c>
      <c r="F104" s="496" t="n">
        <v>0</v>
      </c>
      <c r="G104" s="496" t="n">
        <v>0</v>
      </c>
      <c r="H104" s="370" t="e">
        <f aca="false">F104/G104*100</f>
        <v>#DIV/0!</v>
      </c>
      <c r="I104" s="496" t="n">
        <v>0</v>
      </c>
      <c r="J104" s="496" t="n">
        <v>0</v>
      </c>
      <c r="K104" s="370" t="e">
        <f aca="false">I104/J104*100</f>
        <v>#DIV/0!</v>
      </c>
      <c r="L104" s="502" t="n">
        <v>0</v>
      </c>
      <c r="M104" s="499" t="n">
        <v>0</v>
      </c>
      <c r="N104" s="493" t="e">
        <f aca="false">L104/M104*100</f>
        <v>#DIV/0!</v>
      </c>
      <c r="O104" s="499" t="n">
        <v>0</v>
      </c>
      <c r="P104" s="499" t="n">
        <v>0</v>
      </c>
      <c r="Q104" s="493" t="e">
        <f aca="false">O104/P104*100</f>
        <v>#DIV/0!</v>
      </c>
      <c r="R104" s="499" t="n">
        <v>0</v>
      </c>
      <c r="S104" s="499" t="n">
        <v>0</v>
      </c>
      <c r="T104" s="493" t="e">
        <f aca="false">R104/S104*100</f>
        <v>#DIV/0!</v>
      </c>
      <c r="U104" s="96"/>
      <c r="V104" s="96"/>
    </row>
    <row r="105" customFormat="false" ht="18.75" hidden="false" customHeight="true" outlineLevel="0" collapsed="false">
      <c r="A105" s="535" t="n">
        <v>10</v>
      </c>
      <c r="B105" s="114" t="s">
        <v>117</v>
      </c>
      <c r="C105" s="490" t="n">
        <v>108918</v>
      </c>
      <c r="D105" s="490" t="n">
        <v>0</v>
      </c>
      <c r="E105" s="370" t="e">
        <f aca="false">C105/D105*100</f>
        <v>#DIV/0!</v>
      </c>
      <c r="F105" s="496" t="n">
        <v>18991</v>
      </c>
      <c r="G105" s="496" t="n">
        <v>0</v>
      </c>
      <c r="H105" s="370" t="e">
        <f aca="false">F105/G105*100</f>
        <v>#DIV/0!</v>
      </c>
      <c r="I105" s="487" t="n">
        <v>108918</v>
      </c>
      <c r="J105" s="487" t="n">
        <v>0</v>
      </c>
      <c r="K105" s="370" t="e">
        <f aca="false">I105/J105*100</f>
        <v>#DIV/0!</v>
      </c>
      <c r="L105" s="502" t="n">
        <v>108918</v>
      </c>
      <c r="M105" s="499" t="n">
        <v>0</v>
      </c>
      <c r="N105" s="493" t="e">
        <f aca="false">L105/M105*100</f>
        <v>#DIV/0!</v>
      </c>
      <c r="O105" s="499" t="n">
        <v>0</v>
      </c>
      <c r="P105" s="499" t="n">
        <v>0</v>
      </c>
      <c r="Q105" s="493" t="e">
        <f aca="false">O105/P105*100</f>
        <v>#DIV/0!</v>
      </c>
      <c r="R105" s="492" t="n">
        <v>108918</v>
      </c>
      <c r="S105" s="492" t="n">
        <v>0</v>
      </c>
      <c r="T105" s="493" t="e">
        <f aca="false">R105/S105*100</f>
        <v>#DIV/0!</v>
      </c>
      <c r="U105" s="96" t="n">
        <v>46</v>
      </c>
      <c r="V105" s="96" t="n">
        <v>70</v>
      </c>
    </row>
    <row r="106" customFormat="false" ht="18.75" hidden="false" customHeight="true" outlineLevel="0" collapsed="false">
      <c r="A106" s="535" t="n">
        <v>11</v>
      </c>
      <c r="B106" s="114" t="s">
        <v>321</v>
      </c>
      <c r="C106" s="490" t="n">
        <v>0</v>
      </c>
      <c r="D106" s="490" t="n">
        <v>0</v>
      </c>
      <c r="E106" s="370" t="e">
        <f aca="false">C106/D106*100</f>
        <v>#DIV/0!</v>
      </c>
      <c r="F106" s="496" t="n">
        <v>0</v>
      </c>
      <c r="G106" s="496" t="n">
        <v>0</v>
      </c>
      <c r="H106" s="370" t="e">
        <f aca="false">F106/G106*100</f>
        <v>#DIV/0!</v>
      </c>
      <c r="I106" s="487" t="n">
        <v>0</v>
      </c>
      <c r="J106" s="487" t="n">
        <v>0</v>
      </c>
      <c r="K106" s="370" t="e">
        <f aca="false">I106/J106*100</f>
        <v>#DIV/0!</v>
      </c>
      <c r="L106" s="502" t="n">
        <v>0</v>
      </c>
      <c r="M106" s="499" t="n">
        <v>0</v>
      </c>
      <c r="N106" s="493" t="e">
        <f aca="false">L106/M106*100</f>
        <v>#DIV/0!</v>
      </c>
      <c r="O106" s="499" t="n">
        <v>0</v>
      </c>
      <c r="P106" s="499" t="n">
        <v>0</v>
      </c>
      <c r="Q106" s="493" t="e">
        <f aca="false">O106/P106*100</f>
        <v>#DIV/0!</v>
      </c>
      <c r="R106" s="492" t="n">
        <v>0</v>
      </c>
      <c r="S106" s="492" t="n">
        <v>0</v>
      </c>
      <c r="T106" s="493" t="e">
        <f aca="false">R106/S106*100</f>
        <v>#DIV/0!</v>
      </c>
      <c r="U106" s="96" t="n">
        <v>0</v>
      </c>
      <c r="V106" s="96" t="n">
        <v>0</v>
      </c>
    </row>
    <row r="107" customFormat="false" ht="19.5" hidden="false" customHeight="true" outlineLevel="0" collapsed="false">
      <c r="A107" s="532" t="n">
        <v>12</v>
      </c>
      <c r="B107" s="114" t="s">
        <v>118</v>
      </c>
      <c r="C107" s="490" t="n">
        <v>0</v>
      </c>
      <c r="D107" s="490" t="n">
        <v>0</v>
      </c>
      <c r="E107" s="489" t="e">
        <f aca="false">C107/D107*100</f>
        <v>#DIV/0!</v>
      </c>
      <c r="F107" s="487" t="n">
        <v>0</v>
      </c>
      <c r="G107" s="487" t="n">
        <v>0</v>
      </c>
      <c r="H107" s="489" t="e">
        <f aca="false">F107/G107*100</f>
        <v>#DIV/0!</v>
      </c>
      <c r="I107" s="487" t="n">
        <v>0</v>
      </c>
      <c r="J107" s="487" t="n">
        <v>0</v>
      </c>
      <c r="K107" s="489" t="e">
        <f aca="false">I107/J107*100</f>
        <v>#DIV/0!</v>
      </c>
      <c r="L107" s="491" t="n">
        <v>0</v>
      </c>
      <c r="M107" s="492" t="n">
        <v>0</v>
      </c>
      <c r="N107" s="493" t="e">
        <f aca="false">L107/M107*100</f>
        <v>#DIV/0!</v>
      </c>
      <c r="O107" s="492" t="n">
        <v>0</v>
      </c>
      <c r="P107" s="492" t="n">
        <v>0</v>
      </c>
      <c r="Q107" s="493" t="e">
        <f aca="false">O107/P107*100</f>
        <v>#DIV/0!</v>
      </c>
      <c r="R107" s="492" t="n">
        <v>0</v>
      </c>
      <c r="S107" s="492" t="n">
        <v>0</v>
      </c>
      <c r="T107" s="494" t="e">
        <f aca="false">R107/S107*100</f>
        <v>#DIV/0!</v>
      </c>
      <c r="U107" s="1"/>
      <c r="V107" s="1"/>
    </row>
    <row r="108" customFormat="false" ht="21" hidden="false" customHeight="true" outlineLevel="0" collapsed="false">
      <c r="A108" s="532" t="n">
        <v>13</v>
      </c>
      <c r="B108" s="71" t="s">
        <v>119</v>
      </c>
      <c r="C108" s="487" t="n">
        <v>0</v>
      </c>
      <c r="D108" s="487" t="n">
        <v>0</v>
      </c>
      <c r="E108" s="489" t="e">
        <f aca="false">C108/D108*100</f>
        <v>#DIV/0!</v>
      </c>
      <c r="F108" s="487" t="n">
        <v>0</v>
      </c>
      <c r="G108" s="487" t="n">
        <v>0</v>
      </c>
      <c r="H108" s="489" t="e">
        <f aca="false">F108/G108*100</f>
        <v>#DIV/0!</v>
      </c>
      <c r="I108" s="487" t="n">
        <v>0</v>
      </c>
      <c r="J108" s="487" t="n">
        <v>0</v>
      </c>
      <c r="K108" s="489" t="e">
        <f aca="false">I108/J108*100</f>
        <v>#DIV/0!</v>
      </c>
      <c r="L108" s="491" t="n">
        <v>0</v>
      </c>
      <c r="M108" s="492" t="n">
        <v>0</v>
      </c>
      <c r="N108" s="493" t="e">
        <f aca="false">L108/M108*100</f>
        <v>#DIV/0!</v>
      </c>
      <c r="O108" s="492" t="n">
        <v>0</v>
      </c>
      <c r="P108" s="492" t="n">
        <v>0</v>
      </c>
      <c r="Q108" s="493" t="e">
        <f aca="false">O108/P108*100</f>
        <v>#DIV/0!</v>
      </c>
      <c r="R108" s="492" t="n">
        <v>0</v>
      </c>
      <c r="S108" s="492" t="n">
        <v>0</v>
      </c>
      <c r="T108" s="494" t="e">
        <f aca="false">R108/S108*100</f>
        <v>#DIV/0!</v>
      </c>
      <c r="U108" s="1" t="n">
        <v>8</v>
      </c>
      <c r="V108" s="1" t="n">
        <v>58</v>
      </c>
    </row>
    <row r="109" customFormat="false" ht="22.5" hidden="false" customHeight="true" outlineLevel="0" collapsed="false">
      <c r="A109" s="532" t="n">
        <v>14</v>
      </c>
      <c r="B109" s="71" t="s">
        <v>120</v>
      </c>
      <c r="C109" s="487" t="n">
        <v>28549</v>
      </c>
      <c r="D109" s="487" t="n">
        <v>20727</v>
      </c>
      <c r="E109" s="489" t="n">
        <f aca="false">C109/D109*100</f>
        <v>137.738215853717</v>
      </c>
      <c r="F109" s="487" t="n">
        <v>5665</v>
      </c>
      <c r="G109" s="487" t="n">
        <v>13994</v>
      </c>
      <c r="H109" s="489" t="n">
        <f aca="false">F109/G109*100</f>
        <v>40.4816349864228</v>
      </c>
      <c r="I109" s="487" t="n">
        <v>23521</v>
      </c>
      <c r="J109" s="487" t="n">
        <v>18204</v>
      </c>
      <c r="K109" s="489" t="n">
        <f aca="false">I109/J109*100</f>
        <v>129.207866402988</v>
      </c>
      <c r="L109" s="491" t="n">
        <v>22201</v>
      </c>
      <c r="M109" s="492" t="n">
        <v>16736</v>
      </c>
      <c r="N109" s="493" t="n">
        <f aca="false">L109/M109*100</f>
        <v>132.654158699809</v>
      </c>
      <c r="O109" s="492" t="n">
        <v>0</v>
      </c>
      <c r="P109" s="492" t="n">
        <v>0</v>
      </c>
      <c r="Q109" s="493" t="e">
        <f aca="false">O109/P109*100</f>
        <v>#DIV/0!</v>
      </c>
      <c r="R109" s="492" t="n">
        <v>22201</v>
      </c>
      <c r="S109" s="492" t="n">
        <v>16736</v>
      </c>
      <c r="T109" s="494" t="n">
        <f aca="false">R109/S109*100</f>
        <v>132.654158699809</v>
      </c>
      <c r="U109" s="1" t="n">
        <v>80</v>
      </c>
      <c r="V109" s="1" t="n">
        <v>50</v>
      </c>
    </row>
    <row r="110" customFormat="false" ht="18.75" hidden="false" customHeight="true" outlineLevel="0" collapsed="false">
      <c r="A110" s="535" t="n">
        <v>15</v>
      </c>
      <c r="B110" s="75" t="s">
        <v>121</v>
      </c>
      <c r="C110" s="487" t="n">
        <v>0</v>
      </c>
      <c r="D110" s="487" t="n">
        <v>0</v>
      </c>
      <c r="E110" s="489" t="e">
        <f aca="false">C110/D110*100</f>
        <v>#DIV/0!</v>
      </c>
      <c r="F110" s="487" t="n">
        <v>0</v>
      </c>
      <c r="G110" s="487" t="n">
        <v>0</v>
      </c>
      <c r="H110" s="489" t="e">
        <f aca="false">F110/G110*100</f>
        <v>#DIV/0!</v>
      </c>
      <c r="I110" s="487" t="n">
        <v>0</v>
      </c>
      <c r="J110" s="487" t="n">
        <v>0</v>
      </c>
      <c r="K110" s="489" t="e">
        <f aca="false">I110/J110*100</f>
        <v>#DIV/0!</v>
      </c>
      <c r="L110" s="491" t="n">
        <v>0</v>
      </c>
      <c r="M110" s="492" t="n">
        <v>0</v>
      </c>
      <c r="N110" s="493" t="e">
        <f aca="false">L110/M110*100</f>
        <v>#DIV/0!</v>
      </c>
      <c r="O110" s="492" t="n">
        <v>0</v>
      </c>
      <c r="P110" s="492" t="n">
        <v>0</v>
      </c>
      <c r="Q110" s="493" t="e">
        <f aca="false">O110/P110*100</f>
        <v>#DIV/0!</v>
      </c>
      <c r="R110" s="492" t="n">
        <v>0</v>
      </c>
      <c r="S110" s="492" t="n">
        <v>0</v>
      </c>
      <c r="T110" s="494" t="e">
        <f aca="false">R110/S110*100</f>
        <v>#DIV/0!</v>
      </c>
      <c r="U110" s="1"/>
      <c r="V110" s="1"/>
    </row>
    <row r="111" s="308" customFormat="true" ht="19.5" hidden="false" customHeight="true" outlineLevel="0" collapsed="false">
      <c r="A111" s="533" t="n">
        <v>16</v>
      </c>
      <c r="B111" s="114" t="s">
        <v>122</v>
      </c>
      <c r="C111" s="490" t="n">
        <v>9065</v>
      </c>
      <c r="D111" s="490" t="n">
        <v>68804</v>
      </c>
      <c r="E111" s="36" t="n">
        <f aca="false">C111/D111*100</f>
        <v>13.1751060984826</v>
      </c>
      <c r="F111" s="490" t="n">
        <v>0</v>
      </c>
      <c r="G111" s="490" t="n">
        <v>12286</v>
      </c>
      <c r="H111" s="36" t="n">
        <f aca="false">F111/G111*100</f>
        <v>0</v>
      </c>
      <c r="I111" s="490" t="n">
        <v>9065</v>
      </c>
      <c r="J111" s="490" t="n">
        <v>68804</v>
      </c>
      <c r="K111" s="36" t="n">
        <f aca="false">I111/J111*100</f>
        <v>13.1751060984826</v>
      </c>
      <c r="L111" s="512" t="n">
        <v>9065</v>
      </c>
      <c r="M111" s="500" t="n">
        <v>68804</v>
      </c>
      <c r="N111" s="534" t="n">
        <f aca="false">L111/M111*100</f>
        <v>13.1751060984826</v>
      </c>
      <c r="O111" s="500" t="n">
        <v>0</v>
      </c>
      <c r="P111" s="500" t="n">
        <v>0</v>
      </c>
      <c r="Q111" s="534" t="e">
        <f aca="false">O111/P111*100</f>
        <v>#DIV/0!</v>
      </c>
      <c r="R111" s="500" t="n">
        <v>9065</v>
      </c>
      <c r="S111" s="500" t="n">
        <v>68804</v>
      </c>
      <c r="T111" s="534" t="n">
        <f aca="false">R111/S111*100</f>
        <v>13.1751060984826</v>
      </c>
      <c r="U111" s="110" t="n">
        <v>4</v>
      </c>
      <c r="V111" s="110" t="n">
        <v>85</v>
      </c>
    </row>
    <row r="112" customFormat="false" ht="16.5" hidden="false" customHeight="true" outlineLevel="0" collapsed="false">
      <c r="A112" s="532" t="n">
        <v>17</v>
      </c>
      <c r="B112" s="71" t="s">
        <v>123</v>
      </c>
      <c r="C112" s="487" t="n">
        <v>32905</v>
      </c>
      <c r="D112" s="487" t="n">
        <v>108912</v>
      </c>
      <c r="E112" s="489" t="n">
        <f aca="false">C112/D112*100</f>
        <v>30.2124651094462</v>
      </c>
      <c r="F112" s="487" t="n">
        <v>5274</v>
      </c>
      <c r="G112" s="487" t="n">
        <v>16051</v>
      </c>
      <c r="H112" s="489" t="n">
        <f aca="false">F112/G112*100</f>
        <v>32.8577658712853</v>
      </c>
      <c r="I112" s="487" t="n">
        <v>32905</v>
      </c>
      <c r="J112" s="487" t="n">
        <v>101724</v>
      </c>
      <c r="K112" s="489" t="n">
        <f aca="false">I112/J112*100</f>
        <v>32.3473319963824</v>
      </c>
      <c r="L112" s="491" t="n">
        <v>0</v>
      </c>
      <c r="M112" s="492" t="n">
        <v>0</v>
      </c>
      <c r="N112" s="493" t="e">
        <f aca="false">L112/M112*100</f>
        <v>#DIV/0!</v>
      </c>
      <c r="O112" s="492" t="n">
        <v>0</v>
      </c>
      <c r="P112" s="492" t="n">
        <v>0</v>
      </c>
      <c r="Q112" s="493" t="e">
        <f aca="false">O112/P112*100</f>
        <v>#DIV/0!</v>
      </c>
      <c r="R112" s="492" t="n">
        <v>0</v>
      </c>
      <c r="S112" s="492" t="n">
        <v>0</v>
      </c>
      <c r="T112" s="494" t="e">
        <f aca="false">R112/S112*100</f>
        <v>#DIV/0!</v>
      </c>
      <c r="U112" s="1" t="n">
        <v>13</v>
      </c>
      <c r="V112" s="1" t="n">
        <v>68</v>
      </c>
    </row>
    <row r="113" customFormat="false" ht="28.5" hidden="false" customHeight="true" outlineLevel="0" collapsed="false">
      <c r="A113" s="532" t="n">
        <v>18</v>
      </c>
      <c r="B113" s="71" t="s">
        <v>322</v>
      </c>
      <c r="C113" s="487" t="n">
        <v>663126</v>
      </c>
      <c r="D113" s="487" t="n">
        <v>286983</v>
      </c>
      <c r="E113" s="489" t="n">
        <f aca="false">C113/D113*100</f>
        <v>231.06804235791</v>
      </c>
      <c r="F113" s="487" t="n">
        <v>127483</v>
      </c>
      <c r="G113" s="487" t="n">
        <v>60289</v>
      </c>
      <c r="H113" s="489" t="n">
        <f aca="false">F113/G113*100</f>
        <v>211.453167244439</v>
      </c>
      <c r="I113" s="487" t="n">
        <v>664063</v>
      </c>
      <c r="J113" s="487" t="n">
        <v>336019</v>
      </c>
      <c r="K113" s="489" t="n">
        <f aca="false">I113/J113*100</f>
        <v>197.626622304096</v>
      </c>
      <c r="L113" s="491" t="n">
        <v>0</v>
      </c>
      <c r="M113" s="492" t="n">
        <v>0</v>
      </c>
      <c r="N113" s="493" t="e">
        <f aca="false">L113/M113*100</f>
        <v>#DIV/0!</v>
      </c>
      <c r="O113" s="492" t="n">
        <v>0</v>
      </c>
      <c r="P113" s="492" t="n">
        <v>0</v>
      </c>
      <c r="Q113" s="493" t="e">
        <f aca="false">O113/P113*100</f>
        <v>#DIV/0!</v>
      </c>
      <c r="R113" s="492" t="n">
        <v>0</v>
      </c>
      <c r="S113" s="492" t="n">
        <v>0</v>
      </c>
      <c r="T113" s="494" t="e">
        <f aca="false">R113/S113*100</f>
        <v>#DIV/0!</v>
      </c>
      <c r="U113" s="1" t="n">
        <v>188</v>
      </c>
      <c r="V113" s="1" t="n">
        <v>120</v>
      </c>
    </row>
    <row r="114" customFormat="false" ht="33" hidden="false" customHeight="true" outlineLevel="0" collapsed="false">
      <c r="A114" s="532" t="n">
        <v>19</v>
      </c>
      <c r="B114" s="71" t="s">
        <v>125</v>
      </c>
      <c r="C114" s="490" t="n">
        <v>570468</v>
      </c>
      <c r="D114" s="490" t="n">
        <v>850550</v>
      </c>
      <c r="E114" s="36" t="n">
        <f aca="false">C114/D114*100</f>
        <v>67.070483804597</v>
      </c>
      <c r="F114" s="487" t="n">
        <v>168019</v>
      </c>
      <c r="G114" s="487" t="n">
        <v>136166</v>
      </c>
      <c r="H114" s="489" t="n">
        <f aca="false">F114/G114*100</f>
        <v>123.39277058884</v>
      </c>
      <c r="I114" s="487" t="n">
        <v>570468</v>
      </c>
      <c r="J114" s="487" t="n">
        <v>850550</v>
      </c>
      <c r="K114" s="489" t="n">
        <f aca="false">I114/J114*100</f>
        <v>67.070483804597</v>
      </c>
      <c r="L114" s="491" t="n">
        <v>570468</v>
      </c>
      <c r="M114" s="492" t="n">
        <v>850550</v>
      </c>
      <c r="N114" s="493" t="n">
        <f aca="false">L114/M114*100</f>
        <v>67.070483804597</v>
      </c>
      <c r="O114" s="492" t="n">
        <v>0</v>
      </c>
      <c r="P114" s="492" t="n">
        <v>0</v>
      </c>
      <c r="Q114" s="493" t="e">
        <f aca="false">O114/P114*100</f>
        <v>#DIV/0!</v>
      </c>
      <c r="R114" s="492" t="n">
        <v>570468</v>
      </c>
      <c r="S114" s="492" t="n">
        <v>850550</v>
      </c>
      <c r="T114" s="494" t="n">
        <f aca="false">R114/S114*100</f>
        <v>67.070483804597</v>
      </c>
      <c r="U114" s="1" t="n">
        <v>867</v>
      </c>
      <c r="V114" s="1" t="n">
        <v>77</v>
      </c>
    </row>
    <row r="115" s="334" customFormat="true" ht="19.5" hidden="false" customHeight="true" outlineLevel="0" collapsed="false">
      <c r="A115" s="535" t="n">
        <v>20</v>
      </c>
      <c r="B115" s="75" t="s">
        <v>126</v>
      </c>
      <c r="C115" s="496" t="n">
        <v>0</v>
      </c>
      <c r="D115" s="496" t="n">
        <v>0</v>
      </c>
      <c r="E115" s="370" t="e">
        <f aca="false">C115/D115*100</f>
        <v>#DIV/0!</v>
      </c>
      <c r="F115" s="496" t="n">
        <v>0</v>
      </c>
      <c r="G115" s="496" t="n">
        <v>0</v>
      </c>
      <c r="H115" s="370" t="e">
        <f aca="false">F115/G115*100</f>
        <v>#DIV/0!</v>
      </c>
      <c r="I115" s="496" t="n">
        <v>0</v>
      </c>
      <c r="J115" s="496" t="n">
        <v>0</v>
      </c>
      <c r="K115" s="370" t="e">
        <f aca="false">I115/J115*100</f>
        <v>#DIV/0!</v>
      </c>
      <c r="L115" s="502" t="n">
        <v>0</v>
      </c>
      <c r="M115" s="499" t="n">
        <v>0</v>
      </c>
      <c r="N115" s="493" t="e">
        <f aca="false">L115/M115*100</f>
        <v>#DIV/0!</v>
      </c>
      <c r="O115" s="499" t="n">
        <v>0</v>
      </c>
      <c r="P115" s="499" t="n">
        <v>0</v>
      </c>
      <c r="Q115" s="493" t="e">
        <f aca="false">O115/P115*100</f>
        <v>#DIV/0!</v>
      </c>
      <c r="R115" s="499" t="n">
        <v>0</v>
      </c>
      <c r="S115" s="499" t="n">
        <v>0</v>
      </c>
      <c r="T115" s="493" t="e">
        <f aca="false">R115/S115*100</f>
        <v>#DIV/0!</v>
      </c>
      <c r="U115" s="81" t="n">
        <v>28</v>
      </c>
      <c r="V115" s="81" t="n">
        <v>67</v>
      </c>
    </row>
    <row r="116" customFormat="false" ht="30" hidden="false" customHeight="true" outlineLevel="0" collapsed="false">
      <c r="A116" s="532" t="n">
        <v>21</v>
      </c>
      <c r="B116" s="71" t="s">
        <v>127</v>
      </c>
      <c r="C116" s="487" t="n">
        <v>0</v>
      </c>
      <c r="D116" s="487" t="n">
        <v>0</v>
      </c>
      <c r="E116" s="489" t="e">
        <f aca="false">C116/D116*100</f>
        <v>#DIV/0!</v>
      </c>
      <c r="F116" s="487" t="n">
        <v>0</v>
      </c>
      <c r="G116" s="487" t="n">
        <v>0</v>
      </c>
      <c r="H116" s="489" t="e">
        <f aca="false">F116/G116*100</f>
        <v>#DIV/0!</v>
      </c>
      <c r="I116" s="487" t="n">
        <v>0</v>
      </c>
      <c r="J116" s="487" t="n">
        <v>0</v>
      </c>
      <c r="K116" s="489" t="e">
        <f aca="false">I116/J116*100</f>
        <v>#DIV/0!</v>
      </c>
      <c r="L116" s="491" t="n">
        <v>0</v>
      </c>
      <c r="M116" s="492" t="n">
        <v>0</v>
      </c>
      <c r="N116" s="493" t="e">
        <f aca="false">L116/M116*100</f>
        <v>#DIV/0!</v>
      </c>
      <c r="O116" s="492" t="n">
        <v>0</v>
      </c>
      <c r="P116" s="492" t="n">
        <v>0</v>
      </c>
      <c r="Q116" s="493" t="e">
        <f aca="false">O116/P116*100</f>
        <v>#DIV/0!</v>
      </c>
      <c r="R116" s="492" t="n">
        <v>0</v>
      </c>
      <c r="S116" s="492" t="n">
        <v>0</v>
      </c>
      <c r="T116" s="494" t="e">
        <f aca="false">R116/S116*100</f>
        <v>#DIV/0!</v>
      </c>
      <c r="U116" s="1"/>
      <c r="V116" s="1"/>
    </row>
    <row r="117" customFormat="false" ht="18.75" hidden="false" customHeight="true" outlineLevel="0" collapsed="false">
      <c r="A117" s="532" t="n">
        <v>22</v>
      </c>
      <c r="B117" s="71" t="s">
        <v>128</v>
      </c>
      <c r="C117" s="487" t="n">
        <v>20633</v>
      </c>
      <c r="D117" s="487" t="n">
        <v>33507</v>
      </c>
      <c r="E117" s="489" t="n">
        <f aca="false">C117/D117*100</f>
        <v>61.5781776942132</v>
      </c>
      <c r="F117" s="487" t="n">
        <v>0</v>
      </c>
      <c r="G117" s="487" t="n">
        <v>140</v>
      </c>
      <c r="H117" s="489" t="n">
        <f aca="false">F117/G117*100</f>
        <v>0</v>
      </c>
      <c r="I117" s="487" t="n">
        <v>22707</v>
      </c>
      <c r="J117" s="487" t="n">
        <v>33507</v>
      </c>
      <c r="K117" s="489" t="n">
        <f aca="false">I117/J117*100</f>
        <v>67.767929089444</v>
      </c>
      <c r="L117" s="491" t="n">
        <v>20633</v>
      </c>
      <c r="M117" s="492" t="n">
        <v>32842</v>
      </c>
      <c r="N117" s="493" t="n">
        <f aca="false">L117/M117*100</f>
        <v>62.825041105901</v>
      </c>
      <c r="O117" s="491" t="n">
        <v>20633</v>
      </c>
      <c r="P117" s="492" t="n">
        <v>32842</v>
      </c>
      <c r="Q117" s="493" t="n">
        <f aca="false">O117/P117*100</f>
        <v>62.825041105901</v>
      </c>
      <c r="R117" s="492" t="n">
        <v>0</v>
      </c>
      <c r="S117" s="492" t="n">
        <v>0</v>
      </c>
      <c r="T117" s="494" t="e">
        <f aca="false">R117/S117*100</f>
        <v>#DIV/0!</v>
      </c>
      <c r="U117" s="1" t="n">
        <v>17</v>
      </c>
      <c r="V117" s="1" t="n">
        <v>67</v>
      </c>
    </row>
    <row r="118" customFormat="false" ht="24.75" hidden="false" customHeight="true" outlineLevel="0" collapsed="false">
      <c r="A118" s="532" t="n">
        <v>23</v>
      </c>
      <c r="B118" s="71" t="s">
        <v>129</v>
      </c>
      <c r="C118" s="487" t="n">
        <v>11480</v>
      </c>
      <c r="D118" s="487" t="n">
        <v>15890</v>
      </c>
      <c r="E118" s="489" t="n">
        <f aca="false">C118/D118*100</f>
        <v>72.2466960352423</v>
      </c>
      <c r="F118" s="487" t="n">
        <v>2940</v>
      </c>
      <c r="G118" s="487" t="n">
        <v>6440</v>
      </c>
      <c r="H118" s="489" t="n">
        <f aca="false">F118/G118*100</f>
        <v>45.6521739130435</v>
      </c>
      <c r="I118" s="487" t="n">
        <v>13301</v>
      </c>
      <c r="J118" s="487" t="n">
        <v>21385</v>
      </c>
      <c r="K118" s="489" t="n">
        <f aca="false">I118/J118*100</f>
        <v>62.1978021978022</v>
      </c>
      <c r="L118" s="491" t="n">
        <v>0</v>
      </c>
      <c r="M118" s="492" t="n">
        <v>0</v>
      </c>
      <c r="N118" s="493" t="e">
        <f aca="false">L118/M118*100</f>
        <v>#DIV/0!</v>
      </c>
      <c r="O118" s="492" t="n">
        <v>0</v>
      </c>
      <c r="P118" s="492" t="n">
        <v>0</v>
      </c>
      <c r="Q118" s="493" t="e">
        <f aca="false">O118/P118*100</f>
        <v>#DIV/0!</v>
      </c>
      <c r="R118" s="492" t="n">
        <v>0</v>
      </c>
      <c r="S118" s="492" t="n">
        <v>0</v>
      </c>
      <c r="T118" s="494" t="e">
        <f aca="false">R118/S118*100</f>
        <v>#DIV/0!</v>
      </c>
      <c r="U118" s="1" t="n">
        <v>16</v>
      </c>
      <c r="V118" s="1" t="n">
        <v>94</v>
      </c>
    </row>
    <row r="119" customFormat="false" ht="23.25" hidden="false" customHeight="true" outlineLevel="0" collapsed="false">
      <c r="A119" s="532" t="n">
        <v>24</v>
      </c>
      <c r="B119" s="75" t="s">
        <v>130</v>
      </c>
      <c r="C119" s="487" t="n">
        <v>104894</v>
      </c>
      <c r="D119" s="487" t="n">
        <v>71905</v>
      </c>
      <c r="E119" s="489" t="n">
        <f aca="false">C119/D119*100</f>
        <v>145.878589805994</v>
      </c>
      <c r="F119" s="487" t="n">
        <v>16793</v>
      </c>
      <c r="G119" s="487" t="n">
        <v>12777</v>
      </c>
      <c r="H119" s="489" t="n">
        <f aca="false">F119/G119*100</f>
        <v>131.431478437818</v>
      </c>
      <c r="I119" s="487" t="n">
        <v>109029</v>
      </c>
      <c r="J119" s="487" t="n">
        <v>72874</v>
      </c>
      <c r="K119" s="489" t="n">
        <f aca="false">I119/J119*100</f>
        <v>149.613030710541</v>
      </c>
      <c r="L119" s="491" t="n">
        <v>5476</v>
      </c>
      <c r="M119" s="492" t="n">
        <v>0</v>
      </c>
      <c r="N119" s="493" t="e">
        <f aca="false">L119/M119*100</f>
        <v>#DIV/0!</v>
      </c>
      <c r="O119" s="492" t="n">
        <v>0</v>
      </c>
      <c r="P119" s="492" t="n">
        <v>0</v>
      </c>
      <c r="Q119" s="493" t="e">
        <f aca="false">O119/P119*100</f>
        <v>#DIV/0!</v>
      </c>
      <c r="R119" s="492" t="n">
        <v>5476</v>
      </c>
      <c r="S119" s="492" t="n">
        <v>0</v>
      </c>
      <c r="T119" s="494" t="e">
        <f aca="false">R119/S119*100</f>
        <v>#DIV/0!</v>
      </c>
      <c r="U119" s="1" t="n">
        <v>26</v>
      </c>
      <c r="V119" s="1" t="n">
        <v>79</v>
      </c>
    </row>
    <row r="120" customFormat="false" ht="21" hidden="false" customHeight="true" outlineLevel="0" collapsed="false">
      <c r="A120" s="532" t="n">
        <v>25</v>
      </c>
      <c r="B120" s="71" t="s">
        <v>131</v>
      </c>
      <c r="C120" s="487" t="n">
        <v>33039</v>
      </c>
      <c r="D120" s="487" t="n">
        <v>37759</v>
      </c>
      <c r="E120" s="489" t="n">
        <f aca="false">C120/D120*100</f>
        <v>87.4996689530973</v>
      </c>
      <c r="F120" s="487" t="n">
        <v>7288</v>
      </c>
      <c r="G120" s="487" t="n">
        <v>5610</v>
      </c>
      <c r="H120" s="489" t="n">
        <f aca="false">F120/G120*100</f>
        <v>129.910873440285</v>
      </c>
      <c r="I120" s="487" t="n">
        <v>99887</v>
      </c>
      <c r="J120" s="487" t="n">
        <v>67367</v>
      </c>
      <c r="K120" s="489" t="n">
        <f aca="false">I120/J120*100</f>
        <v>148.272893256342</v>
      </c>
      <c r="L120" s="491" t="n">
        <v>0</v>
      </c>
      <c r="M120" s="492" t="n">
        <v>0</v>
      </c>
      <c r="N120" s="493" t="e">
        <f aca="false">L120/M120*100</f>
        <v>#DIV/0!</v>
      </c>
      <c r="O120" s="492" t="n">
        <v>0</v>
      </c>
      <c r="P120" s="492" t="n">
        <v>0</v>
      </c>
      <c r="Q120" s="493" t="e">
        <f aca="false">O120/P120*100</f>
        <v>#DIV/0!</v>
      </c>
      <c r="R120" s="492" t="n">
        <v>0</v>
      </c>
      <c r="S120" s="492" t="n">
        <v>0</v>
      </c>
      <c r="T120" s="494" t="e">
        <f aca="false">R120/S120*100</f>
        <v>#DIV/0!</v>
      </c>
      <c r="U120" s="1" t="n">
        <v>52</v>
      </c>
      <c r="V120" s="1" t="n">
        <v>70</v>
      </c>
    </row>
    <row r="121" customFormat="false" ht="33" hidden="false" customHeight="true" outlineLevel="0" collapsed="false">
      <c r="A121" s="532" t="n">
        <v>26</v>
      </c>
      <c r="B121" s="71" t="s">
        <v>132</v>
      </c>
      <c r="C121" s="487" t="n">
        <v>5380</v>
      </c>
      <c r="D121" s="487" t="n">
        <v>13657</v>
      </c>
      <c r="E121" s="489" t="n">
        <f aca="false">C121/D121*100</f>
        <v>39.3937175075053</v>
      </c>
      <c r="F121" s="487" t="n">
        <v>759</v>
      </c>
      <c r="G121" s="487" t="n">
        <v>3431</v>
      </c>
      <c r="H121" s="489" t="n">
        <f aca="false">F121/G121*100</f>
        <v>22.1218303701545</v>
      </c>
      <c r="I121" s="487" t="n">
        <v>5410</v>
      </c>
      <c r="J121" s="487" t="n">
        <v>13709</v>
      </c>
      <c r="K121" s="489" t="n">
        <f aca="false">I121/J121*100</f>
        <v>39.4631264133051</v>
      </c>
      <c r="L121" s="491" t="n">
        <v>0</v>
      </c>
      <c r="M121" s="492" t="n">
        <v>0</v>
      </c>
      <c r="N121" s="493" t="e">
        <f aca="false">L121/M121*100</f>
        <v>#DIV/0!</v>
      </c>
      <c r="O121" s="492" t="n">
        <v>0</v>
      </c>
      <c r="P121" s="492" t="n">
        <v>0</v>
      </c>
      <c r="Q121" s="493" t="e">
        <f aca="false">O121/P121*100</f>
        <v>#DIV/0!</v>
      </c>
      <c r="R121" s="492" t="n">
        <v>0</v>
      </c>
      <c r="S121" s="492" t="n">
        <v>0</v>
      </c>
      <c r="T121" s="494" t="e">
        <f aca="false">R121/S121*100</f>
        <v>#DIV/0!</v>
      </c>
      <c r="U121" s="1" t="n">
        <v>22</v>
      </c>
      <c r="V121" s="1" t="n">
        <v>69</v>
      </c>
    </row>
    <row r="122" customFormat="false" ht="21" hidden="false" customHeight="true" outlineLevel="0" collapsed="false">
      <c r="A122" s="535" t="n">
        <v>27</v>
      </c>
      <c r="B122" s="75" t="s">
        <v>133</v>
      </c>
      <c r="C122" s="496" t="n">
        <v>0</v>
      </c>
      <c r="D122" s="496" t="n">
        <v>7737</v>
      </c>
      <c r="E122" s="370" t="n">
        <f aca="false">C122/D122*100</f>
        <v>0</v>
      </c>
      <c r="F122" s="496" t="n">
        <v>0</v>
      </c>
      <c r="G122" s="496" t="n">
        <v>1660</v>
      </c>
      <c r="H122" s="370" t="n">
        <f aca="false">F122/G122*100</f>
        <v>0</v>
      </c>
      <c r="I122" s="496" t="n">
        <v>10180</v>
      </c>
      <c r="J122" s="496" t="n">
        <v>11491</v>
      </c>
      <c r="K122" s="370" t="n">
        <f aca="false">I122/J122*100</f>
        <v>88.5910712731703</v>
      </c>
      <c r="L122" s="502" t="n">
        <v>0</v>
      </c>
      <c r="M122" s="499" t="n">
        <v>0</v>
      </c>
      <c r="N122" s="493" t="e">
        <f aca="false">L122/M122*100</f>
        <v>#DIV/0!</v>
      </c>
      <c r="O122" s="499" t="n">
        <v>0</v>
      </c>
      <c r="P122" s="499" t="n">
        <v>0</v>
      </c>
      <c r="Q122" s="493" t="e">
        <f aca="false">O122/P122*100</f>
        <v>#DIV/0!</v>
      </c>
      <c r="R122" s="499" t="n">
        <v>0</v>
      </c>
      <c r="S122" s="499" t="n">
        <v>0</v>
      </c>
      <c r="T122" s="493" t="e">
        <f aca="false">R122/S122*100</f>
        <v>#DIV/0!</v>
      </c>
      <c r="U122" s="81" t="n">
        <v>13</v>
      </c>
      <c r="V122" s="81" t="n">
        <v>65</v>
      </c>
    </row>
    <row r="123" customFormat="false" ht="34.5" hidden="false" customHeight="true" outlineLevel="0" collapsed="false">
      <c r="A123" s="535" t="n">
        <v>28</v>
      </c>
      <c r="B123" s="75" t="s">
        <v>134</v>
      </c>
      <c r="C123" s="496" t="n">
        <v>53885</v>
      </c>
      <c r="D123" s="496" t="n">
        <v>37038</v>
      </c>
      <c r="E123" s="370" t="n">
        <f aca="false">C123/D123*100</f>
        <v>145.485717371348</v>
      </c>
      <c r="F123" s="496" t="n">
        <v>0</v>
      </c>
      <c r="G123" s="496" t="n">
        <v>9093</v>
      </c>
      <c r="H123" s="370" t="n">
        <f aca="false">F123/G123*100</f>
        <v>0</v>
      </c>
      <c r="I123" s="496" t="n">
        <v>0</v>
      </c>
      <c r="J123" s="496" t="n">
        <v>47968</v>
      </c>
      <c r="K123" s="370" t="n">
        <f aca="false">I123/J123*100</f>
        <v>0</v>
      </c>
      <c r="L123" s="502" t="n">
        <v>0</v>
      </c>
      <c r="M123" s="499" t="n">
        <v>0</v>
      </c>
      <c r="N123" s="493" t="e">
        <f aca="false">L123/M123*100</f>
        <v>#DIV/0!</v>
      </c>
      <c r="O123" s="499" t="n">
        <v>0</v>
      </c>
      <c r="P123" s="499" t="n">
        <v>0</v>
      </c>
      <c r="Q123" s="493" t="e">
        <f aca="false">O123/P123*100</f>
        <v>#DIV/0!</v>
      </c>
      <c r="R123" s="499" t="n">
        <v>0</v>
      </c>
      <c r="S123" s="499" t="n">
        <v>0</v>
      </c>
      <c r="T123" s="493" t="e">
        <f aca="false">R123/S123*100</f>
        <v>#DIV/0!</v>
      </c>
      <c r="U123" s="81" t="n">
        <v>38</v>
      </c>
      <c r="V123" s="81"/>
    </row>
    <row r="124" s="334" customFormat="true" ht="30" hidden="false" customHeight="true" outlineLevel="0" collapsed="false">
      <c r="A124" s="535" t="n">
        <v>29</v>
      </c>
      <c r="B124" s="75" t="s">
        <v>135</v>
      </c>
      <c r="C124" s="496" t="n">
        <v>54871</v>
      </c>
      <c r="D124" s="496" t="n">
        <v>46497</v>
      </c>
      <c r="E124" s="370" t="n">
        <f aca="false">C124/D124*100</f>
        <v>118.0097640708</v>
      </c>
      <c r="F124" s="496" t="n">
        <v>10562</v>
      </c>
      <c r="G124" s="496" t="n">
        <v>8799</v>
      </c>
      <c r="H124" s="370" t="n">
        <f aca="false">F124/G124*100</f>
        <v>120.036367769065</v>
      </c>
      <c r="I124" s="496" t="n">
        <v>54871</v>
      </c>
      <c r="J124" s="496" t="n">
        <v>46497</v>
      </c>
      <c r="K124" s="370" t="n">
        <f aca="false">I124/J124*100</f>
        <v>118.0097640708</v>
      </c>
      <c r="L124" s="502" t="n">
        <v>0</v>
      </c>
      <c r="M124" s="499" t="n">
        <v>0</v>
      </c>
      <c r="N124" s="493" t="e">
        <f aca="false">L124/M124*100</f>
        <v>#DIV/0!</v>
      </c>
      <c r="O124" s="499" t="n">
        <v>0</v>
      </c>
      <c r="P124" s="499" t="n">
        <v>0</v>
      </c>
      <c r="Q124" s="493" t="e">
        <f aca="false">O124/P124*100</f>
        <v>#DIV/0!</v>
      </c>
      <c r="R124" s="499" t="n">
        <v>0</v>
      </c>
      <c r="S124" s="499" t="n">
        <v>0</v>
      </c>
      <c r="T124" s="493" t="e">
        <f aca="false">R124/S124*100</f>
        <v>#DIV/0!</v>
      </c>
      <c r="U124" s="78" t="n">
        <v>37</v>
      </c>
      <c r="V124" s="78" t="n">
        <v>75</v>
      </c>
    </row>
    <row r="125" s="334" customFormat="true" ht="24.75" hidden="false" customHeight="true" outlineLevel="0" collapsed="false">
      <c r="A125" s="535" t="n">
        <v>30</v>
      </c>
      <c r="B125" s="75" t="s">
        <v>382</v>
      </c>
      <c r="C125" s="496" t="n">
        <v>11471</v>
      </c>
      <c r="D125" s="496" t="n">
        <v>0</v>
      </c>
      <c r="E125" s="370" t="e">
        <f aca="false">C125/D125*100</f>
        <v>#DIV/0!</v>
      </c>
      <c r="F125" s="496" t="n">
        <v>7258</v>
      </c>
      <c r="G125" s="496" t="n">
        <v>0</v>
      </c>
      <c r="H125" s="370" t="e">
        <f aca="false">F125/G125*100</f>
        <v>#DIV/0!</v>
      </c>
      <c r="I125" s="496" t="n">
        <v>4370</v>
      </c>
      <c r="J125" s="496" t="n">
        <v>0</v>
      </c>
      <c r="K125" s="370" t="e">
        <f aca="false">I125/J125*100</f>
        <v>#DIV/0!</v>
      </c>
      <c r="L125" s="502" t="n">
        <v>0</v>
      </c>
      <c r="M125" s="499" t="n">
        <v>0</v>
      </c>
      <c r="N125" s="493" t="e">
        <f aca="false">L125/M125*100</f>
        <v>#DIV/0!</v>
      </c>
      <c r="O125" s="499" t="n">
        <v>0</v>
      </c>
      <c r="P125" s="499" t="n">
        <v>0</v>
      </c>
      <c r="Q125" s="493" t="e">
        <f aca="false">O125/P125*100</f>
        <v>#DIV/0!</v>
      </c>
      <c r="R125" s="499" t="n">
        <v>0</v>
      </c>
      <c r="S125" s="499" t="n">
        <v>0</v>
      </c>
      <c r="T125" s="493" t="e">
        <f aca="false">R125/S125*100</f>
        <v>#DIV/0!</v>
      </c>
      <c r="U125" s="334" t="n">
        <v>43</v>
      </c>
    </row>
    <row r="126" customFormat="false" ht="15.75" hidden="false" customHeight="false" outlineLevel="0" collapsed="false">
      <c r="A126" s="513"/>
      <c r="B126" s="514"/>
      <c r="C126" s="514"/>
      <c r="D126" s="514"/>
      <c r="E126" s="514"/>
      <c r="F126" s="514"/>
      <c r="G126" s="514"/>
      <c r="H126" s="514"/>
      <c r="I126" s="514"/>
      <c r="J126" s="514"/>
      <c r="K126" s="515"/>
      <c r="L126" s="516"/>
      <c r="M126" s="517"/>
      <c r="N126" s="493"/>
      <c r="O126" s="518"/>
      <c r="P126" s="518"/>
      <c r="Q126" s="518"/>
      <c r="R126" s="518"/>
      <c r="S126" s="518"/>
      <c r="T126" s="519"/>
      <c r="U126" s="1"/>
      <c r="V126" s="1"/>
    </row>
    <row r="127" customFormat="false" ht="18.75" hidden="false" customHeight="true" outlineLevel="0" collapsed="false">
      <c r="A127" s="29"/>
      <c r="B127" s="100" t="s">
        <v>383</v>
      </c>
      <c r="C127" s="67" t="n">
        <f aca="false">SUM(C128:C133)</f>
        <v>92403</v>
      </c>
      <c r="D127" s="536" t="n">
        <f aca="false">SUM(D128:D133)</f>
        <v>73203</v>
      </c>
      <c r="E127" s="509" t="n">
        <f aca="false">C127/D127*100</f>
        <v>126.228433260932</v>
      </c>
      <c r="F127" s="536" t="n">
        <f aca="false">SUM(F128:F133)</f>
        <v>25850</v>
      </c>
      <c r="G127" s="536" t="n">
        <f aca="false">SUM(G128:G133)</f>
        <v>10664</v>
      </c>
      <c r="H127" s="509" t="n">
        <f aca="false">F127/G127*100</f>
        <v>242.404351087772</v>
      </c>
      <c r="I127" s="536" t="n">
        <f aca="false">SUM(I128:I133)</f>
        <v>78867</v>
      </c>
      <c r="J127" s="536" t="n">
        <f aca="false">SUM(J128:J133)</f>
        <v>75775</v>
      </c>
      <c r="K127" s="509" t="n">
        <f aca="false">I127/J127*100</f>
        <v>104.080501484659</v>
      </c>
      <c r="L127" s="530" t="n">
        <f aca="false">O127+R127</f>
        <v>38666</v>
      </c>
      <c r="M127" s="531" t="n">
        <f aca="false">P127+S127</f>
        <v>30536</v>
      </c>
      <c r="N127" s="84" t="n">
        <f aca="false">L127/M127*100</f>
        <v>126.624312287136</v>
      </c>
      <c r="O127" s="102" t="n">
        <f aca="false">SUM(O128:O133)</f>
        <v>38666</v>
      </c>
      <c r="P127" s="102" t="n">
        <f aca="false">SUM(P128:P133)</f>
        <v>30536</v>
      </c>
      <c r="Q127" s="102" t="n">
        <f aca="false">O127/P127*100</f>
        <v>126.624312287136</v>
      </c>
      <c r="R127" s="102" t="n">
        <f aca="false">SUM(R128:R133)</f>
        <v>0</v>
      </c>
      <c r="S127" s="102" t="n">
        <f aca="false">SUM(S128:S133)</f>
        <v>0</v>
      </c>
      <c r="T127" s="84" t="e">
        <f aca="false">R127/S127*100</f>
        <v>#DIV/0!</v>
      </c>
      <c r="U127" s="1"/>
      <c r="V127" s="1"/>
    </row>
    <row r="128" s="308" customFormat="true" ht="18" hidden="false" customHeight="true" outlineLevel="0" collapsed="false">
      <c r="A128" s="537" t="n">
        <v>1</v>
      </c>
      <c r="B128" s="114" t="s">
        <v>136</v>
      </c>
      <c r="C128" s="490" t="n">
        <v>76757</v>
      </c>
      <c r="D128" s="490" t="n">
        <v>44277</v>
      </c>
      <c r="E128" s="36" t="n">
        <f aca="false">C128/D128*100</f>
        <v>173.356370124444</v>
      </c>
      <c r="F128" s="490" t="n">
        <v>24867</v>
      </c>
      <c r="G128" s="490" t="n">
        <v>9761</v>
      </c>
      <c r="H128" s="36" t="n">
        <f aca="false">F128/G128*100</f>
        <v>254.758733736297</v>
      </c>
      <c r="I128" s="490" t="n">
        <v>60924</v>
      </c>
      <c r="J128" s="490" t="n">
        <v>43144</v>
      </c>
      <c r="K128" s="36" t="n">
        <f aca="false">I128/J128*100</f>
        <v>141.210828852216</v>
      </c>
      <c r="L128" s="512" t="n">
        <v>38666</v>
      </c>
      <c r="M128" s="500" t="n">
        <v>20270</v>
      </c>
      <c r="N128" s="534" t="n">
        <f aca="false">L128/M128*100</f>
        <v>190.754810064134</v>
      </c>
      <c r="O128" s="500" t="n">
        <v>38666</v>
      </c>
      <c r="P128" s="500" t="n">
        <v>20270</v>
      </c>
      <c r="Q128" s="534" t="n">
        <f aca="false">O128/P128*100</f>
        <v>190.754810064134</v>
      </c>
      <c r="R128" s="500" t="n">
        <v>0</v>
      </c>
      <c r="S128" s="500" t="n">
        <v>0</v>
      </c>
      <c r="T128" s="534" t="e">
        <f aca="false">R128/S128*100</f>
        <v>#DIV/0!</v>
      </c>
      <c r="U128" s="110" t="n">
        <v>69</v>
      </c>
      <c r="V128" s="110" t="n">
        <v>80</v>
      </c>
    </row>
    <row r="129" customFormat="false" ht="17.25" hidden="false" customHeight="true" outlineLevel="0" collapsed="false">
      <c r="A129" s="538" t="n">
        <v>2</v>
      </c>
      <c r="B129" s="71" t="s">
        <v>137</v>
      </c>
      <c r="C129" s="487" t="n">
        <v>0</v>
      </c>
      <c r="D129" s="487" t="n">
        <v>0</v>
      </c>
      <c r="E129" s="489" t="e">
        <f aca="false">C129/D129*100</f>
        <v>#DIV/0!</v>
      </c>
      <c r="F129" s="487" t="n">
        <v>0</v>
      </c>
      <c r="G129" s="487" t="n">
        <v>0</v>
      </c>
      <c r="H129" s="489" t="e">
        <f aca="false">F129/G129*100</f>
        <v>#DIV/0!</v>
      </c>
      <c r="I129" s="487" t="n">
        <v>0</v>
      </c>
      <c r="J129" s="487" t="n">
        <v>0</v>
      </c>
      <c r="K129" s="489" t="e">
        <f aca="false">I129/J129*100</f>
        <v>#DIV/0!</v>
      </c>
      <c r="L129" s="491" t="n">
        <v>0</v>
      </c>
      <c r="M129" s="492" t="n">
        <v>0</v>
      </c>
      <c r="N129" s="493" t="e">
        <f aca="false">L129/M129*100</f>
        <v>#DIV/0!</v>
      </c>
      <c r="O129" s="492" t="n">
        <v>0</v>
      </c>
      <c r="P129" s="492" t="n">
        <v>0</v>
      </c>
      <c r="Q129" s="493" t="e">
        <f aca="false">O129/P129*100</f>
        <v>#DIV/0!</v>
      </c>
      <c r="R129" s="492" t="n">
        <v>0</v>
      </c>
      <c r="S129" s="492" t="n">
        <v>0</v>
      </c>
      <c r="T129" s="534" t="e">
        <f aca="false">R129/S129*100</f>
        <v>#DIV/0!</v>
      </c>
      <c r="U129" s="1"/>
      <c r="V129" s="1"/>
    </row>
    <row r="130" customFormat="false" ht="18" hidden="false" customHeight="true" outlineLevel="0" collapsed="false">
      <c r="A130" s="538" t="n">
        <v>3</v>
      </c>
      <c r="B130" s="71" t="s">
        <v>138</v>
      </c>
      <c r="C130" s="487" t="n">
        <v>0</v>
      </c>
      <c r="D130" s="487" t="n">
        <v>0</v>
      </c>
      <c r="E130" s="489" t="e">
        <f aca="false">C130/D130*100</f>
        <v>#DIV/0!</v>
      </c>
      <c r="F130" s="487" t="n">
        <v>0</v>
      </c>
      <c r="G130" s="487" t="n">
        <v>0</v>
      </c>
      <c r="H130" s="489" t="e">
        <f aca="false">F130/G130*100</f>
        <v>#DIV/0!</v>
      </c>
      <c r="I130" s="487" t="n">
        <v>0</v>
      </c>
      <c r="J130" s="487" t="n">
        <v>0</v>
      </c>
      <c r="K130" s="489" t="e">
        <f aca="false">I130/J130*100</f>
        <v>#DIV/0!</v>
      </c>
      <c r="L130" s="491" t="n">
        <v>0</v>
      </c>
      <c r="M130" s="492" t="n">
        <v>0</v>
      </c>
      <c r="N130" s="493" t="e">
        <f aca="false">L130/M130*100</f>
        <v>#DIV/0!</v>
      </c>
      <c r="O130" s="492" t="n">
        <v>0</v>
      </c>
      <c r="P130" s="492" t="n">
        <v>0</v>
      </c>
      <c r="Q130" s="493" t="e">
        <f aca="false">O130/P130*100</f>
        <v>#DIV/0!</v>
      </c>
      <c r="R130" s="492" t="n">
        <v>0</v>
      </c>
      <c r="S130" s="492" t="n">
        <v>0</v>
      </c>
      <c r="T130" s="534" t="e">
        <f aca="false">R130/S130*100</f>
        <v>#DIV/0!</v>
      </c>
      <c r="U130" s="1"/>
      <c r="V130" s="1"/>
    </row>
    <row r="131" customFormat="false" ht="18.75" hidden="false" customHeight="true" outlineLevel="0" collapsed="false">
      <c r="A131" s="495" t="n">
        <v>4</v>
      </c>
      <c r="B131" s="75" t="s">
        <v>139</v>
      </c>
      <c r="C131" s="496" t="n">
        <v>1458</v>
      </c>
      <c r="D131" s="496" t="n">
        <v>3250</v>
      </c>
      <c r="E131" s="370" t="n">
        <f aca="false">C131/D131*100</f>
        <v>44.8615384615385</v>
      </c>
      <c r="F131" s="496" t="n">
        <v>0</v>
      </c>
      <c r="G131" s="496" t="n">
        <v>0</v>
      </c>
      <c r="H131" s="370" t="e">
        <f aca="false">F131/G131*100</f>
        <v>#DIV/0!</v>
      </c>
      <c r="I131" s="496" t="n">
        <v>3755</v>
      </c>
      <c r="J131" s="496" t="n">
        <v>6955</v>
      </c>
      <c r="K131" s="370" t="n">
        <f aca="false">I131/J131*100</f>
        <v>53.9899352983465</v>
      </c>
      <c r="L131" s="491" t="n">
        <v>0</v>
      </c>
      <c r="M131" s="492" t="n">
        <v>0</v>
      </c>
      <c r="N131" s="493" t="e">
        <f aca="false">L131/M131*100</f>
        <v>#DIV/0!</v>
      </c>
      <c r="O131" s="499" t="n">
        <v>0</v>
      </c>
      <c r="P131" s="499" t="n">
        <v>0</v>
      </c>
      <c r="Q131" s="493" t="e">
        <f aca="false">O131/P131*100</f>
        <v>#DIV/0!</v>
      </c>
      <c r="R131" s="499" t="n">
        <v>0</v>
      </c>
      <c r="S131" s="499" t="n">
        <v>0</v>
      </c>
      <c r="T131" s="534" t="e">
        <f aca="false">R131/S131*100</f>
        <v>#DIV/0!</v>
      </c>
      <c r="U131" s="81" t="n">
        <v>8</v>
      </c>
      <c r="V131" s="81" t="n">
        <v>70</v>
      </c>
    </row>
    <row r="132" customFormat="false" ht="15.75" hidden="false" customHeight="true" outlineLevel="0" collapsed="false">
      <c r="A132" s="538" t="n">
        <v>5</v>
      </c>
      <c r="B132" s="71" t="s">
        <v>140</v>
      </c>
      <c r="C132" s="487" t="n">
        <v>0</v>
      </c>
      <c r="D132" s="487" t="n">
        <v>0</v>
      </c>
      <c r="E132" s="489" t="e">
        <f aca="false">C132/D132*100</f>
        <v>#DIV/0!</v>
      </c>
      <c r="F132" s="487" t="n">
        <v>0</v>
      </c>
      <c r="G132" s="487" t="n">
        <v>0</v>
      </c>
      <c r="H132" s="489" t="e">
        <f aca="false">F132/G132*100</f>
        <v>#DIV/0!</v>
      </c>
      <c r="I132" s="487" t="n">
        <v>0</v>
      </c>
      <c r="J132" s="487" t="n">
        <v>0</v>
      </c>
      <c r="K132" s="489" t="e">
        <f aca="false">I132/J132*100</f>
        <v>#DIV/0!</v>
      </c>
      <c r="L132" s="491" t="n">
        <v>0</v>
      </c>
      <c r="M132" s="492" t="n">
        <v>0</v>
      </c>
      <c r="N132" s="493" t="e">
        <f aca="false">L132/M132*100</f>
        <v>#DIV/0!</v>
      </c>
      <c r="O132" s="492" t="n">
        <v>0</v>
      </c>
      <c r="P132" s="492" t="n">
        <v>0</v>
      </c>
      <c r="Q132" s="493" t="e">
        <f aca="false">O132/P132*100</f>
        <v>#DIV/0!</v>
      </c>
      <c r="R132" s="492" t="n">
        <v>0</v>
      </c>
      <c r="S132" s="492" t="n">
        <v>0</v>
      </c>
      <c r="T132" s="534" t="e">
        <f aca="false">R132/S132*100</f>
        <v>#DIV/0!</v>
      </c>
      <c r="U132" s="1"/>
      <c r="V132" s="1"/>
    </row>
    <row r="133" s="334" customFormat="true" ht="15.75" hidden="false" customHeight="true" outlineLevel="0" collapsed="false">
      <c r="A133" s="495" t="n">
        <v>6</v>
      </c>
      <c r="B133" s="75" t="s">
        <v>141</v>
      </c>
      <c r="C133" s="496" t="n">
        <v>14188</v>
      </c>
      <c r="D133" s="496" t="n">
        <v>25676</v>
      </c>
      <c r="E133" s="370" t="n">
        <f aca="false">C133/D133*100</f>
        <v>55.2578283221686</v>
      </c>
      <c r="F133" s="496" t="n">
        <v>983</v>
      </c>
      <c r="G133" s="496" t="n">
        <v>903</v>
      </c>
      <c r="H133" s="370" t="n">
        <f aca="false">F133/G133*100</f>
        <v>108.859357696567</v>
      </c>
      <c r="I133" s="496" t="n">
        <v>14188</v>
      </c>
      <c r="J133" s="496" t="n">
        <v>25676</v>
      </c>
      <c r="K133" s="370" t="n">
        <f aca="false">I133/J133*100</f>
        <v>55.2578283221686</v>
      </c>
      <c r="L133" s="491" t="n">
        <v>0</v>
      </c>
      <c r="M133" s="492" t="n">
        <v>10266</v>
      </c>
      <c r="N133" s="493" t="n">
        <f aca="false">L133/M133*100</f>
        <v>0</v>
      </c>
      <c r="O133" s="499" t="n">
        <v>0</v>
      </c>
      <c r="P133" s="499" t="n">
        <v>10266</v>
      </c>
      <c r="Q133" s="493" t="n">
        <f aca="false">O133/P133*100</f>
        <v>0</v>
      </c>
      <c r="R133" s="499" t="n">
        <v>0</v>
      </c>
      <c r="S133" s="499" t="n">
        <v>0</v>
      </c>
      <c r="T133" s="493" t="e">
        <f aca="false">R133/S133*100</f>
        <v>#DIV/0!</v>
      </c>
      <c r="U133" s="81" t="n">
        <v>18</v>
      </c>
      <c r="V133" s="81" t="n">
        <v>100</v>
      </c>
    </row>
    <row r="134" customFormat="false" ht="15" hidden="false" customHeight="false" outlineLevel="0" collapsed="false">
      <c r="A134" s="539"/>
      <c r="B134" s="540"/>
      <c r="C134" s="520"/>
      <c r="D134" s="520"/>
      <c r="E134" s="541"/>
      <c r="F134" s="520"/>
      <c r="G134" s="520"/>
      <c r="H134" s="541"/>
      <c r="I134" s="520"/>
      <c r="J134" s="520"/>
      <c r="K134" s="542"/>
      <c r="L134" s="491"/>
      <c r="M134" s="492"/>
      <c r="N134" s="493"/>
      <c r="O134" s="522"/>
      <c r="P134" s="522"/>
      <c r="Q134" s="522"/>
      <c r="R134" s="522"/>
      <c r="S134" s="522"/>
      <c r="T134" s="543"/>
      <c r="U134" s="1"/>
      <c r="V134" s="1"/>
    </row>
    <row r="135" customFormat="false" ht="51" hidden="false" customHeight="true" outlineLevel="0" collapsed="false">
      <c r="A135" s="64" t="s">
        <v>384</v>
      </c>
      <c r="B135" s="64" t="s">
        <v>51</v>
      </c>
      <c r="C135" s="478" t="n">
        <f aca="false">C136+C148</f>
        <v>193359850</v>
      </c>
      <c r="D135" s="478" t="n">
        <f aca="false">D136+D148</f>
        <v>167996835</v>
      </c>
      <c r="E135" s="479" t="n">
        <f aca="false">C135/D135*100</f>
        <v>115.097317160767</v>
      </c>
      <c r="F135" s="478" t="n">
        <f aca="false">F136+F148</f>
        <v>29331345</v>
      </c>
      <c r="G135" s="478" t="n">
        <f aca="false">G136+G148</f>
        <v>31297346</v>
      </c>
      <c r="H135" s="479" t="n">
        <f aca="false">F135/G135*100</f>
        <v>93.7183140065615</v>
      </c>
      <c r="I135" s="478" t="n">
        <f aca="false">I136+I148</f>
        <v>175083138</v>
      </c>
      <c r="J135" s="478" t="n">
        <f aca="false">J136+J148</f>
        <v>164973804</v>
      </c>
      <c r="K135" s="479" t="n">
        <f aca="false">I135/J135*100</f>
        <v>106.127841969383</v>
      </c>
      <c r="L135" s="544" t="n">
        <f aca="false">O135+R135</f>
        <v>144990136</v>
      </c>
      <c r="M135" s="545" t="n">
        <f aca="false">P135+S135</f>
        <v>132165615</v>
      </c>
      <c r="N135" s="66" t="n">
        <f aca="false">L135/M135*100</f>
        <v>109.703371788494</v>
      </c>
      <c r="O135" s="65" t="n">
        <f aca="false">O136+O148</f>
        <v>148483</v>
      </c>
      <c r="P135" s="65" t="n">
        <f aca="false">P136+P148</f>
        <v>18241</v>
      </c>
      <c r="Q135" s="65" t="n">
        <f aca="false">O135/P135*100</f>
        <v>814.006907516035</v>
      </c>
      <c r="R135" s="65" t="n">
        <f aca="false">R136+R148</f>
        <v>144841653</v>
      </c>
      <c r="S135" s="65" t="n">
        <f aca="false">S136+S148</f>
        <v>132147374</v>
      </c>
      <c r="T135" s="66" t="n">
        <f aca="false">R135/S135*100</f>
        <v>109.606153051517</v>
      </c>
      <c r="U135" s="110"/>
      <c r="V135" s="110"/>
    </row>
    <row r="136" customFormat="false" ht="36.75" hidden="false" customHeight="true" outlineLevel="0" collapsed="false">
      <c r="A136" s="67" t="s">
        <v>385</v>
      </c>
      <c r="B136" s="67" t="s">
        <v>144</v>
      </c>
      <c r="C136" s="483" t="n">
        <f aca="false">SUM(C137:C145)</f>
        <v>106307767</v>
      </c>
      <c r="D136" s="483" t="n">
        <f aca="false">SUM(D137:D145)</f>
        <v>87065134</v>
      </c>
      <c r="E136" s="509" t="n">
        <f aca="false">C136/D136*100</f>
        <v>122.101422367305</v>
      </c>
      <c r="F136" s="483" t="n">
        <f aca="false">SUM(F137:F145)</f>
        <v>16406891</v>
      </c>
      <c r="G136" s="483" t="n">
        <f aca="false">SUM(G137:G145)</f>
        <v>14193135</v>
      </c>
      <c r="H136" s="509" t="n">
        <f aca="false">F136/G136*100</f>
        <v>115.597371546174</v>
      </c>
      <c r="I136" s="483" t="n">
        <f aca="false">SUM(I137:I145)</f>
        <v>103632265</v>
      </c>
      <c r="J136" s="483" t="n">
        <f aca="false">SUM(J137:J145)</f>
        <v>83787093</v>
      </c>
      <c r="K136" s="509" t="n">
        <f aca="false">I136/J136*100</f>
        <v>123.685237534139</v>
      </c>
      <c r="L136" s="530" t="n">
        <f aca="false">O136+R136</f>
        <v>81811059</v>
      </c>
      <c r="M136" s="531" t="n">
        <f aca="false">P136+S136</f>
        <v>56725416</v>
      </c>
      <c r="N136" s="84" t="n">
        <f aca="false">L136/M136*100</f>
        <v>144.222933508324</v>
      </c>
      <c r="O136" s="83" t="n">
        <f aca="false">SUM(O137:O145)</f>
        <v>126973</v>
      </c>
      <c r="P136" s="83" t="n">
        <f aca="false">SUM(P137:P145)</f>
        <v>0</v>
      </c>
      <c r="Q136" s="83" t="e">
        <f aca="false">O136/P136*100</f>
        <v>#DIV/0!</v>
      </c>
      <c r="R136" s="83" t="n">
        <f aca="false">SUM(R137:R145)</f>
        <v>81684086</v>
      </c>
      <c r="S136" s="83" t="n">
        <f aca="false">SUM(S137:S145)</f>
        <v>56725416</v>
      </c>
      <c r="T136" s="84" t="n">
        <f aca="false">R136/S136*100</f>
        <v>143.999095572962</v>
      </c>
      <c r="U136" s="1"/>
      <c r="V136" s="1"/>
    </row>
    <row r="137" customFormat="false" ht="24" hidden="false" customHeight="true" outlineLevel="0" collapsed="false">
      <c r="A137" s="546" t="n">
        <v>1</v>
      </c>
      <c r="B137" s="75" t="s">
        <v>145</v>
      </c>
      <c r="C137" s="487" t="n">
        <v>54005614</v>
      </c>
      <c r="D137" s="487" t="n">
        <v>60570864</v>
      </c>
      <c r="E137" s="489" t="n">
        <f aca="false">C137/D137*100</f>
        <v>89.1610428406635</v>
      </c>
      <c r="F137" s="487" t="n">
        <v>8475523</v>
      </c>
      <c r="G137" s="487" t="n">
        <v>10538779</v>
      </c>
      <c r="H137" s="489" t="n">
        <f aca="false">F137/G137*100</f>
        <v>80.422248156072</v>
      </c>
      <c r="I137" s="487" t="n">
        <v>52858258</v>
      </c>
      <c r="J137" s="487" t="n">
        <v>59716929</v>
      </c>
      <c r="K137" s="489" t="n">
        <f aca="false">I137/J137*100</f>
        <v>88.5146957238876</v>
      </c>
      <c r="L137" s="512" t="n">
        <f aca="false">O137+R137</f>
        <v>40379764</v>
      </c>
      <c r="M137" s="500" t="n">
        <f aca="false">P137+S137</f>
        <v>32946178</v>
      </c>
      <c r="N137" s="493" t="n">
        <f aca="false">L137/M137*100</f>
        <v>122.562817453363</v>
      </c>
      <c r="O137" s="492" t="n">
        <v>0</v>
      </c>
      <c r="P137" s="492" t="n">
        <v>0</v>
      </c>
      <c r="Q137" s="493" t="e">
        <f aca="false">O137/P137*100</f>
        <v>#DIV/0!</v>
      </c>
      <c r="R137" s="492" t="n">
        <v>40379764</v>
      </c>
      <c r="S137" s="492" t="n">
        <v>32946178</v>
      </c>
      <c r="T137" s="494" t="n">
        <f aca="false">R137/S137*100</f>
        <v>122.562817453363</v>
      </c>
      <c r="U137" s="1" t="n">
        <v>3115</v>
      </c>
      <c r="V137" s="1" t="n">
        <v>145</v>
      </c>
    </row>
    <row r="138" customFormat="false" ht="19.5" hidden="false" customHeight="true" outlineLevel="0" collapsed="false">
      <c r="A138" s="546" t="n">
        <v>2</v>
      </c>
      <c r="B138" s="75" t="s">
        <v>146</v>
      </c>
      <c r="C138" s="487" t="n">
        <v>12738052</v>
      </c>
      <c r="D138" s="487" t="n">
        <v>13424888</v>
      </c>
      <c r="E138" s="489" t="n">
        <f aca="false">C138/D138*100</f>
        <v>94.8838604836033</v>
      </c>
      <c r="F138" s="487" t="n">
        <v>2212530</v>
      </c>
      <c r="G138" s="487" t="n">
        <v>2310966</v>
      </c>
      <c r="H138" s="489" t="n">
        <f aca="false">F138/G138*100</f>
        <v>95.7404825514525</v>
      </c>
      <c r="I138" s="487" t="n">
        <v>10324683</v>
      </c>
      <c r="J138" s="487" t="n">
        <v>10924838</v>
      </c>
      <c r="K138" s="489" t="n">
        <f aca="false">I138/J138*100</f>
        <v>94.5065089294688</v>
      </c>
      <c r="L138" s="512" t="n">
        <f aca="false">O138+R138</f>
        <v>10324683</v>
      </c>
      <c r="M138" s="500" t="n">
        <f aca="false">P138+S138</f>
        <v>10924838</v>
      </c>
      <c r="N138" s="493" t="n">
        <f aca="false">L138/M138*100</f>
        <v>94.5065089294688</v>
      </c>
      <c r="O138" s="492" t="n">
        <v>0</v>
      </c>
      <c r="P138" s="492" t="n">
        <v>0</v>
      </c>
      <c r="Q138" s="493" t="e">
        <f aca="false">O138/P138*100</f>
        <v>#DIV/0!</v>
      </c>
      <c r="R138" s="492" t="n">
        <v>10324683</v>
      </c>
      <c r="S138" s="492" t="n">
        <v>10924838</v>
      </c>
      <c r="T138" s="494" t="n">
        <f aca="false">R138/S138*100</f>
        <v>94.5065089294688</v>
      </c>
      <c r="U138" s="1" t="n">
        <v>1012</v>
      </c>
      <c r="V138" s="1" t="n">
        <v>120</v>
      </c>
    </row>
    <row r="139" customFormat="false" ht="30.75" hidden="false" customHeight="true" outlineLevel="0" collapsed="false">
      <c r="A139" s="546" t="n">
        <v>3</v>
      </c>
      <c r="B139" s="75" t="s">
        <v>147</v>
      </c>
      <c r="C139" s="487" t="n">
        <v>10326607</v>
      </c>
      <c r="D139" s="487" t="n">
        <v>8130087</v>
      </c>
      <c r="E139" s="489" t="n">
        <f aca="false">C139/D139*100</f>
        <v>127.017177060959</v>
      </c>
      <c r="F139" s="487" t="n">
        <v>2316215</v>
      </c>
      <c r="G139" s="487" t="n">
        <v>730673</v>
      </c>
      <c r="H139" s="489" t="n">
        <f aca="false">F139/G139*100</f>
        <v>316.997480405051</v>
      </c>
      <c r="I139" s="487" t="n">
        <v>8394262</v>
      </c>
      <c r="J139" s="487" t="n">
        <v>8708091</v>
      </c>
      <c r="K139" s="489" t="n">
        <f aca="false">I139/J139*100</f>
        <v>96.3961217217413</v>
      </c>
      <c r="L139" s="512" t="n">
        <f aca="false">O139+R139</f>
        <v>8394262</v>
      </c>
      <c r="M139" s="500" t="n">
        <f aca="false">P139+S139</f>
        <v>8708091</v>
      </c>
      <c r="N139" s="493" t="n">
        <f aca="false">L139/M139*100</f>
        <v>96.3961217217413</v>
      </c>
      <c r="O139" s="492" t="n">
        <v>0</v>
      </c>
      <c r="P139" s="492" t="n">
        <v>0</v>
      </c>
      <c r="Q139" s="493" t="e">
        <f aca="false">O139/P139*100</f>
        <v>#DIV/0!</v>
      </c>
      <c r="R139" s="487" t="n">
        <v>8394262</v>
      </c>
      <c r="S139" s="487" t="n">
        <v>8708091</v>
      </c>
      <c r="T139" s="494" t="n">
        <f aca="false">R139/S139*100</f>
        <v>96.3961217217413</v>
      </c>
      <c r="U139" s="1" t="n">
        <v>1075</v>
      </c>
      <c r="V139" s="1" t="n">
        <v>306</v>
      </c>
    </row>
    <row r="140" customFormat="false" ht="21.75" hidden="false" customHeight="true" outlineLevel="0" collapsed="false">
      <c r="A140" s="547" t="n">
        <v>4</v>
      </c>
      <c r="B140" s="71" t="s">
        <v>148</v>
      </c>
      <c r="C140" s="487" t="n">
        <v>3328343</v>
      </c>
      <c r="D140" s="487" t="n">
        <v>3299465</v>
      </c>
      <c r="E140" s="489" t="n">
        <f aca="false">C140/D140*100</f>
        <v>100.875232802894</v>
      </c>
      <c r="F140" s="487" t="n">
        <v>454251</v>
      </c>
      <c r="G140" s="487" t="n">
        <v>481286</v>
      </c>
      <c r="H140" s="489" t="n">
        <f aca="false">F140/G140*100</f>
        <v>94.3827578612301</v>
      </c>
      <c r="I140" s="487" t="n">
        <v>2906057</v>
      </c>
      <c r="J140" s="487" t="n">
        <v>2999804</v>
      </c>
      <c r="K140" s="489" t="n">
        <f aca="false">I140/J140*100</f>
        <v>96.8748958265273</v>
      </c>
      <c r="L140" s="512" t="n">
        <f aca="false">O140+R140</f>
        <v>2906057</v>
      </c>
      <c r="M140" s="500" t="n">
        <f aca="false">P140+S140</f>
        <v>2999804</v>
      </c>
      <c r="N140" s="493" t="n">
        <f aca="false">L140/M140*100</f>
        <v>96.8748958265273</v>
      </c>
      <c r="O140" s="492" t="n">
        <v>0</v>
      </c>
      <c r="P140" s="492" t="n">
        <v>0</v>
      </c>
      <c r="Q140" s="493" t="e">
        <f aca="false">O140/P140*100</f>
        <v>#DIV/0!</v>
      </c>
      <c r="R140" s="492" t="n">
        <v>2906057</v>
      </c>
      <c r="S140" s="492" t="n">
        <v>2999804</v>
      </c>
      <c r="T140" s="494" t="n">
        <f aca="false">R140/S140*100</f>
        <v>96.8748958265273</v>
      </c>
      <c r="U140" s="1" t="n">
        <v>696</v>
      </c>
      <c r="V140" s="1" t="n">
        <v>286</v>
      </c>
    </row>
    <row r="141" customFormat="false" ht="21" hidden="false" customHeight="true" outlineLevel="0" collapsed="false">
      <c r="A141" s="547" t="n">
        <v>5</v>
      </c>
      <c r="B141" s="114" t="s">
        <v>149</v>
      </c>
      <c r="C141" s="487" t="n">
        <v>2462359</v>
      </c>
      <c r="D141" s="487" t="n">
        <v>1619551</v>
      </c>
      <c r="E141" s="489" t="n">
        <f aca="false">C141/D141*100</f>
        <v>152.039608508778</v>
      </c>
      <c r="F141" s="487" t="n">
        <v>190837</v>
      </c>
      <c r="G141" s="487" t="n">
        <v>123129</v>
      </c>
      <c r="H141" s="489" t="n">
        <f aca="false">F141/G141*100</f>
        <v>154.989482575185</v>
      </c>
      <c r="I141" s="487" t="n">
        <v>1367542</v>
      </c>
      <c r="J141" s="487" t="n">
        <v>1261659</v>
      </c>
      <c r="K141" s="489" t="n">
        <f aca="false">I141/J141*100</f>
        <v>108.39236275412</v>
      </c>
      <c r="L141" s="512" t="n">
        <f aca="false">O141+R141</f>
        <v>1367542</v>
      </c>
      <c r="M141" s="500" t="n">
        <f aca="false">P141+S141</f>
        <v>1146505</v>
      </c>
      <c r="N141" s="493" t="n">
        <f aca="false">L141/M141*100</f>
        <v>119.279200701262</v>
      </c>
      <c r="O141" s="492" t="n">
        <v>126973</v>
      </c>
      <c r="P141" s="492" t="n">
        <v>0</v>
      </c>
      <c r="Q141" s="493" t="e">
        <f aca="false">O141/P141*100</f>
        <v>#DIV/0!</v>
      </c>
      <c r="R141" s="492" t="n">
        <v>1240569</v>
      </c>
      <c r="S141" s="492" t="n">
        <v>1146505</v>
      </c>
      <c r="T141" s="494" t="n">
        <f aca="false">R141/S141*100</f>
        <v>108.204412540722</v>
      </c>
      <c r="U141" s="1" t="n">
        <v>397</v>
      </c>
      <c r="V141" s="1" t="n">
        <v>189</v>
      </c>
    </row>
    <row r="142" customFormat="false" ht="18.75" hidden="false" customHeight="true" outlineLevel="0" collapsed="false">
      <c r="A142" s="546" t="n">
        <v>6</v>
      </c>
      <c r="B142" s="75" t="s">
        <v>150</v>
      </c>
      <c r="C142" s="496" t="n">
        <v>1600708</v>
      </c>
      <c r="D142" s="496" t="n">
        <v>0</v>
      </c>
      <c r="E142" s="370" t="e">
        <f aca="false">C142/D142*100</f>
        <v>#DIV/0!</v>
      </c>
      <c r="F142" s="496" t="n">
        <v>416326</v>
      </c>
      <c r="G142" s="496" t="n">
        <v>0</v>
      </c>
      <c r="H142" s="370" t="e">
        <f aca="false">F142/G142*100</f>
        <v>#DIV/0!</v>
      </c>
      <c r="I142" s="496" t="n">
        <v>2005608</v>
      </c>
      <c r="J142" s="496" t="n">
        <v>155493</v>
      </c>
      <c r="K142" s="370" t="n">
        <f aca="false">I142/J142*100</f>
        <v>1289.83812776138</v>
      </c>
      <c r="L142" s="512" t="n">
        <f aca="false">O142+R142</f>
        <v>0</v>
      </c>
      <c r="M142" s="500" t="n">
        <f aca="false">P142+S142</f>
        <v>0</v>
      </c>
      <c r="N142" s="493" t="e">
        <f aca="false">L142/M142*100</f>
        <v>#DIV/0!</v>
      </c>
      <c r="O142" s="499" t="n">
        <v>0</v>
      </c>
      <c r="P142" s="499" t="n">
        <v>0</v>
      </c>
      <c r="Q142" s="493" t="e">
        <f aca="false">O142/P142*100</f>
        <v>#DIV/0!</v>
      </c>
      <c r="R142" s="499" t="n">
        <v>0</v>
      </c>
      <c r="S142" s="499" t="n">
        <v>0</v>
      </c>
      <c r="T142" s="493" t="e">
        <f aca="false">R142/S142*100</f>
        <v>#DIV/0!</v>
      </c>
      <c r="U142" s="81" t="n">
        <v>414</v>
      </c>
      <c r="V142" s="81"/>
    </row>
    <row r="143" s="334" customFormat="true" ht="18.75" hidden="false" customHeight="true" outlineLevel="0" collapsed="false">
      <c r="A143" s="546" t="n">
        <v>7</v>
      </c>
      <c r="B143" s="75" t="s">
        <v>336</v>
      </c>
      <c r="C143" s="496" t="n">
        <v>21801778</v>
      </c>
      <c r="D143" s="496" t="n">
        <v>0</v>
      </c>
      <c r="E143" s="370" t="e">
        <f aca="false">C143/D143*100</f>
        <v>#DIV/0!</v>
      </c>
      <c r="F143" s="496" t="n">
        <v>2331033</v>
      </c>
      <c r="G143" s="496" t="n">
        <v>0</v>
      </c>
      <c r="H143" s="370" t="e">
        <f aca="false">F143/G143*100</f>
        <v>#DIV/0!</v>
      </c>
      <c r="I143" s="496" t="n">
        <v>25731549</v>
      </c>
      <c r="J143" s="496" t="n">
        <v>0</v>
      </c>
      <c r="K143" s="370" t="e">
        <f aca="false">I143/J143*100</f>
        <v>#DIV/0!</v>
      </c>
      <c r="L143" s="512" t="n">
        <f aca="false">O143+R143</f>
        <v>18438751</v>
      </c>
      <c r="M143" s="500" t="n">
        <f aca="false">P143+S143</f>
        <v>0</v>
      </c>
      <c r="N143" s="493" t="e">
        <f aca="false">L143/M143*100</f>
        <v>#DIV/0!</v>
      </c>
      <c r="O143" s="499" t="n">
        <v>0</v>
      </c>
      <c r="P143" s="499" t="n">
        <v>0</v>
      </c>
      <c r="Q143" s="499" t="e">
        <f aca="false">O143/P143*100</f>
        <v>#DIV/0!</v>
      </c>
      <c r="R143" s="499" t="n">
        <v>18438751</v>
      </c>
      <c r="S143" s="499" t="n">
        <v>0</v>
      </c>
      <c r="T143" s="493" t="e">
        <f aca="false">R143/S143*100</f>
        <v>#DIV/0!</v>
      </c>
      <c r="U143" s="81"/>
      <c r="V143" s="81"/>
    </row>
    <row r="144" customFormat="false" ht="19.5" hidden="false" customHeight="true" outlineLevel="0" collapsed="false">
      <c r="A144" s="546" t="n">
        <v>8</v>
      </c>
      <c r="B144" s="75" t="s">
        <v>151</v>
      </c>
      <c r="C144" s="496" t="n">
        <v>0</v>
      </c>
      <c r="D144" s="496" t="n">
        <v>0</v>
      </c>
      <c r="E144" s="370" t="e">
        <f aca="false">C144/D144*100</f>
        <v>#DIV/0!</v>
      </c>
      <c r="F144" s="496" t="n">
        <v>0</v>
      </c>
      <c r="G144" s="496" t="n">
        <v>0</v>
      </c>
      <c r="H144" s="370" t="e">
        <f aca="false">F144/G144*100</f>
        <v>#DIV/0!</v>
      </c>
      <c r="I144" s="496" t="n">
        <v>0</v>
      </c>
      <c r="J144" s="496" t="n">
        <v>0</v>
      </c>
      <c r="K144" s="370" t="e">
        <f aca="false">I144/J144*100</f>
        <v>#DIV/0!</v>
      </c>
      <c r="L144" s="512" t="n">
        <f aca="false">O144+R144</f>
        <v>0</v>
      </c>
      <c r="M144" s="500" t="n">
        <f aca="false">P144+S144</f>
        <v>0</v>
      </c>
      <c r="N144" s="493" t="e">
        <f aca="false">L144/M144*100</f>
        <v>#DIV/0!</v>
      </c>
      <c r="O144" s="499" t="n">
        <v>0</v>
      </c>
      <c r="P144" s="499" t="n">
        <v>0</v>
      </c>
      <c r="Q144" s="493" t="e">
        <f aca="false">O144/P144*100</f>
        <v>#DIV/0!</v>
      </c>
      <c r="R144" s="499" t="n">
        <v>0</v>
      </c>
      <c r="S144" s="499" t="n">
        <v>0</v>
      </c>
      <c r="T144" s="493" t="e">
        <f aca="false">R144/S144*100</f>
        <v>#DIV/0!</v>
      </c>
      <c r="U144" s="81"/>
      <c r="V144" s="81"/>
    </row>
    <row r="145" s="334" customFormat="true" ht="18.75" hidden="false" customHeight="true" outlineLevel="0" collapsed="false">
      <c r="A145" s="546" t="n">
        <v>9</v>
      </c>
      <c r="B145" s="75" t="s">
        <v>152</v>
      </c>
      <c r="C145" s="496" t="n">
        <v>44306</v>
      </c>
      <c r="D145" s="496" t="n">
        <v>20279</v>
      </c>
      <c r="E145" s="370" t="n">
        <f aca="false">C145/D145*100</f>
        <v>218.482173677203</v>
      </c>
      <c r="F145" s="496" t="n">
        <v>10176</v>
      </c>
      <c r="G145" s="496" t="n">
        <v>8302</v>
      </c>
      <c r="H145" s="370" t="n">
        <f aca="false">F145/G145*100</f>
        <v>122.572874006264</v>
      </c>
      <c r="I145" s="496" t="n">
        <v>44306</v>
      </c>
      <c r="J145" s="496" t="n">
        <v>20279</v>
      </c>
      <c r="K145" s="370" t="n">
        <f aca="false">I145/J145*100</f>
        <v>218.482173677203</v>
      </c>
      <c r="L145" s="512" t="n">
        <f aca="false">O145+R145</f>
        <v>0</v>
      </c>
      <c r="M145" s="500" t="n">
        <f aca="false">P145+S145</f>
        <v>0</v>
      </c>
      <c r="N145" s="493" t="e">
        <f aca="false">L145/M145*100</f>
        <v>#DIV/0!</v>
      </c>
      <c r="O145" s="499" t="n">
        <v>0</v>
      </c>
      <c r="P145" s="499" t="n">
        <v>0</v>
      </c>
      <c r="Q145" s="493" t="e">
        <f aca="false">O145/P145*100</f>
        <v>#DIV/0!</v>
      </c>
      <c r="R145" s="499" t="n">
        <v>0</v>
      </c>
      <c r="S145" s="499" t="n">
        <v>0</v>
      </c>
      <c r="T145" s="493" t="e">
        <f aca="false">R145/S145*100</f>
        <v>#DIV/0!</v>
      </c>
      <c r="U145" s="81" t="n">
        <v>31</v>
      </c>
      <c r="V145" s="81" t="n">
        <v>93</v>
      </c>
    </row>
    <row r="146" s="334" customFormat="true" ht="18.75" hidden="false" customHeight="true" outlineLevel="0" collapsed="false">
      <c r="A146" s="546" t="n">
        <v>10</v>
      </c>
      <c r="B146" s="75" t="s">
        <v>386</v>
      </c>
      <c r="C146" s="496" t="n">
        <v>6479982</v>
      </c>
      <c r="D146" s="496" t="n">
        <v>6383356</v>
      </c>
      <c r="E146" s="370" t="n">
        <f aca="false">C146/D146*100</f>
        <v>101.513717862516</v>
      </c>
      <c r="F146" s="496" t="n">
        <v>1410345</v>
      </c>
      <c r="G146" s="496" t="n">
        <v>1172515</v>
      </c>
      <c r="H146" s="370" t="n">
        <f aca="false">F146/G146*100</f>
        <v>120.283749035194</v>
      </c>
      <c r="I146" s="496" t="n">
        <v>6882684</v>
      </c>
      <c r="J146" s="496" t="n">
        <v>6484113</v>
      </c>
      <c r="K146" s="370" t="n">
        <f aca="false">I146/J146*100</f>
        <v>106.14688547223</v>
      </c>
      <c r="L146" s="512" t="n">
        <f aca="false">O146+R146</f>
        <v>109644</v>
      </c>
      <c r="M146" s="500" t="n">
        <f aca="false">P146+S146</f>
        <v>744295</v>
      </c>
      <c r="N146" s="493" t="n">
        <f aca="false">L146/M146*100</f>
        <v>14.7312557520875</v>
      </c>
      <c r="O146" s="499" t="n">
        <v>109644</v>
      </c>
      <c r="P146" s="499" t="n">
        <v>744295</v>
      </c>
      <c r="Q146" s="493" t="n">
        <f aca="false">O146/P146*100</f>
        <v>14.7312557520875</v>
      </c>
      <c r="R146" s="499" t="n">
        <v>0</v>
      </c>
      <c r="S146" s="499" t="n">
        <v>0</v>
      </c>
      <c r="T146" s="493" t="e">
        <f aca="false">R146/S146*100</f>
        <v>#DIV/0!</v>
      </c>
      <c r="U146" s="81" t="n">
        <v>1172</v>
      </c>
      <c r="V146" s="81"/>
    </row>
    <row r="147" customFormat="false" ht="15.75" hidden="false" customHeight="false" outlineLevel="0" collapsed="false">
      <c r="A147" s="513"/>
      <c r="B147" s="514"/>
      <c r="C147" s="514"/>
      <c r="D147" s="514"/>
      <c r="E147" s="514"/>
      <c r="F147" s="514"/>
      <c r="G147" s="514"/>
      <c r="H147" s="514"/>
      <c r="I147" s="514"/>
      <c r="J147" s="514"/>
      <c r="K147" s="515"/>
      <c r="L147" s="548"/>
      <c r="M147" s="549"/>
      <c r="N147" s="550"/>
      <c r="O147" s="518"/>
      <c r="P147" s="518"/>
      <c r="Q147" s="518"/>
      <c r="R147" s="518"/>
      <c r="S147" s="518"/>
      <c r="T147" s="519"/>
      <c r="U147" s="1"/>
      <c r="V147" s="1"/>
    </row>
    <row r="148" customFormat="false" ht="23.25" hidden="false" customHeight="true" outlineLevel="0" collapsed="false">
      <c r="A148" s="551"/>
      <c r="B148" s="117" t="s">
        <v>153</v>
      </c>
      <c r="C148" s="483" t="n">
        <f aca="false">SUM(C149:C156)</f>
        <v>87052083</v>
      </c>
      <c r="D148" s="483" t="n">
        <f aca="false">SUM(D149:D156)</f>
        <v>80931701</v>
      </c>
      <c r="E148" s="509" t="n">
        <f aca="false">C148/D148*100</f>
        <v>107.562403760672</v>
      </c>
      <c r="F148" s="483" t="n">
        <f aca="false">SUM(F149:F156)</f>
        <v>12924454</v>
      </c>
      <c r="G148" s="483" t="n">
        <f aca="false">SUM(G149:G156)</f>
        <v>17104211</v>
      </c>
      <c r="H148" s="509" t="n">
        <f aca="false">F148/G148*100</f>
        <v>75.5629943994494</v>
      </c>
      <c r="I148" s="483" t="n">
        <f aca="false">SUM(I149:I156)</f>
        <v>71450873</v>
      </c>
      <c r="J148" s="483" t="n">
        <f aca="false">SUM(J149:J156)</f>
        <v>81186711</v>
      </c>
      <c r="K148" s="509" t="n">
        <f aca="false">I148/J148*100</f>
        <v>88.0080891563645</v>
      </c>
      <c r="L148" s="530" t="n">
        <f aca="false">O148+R148</f>
        <v>63179077</v>
      </c>
      <c r="M148" s="531" t="n">
        <f aca="false">P148+S148</f>
        <v>75440199</v>
      </c>
      <c r="N148" s="84" t="n">
        <f aca="false">L148/M148*100</f>
        <v>83.7472300411084</v>
      </c>
      <c r="O148" s="83" t="n">
        <f aca="false">SUM(O149:O156)</f>
        <v>21510</v>
      </c>
      <c r="P148" s="83" t="n">
        <f aca="false">SUM(P149:P156)</f>
        <v>18241</v>
      </c>
      <c r="Q148" s="83" t="n">
        <f aca="false">O148/P148*100</f>
        <v>117.921166602708</v>
      </c>
      <c r="R148" s="83" t="n">
        <f aca="false">SUM(R149:R156)</f>
        <v>63157567</v>
      </c>
      <c r="S148" s="83" t="n">
        <f aca="false">SUM(S149:S156)</f>
        <v>75421958</v>
      </c>
      <c r="T148" s="84" t="n">
        <f aca="false">R148/S148*100</f>
        <v>83.7389649841761</v>
      </c>
      <c r="U148" s="1"/>
      <c r="V148" s="1"/>
    </row>
    <row r="149" customFormat="false" ht="20.25" hidden="false" customHeight="true" outlineLevel="0" collapsed="false">
      <c r="A149" s="547" t="n">
        <v>1</v>
      </c>
      <c r="B149" s="71" t="s">
        <v>154</v>
      </c>
      <c r="C149" s="487" t="n">
        <v>6881457</v>
      </c>
      <c r="D149" s="487" t="n">
        <v>10937970</v>
      </c>
      <c r="E149" s="489" t="n">
        <f aca="false">C149/D149*100</f>
        <v>62.9134748038256</v>
      </c>
      <c r="F149" s="487" t="n">
        <v>421102</v>
      </c>
      <c r="G149" s="487" t="n">
        <v>2167783</v>
      </c>
      <c r="H149" s="489" t="n">
        <f aca="false">F149/G149*100</f>
        <v>19.4254683240896</v>
      </c>
      <c r="I149" s="487" t="n">
        <v>6026017</v>
      </c>
      <c r="J149" s="487" t="n">
        <v>11753565</v>
      </c>
      <c r="K149" s="489" t="n">
        <f aca="false">I149/J149*100</f>
        <v>51.2696956200098</v>
      </c>
      <c r="L149" s="491" t="n">
        <v>5121945</v>
      </c>
      <c r="M149" s="492" t="n">
        <v>11753565</v>
      </c>
      <c r="N149" s="493" t="n">
        <f aca="false">L149/M149*100</f>
        <v>43.5777995867637</v>
      </c>
      <c r="O149" s="492" t="n">
        <v>0</v>
      </c>
      <c r="P149" s="492" t="n">
        <v>0</v>
      </c>
      <c r="Q149" s="493" t="e">
        <f aca="false">O149/P149*100</f>
        <v>#DIV/0!</v>
      </c>
      <c r="R149" s="491" t="n">
        <v>5121945</v>
      </c>
      <c r="S149" s="492" t="n">
        <v>11753565</v>
      </c>
      <c r="T149" s="494" t="n">
        <f aca="false">R149/S149*100</f>
        <v>43.5777995867637</v>
      </c>
      <c r="U149" s="1" t="n">
        <v>522</v>
      </c>
      <c r="V149" s="1" t="n">
        <v>150</v>
      </c>
    </row>
    <row r="150" customFormat="false" ht="36" hidden="false" customHeight="true" outlineLevel="0" collapsed="false">
      <c r="A150" s="547" t="n">
        <v>2</v>
      </c>
      <c r="B150" s="71" t="s">
        <v>155</v>
      </c>
      <c r="C150" s="487" t="n">
        <v>13887019</v>
      </c>
      <c r="D150" s="487" t="n">
        <v>14712110</v>
      </c>
      <c r="E150" s="489" t="n">
        <f aca="false">C150/D150*100</f>
        <v>94.3917561790933</v>
      </c>
      <c r="F150" s="487" t="n">
        <v>1948387</v>
      </c>
      <c r="G150" s="487" t="n">
        <v>2445723</v>
      </c>
      <c r="H150" s="489" t="n">
        <f aca="false">F150/G150*100</f>
        <v>79.6650724550573</v>
      </c>
      <c r="I150" s="487" t="n">
        <v>13592740</v>
      </c>
      <c r="J150" s="487" t="n">
        <v>14453694</v>
      </c>
      <c r="K150" s="489" t="n">
        <f aca="false">I150/J150*100</f>
        <v>94.0433635858072</v>
      </c>
      <c r="L150" s="491" t="n">
        <v>13554513</v>
      </c>
      <c r="M150" s="492" t="n">
        <v>14432600</v>
      </c>
      <c r="N150" s="493" t="n">
        <f aca="false">L150/M150*100</f>
        <v>93.9159472305752</v>
      </c>
      <c r="O150" s="492" t="n">
        <v>0</v>
      </c>
      <c r="P150" s="492" t="n">
        <v>0</v>
      </c>
      <c r="Q150" s="493" t="e">
        <f aca="false">O150/P150*100</f>
        <v>#DIV/0!</v>
      </c>
      <c r="R150" s="492" t="n">
        <v>13554513</v>
      </c>
      <c r="S150" s="492" t="n">
        <v>14432600</v>
      </c>
      <c r="T150" s="494" t="n">
        <f aca="false">R150/S150*100</f>
        <v>93.9159472305752</v>
      </c>
      <c r="U150" s="1" t="n">
        <v>650</v>
      </c>
      <c r="V150" s="1" t="n">
        <v>176</v>
      </c>
    </row>
    <row r="151" customFormat="false" ht="21.75" hidden="false" customHeight="true" outlineLevel="0" collapsed="false">
      <c r="A151" s="547" t="n">
        <v>3</v>
      </c>
      <c r="B151" s="71" t="s">
        <v>156</v>
      </c>
      <c r="C151" s="487" t="n">
        <v>11465804</v>
      </c>
      <c r="D151" s="487" t="n">
        <v>15911563</v>
      </c>
      <c r="E151" s="489" t="n">
        <f aca="false">C151/D151*100</f>
        <v>72.0595707662409</v>
      </c>
      <c r="F151" s="487" t="n">
        <v>610916</v>
      </c>
      <c r="G151" s="487" t="n">
        <v>3319229</v>
      </c>
      <c r="H151" s="489" t="n">
        <f aca="false">F151/G151*100</f>
        <v>18.405358593818</v>
      </c>
      <c r="I151" s="487" t="n">
        <v>607317</v>
      </c>
      <c r="J151" s="487" t="n">
        <v>17255291</v>
      </c>
      <c r="K151" s="489" t="n">
        <f aca="false">I151/J151*100</f>
        <v>3.51959871322947</v>
      </c>
      <c r="L151" s="491" t="n">
        <v>607317</v>
      </c>
      <c r="M151" s="492" t="n">
        <v>17255291</v>
      </c>
      <c r="N151" s="493" t="n">
        <f aca="false">L151/M151*100</f>
        <v>3.51959871322947</v>
      </c>
      <c r="O151" s="492" t="n">
        <v>0</v>
      </c>
      <c r="P151" s="492" t="n">
        <v>0</v>
      </c>
      <c r="Q151" s="493" t="e">
        <f aca="false">O151/P151*100</f>
        <v>#DIV/0!</v>
      </c>
      <c r="R151" s="492" t="n">
        <v>607317</v>
      </c>
      <c r="S151" s="492" t="n">
        <v>17255291</v>
      </c>
      <c r="T151" s="494" t="n">
        <f aca="false">R151/S151*100</f>
        <v>3.51959871322947</v>
      </c>
      <c r="U151" s="1" t="n">
        <v>555</v>
      </c>
      <c r="V151" s="1" t="n">
        <v>180</v>
      </c>
    </row>
    <row r="152" s="334" customFormat="true" ht="21.75" hidden="false" customHeight="true" outlineLevel="0" collapsed="false">
      <c r="A152" s="546" t="n">
        <v>4</v>
      </c>
      <c r="B152" s="75" t="s">
        <v>157</v>
      </c>
      <c r="C152" s="496" t="n">
        <v>2396926</v>
      </c>
      <c r="D152" s="496" t="n">
        <v>3017336</v>
      </c>
      <c r="E152" s="370" t="n">
        <f aca="false">C152/D152*100</f>
        <v>79.4384848091164</v>
      </c>
      <c r="F152" s="496" t="n">
        <v>356514</v>
      </c>
      <c r="G152" s="496" t="n">
        <v>453163</v>
      </c>
      <c r="H152" s="370" t="n">
        <f aca="false">F152/G152*100</f>
        <v>78.6723540977529</v>
      </c>
      <c r="I152" s="496" t="n">
        <v>2791417</v>
      </c>
      <c r="J152" s="496" t="n">
        <v>2815635</v>
      </c>
      <c r="K152" s="370" t="n">
        <f aca="false">I152/J152*100</f>
        <v>99.1398743089925</v>
      </c>
      <c r="L152" s="502" t="n">
        <v>0</v>
      </c>
      <c r="M152" s="499" t="n">
        <v>0</v>
      </c>
      <c r="N152" s="493" t="e">
        <f aca="false">L152/M152*100</f>
        <v>#DIV/0!</v>
      </c>
      <c r="O152" s="499" t="n">
        <v>0</v>
      </c>
      <c r="P152" s="499" t="n">
        <v>0</v>
      </c>
      <c r="Q152" s="493" t="e">
        <f aca="false">O152/P152*100</f>
        <v>#DIV/0!</v>
      </c>
      <c r="R152" s="499" t="n">
        <v>0</v>
      </c>
      <c r="S152" s="499" t="n">
        <v>0</v>
      </c>
      <c r="T152" s="493" t="e">
        <f aca="false">R152/S152*100</f>
        <v>#DIV/0!</v>
      </c>
      <c r="U152" s="81" t="n">
        <v>361</v>
      </c>
      <c r="V152" s="81" t="n">
        <v>60</v>
      </c>
    </row>
    <row r="153" customFormat="false" ht="30" hidden="false" customHeight="true" outlineLevel="0" collapsed="false">
      <c r="A153" s="546" t="n">
        <v>5</v>
      </c>
      <c r="B153" s="75" t="s">
        <v>158</v>
      </c>
      <c r="C153" s="487" t="n">
        <v>26165268</v>
      </c>
      <c r="D153" s="487" t="n">
        <v>16624498</v>
      </c>
      <c r="E153" s="489" t="n">
        <f aca="false">C153/D153*100</f>
        <v>157.389823139321</v>
      </c>
      <c r="F153" s="487" t="n">
        <v>5749890</v>
      </c>
      <c r="G153" s="487" t="n">
        <v>4969390</v>
      </c>
      <c r="H153" s="489" t="n">
        <f aca="false">F153/G153*100</f>
        <v>115.706153069089</v>
      </c>
      <c r="I153" s="487" t="n">
        <v>23404102</v>
      </c>
      <c r="J153" s="487" t="n">
        <v>14137915</v>
      </c>
      <c r="K153" s="489" t="n">
        <f aca="false">I153/J153*100</f>
        <v>165.541397016462</v>
      </c>
      <c r="L153" s="491" t="n">
        <v>23404102</v>
      </c>
      <c r="M153" s="492" t="n">
        <v>14137915</v>
      </c>
      <c r="N153" s="493" t="n">
        <f aca="false">L153/M153*100</f>
        <v>165.541397016462</v>
      </c>
      <c r="O153" s="492" t="n">
        <v>0</v>
      </c>
      <c r="P153" s="492" t="n">
        <v>0</v>
      </c>
      <c r="Q153" s="493" t="e">
        <f aca="false">O153/P153*100</f>
        <v>#DIV/0!</v>
      </c>
      <c r="R153" s="491" t="n">
        <v>23404102</v>
      </c>
      <c r="S153" s="492" t="n">
        <v>14137915</v>
      </c>
      <c r="T153" s="494" t="n">
        <f aca="false">R153/S153*100</f>
        <v>165.541397016462</v>
      </c>
      <c r="U153" s="1" t="n">
        <v>1014</v>
      </c>
      <c r="V153" s="1" t="n">
        <v>100</v>
      </c>
    </row>
    <row r="154" customFormat="false" ht="21.75" hidden="false" customHeight="true" outlineLevel="0" collapsed="false">
      <c r="A154" s="546" t="n">
        <v>6</v>
      </c>
      <c r="B154" s="75" t="s">
        <v>159</v>
      </c>
      <c r="C154" s="487" t="n">
        <v>21404378</v>
      </c>
      <c r="D154" s="487" t="n">
        <v>16663089</v>
      </c>
      <c r="E154" s="489" t="n">
        <f aca="false">C154/D154*100</f>
        <v>128.453841901703</v>
      </c>
      <c r="F154" s="487" t="n">
        <v>3188103</v>
      </c>
      <c r="G154" s="487" t="n">
        <v>2758660</v>
      </c>
      <c r="H154" s="489" t="n">
        <f aca="false">F154/G154*100</f>
        <v>115.567086919011</v>
      </c>
      <c r="I154" s="487" t="n">
        <v>20506407</v>
      </c>
      <c r="J154" s="487" t="n">
        <v>17883959</v>
      </c>
      <c r="K154" s="489" t="n">
        <f aca="false">I154/J154*100</f>
        <v>114.663688280654</v>
      </c>
      <c r="L154" s="491" t="n">
        <v>20491200</v>
      </c>
      <c r="M154" s="492" t="n">
        <v>17860828</v>
      </c>
      <c r="N154" s="493" t="n">
        <f aca="false">L154/M154*100</f>
        <v>114.727044009382</v>
      </c>
      <c r="O154" s="492" t="n">
        <v>21510</v>
      </c>
      <c r="P154" s="492" t="n">
        <v>18241</v>
      </c>
      <c r="Q154" s="493" t="n">
        <f aca="false">O154/P154*100</f>
        <v>117.921166602708</v>
      </c>
      <c r="R154" s="492" t="n">
        <v>20469690</v>
      </c>
      <c r="S154" s="492" t="n">
        <v>17842587</v>
      </c>
      <c r="T154" s="494" t="n">
        <f aca="false">R154/S154*100</f>
        <v>114.723778564173</v>
      </c>
      <c r="U154" s="1" t="n">
        <v>639</v>
      </c>
      <c r="V154" s="1" t="n">
        <v>130</v>
      </c>
    </row>
    <row r="155" customFormat="false" ht="18.75" hidden="false" customHeight="true" outlineLevel="0" collapsed="false">
      <c r="A155" s="547" t="n">
        <v>7</v>
      </c>
      <c r="B155" s="71" t="s">
        <v>160</v>
      </c>
      <c r="C155" s="487" t="n">
        <v>1946505</v>
      </c>
      <c r="D155" s="487" t="n">
        <v>1510268</v>
      </c>
      <c r="E155" s="489" t="n">
        <f aca="false">C155/D155*100</f>
        <v>128.884740986368</v>
      </c>
      <c r="F155" s="487" t="n">
        <v>333872</v>
      </c>
      <c r="G155" s="487" t="n">
        <v>244699</v>
      </c>
      <c r="H155" s="489" t="n">
        <f aca="false">F155/G155*100</f>
        <v>136.441914351918</v>
      </c>
      <c r="I155" s="487" t="n">
        <v>1719125</v>
      </c>
      <c r="J155" s="487" t="n">
        <v>1573987</v>
      </c>
      <c r="K155" s="489" t="n">
        <f aca="false">I155/J155*100</f>
        <v>109.221041851045</v>
      </c>
      <c r="L155" s="491" t="n">
        <v>0</v>
      </c>
      <c r="M155" s="492" t="n">
        <v>0</v>
      </c>
      <c r="N155" s="493" t="e">
        <f aca="false">L155/M155*100</f>
        <v>#DIV/0!</v>
      </c>
      <c r="O155" s="492" t="n">
        <v>0</v>
      </c>
      <c r="P155" s="492" t="n">
        <v>0</v>
      </c>
      <c r="Q155" s="493" t="e">
        <f aca="false">O155/P155*100</f>
        <v>#DIV/0!</v>
      </c>
      <c r="R155" s="492" t="n">
        <v>0</v>
      </c>
      <c r="S155" s="492" t="n">
        <v>0</v>
      </c>
      <c r="T155" s="494" t="e">
        <f aca="false">R155/S155*100</f>
        <v>#DIV/0!</v>
      </c>
      <c r="U155" s="1" t="n">
        <v>39</v>
      </c>
      <c r="V155" s="1" t="n">
        <v>130</v>
      </c>
    </row>
    <row r="156" s="334" customFormat="true" ht="21.75" hidden="false" customHeight="true" outlineLevel="0" collapsed="false">
      <c r="A156" s="546" t="n">
        <v>8</v>
      </c>
      <c r="B156" s="114" t="s">
        <v>161</v>
      </c>
      <c r="C156" s="496" t="n">
        <v>2904726</v>
      </c>
      <c r="D156" s="496" t="n">
        <v>1554867</v>
      </c>
      <c r="E156" s="370" t="n">
        <f aca="false">C156/D156*100</f>
        <v>186.815078074202</v>
      </c>
      <c r="F156" s="496" t="n">
        <v>315670</v>
      </c>
      <c r="G156" s="496" t="n">
        <v>745564</v>
      </c>
      <c r="H156" s="370" t="n">
        <f aca="false">F156/G156*100</f>
        <v>42.339758893938</v>
      </c>
      <c r="I156" s="496" t="n">
        <v>2803748</v>
      </c>
      <c r="J156" s="496" t="n">
        <v>1312665</v>
      </c>
      <c r="K156" s="370" t="n">
        <f aca="false">I156/J156*100</f>
        <v>213.592043666891</v>
      </c>
      <c r="L156" s="502" t="n">
        <v>0</v>
      </c>
      <c r="M156" s="499" t="n">
        <v>0</v>
      </c>
      <c r="N156" s="493" t="e">
        <f aca="false">L156/M156*100</f>
        <v>#DIV/0!</v>
      </c>
      <c r="O156" s="499" t="n">
        <v>0</v>
      </c>
      <c r="P156" s="499" t="n">
        <v>0</v>
      </c>
      <c r="Q156" s="493" t="e">
        <f aca="false">O156/P156*100</f>
        <v>#DIV/0!</v>
      </c>
      <c r="R156" s="499" t="n">
        <v>0</v>
      </c>
      <c r="S156" s="499" t="n">
        <v>0</v>
      </c>
      <c r="T156" s="493" t="e">
        <f aca="false">R156/S156*100</f>
        <v>#DIV/0!</v>
      </c>
      <c r="U156" s="81" t="n">
        <v>395</v>
      </c>
      <c r="V156" s="81" t="n">
        <v>140</v>
      </c>
    </row>
    <row r="157" customFormat="false" ht="15.75" hidden="false" customHeight="false" outlineLevel="0" collapsed="false">
      <c r="A157" s="513"/>
      <c r="B157" s="514"/>
      <c r="C157" s="514"/>
      <c r="D157" s="514"/>
      <c r="E157" s="514"/>
      <c r="F157" s="514"/>
      <c r="G157" s="514"/>
      <c r="H157" s="514"/>
      <c r="I157" s="514"/>
      <c r="J157" s="514"/>
      <c r="K157" s="515"/>
      <c r="L157" s="518"/>
      <c r="M157" s="552"/>
      <c r="N157" s="517"/>
      <c r="O157" s="518"/>
      <c r="P157" s="518"/>
      <c r="Q157" s="518"/>
      <c r="R157" s="518"/>
      <c r="S157" s="518"/>
      <c r="T157" s="519"/>
      <c r="U157" s="1"/>
      <c r="V157" s="1"/>
    </row>
    <row r="158" customFormat="false" ht="36.75" hidden="false" customHeight="true" outlineLevel="0" collapsed="false">
      <c r="A158" s="553"/>
      <c r="B158" s="117" t="s">
        <v>162</v>
      </c>
      <c r="C158" s="554" t="n">
        <f aca="false">SUM(C159:C161)</f>
        <v>5629291</v>
      </c>
      <c r="D158" s="554" t="n">
        <f aca="false">SUM(D159:D161)</f>
        <v>6918969</v>
      </c>
      <c r="E158" s="555" t="n">
        <f aca="false">C158/D158*100</f>
        <v>81.3602575759481</v>
      </c>
      <c r="F158" s="554" t="n">
        <f aca="false">SUM(F159:F161)</f>
        <v>773955</v>
      </c>
      <c r="G158" s="554" t="n">
        <f aca="false">SUM(G159:G161)</f>
        <v>1022892</v>
      </c>
      <c r="H158" s="555" t="n">
        <f aca="false">F158/G158*100</f>
        <v>75.6634131462559</v>
      </c>
      <c r="I158" s="554" t="n">
        <f aca="false">SUM(I159:I161)</f>
        <v>4392385</v>
      </c>
      <c r="J158" s="554" t="n">
        <f aca="false">SUM(J159:J161)</f>
        <v>6962927</v>
      </c>
      <c r="K158" s="555" t="n">
        <f aca="false">I158/J158*100</f>
        <v>63.0824508141476</v>
      </c>
      <c r="L158" s="530" t="n">
        <f aca="false">O158+R158</f>
        <v>1563731</v>
      </c>
      <c r="M158" s="531" t="n">
        <f aca="false">P158+S158</f>
        <v>3022789</v>
      </c>
      <c r="N158" s="121" t="n">
        <f aca="false">L158/M158*100</f>
        <v>51.7313977257427</v>
      </c>
      <c r="O158" s="120" t="n">
        <f aca="false">SUM(O159:O161)</f>
        <v>1555933</v>
      </c>
      <c r="P158" s="120" t="n">
        <f aca="false">SUM(P159:P161)</f>
        <v>3003002</v>
      </c>
      <c r="Q158" s="120" t="n">
        <f aca="false">O158/P158*100</f>
        <v>51.8125862054038</v>
      </c>
      <c r="R158" s="120" t="n">
        <f aca="false">SUM(R159:R161)</f>
        <v>7798</v>
      </c>
      <c r="S158" s="120" t="n">
        <f aca="false">SUM(S159:S161)</f>
        <v>19787</v>
      </c>
      <c r="T158" s="121" t="n">
        <f aca="false">R158/S158*100</f>
        <v>39.4097134482236</v>
      </c>
      <c r="U158" s="1"/>
      <c r="V158" s="1"/>
    </row>
    <row r="159" customFormat="false" ht="17.25" hidden="false" customHeight="false" outlineLevel="0" collapsed="false">
      <c r="A159" s="547" t="n">
        <v>1</v>
      </c>
      <c r="B159" s="122" t="s">
        <v>163</v>
      </c>
      <c r="C159" s="487" t="n">
        <v>959494</v>
      </c>
      <c r="D159" s="487" t="n">
        <v>1031655</v>
      </c>
      <c r="E159" s="489" t="n">
        <f aca="false">C159/D159*100</f>
        <v>93.0053166998657</v>
      </c>
      <c r="F159" s="487" t="n">
        <v>199046</v>
      </c>
      <c r="G159" s="487" t="n">
        <v>201059</v>
      </c>
      <c r="H159" s="489" t="n">
        <f aca="false">F159/G159*100</f>
        <v>98.9988013468683</v>
      </c>
      <c r="I159" s="487" t="n">
        <v>956794</v>
      </c>
      <c r="J159" s="487" t="n">
        <v>1017580</v>
      </c>
      <c r="K159" s="489" t="n">
        <f aca="false">I159/J159*100</f>
        <v>94.0264156135144</v>
      </c>
      <c r="L159" s="491" t="n">
        <v>41656</v>
      </c>
      <c r="M159" s="492" t="n">
        <v>19787</v>
      </c>
      <c r="N159" s="493" t="n">
        <f aca="false">L159/M159*100</f>
        <v>210.522059938343</v>
      </c>
      <c r="O159" s="492" t="n">
        <v>33858</v>
      </c>
      <c r="P159" s="492" t="n">
        <v>0</v>
      </c>
      <c r="Q159" s="493" t="e">
        <f aca="false">O159/P159*100</f>
        <v>#DIV/0!</v>
      </c>
      <c r="R159" s="492" t="n">
        <v>7798</v>
      </c>
      <c r="S159" s="492" t="n">
        <v>19787</v>
      </c>
      <c r="T159" s="494" t="n">
        <f aca="false">R159/S159*100</f>
        <v>39.4097134482236</v>
      </c>
      <c r="U159" s="1" t="n">
        <v>128</v>
      </c>
      <c r="V159" s="1" t="n">
        <v>145</v>
      </c>
    </row>
    <row r="160" customFormat="false" ht="17.25" hidden="false" customHeight="false" outlineLevel="0" collapsed="false">
      <c r="A160" s="547" t="n">
        <v>2</v>
      </c>
      <c r="B160" s="123" t="s">
        <v>164</v>
      </c>
      <c r="C160" s="487" t="n">
        <v>3851897</v>
      </c>
      <c r="D160" s="487" t="n">
        <v>4585349</v>
      </c>
      <c r="E160" s="489" t="n">
        <f aca="false">C160/D160*100</f>
        <v>84.0044454631479</v>
      </c>
      <c r="F160" s="487" t="n">
        <v>470262</v>
      </c>
      <c r="G160" s="487" t="n">
        <v>673525</v>
      </c>
      <c r="H160" s="489" t="n">
        <f aca="false">F160/G160*100</f>
        <v>69.8210162948666</v>
      </c>
      <c r="I160" s="487" t="n">
        <v>3124220</v>
      </c>
      <c r="J160" s="487" t="n">
        <v>4717918</v>
      </c>
      <c r="K160" s="489" t="n">
        <f aca="false">I160/J160*100</f>
        <v>66.2203115865939</v>
      </c>
      <c r="L160" s="491" t="n">
        <v>1522075</v>
      </c>
      <c r="M160" s="492" t="n">
        <v>2028057</v>
      </c>
      <c r="N160" s="493" t="n">
        <f aca="false">L160/M160*100</f>
        <v>75.0508984708024</v>
      </c>
      <c r="O160" s="492" t="n">
        <v>1522075</v>
      </c>
      <c r="P160" s="492" t="n">
        <v>2028057</v>
      </c>
      <c r="Q160" s="493" t="n">
        <f aca="false">O160/P160*100</f>
        <v>75.0508984708024</v>
      </c>
      <c r="R160" s="492" t="n">
        <v>0</v>
      </c>
      <c r="S160" s="492" t="n">
        <v>0</v>
      </c>
      <c r="T160" s="494" t="e">
        <f aca="false">R160/S160*100</f>
        <v>#DIV/0!</v>
      </c>
      <c r="U160" s="1" t="n">
        <v>605</v>
      </c>
      <c r="V160" s="1" t="n">
        <v>110</v>
      </c>
    </row>
    <row r="161" s="308" customFormat="true" ht="27.75" hidden="false" customHeight="true" outlineLevel="0" collapsed="false">
      <c r="A161" s="547" t="n">
        <v>3</v>
      </c>
      <c r="B161" s="152" t="s">
        <v>165</v>
      </c>
      <c r="C161" s="490" t="n">
        <v>817900</v>
      </c>
      <c r="D161" s="490" t="n">
        <v>1301965</v>
      </c>
      <c r="E161" s="36" t="n">
        <f aca="false">C161/D161*100</f>
        <v>62.8204291205985</v>
      </c>
      <c r="F161" s="490" t="n">
        <v>104647</v>
      </c>
      <c r="G161" s="490" t="n">
        <v>148308</v>
      </c>
      <c r="H161" s="36" t="n">
        <f aca="false">F161/G161*100</f>
        <v>70.560590123257</v>
      </c>
      <c r="I161" s="490" t="n">
        <v>311371</v>
      </c>
      <c r="J161" s="490" t="n">
        <v>1227429</v>
      </c>
      <c r="K161" s="36" t="n">
        <f aca="false">I161/J161*100</f>
        <v>25.3677402114501</v>
      </c>
      <c r="L161" s="512" t="n">
        <v>0</v>
      </c>
      <c r="M161" s="490" t="n">
        <v>974945</v>
      </c>
      <c r="N161" s="493" t="n">
        <f aca="false">L161/M161*100</f>
        <v>0</v>
      </c>
      <c r="O161" s="512" t="n">
        <v>0</v>
      </c>
      <c r="P161" s="639" t="n">
        <v>974945</v>
      </c>
      <c r="Q161" s="493" t="n">
        <f aca="false">O161/P161*100</f>
        <v>0</v>
      </c>
      <c r="R161" s="500" t="n">
        <v>0</v>
      </c>
      <c r="S161" s="500" t="n">
        <v>0</v>
      </c>
      <c r="T161" s="534" t="e">
        <f aca="false">R161/S161*100</f>
        <v>#DIV/0!</v>
      </c>
      <c r="U161" s="110" t="n">
        <v>253</v>
      </c>
      <c r="V161" s="110" t="n">
        <v>193</v>
      </c>
    </row>
    <row r="162" customFormat="false" ht="15" hidden="false" customHeight="false" outlineLevel="0" collapsed="false">
      <c r="A162" s="556"/>
      <c r="B162" s="557"/>
      <c r="C162" s="558"/>
      <c r="D162" s="487"/>
      <c r="E162" s="489"/>
      <c r="F162" s="487"/>
      <c r="G162" s="487"/>
      <c r="H162" s="489"/>
      <c r="I162" s="487"/>
      <c r="J162" s="487"/>
      <c r="K162" s="489"/>
      <c r="L162" s="559"/>
      <c r="M162" s="494"/>
      <c r="N162" s="494"/>
      <c r="O162" s="494"/>
      <c r="P162" s="560"/>
      <c r="Q162" s="560"/>
      <c r="R162" s="560"/>
      <c r="S162" s="560"/>
      <c r="T162" s="561"/>
      <c r="U162" s="1"/>
      <c r="V162" s="1"/>
    </row>
    <row r="163" customFormat="false" ht="46.5" hidden="false" customHeight="true" outlineLevel="0" collapsed="false">
      <c r="A163" s="64" t="s">
        <v>387</v>
      </c>
      <c r="B163" s="64"/>
      <c r="C163" s="478" t="n">
        <f aca="false">C164+C195+C201</f>
        <v>122180725</v>
      </c>
      <c r="D163" s="478" t="n">
        <f aca="false">D164+D195+D201</f>
        <v>118597009</v>
      </c>
      <c r="E163" s="479" t="n">
        <f aca="false">C163/D163*100</f>
        <v>103.021759174382</v>
      </c>
      <c r="F163" s="478" t="n">
        <f aca="false">F164+F195+F201</f>
        <v>27967688</v>
      </c>
      <c r="G163" s="478" t="n">
        <f aca="false">G164+G195+G201</f>
        <v>22161577</v>
      </c>
      <c r="H163" s="479" t="n">
        <f aca="false">F163/G163*100</f>
        <v>126.198997481091</v>
      </c>
      <c r="I163" s="478" t="n">
        <f aca="false">I164+I195+I201</f>
        <v>126978873</v>
      </c>
      <c r="J163" s="478" t="n">
        <f aca="false">J164+J195+J201</f>
        <v>117108010</v>
      </c>
      <c r="K163" s="479" t="n">
        <f aca="false">I163/J163*100</f>
        <v>108.428853841851</v>
      </c>
      <c r="L163" s="544" t="n">
        <f aca="false">O163+R163</f>
        <v>55632835</v>
      </c>
      <c r="M163" s="545" t="n">
        <f aca="false">P163+S163</f>
        <v>50259382</v>
      </c>
      <c r="N163" s="66" t="n">
        <f aca="false">L163/M163*100</f>
        <v>110.69144264448</v>
      </c>
      <c r="O163" s="65" t="n">
        <f aca="false">O164+O195+O201</f>
        <v>21345751</v>
      </c>
      <c r="P163" s="65" t="n">
        <f aca="false">P164+P195+P201</f>
        <v>27133640</v>
      </c>
      <c r="Q163" s="65" t="n">
        <f aca="false">O163/P163*100</f>
        <v>78.6689548471934</v>
      </c>
      <c r="R163" s="65" t="n">
        <f aca="false">R164+R195+R201</f>
        <v>34287084</v>
      </c>
      <c r="S163" s="65" t="n">
        <f aca="false">S164+S195+S201</f>
        <v>23125742</v>
      </c>
      <c r="T163" s="66" t="n">
        <f aca="false">R163/S163*100</f>
        <v>148.263714089693</v>
      </c>
      <c r="U163" s="1"/>
      <c r="V163" s="1"/>
    </row>
    <row r="164" customFormat="false" ht="29.25" hidden="false" customHeight="true" outlineLevel="0" collapsed="false">
      <c r="A164" s="132" t="s">
        <v>388</v>
      </c>
      <c r="B164" s="132" t="s">
        <v>168</v>
      </c>
      <c r="C164" s="483" t="n">
        <f aca="false">SUM(C165:C190)</f>
        <v>29268381</v>
      </c>
      <c r="D164" s="483" t="n">
        <f aca="false">SUM(D165:D190)</f>
        <v>38167305</v>
      </c>
      <c r="E164" s="509" t="n">
        <f aca="false">C164/D164*100</f>
        <v>76.684431871729</v>
      </c>
      <c r="F164" s="483" t="n">
        <f aca="false">SUM(F165:F190)</f>
        <v>7997681</v>
      </c>
      <c r="G164" s="483" t="n">
        <f aca="false">SUM(G165:G190)</f>
        <v>8165970</v>
      </c>
      <c r="H164" s="509" t="n">
        <f aca="false">F164/G164*100</f>
        <v>97.9391425635901</v>
      </c>
      <c r="I164" s="483" t="n">
        <f aca="false">SUM(I165:I190)</f>
        <v>29344416</v>
      </c>
      <c r="J164" s="483" t="n">
        <f aca="false">SUM(J165:J190)</f>
        <v>37517281</v>
      </c>
      <c r="K164" s="509" t="n">
        <f aca="false">I164/J164*100</f>
        <v>78.2157321048932</v>
      </c>
      <c r="L164" s="530" t="n">
        <f aca="false">O164+R164</f>
        <v>17756619</v>
      </c>
      <c r="M164" s="531" t="n">
        <f aca="false">P164+S164</f>
        <v>26087805</v>
      </c>
      <c r="N164" s="84" t="n">
        <f aca="false">L164/M164*100</f>
        <v>68.0648256915444</v>
      </c>
      <c r="O164" s="83" t="n">
        <f aca="false">SUM(O165:O190)</f>
        <v>15409723</v>
      </c>
      <c r="P164" s="83" t="n">
        <f aca="false">SUM(P165:P190)</f>
        <v>23474730</v>
      </c>
      <c r="Q164" s="83" t="n">
        <f aca="false">O164/P164*100</f>
        <v>65.643877480167</v>
      </c>
      <c r="R164" s="83" t="n">
        <f aca="false">SUM(R165:R190)</f>
        <v>2346896</v>
      </c>
      <c r="S164" s="83" t="n">
        <f aca="false">SUM(S165:S190)</f>
        <v>2613075</v>
      </c>
      <c r="T164" s="84" t="n">
        <f aca="false">R164/S164*100</f>
        <v>89.8135721324493</v>
      </c>
      <c r="U164" s="1"/>
      <c r="V164" s="1"/>
    </row>
    <row r="165" customFormat="false" ht="36.75" hidden="false" customHeight="true" outlineLevel="0" collapsed="false">
      <c r="A165" s="37" t="n">
        <v>1</v>
      </c>
      <c r="B165" s="134" t="s">
        <v>169</v>
      </c>
      <c r="C165" s="487" t="n">
        <v>8056114</v>
      </c>
      <c r="D165" s="487" t="n">
        <v>9783014</v>
      </c>
      <c r="E165" s="489" t="n">
        <f aca="false">C165/D165*100</f>
        <v>82.3479757874209</v>
      </c>
      <c r="F165" s="487" t="n">
        <v>1717986</v>
      </c>
      <c r="G165" s="487" t="n">
        <v>1266022</v>
      </c>
      <c r="H165" s="489" t="n">
        <f aca="false">F165/G165*100</f>
        <v>135.699537606771</v>
      </c>
      <c r="I165" s="487" t="n">
        <v>8032018</v>
      </c>
      <c r="J165" s="487" t="n">
        <v>9660324</v>
      </c>
      <c r="K165" s="489" t="n">
        <f aca="false">I165/J165*100</f>
        <v>83.1443955709974</v>
      </c>
      <c r="L165" s="491" t="n">
        <v>6936340</v>
      </c>
      <c r="M165" s="492" t="n">
        <v>8427543</v>
      </c>
      <c r="N165" s="493" t="n">
        <f aca="false">L165/M165*100</f>
        <v>82.3056020004882</v>
      </c>
      <c r="O165" s="492" t="n">
        <v>6050921</v>
      </c>
      <c r="P165" s="492" t="n">
        <v>7778639</v>
      </c>
      <c r="Q165" s="493" t="n">
        <f aca="false">O165/P165*100</f>
        <v>77.7889422558368</v>
      </c>
      <c r="R165" s="492" t="n">
        <v>885419</v>
      </c>
      <c r="S165" s="492" t="n">
        <v>648904</v>
      </c>
      <c r="T165" s="494" t="n">
        <f aca="false">R165/S165*100</f>
        <v>136.448380654149</v>
      </c>
      <c r="U165" s="1" t="n">
        <v>275</v>
      </c>
      <c r="V165" s="1" t="n">
        <v>190</v>
      </c>
    </row>
    <row r="166" customFormat="false" ht="17.25" hidden="false" customHeight="false" outlineLevel="0" collapsed="false">
      <c r="A166" s="37" t="n">
        <v>2</v>
      </c>
      <c r="B166" s="123" t="s">
        <v>170</v>
      </c>
      <c r="C166" s="490" t="n">
        <v>809408</v>
      </c>
      <c r="D166" s="490" t="n">
        <v>1426500</v>
      </c>
      <c r="E166" s="36" t="n">
        <f aca="false">C166/D166*100</f>
        <v>56.7408342096039</v>
      </c>
      <c r="F166" s="490" t="n">
        <v>146913</v>
      </c>
      <c r="G166" s="490" t="n">
        <v>263167</v>
      </c>
      <c r="H166" s="36" t="n">
        <f aca="false">F166/G166*100</f>
        <v>55.8250084547075</v>
      </c>
      <c r="I166" s="490" t="n">
        <v>837495</v>
      </c>
      <c r="J166" s="490" t="n">
        <v>1389427</v>
      </c>
      <c r="K166" s="36" t="n">
        <f aca="false">I166/J166*100</f>
        <v>60.2762865555369</v>
      </c>
      <c r="L166" s="512" t="n">
        <v>403173</v>
      </c>
      <c r="M166" s="500" t="n">
        <v>1101022</v>
      </c>
      <c r="N166" s="493" t="n">
        <f aca="false">L166/M166*100</f>
        <v>36.6180693937088</v>
      </c>
      <c r="O166" s="500" t="n">
        <v>356786</v>
      </c>
      <c r="P166" s="500" t="n">
        <v>1085926</v>
      </c>
      <c r="Q166" s="493" t="n">
        <f aca="false">O166/P166*100</f>
        <v>32.8554616060395</v>
      </c>
      <c r="R166" s="500" t="n">
        <v>46387</v>
      </c>
      <c r="S166" s="500" t="n">
        <v>15096</v>
      </c>
      <c r="T166" s="534" t="n">
        <f aca="false">R166/S166*100</f>
        <v>307.280074191839</v>
      </c>
      <c r="U166" s="1" t="n">
        <v>128</v>
      </c>
      <c r="V166" s="1" t="n">
        <v>134</v>
      </c>
    </row>
    <row r="167" s="334" customFormat="true" ht="17.25" hidden="false" customHeight="false" outlineLevel="0" collapsed="false">
      <c r="A167" s="562" t="n">
        <v>3</v>
      </c>
      <c r="B167" s="137" t="s">
        <v>171</v>
      </c>
      <c r="C167" s="496" t="n">
        <v>459816</v>
      </c>
      <c r="D167" s="496" t="n">
        <v>300293</v>
      </c>
      <c r="E167" s="370" t="n">
        <f aca="false">C167/D167*100</f>
        <v>153.122450406769</v>
      </c>
      <c r="F167" s="496" t="n">
        <v>208772</v>
      </c>
      <c r="G167" s="496" t="n">
        <v>110603</v>
      </c>
      <c r="H167" s="370" t="n">
        <f aca="false">F167/G167*100</f>
        <v>188.757990289594</v>
      </c>
      <c r="I167" s="496" t="n">
        <v>548904</v>
      </c>
      <c r="J167" s="496" t="n">
        <v>371123</v>
      </c>
      <c r="K167" s="370" t="n">
        <f aca="false">I167/J167*100</f>
        <v>147.903525246347</v>
      </c>
      <c r="L167" s="502" t="n">
        <v>548278</v>
      </c>
      <c r="M167" s="499" t="n">
        <v>308972</v>
      </c>
      <c r="N167" s="493" t="n">
        <f aca="false">L167/M167*100</f>
        <v>177.452325777093</v>
      </c>
      <c r="O167" s="499" t="n">
        <v>548278</v>
      </c>
      <c r="P167" s="499" t="n">
        <v>276686</v>
      </c>
      <c r="Q167" s="493" t="n">
        <f aca="false">O167/P167*100</f>
        <v>198.158923834238</v>
      </c>
      <c r="R167" s="499" t="n">
        <v>0</v>
      </c>
      <c r="S167" s="499" t="n">
        <v>32286</v>
      </c>
      <c r="T167" s="493" t="n">
        <f aca="false">R167/S167*100</f>
        <v>0</v>
      </c>
      <c r="U167" s="81" t="n">
        <v>52</v>
      </c>
      <c r="V167" s="81" t="n">
        <v>146</v>
      </c>
    </row>
    <row r="168" s="334" customFormat="true" ht="17.25" hidden="false" customHeight="false" outlineLevel="0" collapsed="false">
      <c r="A168" s="562" t="n">
        <v>4</v>
      </c>
      <c r="B168" s="137" t="s">
        <v>172</v>
      </c>
      <c r="C168" s="496" t="n">
        <v>344526</v>
      </c>
      <c r="D168" s="563" t="n">
        <v>797865</v>
      </c>
      <c r="E168" s="370" t="n">
        <f aca="false">C168/D168*100</f>
        <v>43.1809892651012</v>
      </c>
      <c r="F168" s="496" t="n">
        <v>37248</v>
      </c>
      <c r="G168" s="563" t="n">
        <v>176291</v>
      </c>
      <c r="H168" s="370" t="n">
        <f aca="false">F168/G168*100</f>
        <v>21.1287019757106</v>
      </c>
      <c r="I168" s="496" t="n">
        <v>614913</v>
      </c>
      <c r="J168" s="563" t="n">
        <v>978068</v>
      </c>
      <c r="K168" s="370" t="n">
        <f aca="false">I168/J168*100</f>
        <v>62.870168536339</v>
      </c>
      <c r="L168" s="502" t="n">
        <v>235515</v>
      </c>
      <c r="M168" s="499" t="n">
        <v>666177</v>
      </c>
      <c r="N168" s="493" t="n">
        <f aca="false">L168/M168*100</f>
        <v>35.3532169378408</v>
      </c>
      <c r="O168" s="499" t="n">
        <v>129847</v>
      </c>
      <c r="P168" s="499" t="n">
        <v>325351</v>
      </c>
      <c r="Q168" s="493" t="n">
        <f aca="false">O168/P168*100</f>
        <v>39.9098204708146</v>
      </c>
      <c r="R168" s="499" t="n">
        <v>105668</v>
      </c>
      <c r="S168" s="564" t="n">
        <v>340826</v>
      </c>
      <c r="T168" s="493" t="n">
        <f aca="false">R168/S168*100</f>
        <v>31.0035032538597</v>
      </c>
      <c r="U168" s="81" t="n">
        <v>128</v>
      </c>
      <c r="V168" s="81" t="n">
        <v>170</v>
      </c>
    </row>
    <row r="169" s="334" customFormat="true" ht="46.5" hidden="false" customHeight="true" outlineLevel="0" collapsed="false">
      <c r="A169" s="562" t="n">
        <v>5</v>
      </c>
      <c r="B169" s="124" t="s">
        <v>173</v>
      </c>
      <c r="C169" s="496" t="n">
        <v>931127</v>
      </c>
      <c r="D169" s="496" t="n">
        <v>2506787</v>
      </c>
      <c r="E169" s="370" t="n">
        <f aca="false">C169/D169*100</f>
        <v>37.1442408150353</v>
      </c>
      <c r="F169" s="496" t="n">
        <v>211905</v>
      </c>
      <c r="G169" s="496" t="n">
        <v>181691</v>
      </c>
      <c r="H169" s="370" t="n">
        <f aca="false">F169/G169*100</f>
        <v>116.629332217886</v>
      </c>
      <c r="I169" s="496" t="n">
        <v>489299</v>
      </c>
      <c r="J169" s="496" t="n">
        <v>2590619</v>
      </c>
      <c r="K169" s="370" t="n">
        <f aca="false">I169/J169*100</f>
        <v>18.8873392806893</v>
      </c>
      <c r="L169" s="502" t="n">
        <v>374151</v>
      </c>
      <c r="M169" s="499" t="n">
        <v>2430950</v>
      </c>
      <c r="N169" s="493" t="n">
        <f aca="false">L169/M169*100</f>
        <v>15.39114338016</v>
      </c>
      <c r="O169" s="499" t="n">
        <v>212994</v>
      </c>
      <c r="P169" s="499" t="n">
        <v>2368570</v>
      </c>
      <c r="Q169" s="493" t="n">
        <f aca="false">O169/P169*100</f>
        <v>8.99251447075662</v>
      </c>
      <c r="R169" s="499" t="n">
        <v>161157</v>
      </c>
      <c r="S169" s="499" t="n">
        <v>62380</v>
      </c>
      <c r="T169" s="493" t="n">
        <f aca="false">R169/S169*100</f>
        <v>258.347226675216</v>
      </c>
      <c r="U169" s="81" t="n">
        <v>292</v>
      </c>
      <c r="V169" s="81" t="n">
        <v>190</v>
      </c>
    </row>
    <row r="170" customFormat="false" ht="29.25" hidden="false" customHeight="true" outlineLevel="0" collapsed="false">
      <c r="A170" s="562" t="n">
        <v>6</v>
      </c>
      <c r="B170" s="124" t="s">
        <v>174</v>
      </c>
      <c r="C170" s="496" t="n">
        <v>3636509</v>
      </c>
      <c r="D170" s="496" t="n">
        <v>3664161</v>
      </c>
      <c r="E170" s="370" t="n">
        <f aca="false">C170/D170*100</f>
        <v>99.2453388374583</v>
      </c>
      <c r="F170" s="496" t="n">
        <v>1825072</v>
      </c>
      <c r="G170" s="496" t="n">
        <v>829317</v>
      </c>
      <c r="H170" s="370" t="n">
        <f aca="false">F170/G170*100</f>
        <v>220.06928593047</v>
      </c>
      <c r="I170" s="496" t="n">
        <v>3636509</v>
      </c>
      <c r="J170" s="496" t="n">
        <v>3481556</v>
      </c>
      <c r="K170" s="370" t="n">
        <f aca="false">I170/J170*100</f>
        <v>104.450682396032</v>
      </c>
      <c r="L170" s="502" t="n">
        <v>2713538</v>
      </c>
      <c r="M170" s="499" t="n">
        <v>2728849</v>
      </c>
      <c r="N170" s="493" t="n">
        <f aca="false">L170/M170*100</f>
        <v>99.438920951654</v>
      </c>
      <c r="O170" s="499" t="n">
        <v>1937116</v>
      </c>
      <c r="P170" s="499" t="n">
        <v>1478110</v>
      </c>
      <c r="Q170" s="493" t="n">
        <f aca="false">O170/P170*100</f>
        <v>131.053575173702</v>
      </c>
      <c r="R170" s="499" t="n">
        <v>776422</v>
      </c>
      <c r="S170" s="499" t="n">
        <v>1250739</v>
      </c>
      <c r="T170" s="493" t="n">
        <f aca="false">R170/S170*100</f>
        <v>62.0770600421031</v>
      </c>
      <c r="U170" s="81" t="n">
        <v>260</v>
      </c>
      <c r="V170" s="81" t="n">
        <v>100</v>
      </c>
    </row>
    <row r="171" customFormat="false" ht="17.25" hidden="false" customHeight="false" outlineLevel="0" collapsed="false">
      <c r="A171" s="562" t="n">
        <v>7</v>
      </c>
      <c r="B171" s="137" t="s">
        <v>175</v>
      </c>
      <c r="C171" s="496" t="n">
        <v>2566644</v>
      </c>
      <c r="D171" s="496" t="n">
        <v>2371696</v>
      </c>
      <c r="E171" s="370" t="n">
        <f aca="false">C171/D171*100</f>
        <v>108.219771842597</v>
      </c>
      <c r="F171" s="496" t="n">
        <v>452974</v>
      </c>
      <c r="G171" s="496" t="n">
        <v>258641</v>
      </c>
      <c r="H171" s="370" t="n">
        <f aca="false">F171/G171*100</f>
        <v>175.136192637672</v>
      </c>
      <c r="I171" s="496" t="n">
        <v>2574799</v>
      </c>
      <c r="J171" s="496" t="n">
        <v>2308265</v>
      </c>
      <c r="K171" s="370" t="n">
        <f aca="false">I171/J171*100</f>
        <v>111.546941100784</v>
      </c>
      <c r="L171" s="502" t="n">
        <v>1505795</v>
      </c>
      <c r="M171" s="499" t="n">
        <v>1237317</v>
      </c>
      <c r="N171" s="493" t="n">
        <f aca="false">L171/M171*100</f>
        <v>121.698400652379</v>
      </c>
      <c r="O171" s="502" t="n">
        <v>1505795</v>
      </c>
      <c r="P171" s="499" t="n">
        <v>1237317</v>
      </c>
      <c r="Q171" s="493" t="n">
        <f aca="false">O171/P171*100</f>
        <v>121.698400652379</v>
      </c>
      <c r="R171" s="640" t="n">
        <v>0</v>
      </c>
      <c r="S171" s="640" t="n">
        <v>0</v>
      </c>
      <c r="T171" s="493" t="n">
        <f aca="false">O171/P171*100</f>
        <v>121.698400652379</v>
      </c>
      <c r="U171" s="81" t="n">
        <v>245</v>
      </c>
      <c r="V171" s="139" t="n">
        <v>93</v>
      </c>
    </row>
    <row r="172" customFormat="false" ht="17.25" hidden="false" customHeight="false" outlineLevel="0" collapsed="false">
      <c r="A172" s="562" t="n">
        <v>8</v>
      </c>
      <c r="B172" s="140" t="s">
        <v>176</v>
      </c>
      <c r="C172" s="496" t="n">
        <v>1166983</v>
      </c>
      <c r="D172" s="496" t="n">
        <v>1573623</v>
      </c>
      <c r="E172" s="370" t="n">
        <f aca="false">C172/D172*100</f>
        <v>74.1589948799681</v>
      </c>
      <c r="F172" s="496" t="n">
        <v>318171</v>
      </c>
      <c r="G172" s="496" t="n">
        <v>299377</v>
      </c>
      <c r="H172" s="370" t="n">
        <f aca="false">F172/G172*100</f>
        <v>106.277703363986</v>
      </c>
      <c r="I172" s="496" t="n">
        <v>1172850</v>
      </c>
      <c r="J172" s="496" t="n">
        <v>1149939</v>
      </c>
      <c r="K172" s="370" t="n">
        <f aca="false">I172/J172*100</f>
        <v>101.992366551617</v>
      </c>
      <c r="L172" s="502" t="n">
        <v>25027</v>
      </c>
      <c r="M172" s="499" t="n">
        <v>5288</v>
      </c>
      <c r="N172" s="493" t="n">
        <f aca="false">L172/M172*100</f>
        <v>473.279122541604</v>
      </c>
      <c r="O172" s="499" t="n">
        <v>0</v>
      </c>
      <c r="P172" s="499" t="n">
        <v>5288</v>
      </c>
      <c r="Q172" s="493" t="n">
        <f aca="false">O172/P172*100</f>
        <v>0</v>
      </c>
      <c r="R172" s="499" t="n">
        <v>0</v>
      </c>
      <c r="S172" s="499" t="n">
        <v>0</v>
      </c>
      <c r="T172" s="493" t="e">
        <f aca="false">R172/S172*100</f>
        <v>#DIV/0!</v>
      </c>
      <c r="U172" s="141" t="n">
        <v>274</v>
      </c>
      <c r="V172" s="142" t="n">
        <v>85</v>
      </c>
    </row>
    <row r="173" customFormat="false" ht="35.25" hidden="false" customHeight="true" outlineLevel="0" collapsed="false">
      <c r="A173" s="562" t="n">
        <v>9</v>
      </c>
      <c r="B173" s="144" t="s">
        <v>177</v>
      </c>
      <c r="C173" s="496" t="n">
        <v>969678</v>
      </c>
      <c r="D173" s="487" t="n">
        <v>5731750</v>
      </c>
      <c r="E173" s="489" t="n">
        <f aca="false">C173/D173*100</f>
        <v>16.9176604004013</v>
      </c>
      <c r="F173" s="487" t="n">
        <v>309798</v>
      </c>
      <c r="G173" s="487" t="n">
        <v>2348492</v>
      </c>
      <c r="H173" s="489" t="n">
        <f aca="false">F173/G173*100</f>
        <v>13.191358539863</v>
      </c>
      <c r="I173" s="487" t="n">
        <v>969678</v>
      </c>
      <c r="J173" s="487" t="n">
        <v>5731750</v>
      </c>
      <c r="K173" s="489" t="n">
        <f aca="false">I173/J173*100</f>
        <v>16.9176604004013</v>
      </c>
      <c r="L173" s="491" t="n">
        <v>962937</v>
      </c>
      <c r="M173" s="492" t="n">
        <v>5731750</v>
      </c>
      <c r="N173" s="493" t="n">
        <f aca="false">L173/M173*100</f>
        <v>16.8000523400358</v>
      </c>
      <c r="O173" s="492" t="n">
        <v>962937</v>
      </c>
      <c r="P173" s="492" t="n">
        <v>5716027</v>
      </c>
      <c r="Q173" s="493" t="n">
        <f aca="false">O173/P173*100</f>
        <v>16.8462640221958</v>
      </c>
      <c r="R173" s="492" t="n">
        <v>0</v>
      </c>
      <c r="S173" s="492" t="n">
        <v>15723</v>
      </c>
      <c r="T173" s="494" t="n">
        <f aca="false">R173/S173*100</f>
        <v>0</v>
      </c>
      <c r="U173" s="145" t="n">
        <v>91</v>
      </c>
      <c r="V173" s="146" t="n">
        <v>235</v>
      </c>
    </row>
    <row r="174" customFormat="false" ht="31.5" hidden="false" customHeight="true" outlineLevel="0" collapsed="false">
      <c r="A174" s="562" t="n">
        <v>10</v>
      </c>
      <c r="B174" s="144" t="s">
        <v>178</v>
      </c>
      <c r="C174" s="487" t="n">
        <v>366353</v>
      </c>
      <c r="D174" s="487" t="n">
        <v>412905</v>
      </c>
      <c r="E174" s="489" t="n">
        <f aca="false">C174/D174*100</f>
        <v>88.7257359441034</v>
      </c>
      <c r="F174" s="487" t="n">
        <v>77367</v>
      </c>
      <c r="G174" s="487" t="n">
        <v>88496</v>
      </c>
      <c r="H174" s="489" t="n">
        <f aca="false">F174/G174*100</f>
        <v>87.4242903634063</v>
      </c>
      <c r="I174" s="487" t="n">
        <v>396704</v>
      </c>
      <c r="J174" s="487" t="n">
        <v>419515</v>
      </c>
      <c r="K174" s="489" t="n">
        <f aca="false">I174/J174*100</f>
        <v>94.5625305412202</v>
      </c>
      <c r="L174" s="491" t="n">
        <v>217398</v>
      </c>
      <c r="M174" s="492" t="n">
        <v>236289</v>
      </c>
      <c r="N174" s="493" t="n">
        <f aca="false">L174/M174*100</f>
        <v>92.0051293119866</v>
      </c>
      <c r="O174" s="492" t="n">
        <v>217398</v>
      </c>
      <c r="P174" s="492" t="n">
        <v>230706</v>
      </c>
      <c r="Q174" s="493" t="n">
        <f aca="false">O174/P174*100</f>
        <v>94.2316194637331</v>
      </c>
      <c r="R174" s="492" t="n">
        <v>0</v>
      </c>
      <c r="S174" s="492" t="n">
        <v>5583</v>
      </c>
      <c r="T174" s="494" t="n">
        <f aca="false">R174/S174*100</f>
        <v>0</v>
      </c>
      <c r="U174" s="145" t="n">
        <v>201</v>
      </c>
      <c r="V174" s="146"/>
    </row>
    <row r="175" s="334" customFormat="true" ht="34.5" hidden="false" customHeight="false" outlineLevel="0" collapsed="false">
      <c r="A175" s="562" t="n">
        <v>11</v>
      </c>
      <c r="B175" s="144" t="s">
        <v>179</v>
      </c>
      <c r="C175" s="496" t="n">
        <v>24400</v>
      </c>
      <c r="D175" s="496" t="n">
        <v>34551</v>
      </c>
      <c r="E175" s="370" t="n">
        <f aca="false">C175/D175*100</f>
        <v>70.6202425400133</v>
      </c>
      <c r="F175" s="496" t="n">
        <v>5550</v>
      </c>
      <c r="G175" s="496" t="n">
        <v>3570</v>
      </c>
      <c r="H175" s="370" t="n">
        <f aca="false">F175/G175*100</f>
        <v>155.46218487395</v>
      </c>
      <c r="I175" s="496" t="n">
        <v>24400</v>
      </c>
      <c r="J175" s="496" t="n">
        <v>34551</v>
      </c>
      <c r="K175" s="370" t="n">
        <f aca="false">I175/J175*100</f>
        <v>70.6202425400133</v>
      </c>
      <c r="L175" s="502" t="n">
        <v>8340</v>
      </c>
      <c r="M175" s="499" t="n">
        <v>13668</v>
      </c>
      <c r="N175" s="493" t="n">
        <f aca="false">L175/M175*100</f>
        <v>61.0184372256365</v>
      </c>
      <c r="O175" s="499" t="n">
        <v>8340</v>
      </c>
      <c r="P175" s="499" t="n">
        <v>13668</v>
      </c>
      <c r="Q175" s="493" t="n">
        <f aca="false">O175/P175*100</f>
        <v>61.0184372256365</v>
      </c>
      <c r="R175" s="499" t="n">
        <v>0</v>
      </c>
      <c r="S175" s="499" t="n">
        <v>0</v>
      </c>
      <c r="T175" s="493" t="e">
        <f aca="false">R175/S175*100</f>
        <v>#DIV/0!</v>
      </c>
      <c r="U175" s="413" t="n">
        <v>9</v>
      </c>
      <c r="V175" s="142" t="n">
        <v>80</v>
      </c>
    </row>
    <row r="176" s="334" customFormat="true" ht="17.25" hidden="false" customHeight="false" outlineLevel="0" collapsed="false">
      <c r="A176" s="562" t="n">
        <v>12</v>
      </c>
      <c r="B176" s="140" t="s">
        <v>180</v>
      </c>
      <c r="C176" s="496" t="n">
        <v>2031356</v>
      </c>
      <c r="D176" s="496" t="n">
        <v>2182797</v>
      </c>
      <c r="E176" s="370" t="n">
        <f aca="false">C176/D176*100</f>
        <v>93.0620666969947</v>
      </c>
      <c r="F176" s="496" t="n">
        <v>560857</v>
      </c>
      <c r="G176" s="496" t="n">
        <v>638407</v>
      </c>
      <c r="H176" s="370" t="n">
        <f aca="false">F176/G176*100</f>
        <v>87.8525768044523</v>
      </c>
      <c r="I176" s="496" t="n">
        <v>2070462</v>
      </c>
      <c r="J176" s="496" t="n">
        <v>2175750</v>
      </c>
      <c r="K176" s="370" t="n">
        <f aca="false">I176/J176*100</f>
        <v>95.1608410892796</v>
      </c>
      <c r="L176" s="502" t="n">
        <v>349797</v>
      </c>
      <c r="M176" s="499" t="n">
        <v>255868</v>
      </c>
      <c r="N176" s="493" t="n">
        <f aca="false">L176/M176*100</f>
        <v>136.709944189973</v>
      </c>
      <c r="O176" s="499" t="n">
        <v>273171</v>
      </c>
      <c r="P176" s="499" t="n">
        <v>226111</v>
      </c>
      <c r="Q176" s="493" t="n">
        <f aca="false">O176/P176*100</f>
        <v>120.81278664019</v>
      </c>
      <c r="R176" s="499" t="n">
        <v>76626</v>
      </c>
      <c r="S176" s="499" t="n">
        <v>29757</v>
      </c>
      <c r="T176" s="493" t="n">
        <f aca="false">R176/S176*100</f>
        <v>257.505796955338</v>
      </c>
      <c r="U176" s="141" t="n">
        <v>600</v>
      </c>
      <c r="V176" s="142"/>
    </row>
    <row r="177" s="308" customFormat="true" ht="34.5" hidden="false" customHeight="false" outlineLevel="0" collapsed="false">
      <c r="A177" s="37" t="n">
        <v>13</v>
      </c>
      <c r="B177" s="151" t="s">
        <v>181</v>
      </c>
      <c r="C177" s="490" t="n">
        <v>16131</v>
      </c>
      <c r="D177" s="490" t="n">
        <v>68049</v>
      </c>
      <c r="E177" s="36" t="n">
        <f aca="false">C177/D177*100</f>
        <v>23.7049772957722</v>
      </c>
      <c r="F177" s="490" t="n">
        <v>4827</v>
      </c>
      <c r="G177" s="490" t="n">
        <v>4131</v>
      </c>
      <c r="H177" s="36" t="n">
        <f aca="false">F177/G177*100</f>
        <v>116.848220769789</v>
      </c>
      <c r="I177" s="490" t="n">
        <v>16131</v>
      </c>
      <c r="J177" s="490" t="n">
        <v>68049</v>
      </c>
      <c r="K177" s="36" t="n">
        <f aca="false">I177/J177*100</f>
        <v>23.7049772957722</v>
      </c>
      <c r="L177" s="512" t="n">
        <v>0</v>
      </c>
      <c r="M177" s="500" t="n">
        <v>56363</v>
      </c>
      <c r="N177" s="534" t="n">
        <f aca="false">L177/M177*100</f>
        <v>0</v>
      </c>
      <c r="O177" s="500" t="n">
        <v>0</v>
      </c>
      <c r="P177" s="500" t="n">
        <v>0</v>
      </c>
      <c r="Q177" s="534" t="e">
        <f aca="false">O177/P177*100</f>
        <v>#DIV/0!</v>
      </c>
      <c r="R177" s="500" t="n">
        <v>0</v>
      </c>
      <c r="S177" s="500" t="n">
        <v>56363</v>
      </c>
      <c r="T177" s="534" t="n">
        <f aca="false">R177/S177*100</f>
        <v>0</v>
      </c>
      <c r="U177" s="565" t="n">
        <v>8</v>
      </c>
      <c r="V177" s="566"/>
    </row>
    <row r="178" s="334" customFormat="true" ht="17.25" hidden="false" customHeight="false" outlineLevel="0" collapsed="false">
      <c r="A178" s="562" t="n">
        <v>14</v>
      </c>
      <c r="B178" s="140" t="s">
        <v>182</v>
      </c>
      <c r="C178" s="496" t="n">
        <v>367979</v>
      </c>
      <c r="D178" s="496" t="n">
        <v>461157</v>
      </c>
      <c r="E178" s="370" t="n">
        <f aca="false">C178/D178*100</f>
        <v>79.7947336807205</v>
      </c>
      <c r="F178" s="496" t="n">
        <v>74184</v>
      </c>
      <c r="G178" s="496" t="n">
        <v>28457</v>
      </c>
      <c r="H178" s="370" t="n">
        <f aca="false">F178/G178*100</f>
        <v>260.68805566293</v>
      </c>
      <c r="I178" s="496" t="n">
        <v>367979</v>
      </c>
      <c r="J178" s="496" t="n">
        <v>461157</v>
      </c>
      <c r="K178" s="370" t="n">
        <f aca="false">I178/J178*100</f>
        <v>79.7947336807205</v>
      </c>
      <c r="L178" s="502" t="n">
        <v>296034</v>
      </c>
      <c r="M178" s="499" t="n">
        <v>399194</v>
      </c>
      <c r="N178" s="493" t="n">
        <f aca="false">L178/M178*100</f>
        <v>74.1579282253741</v>
      </c>
      <c r="O178" s="499" t="n">
        <v>250527</v>
      </c>
      <c r="P178" s="499" t="n">
        <v>325330</v>
      </c>
      <c r="Q178" s="493" t="n">
        <f aca="false">O178/P178*100</f>
        <v>77.0070390065472</v>
      </c>
      <c r="R178" s="499" t="n">
        <v>45507</v>
      </c>
      <c r="S178" s="499" t="n">
        <v>73864</v>
      </c>
      <c r="T178" s="493" t="n">
        <f aca="false">R178/S178*100</f>
        <v>61.6091736163761</v>
      </c>
      <c r="U178" s="141" t="n">
        <v>32</v>
      </c>
      <c r="V178" s="142" t="n">
        <v>110</v>
      </c>
    </row>
    <row r="179" customFormat="false" ht="17.25" hidden="false" customHeight="false" outlineLevel="0" collapsed="false">
      <c r="A179" s="562" t="n">
        <v>15</v>
      </c>
      <c r="B179" s="150" t="s">
        <v>183</v>
      </c>
      <c r="C179" s="496" t="n">
        <v>2992314</v>
      </c>
      <c r="D179" s="496" t="n">
        <v>3359363</v>
      </c>
      <c r="E179" s="370" t="n">
        <f aca="false">C179/D179*100</f>
        <v>89.0738512033382</v>
      </c>
      <c r="F179" s="496" t="n">
        <v>653158</v>
      </c>
      <c r="G179" s="496" t="n">
        <v>696605</v>
      </c>
      <c r="H179" s="370" t="n">
        <f aca="false">F179/G179*100</f>
        <v>93.7630364410247</v>
      </c>
      <c r="I179" s="496" t="n">
        <v>3015256</v>
      </c>
      <c r="J179" s="496" t="n">
        <v>3240267</v>
      </c>
      <c r="K179" s="370" t="n">
        <f aca="false">I179/J179*100</f>
        <v>93.0557883038651</v>
      </c>
      <c r="L179" s="502" t="n">
        <v>916311</v>
      </c>
      <c r="M179" s="499" t="n">
        <v>1124278</v>
      </c>
      <c r="N179" s="493" t="n">
        <f aca="false">L179/M179*100</f>
        <v>81.5021729501066</v>
      </c>
      <c r="O179" s="499" t="n">
        <v>824337</v>
      </c>
      <c r="P179" s="499" t="n">
        <v>1095865</v>
      </c>
      <c r="Q179" s="493" t="n">
        <f aca="false">O179/P179*100</f>
        <v>75.2224954716138</v>
      </c>
      <c r="R179" s="499" t="n">
        <v>91974</v>
      </c>
      <c r="S179" s="499" t="n">
        <v>28413</v>
      </c>
      <c r="T179" s="493" t="n">
        <f aca="false">R179/S179*100</f>
        <v>323.703938338085</v>
      </c>
      <c r="U179" s="141" t="n">
        <v>376</v>
      </c>
      <c r="V179" s="142" t="n">
        <v>115</v>
      </c>
    </row>
    <row r="180" customFormat="false" ht="51.75" hidden="false" customHeight="false" outlineLevel="0" collapsed="false">
      <c r="A180" s="37" t="n">
        <v>16</v>
      </c>
      <c r="B180" s="152" t="s">
        <v>184</v>
      </c>
      <c r="C180" s="487" t="n">
        <v>864928</v>
      </c>
      <c r="D180" s="487" t="n">
        <v>878426</v>
      </c>
      <c r="E180" s="489" t="n">
        <f aca="false">C180/D180*100</f>
        <v>98.4633879233994</v>
      </c>
      <c r="F180" s="487" t="n">
        <v>251566</v>
      </c>
      <c r="G180" s="487" t="n">
        <v>252966</v>
      </c>
      <c r="H180" s="489" t="n">
        <f aca="false">F180/G180*100</f>
        <v>99.4465659416681</v>
      </c>
      <c r="I180" s="487" t="n">
        <v>957370</v>
      </c>
      <c r="J180" s="487" t="n">
        <v>864552</v>
      </c>
      <c r="K180" s="489" t="n">
        <f aca="false">I180/J180*100</f>
        <v>110.735964985333</v>
      </c>
      <c r="L180" s="491" t="n">
        <v>3693</v>
      </c>
      <c r="M180" s="492" t="n">
        <v>5218</v>
      </c>
      <c r="N180" s="493" t="n">
        <f aca="false">L180/M180*100</f>
        <v>70.7742430049828</v>
      </c>
      <c r="O180" s="492" t="n">
        <v>0</v>
      </c>
      <c r="P180" s="492" t="n">
        <v>0</v>
      </c>
      <c r="Q180" s="493" t="e">
        <f aca="false">O180/P180*100</f>
        <v>#DIV/0!</v>
      </c>
      <c r="R180" s="500" t="n">
        <v>3693</v>
      </c>
      <c r="S180" s="492" t="n">
        <v>5218</v>
      </c>
      <c r="T180" s="494" t="n">
        <f aca="false">R180/S180*100</f>
        <v>70.7742430049828</v>
      </c>
      <c r="U180" s="145" t="n">
        <v>156</v>
      </c>
      <c r="V180" s="153" t="n">
        <v>85</v>
      </c>
    </row>
    <row r="181" customFormat="false" ht="17.25" hidden="false" customHeight="false" outlineLevel="0" collapsed="false">
      <c r="A181" s="37" t="n">
        <v>17</v>
      </c>
      <c r="B181" s="123" t="s">
        <v>185</v>
      </c>
      <c r="C181" s="487" t="n">
        <v>67990</v>
      </c>
      <c r="D181" s="487" t="n">
        <v>38708</v>
      </c>
      <c r="E181" s="489" t="n">
        <f aca="false">C181/D181*100</f>
        <v>175.64844476594</v>
      </c>
      <c r="F181" s="487" t="n">
        <v>11295</v>
      </c>
      <c r="G181" s="487" t="n">
        <v>9572</v>
      </c>
      <c r="H181" s="489" t="n">
        <f aca="false">F181/G181*100</f>
        <v>118.000417885499</v>
      </c>
      <c r="I181" s="487" t="n">
        <v>67990</v>
      </c>
      <c r="J181" s="487" t="n">
        <v>38708</v>
      </c>
      <c r="K181" s="489" t="n">
        <f aca="false">I181/J181*100</f>
        <v>175.64844476594</v>
      </c>
      <c r="L181" s="491" t="n">
        <v>44348</v>
      </c>
      <c r="M181" s="492" t="n">
        <v>29136</v>
      </c>
      <c r="N181" s="493" t="n">
        <f aca="false">L181/M181*100</f>
        <v>152.210323997803</v>
      </c>
      <c r="O181" s="492" t="n">
        <v>0</v>
      </c>
      <c r="P181" s="492" t="n">
        <v>0</v>
      </c>
      <c r="Q181" s="493" t="e">
        <f aca="false">O181/P181*100</f>
        <v>#DIV/0!</v>
      </c>
      <c r="R181" s="492" t="n">
        <v>44348</v>
      </c>
      <c r="S181" s="492" t="n">
        <v>29136</v>
      </c>
      <c r="T181" s="494" t="n">
        <f aca="false">R181/S181*100</f>
        <v>152.210323997803</v>
      </c>
      <c r="U181" s="1" t="n">
        <v>11</v>
      </c>
      <c r="V181" s="153" t="n">
        <v>80</v>
      </c>
    </row>
    <row r="182" customFormat="false" ht="34.5" hidden="false" customHeight="false" outlineLevel="0" collapsed="false">
      <c r="A182" s="37" t="n">
        <v>18</v>
      </c>
      <c r="B182" s="152" t="s">
        <v>186</v>
      </c>
      <c r="C182" s="487" t="n">
        <v>1212072</v>
      </c>
      <c r="D182" s="487" t="n">
        <v>1366022</v>
      </c>
      <c r="E182" s="489" t="n">
        <f aca="false">C182/D182*100</f>
        <v>88.7300497356558</v>
      </c>
      <c r="F182" s="487" t="n">
        <v>309043</v>
      </c>
      <c r="G182" s="487" t="n">
        <v>288914</v>
      </c>
      <c r="H182" s="489" t="n">
        <f aca="false">F182/G182*100</f>
        <v>106.967125165274</v>
      </c>
      <c r="I182" s="487" t="n">
        <v>1167606</v>
      </c>
      <c r="J182" s="487" t="n">
        <v>1344023</v>
      </c>
      <c r="K182" s="489" t="n">
        <f aca="false">I182/J182*100</f>
        <v>86.8739597462246</v>
      </c>
      <c r="L182" s="491" t="n">
        <v>128004</v>
      </c>
      <c r="M182" s="492" t="n">
        <v>140007</v>
      </c>
      <c r="N182" s="493" t="n">
        <f aca="false">L182/M182*100</f>
        <v>91.4268572285672</v>
      </c>
      <c r="O182" s="492" t="n">
        <v>112040</v>
      </c>
      <c r="P182" s="492" t="n">
        <v>132437</v>
      </c>
      <c r="Q182" s="493" t="n">
        <f aca="false">O182/P182*100</f>
        <v>84.5987148606507</v>
      </c>
      <c r="R182" s="492" t="n">
        <v>15964</v>
      </c>
      <c r="S182" s="492" t="n">
        <v>7570</v>
      </c>
      <c r="T182" s="494" t="n">
        <f aca="false">R182/S182*100</f>
        <v>210.885072655218</v>
      </c>
      <c r="U182" s="1" t="n">
        <v>295</v>
      </c>
      <c r="V182" s="85"/>
    </row>
    <row r="183" s="308" customFormat="true" ht="34.5" hidden="false" customHeight="false" outlineLevel="0" collapsed="false">
      <c r="A183" s="37" t="n">
        <v>19</v>
      </c>
      <c r="B183" s="156" t="s">
        <v>187</v>
      </c>
      <c r="C183" s="490"/>
      <c r="D183" s="490"/>
      <c r="E183" s="36" t="e">
        <f aca="false">C183/D183*100</f>
        <v>#DIV/0!</v>
      </c>
      <c r="F183" s="490"/>
      <c r="G183" s="490"/>
      <c r="H183" s="36" t="e">
        <f aca="false">F183/G183*100</f>
        <v>#DIV/0!</v>
      </c>
      <c r="I183" s="490"/>
      <c r="J183" s="490"/>
      <c r="K183" s="36" t="e">
        <f aca="false">I183/J183*100</f>
        <v>#DIV/0!</v>
      </c>
      <c r="L183" s="512"/>
      <c r="M183" s="500"/>
      <c r="N183" s="534" t="e">
        <f aca="false">L183/M183*100</f>
        <v>#DIV/0!</v>
      </c>
      <c r="O183" s="500"/>
      <c r="P183" s="500"/>
      <c r="Q183" s="534" t="e">
        <f aca="false">O183/P183*100</f>
        <v>#DIV/0!</v>
      </c>
      <c r="R183" s="500"/>
      <c r="S183" s="500"/>
      <c r="T183" s="534" t="e">
        <f aca="false">R183/S183*100</f>
        <v>#DIV/0!</v>
      </c>
      <c r="U183" s="110" t="n">
        <v>6</v>
      </c>
      <c r="V183" s="567" t="n">
        <v>80</v>
      </c>
    </row>
    <row r="184" s="334" customFormat="true" ht="34.5" hidden="false" customHeight="false" outlineLevel="0" collapsed="false">
      <c r="A184" s="37" t="n">
        <v>20</v>
      </c>
      <c r="B184" s="156" t="s">
        <v>188</v>
      </c>
      <c r="C184" s="496" t="n">
        <v>176654</v>
      </c>
      <c r="D184" s="496" t="n">
        <v>230411</v>
      </c>
      <c r="E184" s="370" t="n">
        <f aca="false">C184/D184*100</f>
        <v>76.6690826392837</v>
      </c>
      <c r="F184" s="496" t="n">
        <v>25594</v>
      </c>
      <c r="G184" s="496" t="n">
        <v>69252</v>
      </c>
      <c r="H184" s="370" t="n">
        <f aca="false">F184/G184*100</f>
        <v>36.9577773927107</v>
      </c>
      <c r="I184" s="496" t="n">
        <v>176654</v>
      </c>
      <c r="J184" s="496" t="n">
        <v>230411</v>
      </c>
      <c r="K184" s="370" t="n">
        <f aca="false">I184/J184*100</f>
        <v>76.6690826392837</v>
      </c>
      <c r="L184" s="502" t="n">
        <v>176654</v>
      </c>
      <c r="M184" s="499" t="n">
        <v>230411</v>
      </c>
      <c r="N184" s="493" t="n">
        <f aca="false">L184/M184*100</f>
        <v>76.6690826392837</v>
      </c>
      <c r="O184" s="502" t="n">
        <v>176654</v>
      </c>
      <c r="P184" s="499" t="n">
        <v>230411</v>
      </c>
      <c r="Q184" s="493" t="n">
        <f aca="false">O184/P184*100</f>
        <v>76.6690826392837</v>
      </c>
      <c r="R184" s="499" t="n">
        <v>0</v>
      </c>
      <c r="S184" s="499" t="n">
        <v>0</v>
      </c>
      <c r="T184" s="493" t="e">
        <f aca="false">R184/S184*100</f>
        <v>#DIV/0!</v>
      </c>
      <c r="U184" s="81" t="n">
        <v>37</v>
      </c>
      <c r="V184" s="139"/>
    </row>
    <row r="185" s="308" customFormat="true" ht="17.25" hidden="false" customHeight="false" outlineLevel="0" collapsed="false">
      <c r="A185" s="37" t="n">
        <v>21</v>
      </c>
      <c r="B185" s="156" t="s">
        <v>189</v>
      </c>
      <c r="C185" s="490"/>
      <c r="D185" s="490"/>
      <c r="E185" s="36"/>
      <c r="F185" s="490"/>
      <c r="G185" s="490"/>
      <c r="H185" s="36"/>
      <c r="I185" s="490"/>
      <c r="J185" s="490"/>
      <c r="K185" s="36"/>
      <c r="L185" s="568"/>
      <c r="M185" s="534"/>
      <c r="N185" s="534"/>
      <c r="O185" s="534"/>
      <c r="P185" s="534"/>
      <c r="Q185" s="534"/>
      <c r="R185" s="500"/>
      <c r="S185" s="500"/>
      <c r="T185" s="569"/>
      <c r="U185" s="110" t="n">
        <v>11</v>
      </c>
      <c r="V185" s="567" t="n">
        <v>88</v>
      </c>
    </row>
    <row r="186" customFormat="false" ht="17.25" hidden="false" customHeight="false" outlineLevel="0" collapsed="false">
      <c r="A186" s="37" t="n">
        <v>22</v>
      </c>
      <c r="B186" s="156" t="s">
        <v>190</v>
      </c>
      <c r="C186" s="487"/>
      <c r="D186" s="487"/>
      <c r="E186" s="489" t="e">
        <f aca="false">C186/D186*100</f>
        <v>#DIV/0!</v>
      </c>
      <c r="F186" s="487"/>
      <c r="G186" s="487"/>
      <c r="H186" s="489" t="e">
        <f aca="false">F186/G186*100</f>
        <v>#DIV/0!</v>
      </c>
      <c r="I186" s="487"/>
      <c r="J186" s="487"/>
      <c r="K186" s="489" t="e">
        <f aca="false">I186/J186*100</f>
        <v>#DIV/0!</v>
      </c>
      <c r="L186" s="491"/>
      <c r="M186" s="492"/>
      <c r="N186" s="493" t="e">
        <f aca="false">L186/M186*100</f>
        <v>#DIV/0!</v>
      </c>
      <c r="O186" s="492"/>
      <c r="P186" s="492"/>
      <c r="Q186" s="493" t="e">
        <f aca="false">O186/P186*100</f>
        <v>#DIV/0!</v>
      </c>
      <c r="R186" s="492"/>
      <c r="S186" s="492"/>
      <c r="T186" s="494" t="e">
        <f aca="false">R186/S186*100</f>
        <v>#DIV/0!</v>
      </c>
      <c r="U186" s="1" t="n">
        <v>47</v>
      </c>
      <c r="V186" s="85" t="n">
        <v>117</v>
      </c>
    </row>
    <row r="187" customFormat="false" ht="34.5" hidden="false" customHeight="false" outlineLevel="0" collapsed="false">
      <c r="A187" s="37" t="n">
        <v>23</v>
      </c>
      <c r="B187" s="156" t="s">
        <v>191</v>
      </c>
      <c r="C187" s="487" t="n">
        <v>1651078</v>
      </c>
      <c r="D187" s="487" t="n">
        <v>880785</v>
      </c>
      <c r="E187" s="489" t="n">
        <f aca="false">C187/D187*100</f>
        <v>187.455281368325</v>
      </c>
      <c r="F187" s="487" t="n">
        <v>465092</v>
      </c>
      <c r="G187" s="487" t="n">
        <v>326920</v>
      </c>
      <c r="H187" s="489" t="n">
        <f aca="false">F187/G187*100</f>
        <v>142.264774256699</v>
      </c>
      <c r="I187" s="487" t="n">
        <v>1651078</v>
      </c>
      <c r="J187" s="487" t="n">
        <v>880785</v>
      </c>
      <c r="K187" s="489" t="n">
        <f aca="false">I187/J187*100</f>
        <v>187.455281368325</v>
      </c>
      <c r="L187" s="491" t="n">
        <v>1646156</v>
      </c>
      <c r="M187" s="492" t="n">
        <v>862844</v>
      </c>
      <c r="N187" s="493" t="n">
        <f aca="false">L187/M187*100</f>
        <v>190.782574833921</v>
      </c>
      <c r="O187" s="492" t="n">
        <v>1646156</v>
      </c>
      <c r="P187" s="492" t="n">
        <v>851627</v>
      </c>
      <c r="Q187" s="493" t="n">
        <f aca="false">O187/P187*100</f>
        <v>193.29542158715</v>
      </c>
      <c r="R187" s="492" t="n">
        <v>0</v>
      </c>
      <c r="S187" s="492" t="n">
        <v>11217</v>
      </c>
      <c r="T187" s="494" t="n">
        <f aca="false">R187/S187*100</f>
        <v>0</v>
      </c>
      <c r="U187" s="1" t="n">
        <v>28</v>
      </c>
      <c r="V187" s="85" t="n">
        <v>110</v>
      </c>
    </row>
    <row r="188" customFormat="false" ht="34.5" hidden="false" customHeight="false" outlineLevel="0" collapsed="false">
      <c r="A188" s="562" t="n">
        <v>24</v>
      </c>
      <c r="B188" s="156" t="s">
        <v>192</v>
      </c>
      <c r="C188" s="496" t="n">
        <v>200067</v>
      </c>
      <c r="D188" s="496" t="n">
        <v>98442</v>
      </c>
      <c r="E188" s="370" t="n">
        <f aca="false">C188/D188*100</f>
        <v>203.23337599805</v>
      </c>
      <c r="F188" s="496" t="n">
        <v>49116</v>
      </c>
      <c r="G188" s="496" t="n">
        <v>25079</v>
      </c>
      <c r="H188" s="370" t="n">
        <f aca="false">F188/G188*100</f>
        <v>195.845129391124</v>
      </c>
      <c r="I188" s="496" t="n">
        <v>200067</v>
      </c>
      <c r="J188" s="496" t="n">
        <v>98442</v>
      </c>
      <c r="K188" s="370" t="n">
        <f aca="false">I188/J188*100</f>
        <v>203.23337599805</v>
      </c>
      <c r="L188" s="502" t="n">
        <v>196426</v>
      </c>
      <c r="M188" s="499" t="n">
        <v>96661</v>
      </c>
      <c r="N188" s="493" t="n">
        <f aca="false">L188/M188*100</f>
        <v>203.211222726849</v>
      </c>
      <c r="O188" s="502" t="n">
        <v>196426</v>
      </c>
      <c r="P188" s="499" t="n">
        <v>96661</v>
      </c>
      <c r="Q188" s="493" t="n">
        <f aca="false">O188/P188*100</f>
        <v>203.211222726849</v>
      </c>
      <c r="R188" s="499" t="n">
        <v>0</v>
      </c>
      <c r="S188" s="499" t="n">
        <v>0</v>
      </c>
      <c r="T188" s="493" t="e">
        <f aca="false">R188/S188*100</f>
        <v>#DIV/0!</v>
      </c>
      <c r="U188" s="81" t="n">
        <v>7</v>
      </c>
      <c r="V188" s="139" t="n">
        <v>150</v>
      </c>
    </row>
    <row r="189" customFormat="false" ht="17.25" hidden="false" customHeight="false" outlineLevel="0" collapsed="false">
      <c r="A189" s="562" t="n">
        <v>25</v>
      </c>
      <c r="B189" s="156" t="s">
        <v>193</v>
      </c>
      <c r="C189" s="496"/>
      <c r="D189" s="496"/>
      <c r="E189" s="370" t="e">
        <f aca="false">C189/D189*100</f>
        <v>#DIV/0!</v>
      </c>
      <c r="F189" s="496"/>
      <c r="G189" s="496"/>
      <c r="H189" s="370" t="e">
        <f aca="false">F189/G189*100</f>
        <v>#DIV/0!</v>
      </c>
      <c r="I189" s="496"/>
      <c r="J189" s="496"/>
      <c r="K189" s="370" t="e">
        <f aca="false">I189/J189*100</f>
        <v>#DIV/0!</v>
      </c>
      <c r="L189" s="502"/>
      <c r="M189" s="499"/>
      <c r="N189" s="493" t="e">
        <f aca="false">L189/M189*100</f>
        <v>#DIV/0!</v>
      </c>
      <c r="O189" s="499"/>
      <c r="P189" s="499"/>
      <c r="Q189" s="493" t="e">
        <f aca="false">O189/P189*100</f>
        <v>#DIV/0!</v>
      </c>
      <c r="R189" s="499"/>
      <c r="S189" s="499"/>
      <c r="T189" s="493" t="e">
        <f aca="false">R189/S189*100</f>
        <v>#DIV/0!</v>
      </c>
      <c r="U189" s="81" t="n">
        <v>29</v>
      </c>
      <c r="V189" s="139" t="n">
        <v>123</v>
      </c>
    </row>
    <row r="190" s="308" customFormat="true" ht="17.25" hidden="false" customHeight="false" outlineLevel="0" collapsed="false">
      <c r="A190" s="37" t="n">
        <v>26</v>
      </c>
      <c r="B190" s="156" t="s">
        <v>194</v>
      </c>
      <c r="C190" s="490" t="n">
        <v>356254</v>
      </c>
      <c r="D190" s="490"/>
      <c r="E190" s="36" t="e">
        <f aca="false">C190/D190*100</f>
        <v>#DIV/0!</v>
      </c>
      <c r="F190" s="490" t="n">
        <v>281193</v>
      </c>
      <c r="G190" s="490"/>
      <c r="H190" s="36" t="e">
        <f aca="false">F190/G190*100</f>
        <v>#DIV/0!</v>
      </c>
      <c r="I190" s="490" t="n">
        <v>356254</v>
      </c>
      <c r="J190" s="490"/>
      <c r="K190" s="36" t="e">
        <f aca="false">I190/J190*100</f>
        <v>#DIV/0!</v>
      </c>
      <c r="L190" s="512" t="n">
        <v>93731</v>
      </c>
      <c r="M190" s="500"/>
      <c r="N190" s="534" t="e">
        <f aca="false">L190/M190*100</f>
        <v>#DIV/0!</v>
      </c>
      <c r="O190" s="500" t="n">
        <v>0</v>
      </c>
      <c r="P190" s="500"/>
      <c r="Q190" s="534" t="e">
        <f aca="false">O190/P190*100</f>
        <v>#DIV/0!</v>
      </c>
      <c r="R190" s="500" t="n">
        <v>93731</v>
      </c>
      <c r="S190" s="500"/>
      <c r="T190" s="534" t="e">
        <f aca="false">R190/S190*100</f>
        <v>#DIV/0!</v>
      </c>
      <c r="U190" s="110" t="n">
        <v>107</v>
      </c>
      <c r="V190" s="567" t="n">
        <v>120</v>
      </c>
    </row>
    <row r="191" customFormat="false" ht="34.5" hidden="false" customHeight="false" outlineLevel="0" collapsed="false">
      <c r="A191" s="546" t="n">
        <v>27</v>
      </c>
      <c r="B191" s="124" t="s">
        <v>195</v>
      </c>
      <c r="C191" s="487" t="n">
        <v>52964</v>
      </c>
      <c r="D191" s="487" t="n">
        <v>63687</v>
      </c>
      <c r="E191" s="489" t="n">
        <f aca="false">C191/D191*100</f>
        <v>83.1629688947509</v>
      </c>
      <c r="F191" s="487" t="n">
        <v>8593</v>
      </c>
      <c r="G191" s="487" t="n">
        <v>11680</v>
      </c>
      <c r="H191" s="489" t="n">
        <f aca="false">F191/G191*100</f>
        <v>73.5702054794521</v>
      </c>
      <c r="I191" s="487" t="n">
        <v>22512</v>
      </c>
      <c r="J191" s="487" t="n">
        <v>24854</v>
      </c>
      <c r="K191" s="489" t="n">
        <f aca="false">I191/J191*100</f>
        <v>90.576969501891</v>
      </c>
      <c r="L191" s="491" t="n">
        <v>0</v>
      </c>
      <c r="M191" s="492" t="n">
        <v>6022</v>
      </c>
      <c r="N191" s="493" t="n">
        <f aca="false">L191/M191*100</f>
        <v>0</v>
      </c>
      <c r="O191" s="492" t="n">
        <v>0</v>
      </c>
      <c r="P191" s="492" t="n">
        <v>6022</v>
      </c>
      <c r="Q191" s="493" t="n">
        <f aca="false">O191/P191*100</f>
        <v>0</v>
      </c>
      <c r="R191" s="492" t="n">
        <v>0</v>
      </c>
      <c r="S191" s="492" t="n">
        <v>0</v>
      </c>
      <c r="T191" s="494" t="e">
        <f aca="false">R191/S191*100</f>
        <v>#DIV/0!</v>
      </c>
      <c r="U191" s="81" t="n">
        <v>25</v>
      </c>
      <c r="V191" s="81"/>
    </row>
    <row r="192" customFormat="false" ht="17.25" hidden="false" customHeight="false" outlineLevel="0" collapsed="false">
      <c r="A192" s="546" t="n">
        <v>28</v>
      </c>
      <c r="B192" s="124" t="s">
        <v>389</v>
      </c>
      <c r="C192" s="496"/>
      <c r="D192" s="496"/>
      <c r="E192" s="370" t="e">
        <f aca="false">C192/D192*100</f>
        <v>#DIV/0!</v>
      </c>
      <c r="F192" s="496"/>
      <c r="G192" s="496"/>
      <c r="H192" s="370" t="e">
        <f aca="false">F192/G192*100</f>
        <v>#DIV/0!</v>
      </c>
      <c r="I192" s="496"/>
      <c r="J192" s="496"/>
      <c r="K192" s="370" t="e">
        <f aca="false">I192/J192*100</f>
        <v>#DIV/0!</v>
      </c>
      <c r="L192" s="502"/>
      <c r="M192" s="499"/>
      <c r="N192" s="493" t="e">
        <f aca="false">L192/M192*100</f>
        <v>#DIV/0!</v>
      </c>
      <c r="O192" s="499"/>
      <c r="P192" s="499"/>
      <c r="Q192" s="493" t="e">
        <f aca="false">O192/P192*100</f>
        <v>#DIV/0!</v>
      </c>
      <c r="R192" s="499"/>
      <c r="S192" s="499"/>
      <c r="T192" s="493" t="e">
        <f aca="false">R192/S192*100</f>
        <v>#DIV/0!</v>
      </c>
    </row>
    <row r="193" customFormat="false" ht="34.5" hidden="false" customHeight="false" outlineLevel="0" collapsed="false">
      <c r="A193" s="546" t="n">
        <v>29</v>
      </c>
      <c r="B193" s="124" t="s">
        <v>413</v>
      </c>
      <c r="C193" s="496" t="n">
        <v>318943</v>
      </c>
      <c r="D193" s="496" t="n">
        <v>356647</v>
      </c>
      <c r="E193" s="370" t="n">
        <f aca="false">C193/D193*100</f>
        <v>89.4282021158176</v>
      </c>
      <c r="F193" s="496" t="n">
        <v>87895</v>
      </c>
      <c r="G193" s="496" t="n">
        <v>103903</v>
      </c>
      <c r="H193" s="370" t="n">
        <f aca="false">F193/G193*100</f>
        <v>84.5933226182112</v>
      </c>
      <c r="I193" s="496" t="n">
        <v>318456</v>
      </c>
      <c r="J193" s="496" t="n">
        <v>390622</v>
      </c>
      <c r="K193" s="370" t="n">
        <f aca="false">I193/J193*100</f>
        <v>81.525362114781</v>
      </c>
      <c r="L193" s="499" t="n">
        <v>105962</v>
      </c>
      <c r="M193" s="499" t="n">
        <v>95607</v>
      </c>
      <c r="N193" s="493" t="n">
        <f aca="false">L193/M193*100</f>
        <v>110.830796908176</v>
      </c>
      <c r="O193" s="499" t="n">
        <v>72536</v>
      </c>
      <c r="P193" s="499" t="n">
        <v>89776</v>
      </c>
      <c r="Q193" s="493" t="n">
        <f aca="false">O193/P193*100</f>
        <v>80.7966494386027</v>
      </c>
      <c r="R193" s="499" t="n">
        <v>33426</v>
      </c>
      <c r="S193" s="499" t="n">
        <v>5831</v>
      </c>
      <c r="T193" s="493" t="n">
        <f aca="false">R193/S193*100</f>
        <v>573.246441433716</v>
      </c>
      <c r="U193" s="81" t="n">
        <v>134</v>
      </c>
    </row>
    <row r="194" customFormat="false" ht="15.75" hidden="false" customHeight="false" outlineLevel="0" collapsed="false">
      <c r="A194" s="513"/>
      <c r="B194" s="514"/>
      <c r="C194" s="514"/>
      <c r="D194" s="514"/>
      <c r="E194" s="514"/>
      <c r="F194" s="514"/>
      <c r="G194" s="514"/>
      <c r="H194" s="514"/>
      <c r="I194" s="514"/>
      <c r="J194" s="514"/>
      <c r="K194" s="515"/>
      <c r="L194" s="641"/>
      <c r="M194" s="642"/>
      <c r="N194" s="549"/>
      <c r="O194" s="518"/>
      <c r="P194" s="518"/>
      <c r="Q194" s="549"/>
      <c r="R194" s="549"/>
      <c r="S194" s="549"/>
      <c r="T194" s="549"/>
      <c r="U194" s="1"/>
      <c r="V194" s="1"/>
    </row>
    <row r="195" customFormat="false" ht="24" hidden="false" customHeight="true" outlineLevel="0" collapsed="false">
      <c r="A195" s="67" t="s">
        <v>390</v>
      </c>
      <c r="B195" s="67" t="s">
        <v>197</v>
      </c>
      <c r="C195" s="483" t="n">
        <f aca="false">SUM(C196:C199)</f>
        <v>41476943</v>
      </c>
      <c r="D195" s="483" t="n">
        <f aca="false">SUM(D196:D199)</f>
        <v>30024943</v>
      </c>
      <c r="E195" s="509" t="n">
        <f aca="false">C195/D195*100</f>
        <v>138.141621118148</v>
      </c>
      <c r="F195" s="483" t="n">
        <f aca="false">SUM(F196:F199)</f>
        <v>8198458</v>
      </c>
      <c r="G195" s="483" t="n">
        <f aca="false">SUM(G196:G199)</f>
        <v>4728367</v>
      </c>
      <c r="H195" s="509" t="n">
        <f aca="false">F195/G195*100</f>
        <v>173.38878306189</v>
      </c>
      <c r="I195" s="483" t="n">
        <f aca="false">SUM(I196:I199)</f>
        <v>47045302</v>
      </c>
      <c r="J195" s="483" t="n">
        <f aca="false">SUM(J196:J199)</f>
        <v>29750413</v>
      </c>
      <c r="K195" s="509" t="n">
        <f aca="false">I195/J195*100</f>
        <v>158.133273645647</v>
      </c>
      <c r="L195" s="530" t="n">
        <f aca="false">O195+R195</f>
        <v>33812646</v>
      </c>
      <c r="M195" s="531" t="n">
        <f aca="false">P195+S195</f>
        <v>20750471</v>
      </c>
      <c r="N195" s="84" t="n">
        <f aca="false">L195/M195*100</f>
        <v>162.948812101663</v>
      </c>
      <c r="O195" s="83" t="n">
        <f aca="false">SUM(O196:O199)</f>
        <v>3130418</v>
      </c>
      <c r="P195" s="83" t="n">
        <f aca="false">SUM(P196:P199)</f>
        <v>1208487</v>
      </c>
      <c r="Q195" s="83" t="n">
        <f aca="false">O195/P195*100</f>
        <v>259.036133611698</v>
      </c>
      <c r="R195" s="83" t="n">
        <f aca="false">SUM(R196:R199)</f>
        <v>30682228</v>
      </c>
      <c r="S195" s="83" t="n">
        <f aca="false">SUM(S196:S199)</f>
        <v>19541984</v>
      </c>
      <c r="T195" s="84" t="n">
        <f aca="false">R195/S195*100</f>
        <v>157.006719481502</v>
      </c>
      <c r="U195" s="1"/>
      <c r="V195" s="1"/>
    </row>
    <row r="196" s="334" customFormat="true" ht="17.25" hidden="false" customHeight="false" outlineLevel="0" collapsed="false">
      <c r="A196" s="546" t="n">
        <v>1</v>
      </c>
      <c r="B196" s="157" t="s">
        <v>198</v>
      </c>
      <c r="C196" s="496" t="n">
        <v>22973963</v>
      </c>
      <c r="D196" s="496" t="n">
        <v>15108033</v>
      </c>
      <c r="E196" s="370" t="n">
        <f aca="false">C196/D196*100</f>
        <v>152.064554002497</v>
      </c>
      <c r="F196" s="496" t="n">
        <v>4519840</v>
      </c>
      <c r="G196" s="496" t="n">
        <v>2469793</v>
      </c>
      <c r="H196" s="370" t="n">
        <f aca="false">F196/G196*100</f>
        <v>183.004810524607</v>
      </c>
      <c r="I196" s="496" t="n">
        <v>21775508</v>
      </c>
      <c r="J196" s="496" t="n">
        <v>11941015</v>
      </c>
      <c r="K196" s="370" t="n">
        <f aca="false">I196/J196*100</f>
        <v>182.358936824047</v>
      </c>
      <c r="L196" s="502" t="n">
        <v>13504391</v>
      </c>
      <c r="M196" s="499" t="n">
        <v>5989249</v>
      </c>
      <c r="N196" s="493" t="n">
        <f aca="false">L196/M196*100</f>
        <v>225.477200897809</v>
      </c>
      <c r="O196" s="499" t="n">
        <v>2555452</v>
      </c>
      <c r="P196" s="499" t="n">
        <v>936644</v>
      </c>
      <c r="Q196" s="493" t="n">
        <f aca="false">O196/P196*100</f>
        <v>272.83065924727</v>
      </c>
      <c r="R196" s="499" t="n">
        <v>10948939</v>
      </c>
      <c r="S196" s="499" t="n">
        <v>5052605</v>
      </c>
      <c r="T196" s="493" t="n">
        <f aca="false">R196/S196*100</f>
        <v>216.698890968124</v>
      </c>
      <c r="U196" s="81" t="n">
        <v>914</v>
      </c>
      <c r="V196" s="81"/>
    </row>
    <row r="197" s="334" customFormat="true" ht="17.25" hidden="false" customHeight="false" outlineLevel="0" collapsed="false">
      <c r="A197" s="546" t="n">
        <v>2</v>
      </c>
      <c r="B197" s="157" t="s">
        <v>199</v>
      </c>
      <c r="C197" s="496" t="n">
        <v>1963124</v>
      </c>
      <c r="D197" s="496" t="n">
        <v>731</v>
      </c>
      <c r="E197" s="370" t="n">
        <f aca="false">C197/D197*100</f>
        <v>268553.214774282</v>
      </c>
      <c r="F197" s="496" t="n">
        <v>216034</v>
      </c>
      <c r="G197" s="496" t="n">
        <v>0</v>
      </c>
      <c r="H197" s="370" t="e">
        <f aca="false">F197/G197*100</f>
        <v>#DIV/0!</v>
      </c>
      <c r="I197" s="496" t="n">
        <v>2026565</v>
      </c>
      <c r="J197" s="496" t="n">
        <v>1059212</v>
      </c>
      <c r="K197" s="370" t="n">
        <f aca="false">I197/J197*100</f>
        <v>191.327609581462</v>
      </c>
      <c r="L197" s="502" t="n">
        <v>0</v>
      </c>
      <c r="M197" s="499" t="n">
        <v>0</v>
      </c>
      <c r="N197" s="493" t="e">
        <f aca="false">L197/M197*100</f>
        <v>#DIV/0!</v>
      </c>
      <c r="O197" s="499" t="n">
        <v>0</v>
      </c>
      <c r="P197" s="499" t="n">
        <v>0</v>
      </c>
      <c r="Q197" s="493" t="e">
        <f aca="false">O197/P197*100</f>
        <v>#DIV/0!</v>
      </c>
      <c r="R197" s="499" t="n">
        <v>0</v>
      </c>
      <c r="S197" s="499" t="n">
        <v>0</v>
      </c>
      <c r="T197" s="493" t="e">
        <f aca="false">R197/S197*100</f>
        <v>#DIV/0!</v>
      </c>
      <c r="U197" s="81" t="n">
        <v>129</v>
      </c>
      <c r="V197" s="81"/>
    </row>
    <row r="198" s="334" customFormat="true" ht="17.25" hidden="false" customHeight="false" outlineLevel="0" collapsed="false">
      <c r="A198" s="546" t="n">
        <v>3</v>
      </c>
      <c r="B198" s="157" t="s">
        <v>200</v>
      </c>
      <c r="C198" s="496" t="n">
        <v>576129</v>
      </c>
      <c r="D198" s="496" t="n">
        <v>123481</v>
      </c>
      <c r="E198" s="370" t="n">
        <f aca="false">C198/D198*100</f>
        <v>466.572995035674</v>
      </c>
      <c r="F198" s="496" t="n">
        <v>203172</v>
      </c>
      <c r="G198" s="496" t="n">
        <v>24346</v>
      </c>
      <c r="H198" s="370" t="n">
        <f aca="false">F198/G198*100</f>
        <v>834.519017497741</v>
      </c>
      <c r="I198" s="496" t="n">
        <v>544080</v>
      </c>
      <c r="J198" s="496" t="n">
        <v>123481</v>
      </c>
      <c r="K198" s="370" t="n">
        <f aca="false">I198/J198*100</f>
        <v>440.618394732793</v>
      </c>
      <c r="L198" s="502" t="n">
        <v>120107</v>
      </c>
      <c r="M198" s="499" t="n">
        <v>123481</v>
      </c>
      <c r="N198" s="493" t="n">
        <f aca="false">L198/M198*100</f>
        <v>97.2675958244588</v>
      </c>
      <c r="O198" s="499" t="n">
        <v>79096</v>
      </c>
      <c r="P198" s="499" t="n">
        <v>71187</v>
      </c>
      <c r="Q198" s="493" t="n">
        <f aca="false">O198/P198*100</f>
        <v>111.110174610533</v>
      </c>
      <c r="R198" s="499" t="n">
        <v>41011</v>
      </c>
      <c r="S198" s="499" t="n">
        <v>52294</v>
      </c>
      <c r="T198" s="493" t="n">
        <f aca="false">R198/S198*100</f>
        <v>78.4239109649291</v>
      </c>
      <c r="U198" s="81" t="n">
        <v>74</v>
      </c>
      <c r="V198" s="81" t="n">
        <v>184</v>
      </c>
    </row>
    <row r="199" customFormat="false" ht="34.5" hidden="false" customHeight="false" outlineLevel="0" collapsed="false">
      <c r="A199" s="546" t="n">
        <v>4</v>
      </c>
      <c r="B199" s="158" t="s">
        <v>201</v>
      </c>
      <c r="C199" s="490" t="n">
        <v>15963727</v>
      </c>
      <c r="D199" s="490" t="n">
        <v>14792698</v>
      </c>
      <c r="E199" s="489" t="n">
        <f aca="false">C199/D199*100</f>
        <v>107.916263821515</v>
      </c>
      <c r="F199" s="490" t="n">
        <v>3259412</v>
      </c>
      <c r="G199" s="490" t="n">
        <v>2234228</v>
      </c>
      <c r="H199" s="489" t="n">
        <f aca="false">F199/G199*100</f>
        <v>145.885379647914</v>
      </c>
      <c r="I199" s="490" t="n">
        <v>22699149</v>
      </c>
      <c r="J199" s="490" t="n">
        <v>16626705</v>
      </c>
      <c r="K199" s="489" t="n">
        <f aca="false">I199/J199*100</f>
        <v>136.522233358925</v>
      </c>
      <c r="L199" s="491" t="n">
        <v>20188148</v>
      </c>
      <c r="M199" s="492" t="n">
        <v>14637741</v>
      </c>
      <c r="N199" s="493" t="n">
        <f aca="false">L199/M199*100</f>
        <v>137.918467064009</v>
      </c>
      <c r="O199" s="492" t="n">
        <v>495870</v>
      </c>
      <c r="P199" s="492" t="n">
        <v>200656</v>
      </c>
      <c r="Q199" s="493" t="n">
        <f aca="false">O199/P199*100</f>
        <v>247.124431863488</v>
      </c>
      <c r="R199" s="500" t="n">
        <v>19692278</v>
      </c>
      <c r="S199" s="500" t="n">
        <v>14437085</v>
      </c>
      <c r="T199" s="494" t="n">
        <f aca="false">R199/S199*100</f>
        <v>136.400651516563</v>
      </c>
      <c r="U199" s="1" t="n">
        <v>1256</v>
      </c>
      <c r="V199" s="1" t="n">
        <v>163</v>
      </c>
    </row>
    <row r="200" customFormat="false" ht="15" hidden="false" customHeight="false" outlineLevel="0" collapsed="false">
      <c r="A200" s="572"/>
      <c r="B200" s="573"/>
      <c r="C200" s="573"/>
      <c r="D200" s="573"/>
      <c r="E200" s="573"/>
      <c r="F200" s="573"/>
      <c r="G200" s="573"/>
      <c r="H200" s="573"/>
      <c r="I200" s="573"/>
      <c r="J200" s="573"/>
      <c r="K200" s="574"/>
      <c r="L200" s="575"/>
      <c r="M200" s="575"/>
      <c r="N200" s="576"/>
      <c r="O200" s="576"/>
      <c r="P200" s="576"/>
      <c r="Q200" s="576"/>
      <c r="R200" s="576"/>
      <c r="S200" s="576"/>
      <c r="T200" s="577"/>
      <c r="U200" s="1"/>
      <c r="V200" s="1"/>
    </row>
    <row r="201" customFormat="false" ht="25.5" hidden="false" customHeight="true" outlineLevel="0" collapsed="false">
      <c r="A201" s="67" t="s">
        <v>391</v>
      </c>
      <c r="B201" s="67" t="s">
        <v>168</v>
      </c>
      <c r="C201" s="483" t="n">
        <f aca="false">SUM(C202:C241)</f>
        <v>51435401</v>
      </c>
      <c r="D201" s="483" t="n">
        <f aca="false">SUM(D202:D241)</f>
        <v>50404761</v>
      </c>
      <c r="E201" s="509" t="n">
        <f aca="false">C201/D201*100</f>
        <v>102.0447274812</v>
      </c>
      <c r="F201" s="483" t="n">
        <f aca="false">SUM(F202:F241)</f>
        <v>11771549</v>
      </c>
      <c r="G201" s="483" t="n">
        <f aca="false">SUM(G202:G241)</f>
        <v>9267240</v>
      </c>
      <c r="H201" s="509" t="n">
        <f aca="false">F201/G201*100</f>
        <v>127.02324532439</v>
      </c>
      <c r="I201" s="483" t="n">
        <f aca="false">SUM(I202:I241)</f>
        <v>50589155</v>
      </c>
      <c r="J201" s="483" t="n">
        <f aca="false">SUM(J202:J241)</f>
        <v>49840316</v>
      </c>
      <c r="K201" s="509" t="n">
        <f aca="false">I201/J201*100</f>
        <v>101.502476428922</v>
      </c>
      <c r="L201" s="530" t="n">
        <f aca="false">O201+R201</f>
        <v>4063570</v>
      </c>
      <c r="M201" s="531" t="n">
        <f aca="false">P201+S201</f>
        <v>3421106</v>
      </c>
      <c r="N201" s="84" t="n">
        <f aca="false">L201/M201*100</f>
        <v>118.779423964063</v>
      </c>
      <c r="O201" s="83" t="n">
        <f aca="false">SUM(O202:O241)</f>
        <v>2805610</v>
      </c>
      <c r="P201" s="83" t="n">
        <f aca="false">SUM(P202:P241)</f>
        <v>2450423</v>
      </c>
      <c r="Q201" s="83" t="n">
        <f aca="false">O201/P201*100</f>
        <v>114.494925978086</v>
      </c>
      <c r="R201" s="83" t="n">
        <f aca="false">SUM(R202:R241)</f>
        <v>1257960</v>
      </c>
      <c r="S201" s="83" t="n">
        <f aca="false">SUM(S202:S241)</f>
        <v>970683</v>
      </c>
      <c r="T201" s="84" t="n">
        <f aca="false">R201/S201*100</f>
        <v>129.595346781596</v>
      </c>
      <c r="U201" s="1"/>
      <c r="V201" s="1"/>
    </row>
    <row r="202" customFormat="false" ht="17.25" hidden="false" customHeight="false" outlineLevel="0" collapsed="false">
      <c r="A202" s="578" t="n">
        <v>1</v>
      </c>
      <c r="B202" s="124" t="s">
        <v>203</v>
      </c>
      <c r="C202" s="487" t="n">
        <v>12436</v>
      </c>
      <c r="D202" s="487" t="n">
        <v>24928</v>
      </c>
      <c r="E202" s="489" t="n">
        <f aca="false">C202/D202*100</f>
        <v>49.887676508344</v>
      </c>
      <c r="F202" s="487" t="n">
        <v>12423</v>
      </c>
      <c r="G202" s="487" t="n">
        <v>14063</v>
      </c>
      <c r="H202" s="489" t="n">
        <f aca="false">F202/G202*100</f>
        <v>88.3381924198251</v>
      </c>
      <c r="I202" s="487" t="n">
        <v>10039</v>
      </c>
      <c r="J202" s="487" t="n">
        <v>41000</v>
      </c>
      <c r="K202" s="489" t="n">
        <f aca="false">I202/J202*100</f>
        <v>24.4853658536585</v>
      </c>
      <c r="L202" s="491" t="n">
        <v>9878</v>
      </c>
      <c r="M202" s="492" t="n">
        <v>39930</v>
      </c>
      <c r="N202" s="493" t="n">
        <f aca="false">L202/M202*100</f>
        <v>24.7382920110193</v>
      </c>
      <c r="O202" s="492" t="n">
        <v>9878</v>
      </c>
      <c r="P202" s="492" t="n">
        <v>39930</v>
      </c>
      <c r="Q202" s="493" t="n">
        <f aca="false">O202/P202*100</f>
        <v>24.7382920110193</v>
      </c>
      <c r="R202" s="492" t="n">
        <v>0</v>
      </c>
      <c r="S202" s="492" t="n">
        <v>0</v>
      </c>
      <c r="T202" s="494" t="e">
        <f aca="false">R202/S202*100</f>
        <v>#DIV/0!</v>
      </c>
      <c r="U202" s="1" t="n">
        <v>34</v>
      </c>
      <c r="V202" s="1" t="n">
        <v>101</v>
      </c>
    </row>
    <row r="203" s="334" customFormat="true" ht="34.5" hidden="false" customHeight="false" outlineLevel="0" collapsed="false">
      <c r="A203" s="546" t="n">
        <v>2</v>
      </c>
      <c r="B203" s="124" t="s">
        <v>204</v>
      </c>
      <c r="C203" s="496" t="n">
        <v>958325</v>
      </c>
      <c r="D203" s="496" t="n">
        <v>620545</v>
      </c>
      <c r="E203" s="370" t="n">
        <f aca="false">C203/D203*100</f>
        <v>154.432796976851</v>
      </c>
      <c r="F203" s="496" t="n">
        <v>205968</v>
      </c>
      <c r="G203" s="496" t="n">
        <v>70577</v>
      </c>
      <c r="H203" s="370" t="n">
        <f aca="false">F203/G203*100</f>
        <v>291.834450316675</v>
      </c>
      <c r="I203" s="496" t="n">
        <v>846549</v>
      </c>
      <c r="J203" s="496" t="n">
        <v>696044</v>
      </c>
      <c r="K203" s="370" t="n">
        <f aca="false">I203/J203*100</f>
        <v>121.622914643327</v>
      </c>
      <c r="L203" s="502" t="n">
        <v>528775</v>
      </c>
      <c r="M203" s="499" t="n">
        <v>363055</v>
      </c>
      <c r="N203" s="493" t="n">
        <f aca="false">L203/M203*100</f>
        <v>145.645976504937</v>
      </c>
      <c r="O203" s="499" t="n">
        <v>465976</v>
      </c>
      <c r="P203" s="499" t="n">
        <v>293332</v>
      </c>
      <c r="Q203" s="493" t="n">
        <f aca="false">O203/P203*100</f>
        <v>158.856176618985</v>
      </c>
      <c r="R203" s="499" t="n">
        <v>62799</v>
      </c>
      <c r="S203" s="499" t="n">
        <v>69723</v>
      </c>
      <c r="T203" s="493" t="n">
        <f aca="false">R203/S203*100</f>
        <v>90.0692741276193</v>
      </c>
      <c r="U203" s="81" t="n">
        <v>98</v>
      </c>
      <c r="V203" s="81" t="n">
        <v>71</v>
      </c>
    </row>
    <row r="204" customFormat="false" ht="17.25" hidden="false" customHeight="false" outlineLevel="0" collapsed="false">
      <c r="A204" s="546" t="n">
        <v>3</v>
      </c>
      <c r="B204" s="124" t="s">
        <v>205</v>
      </c>
      <c r="C204" s="487" t="n">
        <v>157719</v>
      </c>
      <c r="D204" s="487" t="n">
        <v>134591</v>
      </c>
      <c r="E204" s="489" t="n">
        <f aca="false">C204/D204*100</f>
        <v>117.183912743051</v>
      </c>
      <c r="F204" s="487" t="n">
        <v>46626</v>
      </c>
      <c r="G204" s="487" t="n">
        <v>25212</v>
      </c>
      <c r="H204" s="489" t="n">
        <f aca="false">F204/G204*100</f>
        <v>184.935744883389</v>
      </c>
      <c r="I204" s="487" t="n">
        <v>386898</v>
      </c>
      <c r="J204" s="487" t="n">
        <v>382446</v>
      </c>
      <c r="K204" s="489" t="n">
        <f aca="false">I204/J204*100</f>
        <v>101.164085910168</v>
      </c>
      <c r="L204" s="491" t="n">
        <v>239085</v>
      </c>
      <c r="M204" s="492" t="n">
        <v>277021</v>
      </c>
      <c r="N204" s="493" t="n">
        <f aca="false">L204/M204*100</f>
        <v>86.3057313344476</v>
      </c>
      <c r="O204" s="492" t="n">
        <v>165482</v>
      </c>
      <c r="P204" s="492" t="n">
        <v>256643</v>
      </c>
      <c r="Q204" s="493" t="n">
        <f aca="false">O204/P204*100</f>
        <v>64.4794520014183</v>
      </c>
      <c r="R204" s="492" t="n">
        <v>73603</v>
      </c>
      <c r="S204" s="492" t="n">
        <v>20378</v>
      </c>
      <c r="T204" s="494" t="n">
        <f aca="false">R204/S204*100</f>
        <v>361.188536657179</v>
      </c>
      <c r="U204" s="1" t="n">
        <v>128</v>
      </c>
      <c r="V204" s="1" t="n">
        <v>80</v>
      </c>
    </row>
    <row r="205" s="334" customFormat="true" ht="17.25" hidden="false" customHeight="false" outlineLevel="0" collapsed="false">
      <c r="A205" s="546" t="n">
        <v>4</v>
      </c>
      <c r="B205" s="124" t="s">
        <v>206</v>
      </c>
      <c r="C205" s="496" t="n">
        <v>1400369</v>
      </c>
      <c r="D205" s="496" t="n">
        <v>1209956</v>
      </c>
      <c r="E205" s="370" t="n">
        <f aca="false">C205/D205*100</f>
        <v>115.737183831478</v>
      </c>
      <c r="F205" s="496" t="n">
        <v>270455</v>
      </c>
      <c r="G205" s="496" t="n">
        <v>157432</v>
      </c>
      <c r="H205" s="370" t="n">
        <f aca="false">F205/G205*100</f>
        <v>171.79163067229</v>
      </c>
      <c r="I205" s="496" t="n">
        <v>1362070</v>
      </c>
      <c r="J205" s="496" t="n">
        <v>1296325</v>
      </c>
      <c r="K205" s="370" t="n">
        <f aca="false">I205/J205*100</f>
        <v>105.07164484215</v>
      </c>
      <c r="L205" s="502" t="n">
        <v>990115</v>
      </c>
      <c r="M205" s="499" t="n">
        <v>562500</v>
      </c>
      <c r="N205" s="493" t="n">
        <f aca="false">L205/M205*100</f>
        <v>176.020444444444</v>
      </c>
      <c r="O205" s="499" t="n">
        <v>911515</v>
      </c>
      <c r="P205" s="499" t="n">
        <v>510100</v>
      </c>
      <c r="Q205" s="493" t="n">
        <f aca="false">O205/P205*100</f>
        <v>178.693393452264</v>
      </c>
      <c r="R205" s="499" t="n">
        <v>78600</v>
      </c>
      <c r="S205" s="499" t="n">
        <v>52400</v>
      </c>
      <c r="T205" s="493" t="n">
        <f aca="false">R205/S205*100</f>
        <v>150</v>
      </c>
      <c r="U205" s="81" t="n">
        <v>252</v>
      </c>
      <c r="V205" s="81" t="n">
        <v>230</v>
      </c>
    </row>
    <row r="206" s="334" customFormat="true" ht="17.25" hidden="false" customHeight="false" outlineLevel="0" collapsed="false">
      <c r="A206" s="546" t="n">
        <v>5</v>
      </c>
      <c r="B206" s="124" t="s">
        <v>207</v>
      </c>
      <c r="C206" s="496" t="n">
        <v>15285591</v>
      </c>
      <c r="D206" s="496" t="n">
        <v>15321326</v>
      </c>
      <c r="E206" s="370" t="n">
        <f aca="false">C206/D206*100</f>
        <v>99.7667630073272</v>
      </c>
      <c r="F206" s="496" t="n">
        <v>2689504</v>
      </c>
      <c r="G206" s="496" t="n">
        <v>1750360</v>
      </c>
      <c r="H206" s="370" t="n">
        <f aca="false">F206/G206*100</f>
        <v>153.654333965584</v>
      </c>
      <c r="I206" s="496" t="n">
        <v>12034843</v>
      </c>
      <c r="J206" s="496" t="n">
        <v>14214014</v>
      </c>
      <c r="K206" s="370" t="n">
        <f aca="false">I206/J206*100</f>
        <v>84.6688556800352</v>
      </c>
      <c r="L206" s="502" t="n">
        <v>132656</v>
      </c>
      <c r="M206" s="499" t="n">
        <v>152660</v>
      </c>
      <c r="N206" s="493" t="n">
        <f aca="false">L206/M206*100</f>
        <v>86.8963710205686</v>
      </c>
      <c r="O206" s="499" t="n">
        <v>132656</v>
      </c>
      <c r="P206" s="499" t="n">
        <v>152660</v>
      </c>
      <c r="Q206" s="493" t="n">
        <f aca="false">O206/P206*100</f>
        <v>86.8963710205686</v>
      </c>
      <c r="R206" s="499" t="n">
        <v>0</v>
      </c>
      <c r="S206" s="499" t="n">
        <v>0</v>
      </c>
      <c r="T206" s="493" t="e">
        <f aca="false">R206/S206*100</f>
        <v>#DIV/0!</v>
      </c>
      <c r="U206" s="81" t="n">
        <v>491</v>
      </c>
      <c r="V206" s="81" t="n">
        <v>150</v>
      </c>
    </row>
    <row r="207" customFormat="false" ht="17.25" hidden="false" customHeight="false" outlineLevel="0" collapsed="false">
      <c r="A207" s="578" t="n">
        <v>6</v>
      </c>
      <c r="B207" s="124" t="s">
        <v>208</v>
      </c>
      <c r="C207" s="487" t="n">
        <v>3369143</v>
      </c>
      <c r="D207" s="487" t="n">
        <v>2434859</v>
      </c>
      <c r="E207" s="489" t="n">
        <f aca="false">C207/D207*100</f>
        <v>138.371174675823</v>
      </c>
      <c r="F207" s="487" t="n">
        <v>844487</v>
      </c>
      <c r="G207" s="487" t="n">
        <v>695246</v>
      </c>
      <c r="H207" s="489" t="n">
        <f aca="false">F207/G207*100</f>
        <v>121.465927168225</v>
      </c>
      <c r="I207" s="487" t="n">
        <v>2839461</v>
      </c>
      <c r="J207" s="487" t="n">
        <v>1686679</v>
      </c>
      <c r="K207" s="489" t="n">
        <f aca="false">I207/J207*100</f>
        <v>168.346259128145</v>
      </c>
      <c r="L207" s="491" t="n">
        <v>34376</v>
      </c>
      <c r="M207" s="492" t="n">
        <v>238270</v>
      </c>
      <c r="N207" s="493" t="n">
        <f aca="false">L207/M207*100</f>
        <v>14.4273303395308</v>
      </c>
      <c r="O207" s="492" t="n">
        <v>30036</v>
      </c>
      <c r="P207" s="492" t="n">
        <v>232262</v>
      </c>
      <c r="Q207" s="493" t="n">
        <f aca="false">O207/P207*100</f>
        <v>12.931947542</v>
      </c>
      <c r="R207" s="492" t="n">
        <v>4340</v>
      </c>
      <c r="S207" s="492" t="n">
        <v>6008</v>
      </c>
      <c r="T207" s="494" t="n">
        <f aca="false">R207/S207*100</f>
        <v>72.237017310253</v>
      </c>
      <c r="U207" s="1" t="n">
        <v>520</v>
      </c>
      <c r="V207" s="1" t="n">
        <v>161</v>
      </c>
    </row>
    <row r="208" s="334" customFormat="true" ht="17.25" hidden="false" customHeight="false" outlineLevel="0" collapsed="false">
      <c r="A208" s="546" t="n">
        <v>7</v>
      </c>
      <c r="B208" s="124" t="s">
        <v>209</v>
      </c>
      <c r="C208" s="496" t="n">
        <v>948543</v>
      </c>
      <c r="D208" s="496" t="n">
        <v>766524</v>
      </c>
      <c r="E208" s="370" t="n">
        <f aca="false">C208/D208*100</f>
        <v>123.746027521643</v>
      </c>
      <c r="F208" s="496" t="n">
        <v>133624</v>
      </c>
      <c r="G208" s="496" t="n">
        <v>129245</v>
      </c>
      <c r="H208" s="370" t="n">
        <f aca="false">F208/G208*100</f>
        <v>103.388138806143</v>
      </c>
      <c r="I208" s="496" t="n">
        <v>858231</v>
      </c>
      <c r="J208" s="496" t="n">
        <v>727055</v>
      </c>
      <c r="K208" s="370" t="n">
        <f aca="false">I208/J208*100</f>
        <v>118.042101354093</v>
      </c>
      <c r="L208" s="502" t="n">
        <v>69329</v>
      </c>
      <c r="M208" s="499" t="n">
        <v>112487</v>
      </c>
      <c r="N208" s="493" t="n">
        <f aca="false">L208/M208*100</f>
        <v>61.6328998017549</v>
      </c>
      <c r="O208" s="499" t="n">
        <v>67202</v>
      </c>
      <c r="P208" s="499" t="n">
        <v>108231</v>
      </c>
      <c r="Q208" s="493" t="n">
        <f aca="false">O208/P208*100</f>
        <v>62.0912677513836</v>
      </c>
      <c r="R208" s="499" t="n">
        <v>2127</v>
      </c>
      <c r="S208" s="499" t="n">
        <v>4256</v>
      </c>
      <c r="T208" s="493" t="n">
        <f aca="false">R208/S208*100</f>
        <v>49.9765037593985</v>
      </c>
      <c r="U208" s="81" t="n">
        <v>170</v>
      </c>
      <c r="V208" s="81" t="n">
        <v>105</v>
      </c>
    </row>
    <row r="209" s="334" customFormat="true" ht="17.25" hidden="false" customHeight="false" outlineLevel="0" collapsed="false">
      <c r="A209" s="546" t="n">
        <v>8</v>
      </c>
      <c r="B209" s="124" t="s">
        <v>210</v>
      </c>
      <c r="C209" s="496" t="n">
        <v>47611</v>
      </c>
      <c r="D209" s="496" t="n">
        <v>119564</v>
      </c>
      <c r="E209" s="370" t="n">
        <f aca="false">C209/D209*100</f>
        <v>39.820514536148</v>
      </c>
      <c r="F209" s="496" t="n">
        <v>6022</v>
      </c>
      <c r="G209" s="496" t="n">
        <v>20602</v>
      </c>
      <c r="H209" s="370" t="n">
        <f aca="false">F209/G209*100</f>
        <v>29.2301718279779</v>
      </c>
      <c r="I209" s="496" t="n">
        <v>193971</v>
      </c>
      <c r="J209" s="496" t="n">
        <v>162603</v>
      </c>
      <c r="K209" s="370" t="n">
        <f aca="false">I209/J209*100</f>
        <v>119.291156989723</v>
      </c>
      <c r="L209" s="502" t="n">
        <v>15611</v>
      </c>
      <c r="M209" s="499" t="n">
        <v>63481</v>
      </c>
      <c r="N209" s="493" t="n">
        <f aca="false">L209/M209*100</f>
        <v>24.5916100880578</v>
      </c>
      <c r="O209" s="499" t="n">
        <v>0</v>
      </c>
      <c r="P209" s="499" t="n">
        <v>0</v>
      </c>
      <c r="Q209" s="493" t="e">
        <f aca="false">O209/P209*100</f>
        <v>#DIV/0!</v>
      </c>
      <c r="R209" s="502" t="n">
        <v>15611</v>
      </c>
      <c r="S209" s="499" t="n">
        <v>63481</v>
      </c>
      <c r="T209" s="493" t="n">
        <f aca="false">R209/S209*100</f>
        <v>24.5916100880578</v>
      </c>
      <c r="U209" s="81" t="n">
        <v>31</v>
      </c>
      <c r="V209" s="81" t="n">
        <v>80</v>
      </c>
    </row>
    <row r="210" s="334" customFormat="true" ht="17.25" hidden="false" customHeight="false" outlineLevel="0" collapsed="false">
      <c r="A210" s="546" t="n">
        <v>9</v>
      </c>
      <c r="B210" s="124" t="s">
        <v>211</v>
      </c>
      <c r="C210" s="496" t="n">
        <v>1272107</v>
      </c>
      <c r="D210" s="496" t="n">
        <v>1196895</v>
      </c>
      <c r="E210" s="370" t="n">
        <f aca="false">C210/D210*100</f>
        <v>106.283926326035</v>
      </c>
      <c r="F210" s="496" t="n">
        <v>239034</v>
      </c>
      <c r="G210" s="496" t="n">
        <v>234321</v>
      </c>
      <c r="H210" s="370" t="n">
        <f aca="false">F210/G210*100</f>
        <v>102.011343413522</v>
      </c>
      <c r="I210" s="496" t="n">
        <v>1269564</v>
      </c>
      <c r="J210" s="496" t="n">
        <v>1191654</v>
      </c>
      <c r="K210" s="370" t="n">
        <f aca="false">I210/J210*100</f>
        <v>106.537971592425</v>
      </c>
      <c r="L210" s="502" t="n">
        <v>63315</v>
      </c>
      <c r="M210" s="499" t="n">
        <v>13626</v>
      </c>
      <c r="N210" s="493" t="n">
        <f aca="false">L210/M210*100</f>
        <v>464.663143989432</v>
      </c>
      <c r="O210" s="499" t="n">
        <v>0</v>
      </c>
      <c r="P210" s="499" t="n">
        <v>0</v>
      </c>
      <c r="Q210" s="493" t="e">
        <f aca="false">O210/P210*100</f>
        <v>#DIV/0!</v>
      </c>
      <c r="R210" s="499" t="n">
        <v>63315</v>
      </c>
      <c r="S210" s="499" t="n">
        <v>13626</v>
      </c>
      <c r="T210" s="493" t="n">
        <f aca="false">R210/S210*100</f>
        <v>464.663143989432</v>
      </c>
      <c r="U210" s="81" t="n">
        <v>202</v>
      </c>
      <c r="V210" s="81" t="n">
        <v>80</v>
      </c>
    </row>
    <row r="211" customFormat="false" ht="17.25" hidden="false" customHeight="false" outlineLevel="0" collapsed="false">
      <c r="A211" s="578" t="n">
        <v>10</v>
      </c>
      <c r="B211" s="124" t="s">
        <v>212</v>
      </c>
      <c r="C211" s="487" t="n">
        <v>1163507</v>
      </c>
      <c r="D211" s="487" t="n">
        <v>463636</v>
      </c>
      <c r="E211" s="489" t="n">
        <f aca="false">C211/D211*100</f>
        <v>250.952687021715</v>
      </c>
      <c r="F211" s="487" t="n">
        <v>215597</v>
      </c>
      <c r="G211" s="487" t="n">
        <v>80903</v>
      </c>
      <c r="H211" s="489" t="n">
        <f aca="false">F211/G211*100</f>
        <v>266.488263723224</v>
      </c>
      <c r="I211" s="487" t="n">
        <v>1163507</v>
      </c>
      <c r="J211" s="487" t="n">
        <v>463636</v>
      </c>
      <c r="K211" s="489" t="n">
        <f aca="false">I211/J211*100</f>
        <v>250.952687021715</v>
      </c>
      <c r="L211" s="491" t="n">
        <v>723372</v>
      </c>
      <c r="M211" s="492" t="n">
        <v>291697</v>
      </c>
      <c r="N211" s="493" t="n">
        <f aca="false">L211/M211*100</f>
        <v>247.987466446347</v>
      </c>
      <c r="O211" s="492" t="n">
        <v>587371</v>
      </c>
      <c r="P211" s="492" t="n">
        <v>216351</v>
      </c>
      <c r="Q211" s="493" t="n">
        <f aca="false">O211/P211*100</f>
        <v>271.489847516305</v>
      </c>
      <c r="R211" s="492" t="n">
        <v>136001</v>
      </c>
      <c r="S211" s="492" t="n">
        <v>75346</v>
      </c>
      <c r="T211" s="494" t="n">
        <f aca="false">R211/S211*100</f>
        <v>180.501950999389</v>
      </c>
      <c r="U211" s="1" t="n">
        <v>119</v>
      </c>
      <c r="V211" s="1" t="n">
        <v>85</v>
      </c>
    </row>
    <row r="212" s="334" customFormat="true" ht="17.25" hidden="false" customHeight="false" outlineLevel="0" collapsed="false">
      <c r="A212" s="546" t="n">
        <v>11</v>
      </c>
      <c r="B212" s="124" t="s">
        <v>213</v>
      </c>
      <c r="C212" s="496" t="n">
        <v>112996</v>
      </c>
      <c r="D212" s="496" t="n">
        <v>124361</v>
      </c>
      <c r="E212" s="370" t="n">
        <f aca="false">C212/D212*100</f>
        <v>90.8612828780727</v>
      </c>
      <c r="F212" s="496" t="n">
        <v>19812</v>
      </c>
      <c r="G212" s="496" t="n">
        <v>23107</v>
      </c>
      <c r="H212" s="370" t="n">
        <f aca="false">F212/G212*100</f>
        <v>85.7402518717272</v>
      </c>
      <c r="I212" s="496" t="n">
        <v>112996</v>
      </c>
      <c r="J212" s="496" t="n">
        <v>124361</v>
      </c>
      <c r="K212" s="370" t="n">
        <f aca="false">I212/J212*100</f>
        <v>90.8612828780727</v>
      </c>
      <c r="L212" s="502" t="n">
        <v>0</v>
      </c>
      <c r="M212" s="499" t="n">
        <v>0</v>
      </c>
      <c r="N212" s="493" t="e">
        <f aca="false">L212/M212*100</f>
        <v>#DIV/0!</v>
      </c>
      <c r="O212" s="499" t="n">
        <v>0</v>
      </c>
      <c r="P212" s="499" t="n">
        <v>0</v>
      </c>
      <c r="Q212" s="493" t="e">
        <f aca="false">O212/P212*100</f>
        <v>#DIV/0!</v>
      </c>
      <c r="R212" s="499" t="n">
        <v>0</v>
      </c>
      <c r="S212" s="499" t="n">
        <v>0</v>
      </c>
      <c r="T212" s="493" t="e">
        <f aca="false">R212/S212*100</f>
        <v>#DIV/0!</v>
      </c>
      <c r="U212" s="81" t="n">
        <v>17</v>
      </c>
      <c r="V212" s="81" t="n">
        <v>80</v>
      </c>
    </row>
    <row r="213" customFormat="false" ht="17.25" hidden="false" customHeight="false" outlineLevel="0" collapsed="false">
      <c r="A213" s="578" t="n">
        <v>12</v>
      </c>
      <c r="B213" s="124" t="s">
        <v>214</v>
      </c>
      <c r="C213" s="487" t="n">
        <v>768078</v>
      </c>
      <c r="D213" s="487" t="n">
        <v>1018940</v>
      </c>
      <c r="E213" s="489" t="n">
        <f aca="false">C213/D213*100</f>
        <v>75.3801008891593</v>
      </c>
      <c r="F213" s="487" t="n">
        <v>134388</v>
      </c>
      <c r="G213" s="487" t="n">
        <v>216148</v>
      </c>
      <c r="H213" s="489" t="n">
        <f aca="false">F213/G213*100</f>
        <v>62.1740659177971</v>
      </c>
      <c r="I213" s="487" t="n">
        <v>1074934</v>
      </c>
      <c r="J213" s="487" t="n">
        <v>1018940</v>
      </c>
      <c r="K213" s="489" t="n">
        <f aca="false">I213/J213*100</f>
        <v>105.495318664494</v>
      </c>
      <c r="L213" s="491" t="n">
        <v>117347</v>
      </c>
      <c r="M213" s="492" t="n">
        <v>130272</v>
      </c>
      <c r="N213" s="493" t="n">
        <f aca="false">L213/M213*100</f>
        <v>90.0784512404815</v>
      </c>
      <c r="O213" s="492" t="n">
        <v>117347</v>
      </c>
      <c r="P213" s="492" t="n">
        <v>130272</v>
      </c>
      <c r="Q213" s="493" t="n">
        <f aca="false">O213/P213*100</f>
        <v>90.0784512404815</v>
      </c>
      <c r="R213" s="492" t="n">
        <v>0</v>
      </c>
      <c r="S213" s="492" t="n">
        <v>0</v>
      </c>
      <c r="T213" s="494" t="e">
        <f aca="false">R213/S213*100</f>
        <v>#DIV/0!</v>
      </c>
      <c r="U213" s="1" t="n">
        <v>73</v>
      </c>
      <c r="V213" s="1" t="n">
        <v>115</v>
      </c>
    </row>
    <row r="214" s="334" customFormat="true" ht="17.25" hidden="false" customHeight="false" outlineLevel="0" collapsed="false">
      <c r="A214" s="546" t="n">
        <v>13</v>
      </c>
      <c r="B214" s="124" t="s">
        <v>215</v>
      </c>
      <c r="C214" s="496" t="n">
        <v>344441</v>
      </c>
      <c r="D214" s="496" t="n">
        <v>284401</v>
      </c>
      <c r="E214" s="370" t="n">
        <f aca="false">C214/D214*100</f>
        <v>121.111036881024</v>
      </c>
      <c r="F214" s="496" t="n">
        <v>81620</v>
      </c>
      <c r="G214" s="496" t="n">
        <v>33566</v>
      </c>
      <c r="H214" s="370" t="n">
        <f aca="false">F214/G214*100</f>
        <v>243.162724185187</v>
      </c>
      <c r="I214" s="496" t="n">
        <v>341823</v>
      </c>
      <c r="J214" s="496" t="n">
        <v>256643</v>
      </c>
      <c r="K214" s="370" t="n">
        <f aca="false">I214/J214*100</f>
        <v>133.190073370402</v>
      </c>
      <c r="L214" s="502" t="n">
        <v>0</v>
      </c>
      <c r="M214" s="499" t="n">
        <v>29890</v>
      </c>
      <c r="N214" s="493" t="n">
        <f aca="false">L214/M214*100</f>
        <v>0</v>
      </c>
      <c r="O214" s="499" t="n">
        <v>0</v>
      </c>
      <c r="P214" s="499" t="n">
        <v>0</v>
      </c>
      <c r="Q214" s="493" t="e">
        <f aca="false">O214/P214*100</f>
        <v>#DIV/0!</v>
      </c>
      <c r="R214" s="499" t="n">
        <v>0</v>
      </c>
      <c r="S214" s="499" t="n">
        <v>29890</v>
      </c>
      <c r="T214" s="493" t="n">
        <f aca="false">R214/S214*100</f>
        <v>0</v>
      </c>
      <c r="U214" s="81" t="n">
        <v>119</v>
      </c>
      <c r="V214" s="81"/>
    </row>
    <row r="215" s="334" customFormat="true" ht="17.25" hidden="false" customHeight="false" outlineLevel="0" collapsed="false">
      <c r="A215" s="546" t="n">
        <v>14</v>
      </c>
      <c r="B215" s="124" t="s">
        <v>216</v>
      </c>
      <c r="C215" s="496" t="n">
        <v>53390</v>
      </c>
      <c r="D215" s="496" t="n">
        <v>4318</v>
      </c>
      <c r="E215" s="370" t="n">
        <f aca="false">C215/D215*100</f>
        <v>1236.45206113942</v>
      </c>
      <c r="F215" s="496" t="n">
        <v>12237</v>
      </c>
      <c r="G215" s="496" t="n">
        <v>1156</v>
      </c>
      <c r="H215" s="370" t="n">
        <f aca="false">F215/G215*100</f>
        <v>1058.56401384083</v>
      </c>
      <c r="I215" s="496" t="n">
        <v>66710</v>
      </c>
      <c r="J215" s="496" t="n">
        <v>14456</v>
      </c>
      <c r="K215" s="370" t="n">
        <f aca="false">I215/J215*100</f>
        <v>461.469286109574</v>
      </c>
      <c r="L215" s="502" t="n">
        <v>0</v>
      </c>
      <c r="M215" s="499" t="n">
        <v>0</v>
      </c>
      <c r="N215" s="493" t="e">
        <f aca="false">L215/M215*100</f>
        <v>#DIV/0!</v>
      </c>
      <c r="O215" s="499" t="n">
        <v>0</v>
      </c>
      <c r="P215" s="499" t="n">
        <v>0</v>
      </c>
      <c r="Q215" s="493" t="e">
        <f aca="false">O215/P215*100</f>
        <v>#DIV/0!</v>
      </c>
      <c r="R215" s="499" t="n">
        <v>0</v>
      </c>
      <c r="S215" s="499" t="n">
        <v>0</v>
      </c>
      <c r="T215" s="493" t="e">
        <f aca="false">R215/S215*100</f>
        <v>#DIV/0!</v>
      </c>
      <c r="U215" s="81" t="n">
        <v>38</v>
      </c>
      <c r="V215" s="81" t="n">
        <v>80</v>
      </c>
    </row>
    <row r="216" customFormat="false" ht="30.75" hidden="false" customHeight="true" outlineLevel="0" collapsed="false">
      <c r="A216" s="546" t="n">
        <v>15</v>
      </c>
      <c r="B216" s="124" t="s">
        <v>217</v>
      </c>
      <c r="C216" s="487" t="n">
        <v>820182</v>
      </c>
      <c r="D216" s="487" t="n">
        <v>2011138</v>
      </c>
      <c r="E216" s="489" t="n">
        <f aca="false">C216/D216*100</f>
        <v>40.7819851248398</v>
      </c>
      <c r="F216" s="487" t="n">
        <v>162770</v>
      </c>
      <c r="G216" s="487" t="n">
        <v>240342</v>
      </c>
      <c r="H216" s="489" t="n">
        <f aca="false">F216/G216*100</f>
        <v>67.7243261685432</v>
      </c>
      <c r="I216" s="487" t="n">
        <v>931700</v>
      </c>
      <c r="J216" s="487" t="n">
        <v>1500993</v>
      </c>
      <c r="K216" s="489" t="n">
        <f aca="false">I216/J216*100</f>
        <v>62.0722415094541</v>
      </c>
      <c r="L216" s="491" t="n">
        <v>0</v>
      </c>
      <c r="M216" s="492" t="n">
        <v>0</v>
      </c>
      <c r="N216" s="493" t="e">
        <f aca="false">L216/M216*100</f>
        <v>#DIV/0!</v>
      </c>
      <c r="O216" s="492" t="n">
        <v>0</v>
      </c>
      <c r="P216" s="492" t="n">
        <v>0</v>
      </c>
      <c r="Q216" s="493" t="e">
        <f aca="false">O216/P216*100</f>
        <v>#DIV/0!</v>
      </c>
      <c r="R216" s="492" t="n">
        <v>0</v>
      </c>
      <c r="S216" s="492" t="n">
        <v>0</v>
      </c>
      <c r="T216" s="494" t="e">
        <f aca="false">R216/S216*100</f>
        <v>#DIV/0!</v>
      </c>
      <c r="U216" s="1" t="n">
        <v>345</v>
      </c>
      <c r="V216" s="1" t="n">
        <v>100</v>
      </c>
    </row>
    <row r="217" customFormat="false" ht="17.25" hidden="false" customHeight="false" outlineLevel="0" collapsed="false">
      <c r="A217" s="578" t="n">
        <v>16</v>
      </c>
      <c r="B217" s="124" t="s">
        <v>218</v>
      </c>
      <c r="C217" s="487" t="n">
        <v>9591488</v>
      </c>
      <c r="D217" s="487" t="n">
        <v>9699875</v>
      </c>
      <c r="E217" s="489" t="n">
        <f aca="false">C217/D217*100</f>
        <v>98.8825938478589</v>
      </c>
      <c r="F217" s="487" t="n">
        <v>2433594</v>
      </c>
      <c r="G217" s="487" t="n">
        <v>2476494</v>
      </c>
      <c r="H217" s="489" t="n">
        <f aca="false">F217/G217*100</f>
        <v>98.2677123384914</v>
      </c>
      <c r="I217" s="487" t="n">
        <v>9768422</v>
      </c>
      <c r="J217" s="487" t="n">
        <v>9742292</v>
      </c>
      <c r="K217" s="489" t="n">
        <f aca="false">I217/J217*100</f>
        <v>100.26821203881</v>
      </c>
      <c r="L217" s="491" t="n">
        <v>625741</v>
      </c>
      <c r="M217" s="492" t="n">
        <v>519883</v>
      </c>
      <c r="N217" s="493" t="n">
        <f aca="false">L217/M217*100</f>
        <v>120.361889117359</v>
      </c>
      <c r="O217" s="492" t="n">
        <v>0</v>
      </c>
      <c r="P217" s="492" t="n">
        <v>382</v>
      </c>
      <c r="Q217" s="493" t="n">
        <f aca="false">O217/P217*100</f>
        <v>0</v>
      </c>
      <c r="R217" s="492" t="n">
        <v>625741</v>
      </c>
      <c r="S217" s="492" t="n">
        <v>519501</v>
      </c>
      <c r="T217" s="494" t="n">
        <f aca="false">R217/S217*100</f>
        <v>120.450393743227</v>
      </c>
      <c r="U217" s="1" t="n">
        <v>1718</v>
      </c>
      <c r="V217" s="1" t="n">
        <v>168</v>
      </c>
    </row>
    <row r="218" customFormat="false" ht="34.5" hidden="false" customHeight="false" outlineLevel="0" collapsed="false">
      <c r="A218" s="546" t="n">
        <v>17</v>
      </c>
      <c r="B218" s="124" t="s">
        <v>219</v>
      </c>
      <c r="C218" s="487" t="n">
        <v>46460</v>
      </c>
      <c r="D218" s="487" t="n">
        <v>39700</v>
      </c>
      <c r="E218" s="489" t="n">
        <f aca="false">C218/D218*100</f>
        <v>117.027707808564</v>
      </c>
      <c r="F218" s="487" t="n">
        <v>11448</v>
      </c>
      <c r="G218" s="487" t="n">
        <v>12500</v>
      </c>
      <c r="H218" s="489" t="n">
        <f aca="false">F218/G218*100</f>
        <v>91.584</v>
      </c>
      <c r="I218" s="487" t="n">
        <v>34988</v>
      </c>
      <c r="J218" s="487" t="n">
        <v>28755</v>
      </c>
      <c r="K218" s="489" t="n">
        <f aca="false">I218/J218*100</f>
        <v>121.676230220831</v>
      </c>
      <c r="L218" s="491" t="n">
        <v>0</v>
      </c>
      <c r="M218" s="492" t="n">
        <v>0</v>
      </c>
      <c r="N218" s="493" t="e">
        <f aca="false">L218/M218*100</f>
        <v>#DIV/0!</v>
      </c>
      <c r="O218" s="492" t="n">
        <v>0</v>
      </c>
      <c r="P218" s="492" t="n">
        <v>0</v>
      </c>
      <c r="Q218" s="493" t="e">
        <f aca="false">O218/P218*100</f>
        <v>#DIV/0!</v>
      </c>
      <c r="R218" s="492" t="n">
        <v>0</v>
      </c>
      <c r="S218" s="492" t="n">
        <v>0</v>
      </c>
      <c r="T218" s="494" t="e">
        <f aca="false">R218/S218*100</f>
        <v>#DIV/0!</v>
      </c>
      <c r="U218" s="1" t="n">
        <v>19</v>
      </c>
      <c r="V218" s="1" t="n">
        <v>75</v>
      </c>
    </row>
    <row r="219" s="308" customFormat="true" ht="17.25" hidden="false" customHeight="false" outlineLevel="0" collapsed="false">
      <c r="A219" s="547" t="n">
        <v>18</v>
      </c>
      <c r="B219" s="152" t="s">
        <v>220</v>
      </c>
      <c r="C219" s="490"/>
      <c r="D219" s="490"/>
      <c r="E219" s="36" t="e">
        <f aca="false">C219/D219*100</f>
        <v>#DIV/0!</v>
      </c>
      <c r="F219" s="490"/>
      <c r="G219" s="490"/>
      <c r="H219" s="36" t="e">
        <f aca="false">F219/G219*100</f>
        <v>#DIV/0!</v>
      </c>
      <c r="I219" s="490"/>
      <c r="J219" s="490"/>
      <c r="K219" s="36" t="e">
        <f aca="false">I219/J219*100</f>
        <v>#DIV/0!</v>
      </c>
      <c r="L219" s="512"/>
      <c r="M219" s="500"/>
      <c r="N219" s="534" t="e">
        <f aca="false">L219/M219*100</f>
        <v>#DIV/0!</v>
      </c>
      <c r="O219" s="500"/>
      <c r="P219" s="500"/>
      <c r="Q219" s="534" t="e">
        <f aca="false">O219/P219*100</f>
        <v>#DIV/0!</v>
      </c>
      <c r="R219" s="500"/>
      <c r="S219" s="500"/>
      <c r="T219" s="534" t="e">
        <f aca="false">R219/S219*100</f>
        <v>#DIV/0!</v>
      </c>
      <c r="U219" s="110" t="n">
        <v>58</v>
      </c>
      <c r="V219" s="110" t="n">
        <v>118</v>
      </c>
    </row>
    <row r="220" s="308" customFormat="true" ht="17.25" hidden="false" customHeight="false" outlineLevel="0" collapsed="false">
      <c r="A220" s="547" t="n">
        <v>19</v>
      </c>
      <c r="B220" s="152" t="s">
        <v>221</v>
      </c>
      <c r="C220" s="490" t="n">
        <v>7304983</v>
      </c>
      <c r="D220" s="490" t="n">
        <v>7747182</v>
      </c>
      <c r="E220" s="36" t="n">
        <f aca="false">C220/D220*100</f>
        <v>94.2921309967934</v>
      </c>
      <c r="F220" s="490" t="n">
        <v>2669008</v>
      </c>
      <c r="G220" s="490" t="n">
        <v>1550626</v>
      </c>
      <c r="H220" s="36" t="n">
        <f aca="false">F220/G220*100</f>
        <v>172.124548408191</v>
      </c>
      <c r="I220" s="490" t="n">
        <v>9517970</v>
      </c>
      <c r="J220" s="490" t="n">
        <v>8806623</v>
      </c>
      <c r="K220" s="36" t="n">
        <f aca="false">I220/J220*100</f>
        <v>108.077409467852</v>
      </c>
      <c r="L220" s="512" t="n">
        <v>0</v>
      </c>
      <c r="M220" s="500" t="n">
        <v>0</v>
      </c>
      <c r="N220" s="534" t="e">
        <f aca="false">L220/M220*100</f>
        <v>#DIV/0!</v>
      </c>
      <c r="O220" s="500" t="n">
        <v>0</v>
      </c>
      <c r="P220" s="500" t="n">
        <v>0</v>
      </c>
      <c r="Q220" s="534" t="e">
        <f aca="false">O220/P220*100</f>
        <v>#DIV/0!</v>
      </c>
      <c r="R220" s="500" t="n">
        <v>0</v>
      </c>
      <c r="S220" s="500" t="n">
        <v>0</v>
      </c>
      <c r="T220" s="534" t="e">
        <f aca="false">R220/S220*100</f>
        <v>#DIV/0!</v>
      </c>
      <c r="U220" s="110" t="n">
        <v>6</v>
      </c>
      <c r="V220" s="110" t="n">
        <v>83</v>
      </c>
    </row>
    <row r="221" s="334" customFormat="true" ht="17.25" hidden="false" customHeight="false" outlineLevel="0" collapsed="false">
      <c r="A221" s="546" t="n">
        <v>20</v>
      </c>
      <c r="B221" s="124" t="s">
        <v>222</v>
      </c>
      <c r="C221" s="496" t="n">
        <v>676758</v>
      </c>
      <c r="D221" s="496" t="n">
        <v>602748</v>
      </c>
      <c r="E221" s="370" t="n">
        <f aca="false">C221/D221*100</f>
        <v>112.27876326425</v>
      </c>
      <c r="F221" s="496" t="n">
        <v>126433</v>
      </c>
      <c r="G221" s="496" t="n">
        <v>105519</v>
      </c>
      <c r="H221" s="370" t="n">
        <f aca="false">F221/G221*100</f>
        <v>119.820127180887</v>
      </c>
      <c r="I221" s="496" t="n">
        <v>755810</v>
      </c>
      <c r="J221" s="496" t="n">
        <v>603503</v>
      </c>
      <c r="K221" s="370" t="n">
        <f aca="false">I221/J221*100</f>
        <v>125.237157064671</v>
      </c>
      <c r="L221" s="502" t="n">
        <v>0</v>
      </c>
      <c r="M221" s="499" t="n">
        <v>14005</v>
      </c>
      <c r="N221" s="493" t="n">
        <f aca="false">L221/M221*100</f>
        <v>0</v>
      </c>
      <c r="O221" s="499" t="n">
        <v>0</v>
      </c>
      <c r="P221" s="499" t="n">
        <v>0</v>
      </c>
      <c r="Q221" s="493" t="e">
        <f aca="false">O221/P221*100</f>
        <v>#DIV/0!</v>
      </c>
      <c r="R221" s="499" t="n">
        <v>0</v>
      </c>
      <c r="S221" s="499" t="n">
        <v>14005</v>
      </c>
      <c r="T221" s="493" t="n">
        <f aca="false">R221/S221*100</f>
        <v>0</v>
      </c>
      <c r="U221" s="81" t="n">
        <v>295</v>
      </c>
      <c r="V221" s="81" t="n">
        <v>100</v>
      </c>
    </row>
    <row r="222" s="334" customFormat="true" ht="17.25" hidden="false" customHeight="false" outlineLevel="0" collapsed="false">
      <c r="A222" s="546" t="n">
        <v>21</v>
      </c>
      <c r="B222" s="124" t="s">
        <v>223</v>
      </c>
      <c r="C222" s="496" t="n">
        <v>195987</v>
      </c>
      <c r="D222" s="496" t="n">
        <v>95210</v>
      </c>
      <c r="E222" s="370" t="n">
        <f aca="false">C222/D222*100</f>
        <v>205.847074887092</v>
      </c>
      <c r="F222" s="496" t="n">
        <v>52835</v>
      </c>
      <c r="G222" s="496" t="n">
        <v>43194</v>
      </c>
      <c r="H222" s="370" t="n">
        <f aca="false">F222/G222*100</f>
        <v>122.320229661527</v>
      </c>
      <c r="I222" s="496" t="n">
        <v>265491</v>
      </c>
      <c r="J222" s="496" t="n">
        <v>67670</v>
      </c>
      <c r="K222" s="370" t="n">
        <f aca="false">I222/J222*100</f>
        <v>392.331904832274</v>
      </c>
      <c r="L222" s="502" t="n">
        <v>0</v>
      </c>
      <c r="M222" s="499" t="n">
        <v>0</v>
      </c>
      <c r="N222" s="493" t="e">
        <f aca="false">L222/M222*100</f>
        <v>#DIV/0!</v>
      </c>
      <c r="O222" s="499" t="n">
        <v>0</v>
      </c>
      <c r="P222" s="499" t="n">
        <v>0</v>
      </c>
      <c r="Q222" s="493" t="e">
        <f aca="false">O222/P222*100</f>
        <v>#DIV/0!</v>
      </c>
      <c r="R222" s="499" t="n">
        <v>0</v>
      </c>
      <c r="S222" s="499" t="n">
        <v>0</v>
      </c>
      <c r="T222" s="493" t="e">
        <f aca="false">R222/S222*100</f>
        <v>#DIV/0!</v>
      </c>
      <c r="U222" s="81" t="n">
        <v>44</v>
      </c>
      <c r="V222" s="81"/>
      <c r="W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334" customFormat="true" ht="34.5" hidden="false" customHeight="false" outlineLevel="0" collapsed="false">
      <c r="A223" s="546" t="n">
        <v>22</v>
      </c>
      <c r="B223" s="124" t="s">
        <v>224</v>
      </c>
      <c r="C223" s="496" t="n">
        <v>2280964</v>
      </c>
      <c r="D223" s="496" t="n">
        <v>1305024</v>
      </c>
      <c r="E223" s="370" t="n">
        <f aca="false">C223/D223*100</f>
        <v>174.783299004463</v>
      </c>
      <c r="F223" s="496" t="n">
        <v>408755</v>
      </c>
      <c r="G223" s="496" t="n">
        <v>336104</v>
      </c>
      <c r="H223" s="370" t="n">
        <f aca="false">F223/G223*100</f>
        <v>121.615630876157</v>
      </c>
      <c r="I223" s="496" t="n">
        <v>2280964</v>
      </c>
      <c r="J223" s="496" t="n">
        <v>1305024</v>
      </c>
      <c r="K223" s="370" t="n">
        <f aca="false">I223/J223*100</f>
        <v>174.783299004463</v>
      </c>
      <c r="L223" s="502" t="n">
        <v>122804</v>
      </c>
      <c r="M223" s="499" t="n">
        <v>135260</v>
      </c>
      <c r="N223" s="493" t="n">
        <f aca="false">L223/M223*100</f>
        <v>90.7910690521958</v>
      </c>
      <c r="O223" s="499" t="n">
        <v>0</v>
      </c>
      <c r="P223" s="499" t="n">
        <v>131126</v>
      </c>
      <c r="Q223" s="493" t="n">
        <f aca="false">O223/P223*100</f>
        <v>0</v>
      </c>
      <c r="R223" s="499" t="n">
        <v>122804</v>
      </c>
      <c r="S223" s="499" t="n">
        <v>4134</v>
      </c>
      <c r="T223" s="493" t="n">
        <f aca="false">R223/S223*100</f>
        <v>2970.58538945331</v>
      </c>
      <c r="U223" s="81" t="n">
        <v>258</v>
      </c>
      <c r="V223" s="81"/>
      <c r="W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334" customFormat="true" ht="17.25" hidden="false" customHeight="false" outlineLevel="0" collapsed="false">
      <c r="A224" s="547" t="n">
        <v>23</v>
      </c>
      <c r="B224" s="152" t="s">
        <v>225</v>
      </c>
      <c r="C224" s="496" t="n">
        <v>32285</v>
      </c>
      <c r="D224" s="496" t="n">
        <v>22945</v>
      </c>
      <c r="E224" s="36" t="n">
        <f aca="false">C224/D224*100</f>
        <v>140.706036173458</v>
      </c>
      <c r="F224" s="496" t="n">
        <v>9495</v>
      </c>
      <c r="G224" s="496" t="n">
        <v>5117</v>
      </c>
      <c r="H224" s="36" t="n">
        <f aca="false">F224/G224*100</f>
        <v>185.557944107876</v>
      </c>
      <c r="I224" s="490" t="n">
        <v>28761</v>
      </c>
      <c r="J224" s="490" t="n">
        <v>21216</v>
      </c>
      <c r="K224" s="36" t="n">
        <f aca="false">I224/J224*100</f>
        <v>135.56278280543</v>
      </c>
      <c r="L224" s="512" t="n">
        <v>0</v>
      </c>
      <c r="M224" s="500" t="n">
        <v>0</v>
      </c>
      <c r="N224" s="493" t="e">
        <f aca="false">L224/M224*100</f>
        <v>#DIV/0!</v>
      </c>
      <c r="O224" s="500" t="n">
        <v>0</v>
      </c>
      <c r="P224" s="500" t="n">
        <v>0</v>
      </c>
      <c r="Q224" s="493" t="e">
        <f aca="false">O224/P224*100</f>
        <v>#DIV/0!</v>
      </c>
      <c r="R224" s="500" t="n">
        <v>0</v>
      </c>
      <c r="S224" s="500" t="n">
        <v>0</v>
      </c>
      <c r="T224" s="534" t="e">
        <f aca="false">R224/S224*100</f>
        <v>#DIV/0!</v>
      </c>
      <c r="U224" s="341" t="n">
        <v>4</v>
      </c>
      <c r="V224" s="341" t="n">
        <v>81</v>
      </c>
      <c r="W224" s="343"/>
      <c r="XO224" s="343"/>
      <c r="XP224" s="343"/>
      <c r="XQ224" s="343"/>
      <c r="XR224" s="343"/>
      <c r="XS224" s="343"/>
      <c r="XT224" s="343"/>
      <c r="XU224" s="343"/>
      <c r="XV224" s="343"/>
      <c r="XW224" s="343"/>
      <c r="XX224" s="343"/>
      <c r="XY224" s="343"/>
      <c r="XZ224" s="343"/>
      <c r="YA224" s="343"/>
      <c r="YB224" s="343"/>
      <c r="YC224" s="343"/>
      <c r="YD224" s="343"/>
      <c r="YE224" s="343"/>
      <c r="YF224" s="343"/>
      <c r="YG224" s="343"/>
      <c r="YH224" s="343"/>
      <c r="YI224" s="343"/>
      <c r="YJ224" s="343"/>
      <c r="YK224" s="343"/>
      <c r="YL224" s="343"/>
      <c r="YM224" s="343"/>
      <c r="YN224" s="343"/>
      <c r="YO224" s="343"/>
      <c r="YP224" s="343"/>
      <c r="YQ224" s="343"/>
      <c r="YR224" s="343"/>
      <c r="YS224" s="343"/>
      <c r="YT224" s="343"/>
      <c r="YU224" s="343"/>
      <c r="YV224" s="343"/>
      <c r="YW224" s="343"/>
      <c r="YX224" s="343"/>
      <c r="YY224" s="343"/>
      <c r="YZ224" s="343"/>
      <c r="ZA224" s="343"/>
      <c r="ZB224" s="343"/>
      <c r="ZC224" s="343"/>
      <c r="ZD224" s="343"/>
      <c r="ZE224" s="343"/>
      <c r="ZF224" s="343"/>
      <c r="ZG224" s="343"/>
      <c r="ZH224" s="343"/>
      <c r="ZI224" s="343"/>
      <c r="ZJ224" s="343"/>
      <c r="ZK224" s="343"/>
      <c r="ZL224" s="343"/>
      <c r="ZM224" s="343"/>
      <c r="ZN224" s="343"/>
      <c r="ZO224" s="343"/>
      <c r="ZP224" s="343"/>
      <c r="ZQ224" s="343"/>
      <c r="ZR224" s="343"/>
      <c r="ZS224" s="343"/>
      <c r="ZT224" s="343"/>
      <c r="ZU224" s="343"/>
      <c r="ZV224" s="343"/>
      <c r="ZW224" s="343"/>
      <c r="ZX224" s="343"/>
      <c r="ZY224" s="343"/>
      <c r="ZZ224" s="343"/>
      <c r="AAA224" s="343"/>
      <c r="AAB224" s="343"/>
      <c r="AAC224" s="343"/>
      <c r="AAD224" s="343"/>
      <c r="AAE224" s="343"/>
      <c r="AAF224" s="343"/>
      <c r="AAG224" s="343"/>
      <c r="AAH224" s="343"/>
      <c r="AAI224" s="343"/>
      <c r="AAJ224" s="343"/>
      <c r="AAK224" s="343"/>
      <c r="AAL224" s="343"/>
      <c r="AAM224" s="343"/>
      <c r="AAN224" s="343"/>
      <c r="AAO224" s="343"/>
      <c r="AAP224" s="343"/>
      <c r="AAQ224" s="343"/>
      <c r="AAR224" s="343"/>
      <c r="AAS224" s="343"/>
      <c r="AAT224" s="343"/>
      <c r="AAU224" s="343"/>
      <c r="AAV224" s="343"/>
      <c r="AAW224" s="343"/>
      <c r="AAX224" s="343"/>
      <c r="AAY224" s="343"/>
      <c r="AAZ224" s="343"/>
      <c r="ABA224" s="343"/>
      <c r="ABB224" s="343"/>
      <c r="ABC224" s="343"/>
      <c r="ABD224" s="343"/>
      <c r="ABE224" s="343"/>
      <c r="ABF224" s="343"/>
      <c r="ABG224" s="343"/>
      <c r="ABH224" s="343"/>
      <c r="ABI224" s="343"/>
      <c r="ABJ224" s="343"/>
      <c r="ABK224" s="343"/>
      <c r="ABL224" s="343"/>
      <c r="ABM224" s="343"/>
      <c r="ABN224" s="343"/>
      <c r="ABO224" s="343"/>
      <c r="ABP224" s="343"/>
      <c r="ABQ224" s="343"/>
      <c r="ABR224" s="343"/>
      <c r="ABS224" s="343"/>
      <c r="ABT224" s="343"/>
      <c r="ABU224" s="343"/>
      <c r="ABV224" s="343"/>
      <c r="ABW224" s="343"/>
      <c r="ABX224" s="343"/>
      <c r="ABY224" s="343"/>
      <c r="ABZ224" s="343"/>
      <c r="ACA224" s="343"/>
      <c r="ACB224" s="343"/>
      <c r="ACC224" s="343"/>
      <c r="ACD224" s="343"/>
      <c r="ACE224" s="343"/>
      <c r="ACF224" s="343"/>
      <c r="ACG224" s="343"/>
      <c r="ACH224" s="343"/>
      <c r="ACI224" s="343"/>
      <c r="ACJ224" s="343"/>
      <c r="ACK224" s="343"/>
      <c r="ACL224" s="343"/>
      <c r="ACM224" s="343"/>
      <c r="ACN224" s="343"/>
      <c r="ACO224" s="343"/>
      <c r="ACP224" s="343"/>
      <c r="ACQ224" s="343"/>
      <c r="ACR224" s="343"/>
      <c r="ACS224" s="343"/>
      <c r="ACT224" s="343"/>
      <c r="ACU224" s="343"/>
      <c r="ACV224" s="343"/>
      <c r="ACW224" s="343"/>
      <c r="ACX224" s="343"/>
      <c r="ACY224" s="343"/>
      <c r="ACZ224" s="343"/>
      <c r="ADA224" s="343"/>
      <c r="ADB224" s="343"/>
      <c r="ADC224" s="343"/>
      <c r="ADD224" s="343"/>
      <c r="ADE224" s="343"/>
      <c r="ADF224" s="343"/>
      <c r="ADG224" s="343"/>
      <c r="ADH224" s="343"/>
      <c r="ADI224" s="343"/>
      <c r="ADJ224" s="343"/>
      <c r="ADK224" s="343"/>
      <c r="ADL224" s="343"/>
      <c r="ADM224" s="343"/>
      <c r="ADN224" s="343"/>
      <c r="ADO224" s="343"/>
      <c r="ADP224" s="343"/>
      <c r="ADQ224" s="343"/>
      <c r="ADR224" s="343"/>
      <c r="ADS224" s="343"/>
      <c r="ADT224" s="343"/>
      <c r="ADU224" s="343"/>
      <c r="ADV224" s="343"/>
      <c r="ADW224" s="343"/>
      <c r="ADX224" s="343"/>
      <c r="ADY224" s="343"/>
      <c r="ADZ224" s="343"/>
      <c r="AEA224" s="343"/>
      <c r="AEB224" s="343"/>
      <c r="AEC224" s="343"/>
      <c r="AED224" s="343"/>
      <c r="AEE224" s="343"/>
      <c r="AEF224" s="343"/>
      <c r="AEG224" s="343"/>
      <c r="AEH224" s="343"/>
      <c r="AEI224" s="343"/>
      <c r="AEJ224" s="343"/>
      <c r="AEK224" s="343"/>
      <c r="AEL224" s="343"/>
      <c r="AEM224" s="343"/>
      <c r="AEN224" s="343"/>
      <c r="AEO224" s="343"/>
      <c r="AEP224" s="343"/>
      <c r="AEQ224" s="343"/>
      <c r="AER224" s="343"/>
      <c r="AES224" s="343"/>
      <c r="AET224" s="343"/>
      <c r="AEU224" s="343"/>
      <c r="AEV224" s="343"/>
      <c r="AEW224" s="343"/>
      <c r="AEX224" s="343"/>
      <c r="AEY224" s="343"/>
      <c r="AEZ224" s="343"/>
      <c r="AFA224" s="343"/>
      <c r="AFB224" s="343"/>
      <c r="AFC224" s="343"/>
      <c r="AFD224" s="343"/>
      <c r="AFE224" s="343"/>
      <c r="AFF224" s="343"/>
      <c r="AFG224" s="343"/>
      <c r="AFH224" s="343"/>
      <c r="AFI224" s="343"/>
      <c r="AFJ224" s="343"/>
      <c r="AFK224" s="343"/>
      <c r="AFL224" s="343"/>
      <c r="AFM224" s="343"/>
      <c r="AFN224" s="343"/>
      <c r="AFO224" s="343"/>
      <c r="AFP224" s="343"/>
      <c r="AFQ224" s="343"/>
      <c r="AFR224" s="343"/>
      <c r="AFS224" s="343"/>
      <c r="AFT224" s="343"/>
      <c r="AFU224" s="343"/>
      <c r="AFV224" s="343"/>
      <c r="AFW224" s="343"/>
      <c r="AFX224" s="343"/>
      <c r="AFY224" s="343"/>
      <c r="AFZ224" s="343"/>
      <c r="AGA224" s="343"/>
      <c r="AGB224" s="343"/>
      <c r="AGC224" s="343"/>
      <c r="AGD224" s="343"/>
      <c r="AGE224" s="343"/>
      <c r="AGF224" s="343"/>
      <c r="AGG224" s="343"/>
      <c r="AGH224" s="343"/>
      <c r="AGI224" s="343"/>
      <c r="AGJ224" s="343"/>
      <c r="AGK224" s="343"/>
      <c r="AGL224" s="343"/>
      <c r="AGM224" s="343"/>
      <c r="AGN224" s="343"/>
      <c r="AGO224" s="343"/>
      <c r="AGP224" s="343"/>
      <c r="AGQ224" s="343"/>
      <c r="AGR224" s="343"/>
      <c r="AGS224" s="343"/>
      <c r="AGT224" s="343"/>
      <c r="AGU224" s="343"/>
      <c r="AGV224" s="343"/>
      <c r="AGW224" s="343"/>
      <c r="AGX224" s="343"/>
      <c r="AGY224" s="343"/>
      <c r="AGZ224" s="343"/>
      <c r="AHA224" s="343"/>
      <c r="AHB224" s="343"/>
      <c r="AHC224" s="343"/>
      <c r="AHD224" s="343"/>
      <c r="AHE224" s="343"/>
      <c r="AHF224" s="343"/>
      <c r="AHG224" s="343"/>
      <c r="AHH224" s="343"/>
      <c r="AHI224" s="343"/>
      <c r="AHJ224" s="343"/>
      <c r="AHK224" s="343"/>
      <c r="AHL224" s="343"/>
      <c r="AHM224" s="343"/>
      <c r="AHN224" s="343"/>
      <c r="AHO224" s="343"/>
      <c r="AHP224" s="343"/>
      <c r="AHQ224" s="343"/>
      <c r="AHR224" s="343"/>
      <c r="AHS224" s="343"/>
      <c r="AHT224" s="343"/>
      <c r="AHU224" s="343"/>
      <c r="AHV224" s="343"/>
      <c r="AHW224" s="343"/>
      <c r="AHX224" s="343"/>
      <c r="AHY224" s="343"/>
      <c r="AHZ224" s="343"/>
      <c r="AIA224" s="343"/>
      <c r="AIB224" s="343"/>
      <c r="AIC224" s="343"/>
      <c r="AID224" s="343"/>
      <c r="AIE224" s="343"/>
      <c r="AIF224" s="343"/>
      <c r="AIG224" s="343"/>
      <c r="AIH224" s="343"/>
      <c r="AII224" s="343"/>
      <c r="AIJ224" s="343"/>
      <c r="AIK224" s="343"/>
      <c r="AIL224" s="343"/>
      <c r="AIM224" s="343"/>
      <c r="AIN224" s="343"/>
      <c r="AIO224" s="343"/>
      <c r="AIP224" s="343"/>
      <c r="AIQ224" s="343"/>
      <c r="AIR224" s="343"/>
      <c r="AIS224" s="343"/>
      <c r="AIT224" s="343"/>
      <c r="AIU224" s="343"/>
      <c r="AIV224" s="343"/>
      <c r="AIW224" s="343"/>
      <c r="AIX224" s="343"/>
      <c r="AIY224" s="343"/>
      <c r="AIZ224" s="343"/>
      <c r="AJA224" s="343"/>
      <c r="AJB224" s="343"/>
      <c r="AJC224" s="343"/>
      <c r="AJD224" s="343"/>
      <c r="AJE224" s="343"/>
      <c r="AJF224" s="343"/>
      <c r="AJG224" s="343"/>
      <c r="AJH224" s="343"/>
      <c r="AJI224" s="343"/>
      <c r="AJJ224" s="343"/>
      <c r="AJK224" s="343"/>
      <c r="AJL224" s="343"/>
      <c r="AJM224" s="343"/>
      <c r="AJN224" s="343"/>
      <c r="AJO224" s="343"/>
      <c r="AJP224" s="343"/>
      <c r="AJQ224" s="343"/>
      <c r="AJR224" s="343"/>
      <c r="AJS224" s="343"/>
      <c r="AJT224" s="343"/>
      <c r="AJU224" s="343"/>
      <c r="AJV224" s="343"/>
      <c r="AJW224" s="343"/>
      <c r="AJX224" s="343"/>
      <c r="AJY224" s="343"/>
      <c r="AJZ224" s="343"/>
      <c r="AKA224" s="343"/>
      <c r="AKB224" s="343"/>
      <c r="AKC224" s="343"/>
      <c r="AKD224" s="343"/>
      <c r="AKE224" s="343"/>
      <c r="AKF224" s="343"/>
      <c r="AKG224" s="343"/>
      <c r="AKH224" s="343"/>
      <c r="AKI224" s="343"/>
      <c r="AKJ224" s="343"/>
      <c r="AKK224" s="343"/>
      <c r="AKL224" s="343"/>
      <c r="AKM224" s="343"/>
      <c r="AKN224" s="343"/>
      <c r="AKO224" s="343"/>
      <c r="AKP224" s="343"/>
      <c r="AKQ224" s="343"/>
      <c r="AKR224" s="343"/>
      <c r="AKS224" s="343"/>
      <c r="AKT224" s="343"/>
      <c r="AKU224" s="343"/>
      <c r="AKV224" s="343"/>
      <c r="AKW224" s="343"/>
      <c r="AKX224" s="343"/>
      <c r="AKY224" s="343"/>
      <c r="AKZ224" s="343"/>
      <c r="ALA224" s="343"/>
      <c r="ALB224" s="343"/>
      <c r="ALC224" s="343"/>
      <c r="ALD224" s="343"/>
      <c r="ALE224" s="343"/>
      <c r="ALF224" s="343"/>
      <c r="ALG224" s="343"/>
      <c r="ALH224" s="343"/>
      <c r="ALI224" s="343"/>
      <c r="ALJ224" s="343"/>
      <c r="ALK224" s="343"/>
      <c r="ALL224" s="343"/>
      <c r="ALM224" s="343"/>
      <c r="ALN224" s="343"/>
      <c r="ALO224" s="343"/>
      <c r="ALP224" s="343"/>
      <c r="ALQ224" s="343"/>
      <c r="ALR224" s="343"/>
      <c r="ALS224" s="343"/>
      <c r="ALT224" s="343"/>
      <c r="ALU224" s="343"/>
      <c r="ALV224" s="343"/>
      <c r="ALW224" s="343"/>
      <c r="ALX224" s="343"/>
      <c r="ALY224" s="343"/>
      <c r="ALZ224" s="343"/>
      <c r="AMA224" s="343"/>
      <c r="AMB224" s="343"/>
      <c r="AMC224" s="343"/>
      <c r="AMD224" s="343"/>
      <c r="AME224" s="343"/>
      <c r="AMF224" s="343"/>
      <c r="AMG224" s="343"/>
      <c r="AMH224" s="343"/>
      <c r="AMI224" s="343"/>
      <c r="AMJ224" s="343"/>
    </row>
    <row r="225" s="334" customFormat="true" ht="17.25" hidden="false" customHeight="false" outlineLevel="0" collapsed="false">
      <c r="A225" s="578" t="n">
        <v>24</v>
      </c>
      <c r="B225" s="124" t="s">
        <v>226</v>
      </c>
      <c r="C225" s="487" t="n">
        <v>307275</v>
      </c>
      <c r="D225" s="487" t="n">
        <v>197055</v>
      </c>
      <c r="E225" s="489" t="n">
        <f aca="false">C225/D225*100</f>
        <v>155.933622592677</v>
      </c>
      <c r="F225" s="487" t="n">
        <v>98135</v>
      </c>
      <c r="G225" s="487" t="n">
        <v>75415</v>
      </c>
      <c r="H225" s="489" t="n">
        <f aca="false">F225/G225*100</f>
        <v>130.126632632765</v>
      </c>
      <c r="I225" s="487" t="n">
        <v>272787</v>
      </c>
      <c r="J225" s="487" t="n">
        <v>294182</v>
      </c>
      <c r="K225" s="489" t="n">
        <f aca="false">I225/J225*100</f>
        <v>92.7272912686704</v>
      </c>
      <c r="L225" s="491" t="n">
        <v>169508</v>
      </c>
      <c r="M225" s="492" t="n">
        <v>194548</v>
      </c>
      <c r="N225" s="493" t="n">
        <f aca="false">L225/M225*100</f>
        <v>87.1291403663877</v>
      </c>
      <c r="O225" s="492" t="n">
        <v>169508</v>
      </c>
      <c r="P225" s="492" t="n">
        <v>194548</v>
      </c>
      <c r="Q225" s="493" t="n">
        <f aca="false">O225/P225*100</f>
        <v>87.1291403663877</v>
      </c>
      <c r="R225" s="492" t="n">
        <v>0</v>
      </c>
      <c r="S225" s="492" t="n">
        <v>0</v>
      </c>
      <c r="T225" s="494" t="e">
        <f aca="false">R225/S225*100</f>
        <v>#DIV/0!</v>
      </c>
      <c r="U225" s="1" t="n">
        <v>30</v>
      </c>
      <c r="V225" s="1" t="n">
        <v>87</v>
      </c>
      <c r="W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334" customFormat="true" ht="34.5" hidden="false" customHeight="false" outlineLevel="0" collapsed="false">
      <c r="A226" s="578" t="n">
        <v>25</v>
      </c>
      <c r="B226" s="124" t="s">
        <v>227</v>
      </c>
      <c r="C226" s="487" t="n">
        <v>301268</v>
      </c>
      <c r="D226" s="487" t="n">
        <v>423147</v>
      </c>
      <c r="E226" s="489" t="n">
        <f aca="false">C226/D226*100</f>
        <v>71.1970071866278</v>
      </c>
      <c r="F226" s="487" t="n">
        <v>88784</v>
      </c>
      <c r="G226" s="487" t="n">
        <v>90452</v>
      </c>
      <c r="H226" s="489" t="n">
        <f aca="false">F226/G226*100</f>
        <v>98.1559280060142</v>
      </c>
      <c r="I226" s="487" t="n">
        <v>322472</v>
      </c>
      <c r="J226" s="487" t="n">
        <v>509687</v>
      </c>
      <c r="K226" s="489" t="n">
        <f aca="false">I226/J226*100</f>
        <v>63.2686334946742</v>
      </c>
      <c r="L226" s="491" t="n">
        <v>73153</v>
      </c>
      <c r="M226" s="492" t="n">
        <v>117355</v>
      </c>
      <c r="N226" s="493" t="n">
        <f aca="false">L226/M226*100</f>
        <v>62.3347961313962</v>
      </c>
      <c r="O226" s="492" t="n">
        <v>25159</v>
      </c>
      <c r="P226" s="492" t="n">
        <v>53152</v>
      </c>
      <c r="Q226" s="493" t="n">
        <f aca="false">O226/P226*100</f>
        <v>47.3340608067429</v>
      </c>
      <c r="R226" s="492" t="n">
        <v>47994</v>
      </c>
      <c r="S226" s="492" t="n">
        <v>64203</v>
      </c>
      <c r="T226" s="494" t="n">
        <f aca="false">R226/S226*100</f>
        <v>74.7535161908322</v>
      </c>
      <c r="U226" s="1" t="n">
        <v>55</v>
      </c>
      <c r="V226" s="1" t="n">
        <v>119</v>
      </c>
      <c r="W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308" customFormat="true" ht="17.25" hidden="false" customHeight="false" outlineLevel="0" collapsed="false">
      <c r="A227" s="547" t="n">
        <v>26</v>
      </c>
      <c r="B227" s="152" t="s">
        <v>228</v>
      </c>
      <c r="C227" s="490"/>
      <c r="D227" s="490"/>
      <c r="E227" s="36" t="e">
        <f aca="false">C227/D227*100</f>
        <v>#DIV/0!</v>
      </c>
      <c r="F227" s="490"/>
      <c r="G227" s="490"/>
      <c r="H227" s="36" t="e">
        <f aca="false">F227/G227*100</f>
        <v>#DIV/0!</v>
      </c>
      <c r="I227" s="490"/>
      <c r="J227" s="490"/>
      <c r="K227" s="36" t="e">
        <f aca="false">I227/J227*100</f>
        <v>#DIV/0!</v>
      </c>
      <c r="L227" s="512"/>
      <c r="M227" s="500"/>
      <c r="N227" s="534" t="e">
        <f aca="false">L227/M227*100</f>
        <v>#DIV/0!</v>
      </c>
      <c r="O227" s="500"/>
      <c r="P227" s="500"/>
      <c r="Q227" s="534" t="e">
        <f aca="false">O227/P227*100</f>
        <v>#DIV/0!</v>
      </c>
      <c r="R227" s="500"/>
      <c r="S227" s="500"/>
      <c r="T227" s="534" t="e">
        <f aca="false">R227/S227*100</f>
        <v>#DIV/0!</v>
      </c>
      <c r="U227" s="110" t="n">
        <v>48</v>
      </c>
      <c r="V227" s="110" t="n">
        <v>130</v>
      </c>
    </row>
    <row r="228" s="308" customFormat="true" ht="17.25" hidden="false" customHeight="false" outlineLevel="0" collapsed="false">
      <c r="A228" s="547" t="n">
        <v>27</v>
      </c>
      <c r="B228" s="152" t="s">
        <v>229</v>
      </c>
      <c r="C228" s="490"/>
      <c r="D228" s="579"/>
      <c r="E228" s="36" t="e">
        <f aca="false">C228/D228*100</f>
        <v>#DIV/0!</v>
      </c>
      <c r="F228" s="579"/>
      <c r="G228" s="579"/>
      <c r="H228" s="36" t="e">
        <f aca="false">F228/G228*100</f>
        <v>#DIV/0!</v>
      </c>
      <c r="I228" s="579"/>
      <c r="J228" s="579"/>
      <c r="K228" s="36" t="e">
        <f aca="false">I228/J228*100</f>
        <v>#DIV/0!</v>
      </c>
      <c r="L228" s="512"/>
      <c r="M228" s="500"/>
      <c r="N228" s="534" t="e">
        <f aca="false">L228/M228*100</f>
        <v>#DIV/0!</v>
      </c>
      <c r="O228" s="500"/>
      <c r="P228" s="500"/>
      <c r="Q228" s="534" t="e">
        <f aca="false">O228/P228*100</f>
        <v>#DIV/0!</v>
      </c>
      <c r="R228" s="500"/>
      <c r="S228" s="500"/>
      <c r="T228" s="534" t="e">
        <f aca="false">R228/S228*100</f>
        <v>#DIV/0!</v>
      </c>
      <c r="U228" s="110" t="n">
        <v>57</v>
      </c>
      <c r="V228" s="110" t="n">
        <v>95</v>
      </c>
    </row>
    <row r="229" s="334" customFormat="true" ht="17.25" hidden="false" customHeight="false" outlineLevel="0" collapsed="false">
      <c r="A229" s="578" t="n">
        <v>28</v>
      </c>
      <c r="B229" s="124" t="s">
        <v>230</v>
      </c>
      <c r="C229" s="487" t="n">
        <v>937673</v>
      </c>
      <c r="D229" s="487" t="n">
        <v>1018431</v>
      </c>
      <c r="E229" s="489" t="n">
        <f aca="false">C229/D229*100</f>
        <v>92.0703513541909</v>
      </c>
      <c r="F229" s="487" t="n">
        <v>192066</v>
      </c>
      <c r="G229" s="487" t="n">
        <v>181538</v>
      </c>
      <c r="H229" s="489" t="n">
        <f aca="false">F229/G229*100</f>
        <v>105.799336777975</v>
      </c>
      <c r="I229" s="487" t="n">
        <v>958671</v>
      </c>
      <c r="J229" s="487" t="n">
        <v>1022469</v>
      </c>
      <c r="K229" s="489" t="n">
        <f aca="false">I229/J229*100</f>
        <v>93.7603976257471</v>
      </c>
      <c r="L229" s="491" t="n">
        <v>3478</v>
      </c>
      <c r="M229" s="492" t="n">
        <v>11290</v>
      </c>
      <c r="N229" s="493" t="n">
        <f aca="false">L229/M229*100</f>
        <v>30.8060230292294</v>
      </c>
      <c r="O229" s="492" t="n">
        <v>0</v>
      </c>
      <c r="P229" s="492" t="n">
        <v>0</v>
      </c>
      <c r="Q229" s="493" t="e">
        <f aca="false">O229/P229*100</f>
        <v>#DIV/0!</v>
      </c>
      <c r="R229" s="492" t="n">
        <v>3478</v>
      </c>
      <c r="S229" s="492" t="n">
        <v>11290</v>
      </c>
      <c r="T229" s="494" t="n">
        <f aca="false">R229/S229*100</f>
        <v>30.8060230292294</v>
      </c>
      <c r="U229" s="1" t="n">
        <v>310</v>
      </c>
      <c r="V229" s="1"/>
      <c r="W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334" customFormat="true" ht="34.5" hidden="false" customHeight="false" outlineLevel="0" collapsed="false">
      <c r="A230" s="578" t="n">
        <v>29</v>
      </c>
      <c r="B230" s="124" t="s">
        <v>231</v>
      </c>
      <c r="C230" s="487" t="n">
        <v>49733</v>
      </c>
      <c r="D230" s="487" t="n">
        <v>24759</v>
      </c>
      <c r="E230" s="489" t="n">
        <f aca="false">C230/D230*100</f>
        <v>200.868371097379</v>
      </c>
      <c r="F230" s="487" t="n">
        <v>6917</v>
      </c>
      <c r="G230" s="487" t="n">
        <v>2649</v>
      </c>
      <c r="H230" s="489" t="n">
        <f aca="false">F230/G230*100</f>
        <v>261.117402793507</v>
      </c>
      <c r="I230" s="487" t="n">
        <v>49733</v>
      </c>
      <c r="J230" s="487" t="n">
        <v>24759</v>
      </c>
      <c r="K230" s="489" t="n">
        <f aca="false">I230/J230*100</f>
        <v>200.868371097379</v>
      </c>
      <c r="L230" s="491" t="n">
        <v>0</v>
      </c>
      <c r="M230" s="492" t="n">
        <v>0</v>
      </c>
      <c r="N230" s="493" t="e">
        <f aca="false">L230/M230*100</f>
        <v>#DIV/0!</v>
      </c>
      <c r="O230" s="492" t="n">
        <v>0</v>
      </c>
      <c r="P230" s="492" t="n">
        <v>0</v>
      </c>
      <c r="Q230" s="493" t="e">
        <f aca="false">O230/P230*100</f>
        <v>#DIV/0!</v>
      </c>
      <c r="R230" s="492" t="n">
        <v>0</v>
      </c>
      <c r="S230" s="492" t="n">
        <v>0</v>
      </c>
      <c r="T230" s="494" t="e">
        <f aca="false">R230/S230*100</f>
        <v>#DIV/0!</v>
      </c>
      <c r="U230" s="1" t="n">
        <v>21</v>
      </c>
      <c r="V230" s="1" t="n">
        <v>91</v>
      </c>
      <c r="W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334" customFormat="true" ht="17.25" hidden="false" customHeight="false" outlineLevel="0" collapsed="false">
      <c r="A231" s="578" t="n">
        <v>30</v>
      </c>
      <c r="B231" s="124" t="s">
        <v>232</v>
      </c>
      <c r="C231" s="487" t="n">
        <v>73493</v>
      </c>
      <c r="D231" s="487" t="n">
        <v>129937</v>
      </c>
      <c r="E231" s="489" t="n">
        <f aca="false">C231/D231*100</f>
        <v>56.560487005241</v>
      </c>
      <c r="F231" s="487" t="n">
        <v>9946</v>
      </c>
      <c r="G231" s="487" t="n">
        <v>20797</v>
      </c>
      <c r="H231" s="489" t="n">
        <f aca="false">F231/G231*100</f>
        <v>47.8242054142424</v>
      </c>
      <c r="I231" s="487" t="n">
        <v>73493</v>
      </c>
      <c r="J231" s="487" t="n">
        <v>129937</v>
      </c>
      <c r="K231" s="489" t="n">
        <f aca="false">I231/J231*100</f>
        <v>56.560487005241</v>
      </c>
      <c r="L231" s="491" t="n">
        <v>0</v>
      </c>
      <c r="M231" s="492" t="n">
        <v>0</v>
      </c>
      <c r="N231" s="493" t="e">
        <f aca="false">L231/M231*100</f>
        <v>#DIV/0!</v>
      </c>
      <c r="O231" s="492" t="n">
        <v>0</v>
      </c>
      <c r="P231" s="492" t="n">
        <v>0</v>
      </c>
      <c r="Q231" s="493" t="e">
        <f aca="false">O231/P231*100</f>
        <v>#DIV/0!</v>
      </c>
      <c r="R231" s="492" t="n">
        <v>0</v>
      </c>
      <c r="S231" s="492" t="n">
        <v>0</v>
      </c>
      <c r="T231" s="494" t="e">
        <f aca="false">R231/S231*100</f>
        <v>#DIV/0!</v>
      </c>
      <c r="U231" s="1" t="n">
        <v>22</v>
      </c>
      <c r="V231" s="1" t="n">
        <v>130</v>
      </c>
      <c r="W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334" customFormat="true" ht="34.5" hidden="false" customHeight="false" outlineLevel="0" collapsed="false">
      <c r="A232" s="578" t="n">
        <v>31</v>
      </c>
      <c r="B232" s="124" t="s">
        <v>233</v>
      </c>
      <c r="C232" s="487" t="n">
        <v>18938</v>
      </c>
      <c r="D232" s="487" t="n">
        <v>15738</v>
      </c>
      <c r="E232" s="489" t="n">
        <f aca="false">C232/D232*100</f>
        <v>120.332952090482</v>
      </c>
      <c r="F232" s="487" t="n">
        <v>4961</v>
      </c>
      <c r="G232" s="487" t="n">
        <v>4441</v>
      </c>
      <c r="H232" s="489" t="n">
        <f aca="false">F232/G232*100</f>
        <v>111.709074532763</v>
      </c>
      <c r="I232" s="487" t="n">
        <v>81914</v>
      </c>
      <c r="J232" s="487" t="n">
        <v>81869</v>
      </c>
      <c r="K232" s="489" t="n">
        <f aca="false">I232/J232*100</f>
        <v>100.054965860094</v>
      </c>
      <c r="L232" s="491" t="n">
        <v>0</v>
      </c>
      <c r="M232" s="492" t="n">
        <v>0</v>
      </c>
      <c r="N232" s="493" t="e">
        <f aca="false">L232/M232*100</f>
        <v>#DIV/0!</v>
      </c>
      <c r="O232" s="492" t="n">
        <v>0</v>
      </c>
      <c r="P232" s="492" t="n">
        <v>0</v>
      </c>
      <c r="Q232" s="493" t="e">
        <f aca="false">O232/P232*100</f>
        <v>#DIV/0!</v>
      </c>
      <c r="R232" s="492" t="n">
        <v>0</v>
      </c>
      <c r="S232" s="492" t="n">
        <v>0</v>
      </c>
      <c r="T232" s="494" t="e">
        <f aca="false">R232/S232*100</f>
        <v>#DIV/0!</v>
      </c>
      <c r="U232" s="1" t="n">
        <v>10</v>
      </c>
      <c r="V232" s="1"/>
      <c r="W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334" customFormat="true" ht="34.5" hidden="false" customHeight="false" outlineLevel="0" collapsed="false">
      <c r="A233" s="546" t="n">
        <v>32</v>
      </c>
      <c r="B233" s="124" t="s">
        <v>234</v>
      </c>
      <c r="C233" s="487" t="n">
        <v>253318</v>
      </c>
      <c r="D233" s="487" t="n">
        <v>166575</v>
      </c>
      <c r="E233" s="489" t="n">
        <f aca="false">C233/D233*100</f>
        <v>152.074440942518</v>
      </c>
      <c r="F233" s="487" t="n">
        <v>60911</v>
      </c>
      <c r="G233" s="487" t="n">
        <v>42312</v>
      </c>
      <c r="H233" s="489" t="n">
        <f aca="false">F233/G233*100</f>
        <v>143.956797126111</v>
      </c>
      <c r="I233" s="487" t="n">
        <v>163741</v>
      </c>
      <c r="J233" s="487" t="n">
        <v>140098</v>
      </c>
      <c r="K233" s="489" t="n">
        <f aca="false">I233/J233*100</f>
        <v>116.876043912119</v>
      </c>
      <c r="L233" s="491" t="n">
        <v>0</v>
      </c>
      <c r="M233" s="492" t="n">
        <v>0</v>
      </c>
      <c r="N233" s="493" t="e">
        <f aca="false">L233/M233*100</f>
        <v>#DIV/0!</v>
      </c>
      <c r="O233" s="492" t="n">
        <v>0</v>
      </c>
      <c r="P233" s="492" t="n">
        <v>0</v>
      </c>
      <c r="Q233" s="493" t="e">
        <f aca="false">O233/P233*100</f>
        <v>#DIV/0!</v>
      </c>
      <c r="R233" s="492" t="n">
        <v>0</v>
      </c>
      <c r="S233" s="492" t="n">
        <v>0</v>
      </c>
      <c r="T233" s="494" t="e">
        <f aca="false">R233/S233*100</f>
        <v>#DIV/0!</v>
      </c>
      <c r="U233" s="1" t="n">
        <v>81</v>
      </c>
      <c r="V233" s="1"/>
      <c r="W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308" customFormat="true" ht="17.25" hidden="false" customHeight="false" outlineLevel="0" collapsed="false">
      <c r="A234" s="547" t="n">
        <v>33</v>
      </c>
      <c r="B234" s="152" t="s">
        <v>235</v>
      </c>
      <c r="C234" s="490"/>
      <c r="D234" s="490"/>
      <c r="E234" s="36" t="e">
        <f aca="false">C234/D234*100</f>
        <v>#DIV/0!</v>
      </c>
      <c r="F234" s="490"/>
      <c r="G234" s="490"/>
      <c r="H234" s="36" t="e">
        <f aca="false">F234/G234*100</f>
        <v>#DIV/0!</v>
      </c>
      <c r="I234" s="490"/>
      <c r="J234" s="490"/>
      <c r="K234" s="36" t="e">
        <f aca="false">I234/J234*100</f>
        <v>#DIV/0!</v>
      </c>
      <c r="L234" s="512"/>
      <c r="M234" s="500"/>
      <c r="N234" s="534" t="e">
        <f aca="false">L234/M234*100</f>
        <v>#DIV/0!</v>
      </c>
      <c r="O234" s="500"/>
      <c r="P234" s="500"/>
      <c r="Q234" s="534" t="e">
        <f aca="false">O234/P234*100</f>
        <v>#DIV/0!</v>
      </c>
      <c r="R234" s="500"/>
      <c r="S234" s="500"/>
      <c r="T234" s="534" t="e">
        <f aca="false">R234/S234*100</f>
        <v>#DIV/0!</v>
      </c>
      <c r="U234" s="110" t="n">
        <v>1</v>
      </c>
      <c r="V234" s="110" t="n">
        <v>67</v>
      </c>
    </row>
    <row r="235" s="308" customFormat="true" ht="17.25" hidden="false" customHeight="false" outlineLevel="0" collapsed="false">
      <c r="A235" s="547" t="n">
        <v>34</v>
      </c>
      <c r="B235" s="152" t="s">
        <v>236</v>
      </c>
      <c r="C235" s="490" t="n">
        <v>125868</v>
      </c>
      <c r="D235" s="490" t="n">
        <v>101186</v>
      </c>
      <c r="E235" s="36" t="n">
        <f aca="false">C235/D235*100</f>
        <v>124.392702547783</v>
      </c>
      <c r="F235" s="490" t="n">
        <v>0</v>
      </c>
      <c r="G235" s="490" t="n">
        <v>1029</v>
      </c>
      <c r="H235" s="36" t="n">
        <f aca="false">F235/G235*100</f>
        <v>0</v>
      </c>
      <c r="I235" s="490" t="n">
        <v>125868</v>
      </c>
      <c r="J235" s="490" t="n">
        <v>101186</v>
      </c>
      <c r="K235" s="36" t="n">
        <f aca="false">I235/J235*100</f>
        <v>124.392702547783</v>
      </c>
      <c r="L235" s="512" t="n">
        <v>118937</v>
      </c>
      <c r="M235" s="500" t="n">
        <v>95324</v>
      </c>
      <c r="N235" s="534" t="n">
        <f aca="false">L235/M235*100</f>
        <v>124.771306281734</v>
      </c>
      <c r="O235" s="512" t="n">
        <v>118937</v>
      </c>
      <c r="P235" s="500" t="n">
        <v>95324</v>
      </c>
      <c r="Q235" s="500" t="n">
        <f aca="false">O235/P235*100</f>
        <v>124.771306281734</v>
      </c>
      <c r="R235" s="500" t="n">
        <v>0</v>
      </c>
      <c r="S235" s="500" t="n">
        <v>0</v>
      </c>
      <c r="T235" s="534" t="e">
        <f aca="false">R235/S235*100</f>
        <v>#DIV/0!</v>
      </c>
      <c r="U235" s="110" t="n">
        <v>10</v>
      </c>
      <c r="V235" s="110" t="n">
        <v>103</v>
      </c>
    </row>
    <row r="236" s="334" customFormat="true" ht="34.5" hidden="false" customHeight="false" outlineLevel="0" collapsed="false">
      <c r="A236" s="546" t="n">
        <v>35</v>
      </c>
      <c r="B236" s="124" t="s">
        <v>237</v>
      </c>
      <c r="C236" s="487" t="n">
        <v>51717</v>
      </c>
      <c r="D236" s="487" t="n">
        <v>23537</v>
      </c>
      <c r="E236" s="489" t="n">
        <f aca="false">C236/D236*100</f>
        <v>219.726388239793</v>
      </c>
      <c r="F236" s="487" t="n">
        <v>7186</v>
      </c>
      <c r="G236" s="487" t="n">
        <v>8228</v>
      </c>
      <c r="H236" s="489" t="n">
        <f aca="false">F236/G236*100</f>
        <v>87.3359261059796</v>
      </c>
      <c r="I236" s="487" t="n">
        <v>39681</v>
      </c>
      <c r="J236" s="487" t="n">
        <v>18634</v>
      </c>
      <c r="K236" s="489" t="n">
        <f aca="false">I236/J236*100</f>
        <v>212.949447246968</v>
      </c>
      <c r="L236" s="491" t="n">
        <v>0</v>
      </c>
      <c r="M236" s="492" t="n">
        <v>0</v>
      </c>
      <c r="N236" s="493" t="e">
        <f aca="false">L236/M236*100</f>
        <v>#DIV/0!</v>
      </c>
      <c r="O236" s="492" t="n">
        <v>0</v>
      </c>
      <c r="P236" s="492" t="n">
        <v>0</v>
      </c>
      <c r="Q236" s="493" t="e">
        <f aca="false">O236/P236*100</f>
        <v>#DIV/0!</v>
      </c>
      <c r="R236" s="492" t="n">
        <v>0</v>
      </c>
      <c r="S236" s="492" t="n">
        <v>0</v>
      </c>
      <c r="T236" s="494" t="e">
        <f aca="false">R236/S236*100</f>
        <v>#DIV/0!</v>
      </c>
      <c r="U236" s="1" t="n">
        <v>10</v>
      </c>
      <c r="V236" s="1" t="n">
        <v>69</v>
      </c>
      <c r="W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334" customFormat="true" ht="34.5" hidden="false" customHeight="false" outlineLevel="0" collapsed="false">
      <c r="A237" s="546" t="n">
        <v>36</v>
      </c>
      <c r="B237" s="124" t="s">
        <v>238</v>
      </c>
      <c r="C237" s="496" t="n">
        <v>93208</v>
      </c>
      <c r="D237" s="496" t="n">
        <v>105766</v>
      </c>
      <c r="E237" s="370" t="n">
        <f aca="false">C237/D237*100</f>
        <v>88.1266191403665</v>
      </c>
      <c r="F237" s="496" t="n">
        <v>14032</v>
      </c>
      <c r="G237" s="496" t="n">
        <v>19760</v>
      </c>
      <c r="H237" s="370" t="n">
        <f aca="false">F237/G237*100</f>
        <v>71.0121457489879</v>
      </c>
      <c r="I237" s="496" t="n">
        <v>93208</v>
      </c>
      <c r="J237" s="496" t="n">
        <v>105766</v>
      </c>
      <c r="K237" s="370" t="n">
        <f aca="false">I237/J237*100</f>
        <v>88.1266191403665</v>
      </c>
      <c r="L237" s="502" t="n">
        <v>0</v>
      </c>
      <c r="M237" s="499" t="n">
        <v>0</v>
      </c>
      <c r="N237" s="493" t="e">
        <f aca="false">L237/M237*100</f>
        <v>#DIV/0!</v>
      </c>
      <c r="O237" s="499" t="n">
        <v>0</v>
      </c>
      <c r="P237" s="499" t="n">
        <v>0</v>
      </c>
      <c r="Q237" s="493" t="e">
        <f aca="false">O237/P237*100</f>
        <v>#DIV/0!</v>
      </c>
      <c r="R237" s="499" t="n">
        <v>0</v>
      </c>
      <c r="S237" s="499" t="n">
        <v>0</v>
      </c>
      <c r="T237" s="493" t="e">
        <f aca="false">R237/S237*100</f>
        <v>#DIV/0!</v>
      </c>
      <c r="U237" s="81" t="n">
        <v>132</v>
      </c>
      <c r="V237" s="81" t="n">
        <v>108</v>
      </c>
    </row>
    <row r="238" s="334" customFormat="true" ht="17.25" hidden="false" customHeight="false" outlineLevel="0" collapsed="false">
      <c r="A238" s="547" t="n">
        <v>37</v>
      </c>
      <c r="B238" s="124" t="s">
        <v>239</v>
      </c>
      <c r="C238" s="581" t="n">
        <v>1338744</v>
      </c>
      <c r="D238" s="490" t="n">
        <v>1455291</v>
      </c>
      <c r="E238" s="489" t="n">
        <f aca="false">C238/D238*100</f>
        <v>91.991498607495</v>
      </c>
      <c r="F238" s="490" t="n">
        <v>288175</v>
      </c>
      <c r="G238" s="490" t="n">
        <v>272833</v>
      </c>
      <c r="H238" s="36" t="n">
        <f aca="false">F238/G238*100</f>
        <v>105.623220065021</v>
      </c>
      <c r="I238" s="490" t="n">
        <v>1278080</v>
      </c>
      <c r="J238" s="490" t="n">
        <v>1548276</v>
      </c>
      <c r="K238" s="36" t="n">
        <f aca="false">I238/J238*100</f>
        <v>82.5485895279653</v>
      </c>
      <c r="L238" s="512" t="n">
        <v>0</v>
      </c>
      <c r="M238" s="500" t="n">
        <v>0</v>
      </c>
      <c r="N238" s="493" t="e">
        <f aca="false">L238/M238*100</f>
        <v>#DIV/0!</v>
      </c>
      <c r="O238" s="500" t="n">
        <v>0</v>
      </c>
      <c r="P238" s="500" t="n">
        <v>0</v>
      </c>
      <c r="Q238" s="493" t="e">
        <f aca="false">O238/P238*100</f>
        <v>#DIV/0!</v>
      </c>
      <c r="R238" s="500" t="n">
        <v>0</v>
      </c>
      <c r="S238" s="500" t="n">
        <v>0</v>
      </c>
      <c r="T238" s="534" t="e">
        <f aca="false">R238/S238*100</f>
        <v>#DIV/0!</v>
      </c>
      <c r="U238" s="168" t="n">
        <v>47</v>
      </c>
      <c r="V238" s="168" t="n">
        <v>103</v>
      </c>
      <c r="W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308" customFormat="true" ht="17.25" hidden="false" customHeight="false" outlineLevel="0" collapsed="false">
      <c r="A239" s="547" t="n">
        <v>38</v>
      </c>
      <c r="B239" s="152" t="s">
        <v>240</v>
      </c>
      <c r="C239" s="490" t="n">
        <v>606427</v>
      </c>
      <c r="D239" s="490" t="n">
        <v>502234</v>
      </c>
      <c r="E239" s="36" t="n">
        <f aca="false">C239/D239*100</f>
        <v>120.745907286245</v>
      </c>
      <c r="F239" s="490" t="n">
        <v>161271</v>
      </c>
      <c r="G239" s="490" t="n">
        <v>158036</v>
      </c>
      <c r="H239" s="36" t="n">
        <f aca="false">F239/G239*100</f>
        <v>102.047001948923</v>
      </c>
      <c r="I239" s="490" t="n">
        <v>562750</v>
      </c>
      <c r="J239" s="490" t="n">
        <v>519082</v>
      </c>
      <c r="K239" s="36" t="n">
        <f aca="false">I239/J239*100</f>
        <v>108.412543682886</v>
      </c>
      <c r="L239" s="512" t="n">
        <v>26090</v>
      </c>
      <c r="M239" s="500" t="n">
        <v>58552</v>
      </c>
      <c r="N239" s="534" t="n">
        <f aca="false">L239/M239*100</f>
        <v>44.5586828801749</v>
      </c>
      <c r="O239" s="500" t="n">
        <v>4543</v>
      </c>
      <c r="P239" s="500" t="n">
        <v>36110</v>
      </c>
      <c r="Q239" s="534" t="n">
        <f aca="false">O239/P239*100</f>
        <v>12.5810024923844</v>
      </c>
      <c r="R239" s="500" t="n">
        <v>21547</v>
      </c>
      <c r="S239" s="500" t="n">
        <v>22442</v>
      </c>
      <c r="T239" s="534" t="n">
        <f aca="false">R239/S239*100</f>
        <v>96.0119418946618</v>
      </c>
      <c r="U239" s="110" t="n">
        <v>202</v>
      </c>
      <c r="V239" s="110" t="n">
        <v>114</v>
      </c>
    </row>
    <row r="240" s="334" customFormat="true" ht="17.25" hidden="false" customHeight="false" outlineLevel="0" collapsed="false">
      <c r="A240" s="546" t="n">
        <v>39</v>
      </c>
      <c r="B240" s="124" t="s">
        <v>241</v>
      </c>
      <c r="C240" s="496" t="n">
        <v>28311</v>
      </c>
      <c r="D240" s="496" t="n">
        <v>27394</v>
      </c>
      <c r="E240" s="370" t="n">
        <f aca="false">C240/D240*100</f>
        <v>103.347448346353</v>
      </c>
      <c r="F240" s="496" t="n">
        <v>4132</v>
      </c>
      <c r="G240" s="496" t="n">
        <v>4502</v>
      </c>
      <c r="H240" s="370" t="n">
        <f aca="false">F240/G240*100</f>
        <v>91.7814304753443</v>
      </c>
      <c r="I240" s="496" t="n">
        <v>28311</v>
      </c>
      <c r="J240" s="496" t="n">
        <v>27394</v>
      </c>
      <c r="K240" s="370" t="n">
        <f aca="false">I240/J240*100</f>
        <v>103.347448346353</v>
      </c>
      <c r="L240" s="502" t="n">
        <v>0</v>
      </c>
      <c r="M240" s="499" t="n">
        <v>0</v>
      </c>
      <c r="N240" s="493" t="e">
        <f aca="false">L240/M240*100</f>
        <v>#DIV/0!</v>
      </c>
      <c r="O240" s="499" t="n">
        <v>0</v>
      </c>
      <c r="P240" s="499" t="n">
        <v>0</v>
      </c>
      <c r="Q240" s="493" t="e">
        <f aca="false">O240/P240*100</f>
        <v>#DIV/0!</v>
      </c>
      <c r="R240" s="499" t="n">
        <v>0</v>
      </c>
      <c r="S240" s="499" t="n">
        <v>0</v>
      </c>
      <c r="T240" s="493" t="e">
        <f aca="false">R240/S240*100</f>
        <v>#DIV/0!</v>
      </c>
      <c r="U240" s="81" t="n">
        <v>10</v>
      </c>
      <c r="V240" s="81" t="n">
        <v>91</v>
      </c>
    </row>
    <row r="241" s="334" customFormat="true" ht="17.25" hidden="false" customHeight="false" outlineLevel="0" collapsed="false">
      <c r="A241" s="547" t="n">
        <v>40</v>
      </c>
      <c r="B241" s="152" t="s">
        <v>392</v>
      </c>
      <c r="C241" s="490" t="n">
        <v>406065</v>
      </c>
      <c r="D241" s="490" t="n">
        <v>965045</v>
      </c>
      <c r="E241" s="36" t="n">
        <f aca="false">C241/D241*100</f>
        <v>42.0773124569321</v>
      </c>
      <c r="F241" s="490" t="n">
        <v>48898</v>
      </c>
      <c r="G241" s="490" t="n">
        <v>163414</v>
      </c>
      <c r="H241" s="36" t="n">
        <f aca="false">F241/G241*100</f>
        <v>29.9227728346408</v>
      </c>
      <c r="I241" s="490" t="n">
        <v>392744</v>
      </c>
      <c r="J241" s="490" t="n">
        <v>965045</v>
      </c>
      <c r="K241" s="36" t="n">
        <f aca="false">I241/J241*100</f>
        <v>40.6969623178194</v>
      </c>
      <c r="L241" s="512" t="n">
        <v>0</v>
      </c>
      <c r="M241" s="500" t="n">
        <v>0</v>
      </c>
      <c r="N241" s="493" t="e">
        <f aca="false">L241/M241*100</f>
        <v>#DIV/0!</v>
      </c>
      <c r="O241" s="500" t="n">
        <v>0</v>
      </c>
      <c r="P241" s="500" t="n">
        <v>0</v>
      </c>
      <c r="Q241" s="493" t="e">
        <f aca="false">O241/P241*100</f>
        <v>#DIV/0!</v>
      </c>
      <c r="R241" s="500" t="n">
        <v>0</v>
      </c>
      <c r="S241" s="500" t="n">
        <v>0</v>
      </c>
      <c r="T241" s="534" t="e">
        <f aca="false">R241/S241*100</f>
        <v>#DIV/0!</v>
      </c>
      <c r="U241" s="334" t="n">
        <v>79</v>
      </c>
      <c r="XO241" s="343"/>
      <c r="XP241" s="343"/>
      <c r="XQ241" s="343"/>
      <c r="XR241" s="343"/>
      <c r="XS241" s="343"/>
      <c r="XT241" s="343"/>
      <c r="XU241" s="343"/>
      <c r="XV241" s="343"/>
      <c r="XW241" s="343"/>
      <c r="XX241" s="343"/>
      <c r="XY241" s="343"/>
      <c r="XZ241" s="343"/>
      <c r="YA241" s="343"/>
      <c r="YB241" s="343"/>
      <c r="YC241" s="343"/>
      <c r="YD241" s="343"/>
      <c r="YE241" s="343"/>
      <c r="YF241" s="343"/>
      <c r="YG241" s="343"/>
      <c r="YH241" s="343"/>
      <c r="YI241" s="343"/>
      <c r="YJ241" s="343"/>
      <c r="YK241" s="343"/>
      <c r="YL241" s="343"/>
      <c r="YM241" s="343"/>
      <c r="YN241" s="343"/>
      <c r="YO241" s="343"/>
      <c r="YP241" s="343"/>
      <c r="YQ241" s="343"/>
      <c r="YR241" s="343"/>
      <c r="YS241" s="343"/>
      <c r="YT241" s="343"/>
      <c r="YU241" s="343"/>
      <c r="YV241" s="343"/>
      <c r="YW241" s="343"/>
      <c r="YX241" s="343"/>
      <c r="YY241" s="343"/>
      <c r="YZ241" s="343"/>
      <c r="ZA241" s="343"/>
      <c r="ZB241" s="343"/>
      <c r="ZC241" s="343"/>
      <c r="ZD241" s="343"/>
      <c r="ZE241" s="343"/>
      <c r="ZF241" s="343"/>
      <c r="ZG241" s="343"/>
      <c r="ZH241" s="343"/>
      <c r="ZI241" s="343"/>
      <c r="ZJ241" s="343"/>
      <c r="ZK241" s="343"/>
      <c r="ZL241" s="343"/>
      <c r="ZM241" s="343"/>
      <c r="ZN241" s="343"/>
      <c r="ZO241" s="343"/>
      <c r="ZP241" s="343"/>
      <c r="ZQ241" s="343"/>
      <c r="ZR241" s="343"/>
      <c r="ZS241" s="343"/>
      <c r="ZT241" s="343"/>
      <c r="ZU241" s="343"/>
      <c r="ZV241" s="343"/>
      <c r="ZW241" s="343"/>
      <c r="ZX241" s="343"/>
      <c r="ZY241" s="343"/>
      <c r="ZZ241" s="343"/>
      <c r="AAA241" s="343"/>
      <c r="AAB241" s="343"/>
      <c r="AAC241" s="343"/>
      <c r="AAD241" s="343"/>
      <c r="AAE241" s="343"/>
      <c r="AAF241" s="343"/>
      <c r="AAG241" s="343"/>
      <c r="AAH241" s="343"/>
      <c r="AAI241" s="343"/>
      <c r="AAJ241" s="343"/>
      <c r="AAK241" s="343"/>
      <c r="AAL241" s="343"/>
      <c r="AAM241" s="343"/>
      <c r="AAN241" s="343"/>
      <c r="AAO241" s="343"/>
      <c r="AAP241" s="343"/>
      <c r="AAQ241" s="343"/>
      <c r="AAR241" s="343"/>
      <c r="AAS241" s="343"/>
      <c r="AAT241" s="343"/>
      <c r="AAU241" s="343"/>
      <c r="AAV241" s="343"/>
      <c r="AAW241" s="343"/>
      <c r="AAX241" s="343"/>
      <c r="AAY241" s="343"/>
      <c r="AAZ241" s="343"/>
      <c r="ABA241" s="343"/>
      <c r="ABB241" s="343"/>
      <c r="ABC241" s="343"/>
      <c r="ABD241" s="343"/>
      <c r="ABE241" s="343"/>
      <c r="ABF241" s="343"/>
      <c r="ABG241" s="343"/>
      <c r="ABH241" s="343"/>
      <c r="ABI241" s="343"/>
      <c r="ABJ241" s="343"/>
      <c r="ABK241" s="343"/>
      <c r="ABL241" s="343"/>
      <c r="ABM241" s="343"/>
      <c r="ABN241" s="343"/>
      <c r="ABO241" s="343"/>
      <c r="ABP241" s="343"/>
      <c r="ABQ241" s="343"/>
      <c r="ABR241" s="343"/>
      <c r="ABS241" s="343"/>
      <c r="ABT241" s="343"/>
      <c r="ABU241" s="343"/>
      <c r="ABV241" s="343"/>
      <c r="ABW241" s="343"/>
      <c r="ABX241" s="343"/>
      <c r="ABY241" s="343"/>
      <c r="ABZ241" s="343"/>
      <c r="ACA241" s="343"/>
      <c r="ACB241" s="343"/>
      <c r="ACC241" s="343"/>
      <c r="ACD241" s="343"/>
      <c r="ACE241" s="343"/>
      <c r="ACF241" s="343"/>
      <c r="ACG241" s="343"/>
      <c r="ACH241" s="343"/>
      <c r="ACI241" s="343"/>
      <c r="ACJ241" s="343"/>
      <c r="ACK241" s="343"/>
      <c r="ACL241" s="343"/>
      <c r="ACM241" s="343"/>
      <c r="ACN241" s="343"/>
      <c r="ACO241" s="343"/>
      <c r="ACP241" s="343"/>
      <c r="ACQ241" s="343"/>
      <c r="ACR241" s="343"/>
      <c r="ACS241" s="343"/>
      <c r="ACT241" s="343"/>
      <c r="ACU241" s="343"/>
      <c r="ACV241" s="343"/>
      <c r="ACW241" s="343"/>
      <c r="ACX241" s="343"/>
      <c r="ACY241" s="343"/>
      <c r="ACZ241" s="343"/>
      <c r="ADA241" s="343"/>
      <c r="ADB241" s="343"/>
      <c r="ADC241" s="343"/>
      <c r="ADD241" s="343"/>
      <c r="ADE241" s="343"/>
      <c r="ADF241" s="343"/>
      <c r="ADG241" s="343"/>
      <c r="ADH241" s="343"/>
      <c r="ADI241" s="343"/>
      <c r="ADJ241" s="343"/>
      <c r="ADK241" s="343"/>
      <c r="ADL241" s="343"/>
      <c r="ADM241" s="343"/>
      <c r="ADN241" s="343"/>
      <c r="ADO241" s="343"/>
      <c r="ADP241" s="343"/>
      <c r="ADQ241" s="343"/>
      <c r="ADR241" s="343"/>
      <c r="ADS241" s="343"/>
      <c r="ADT241" s="343"/>
      <c r="ADU241" s="343"/>
      <c r="ADV241" s="343"/>
      <c r="ADW241" s="343"/>
      <c r="ADX241" s="343"/>
      <c r="ADY241" s="343"/>
      <c r="ADZ241" s="343"/>
      <c r="AEA241" s="343"/>
      <c r="AEB241" s="343"/>
      <c r="AEC241" s="343"/>
      <c r="AED241" s="343"/>
      <c r="AEE241" s="343"/>
      <c r="AEF241" s="343"/>
      <c r="AEG241" s="343"/>
      <c r="AEH241" s="343"/>
      <c r="AEI241" s="343"/>
      <c r="AEJ241" s="343"/>
      <c r="AEK241" s="343"/>
      <c r="AEL241" s="343"/>
      <c r="AEM241" s="343"/>
      <c r="AEN241" s="343"/>
      <c r="AEO241" s="343"/>
      <c r="AEP241" s="343"/>
      <c r="AEQ241" s="343"/>
      <c r="AER241" s="343"/>
      <c r="AES241" s="343"/>
      <c r="AET241" s="343"/>
      <c r="AEU241" s="343"/>
      <c r="AEV241" s="343"/>
      <c r="AEW241" s="343"/>
      <c r="AEX241" s="343"/>
      <c r="AEY241" s="343"/>
      <c r="AEZ241" s="343"/>
      <c r="AFA241" s="343"/>
      <c r="AFB241" s="343"/>
      <c r="AFC241" s="343"/>
      <c r="AFD241" s="343"/>
      <c r="AFE241" s="343"/>
      <c r="AFF241" s="343"/>
      <c r="AFG241" s="343"/>
      <c r="AFH241" s="343"/>
      <c r="AFI241" s="343"/>
      <c r="AFJ241" s="343"/>
      <c r="AFK241" s="343"/>
      <c r="AFL241" s="343"/>
      <c r="AFM241" s="343"/>
      <c r="AFN241" s="343"/>
      <c r="AFO241" s="343"/>
      <c r="AFP241" s="343"/>
      <c r="AFQ241" s="343"/>
      <c r="AFR241" s="343"/>
      <c r="AFS241" s="343"/>
      <c r="AFT241" s="343"/>
      <c r="AFU241" s="343"/>
      <c r="AFV241" s="343"/>
      <c r="AFW241" s="343"/>
      <c r="AFX241" s="343"/>
      <c r="AFY241" s="343"/>
      <c r="AFZ241" s="343"/>
      <c r="AGA241" s="343"/>
      <c r="AGB241" s="343"/>
      <c r="AGC241" s="343"/>
      <c r="AGD241" s="343"/>
      <c r="AGE241" s="343"/>
      <c r="AGF241" s="343"/>
      <c r="AGG241" s="343"/>
      <c r="AGH241" s="343"/>
      <c r="AGI241" s="343"/>
      <c r="AGJ241" s="343"/>
      <c r="AGK241" s="343"/>
      <c r="AGL241" s="343"/>
      <c r="AGM241" s="343"/>
      <c r="AGN241" s="343"/>
      <c r="AGO241" s="343"/>
      <c r="AGP241" s="343"/>
      <c r="AGQ241" s="343"/>
      <c r="AGR241" s="343"/>
      <c r="AGS241" s="343"/>
      <c r="AGT241" s="343"/>
      <c r="AGU241" s="343"/>
      <c r="AGV241" s="343"/>
      <c r="AGW241" s="343"/>
      <c r="AGX241" s="343"/>
      <c r="AGY241" s="343"/>
      <c r="AGZ241" s="343"/>
      <c r="AHA241" s="343"/>
      <c r="AHB241" s="343"/>
      <c r="AHC241" s="343"/>
      <c r="AHD241" s="343"/>
      <c r="AHE241" s="343"/>
      <c r="AHF241" s="343"/>
      <c r="AHG241" s="343"/>
      <c r="AHH241" s="343"/>
      <c r="AHI241" s="343"/>
      <c r="AHJ241" s="343"/>
      <c r="AHK241" s="343"/>
      <c r="AHL241" s="343"/>
      <c r="AHM241" s="343"/>
      <c r="AHN241" s="343"/>
      <c r="AHO241" s="343"/>
      <c r="AHP241" s="343"/>
      <c r="AHQ241" s="343"/>
      <c r="AHR241" s="343"/>
      <c r="AHS241" s="343"/>
      <c r="AHT241" s="343"/>
      <c r="AHU241" s="343"/>
      <c r="AHV241" s="343"/>
      <c r="AHW241" s="343"/>
      <c r="AHX241" s="343"/>
      <c r="AHY241" s="343"/>
      <c r="AHZ241" s="343"/>
      <c r="AIA241" s="343"/>
      <c r="AIB241" s="343"/>
      <c r="AIC241" s="343"/>
      <c r="AID241" s="343"/>
      <c r="AIE241" s="343"/>
      <c r="AIF241" s="343"/>
      <c r="AIG241" s="343"/>
      <c r="AIH241" s="343"/>
      <c r="AII241" s="343"/>
      <c r="AIJ241" s="343"/>
      <c r="AIK241" s="343"/>
      <c r="AIL241" s="343"/>
      <c r="AIM241" s="343"/>
      <c r="AIN241" s="343"/>
      <c r="AIO241" s="343"/>
      <c r="AIP241" s="343"/>
      <c r="AIQ241" s="343"/>
      <c r="AIR241" s="343"/>
      <c r="AIS241" s="343"/>
      <c r="AIT241" s="343"/>
      <c r="AIU241" s="343"/>
      <c r="AIV241" s="343"/>
      <c r="AIW241" s="343"/>
      <c r="AIX241" s="343"/>
      <c r="AIY241" s="343"/>
      <c r="AIZ241" s="343"/>
      <c r="AJA241" s="343"/>
      <c r="AJB241" s="343"/>
      <c r="AJC241" s="343"/>
      <c r="AJD241" s="343"/>
      <c r="AJE241" s="343"/>
      <c r="AJF241" s="343"/>
      <c r="AJG241" s="343"/>
      <c r="AJH241" s="343"/>
      <c r="AJI241" s="343"/>
      <c r="AJJ241" s="343"/>
      <c r="AJK241" s="343"/>
      <c r="AJL241" s="343"/>
      <c r="AJM241" s="343"/>
      <c r="AJN241" s="343"/>
      <c r="AJO241" s="343"/>
      <c r="AJP241" s="343"/>
      <c r="AJQ241" s="343"/>
      <c r="AJR241" s="343"/>
      <c r="AJS241" s="343"/>
      <c r="AJT241" s="343"/>
      <c r="AJU241" s="343"/>
      <c r="AJV241" s="343"/>
      <c r="AJW241" s="343"/>
      <c r="AJX241" s="343"/>
      <c r="AJY241" s="343"/>
      <c r="AJZ241" s="343"/>
      <c r="AKA241" s="343"/>
      <c r="AKB241" s="343"/>
      <c r="AKC241" s="343"/>
      <c r="AKD241" s="343"/>
      <c r="AKE241" s="343"/>
      <c r="AKF241" s="343"/>
      <c r="AKG241" s="343"/>
      <c r="AKH241" s="343"/>
      <c r="AKI241" s="343"/>
      <c r="AKJ241" s="343"/>
      <c r="AKK241" s="343"/>
      <c r="AKL241" s="343"/>
      <c r="AKM241" s="343"/>
      <c r="AKN241" s="343"/>
      <c r="AKO241" s="343"/>
      <c r="AKP241" s="343"/>
      <c r="AKQ241" s="343"/>
      <c r="AKR241" s="343"/>
      <c r="AKS241" s="343"/>
      <c r="AKT241" s="343"/>
      <c r="AKU241" s="343"/>
      <c r="AKV241" s="343"/>
      <c r="AKW241" s="343"/>
      <c r="AKX241" s="343"/>
      <c r="AKY241" s="343"/>
      <c r="AKZ241" s="343"/>
      <c r="ALA241" s="343"/>
      <c r="ALB241" s="343"/>
      <c r="ALC241" s="343"/>
      <c r="ALD241" s="343"/>
      <c r="ALE241" s="343"/>
      <c r="ALF241" s="343"/>
      <c r="ALG241" s="343"/>
      <c r="ALH241" s="343"/>
      <c r="ALI241" s="343"/>
      <c r="ALJ241" s="343"/>
      <c r="ALK241" s="343"/>
      <c r="ALL241" s="343"/>
      <c r="ALM241" s="343"/>
      <c r="ALN241" s="343"/>
      <c r="ALO241" s="343"/>
      <c r="ALP241" s="343"/>
      <c r="ALQ241" s="343"/>
      <c r="ALR241" s="343"/>
      <c r="ALS241" s="343"/>
      <c r="ALT241" s="343"/>
      <c r="ALU241" s="343"/>
      <c r="ALV241" s="343"/>
      <c r="ALW241" s="343"/>
      <c r="ALX241" s="343"/>
      <c r="ALY241" s="343"/>
      <c r="ALZ241" s="343"/>
      <c r="AMA241" s="343"/>
      <c r="AMB241" s="343"/>
      <c r="AMC241" s="343"/>
      <c r="AMD241" s="343"/>
      <c r="AME241" s="343"/>
      <c r="AMF241" s="343"/>
      <c r="AMG241" s="343"/>
      <c r="AMH241" s="343"/>
      <c r="AMI241" s="343"/>
      <c r="AMJ241" s="343"/>
    </row>
    <row r="242" customFormat="false" ht="15.75" hidden="false" customHeight="false" outlineLevel="0" collapsed="false">
      <c r="A242" s="513"/>
      <c r="B242" s="514"/>
      <c r="C242" s="514"/>
      <c r="D242" s="514"/>
      <c r="E242" s="514"/>
      <c r="F242" s="514"/>
      <c r="G242" s="514"/>
      <c r="H242" s="514"/>
      <c r="I242" s="514"/>
      <c r="J242" s="514"/>
      <c r="K242" s="515"/>
      <c r="L242" s="516"/>
      <c r="M242" s="517"/>
      <c r="N242" s="517"/>
      <c r="O242" s="518"/>
      <c r="P242" s="518"/>
      <c r="Q242" s="518"/>
      <c r="R242" s="518"/>
      <c r="S242" s="518"/>
      <c r="T242" s="519"/>
      <c r="U242" s="1"/>
      <c r="V242" s="1"/>
    </row>
    <row r="243" customFormat="false" ht="51.75" hidden="false" customHeight="true" outlineLevel="0" collapsed="false">
      <c r="A243" s="582"/>
      <c r="B243" s="64" t="s">
        <v>242</v>
      </c>
      <c r="C243" s="478" t="n">
        <f aca="false">C244+C254</f>
        <v>5922508</v>
      </c>
      <c r="D243" s="478" t="n">
        <f aca="false">D244+D254</f>
        <v>7509888</v>
      </c>
      <c r="E243" s="478" t="n">
        <f aca="false">C243/D243*100</f>
        <v>78.8628006169999</v>
      </c>
      <c r="F243" s="478" t="n">
        <f aca="false">F244+F254</f>
        <v>475754</v>
      </c>
      <c r="G243" s="478" t="n">
        <f aca="false">G244+G254</f>
        <v>1146520</v>
      </c>
      <c r="H243" s="478" t="n">
        <f aca="false">F243/G243*100</f>
        <v>41.4954819802533</v>
      </c>
      <c r="I243" s="478" t="n">
        <f aca="false">I244+I254</f>
        <v>5846256</v>
      </c>
      <c r="J243" s="478" t="n">
        <f aca="false">J244+J254</f>
        <v>7258584</v>
      </c>
      <c r="K243" s="478" t="n">
        <f aca="false">I243/J243*100</f>
        <v>80.5426512939714</v>
      </c>
      <c r="L243" s="583" t="n">
        <f aca="false">O243+R243</f>
        <v>3230481</v>
      </c>
      <c r="M243" s="584" t="n">
        <f aca="false">P243+S243</f>
        <v>4294528</v>
      </c>
      <c r="N243" s="65" t="n">
        <f aca="false">L243/M243*100</f>
        <v>75.2231910002683</v>
      </c>
      <c r="O243" s="65" t="n">
        <f aca="false">O244+O254</f>
        <v>2661924</v>
      </c>
      <c r="P243" s="65" t="n">
        <f aca="false">P244+P254</f>
        <v>3259777</v>
      </c>
      <c r="Q243" s="65" t="n">
        <f aca="false">O243/P243*100</f>
        <v>81.6596963534622</v>
      </c>
      <c r="R243" s="65" t="n">
        <f aca="false">R244+R254</f>
        <v>568557</v>
      </c>
      <c r="S243" s="65" t="n">
        <f aca="false">S244+S254</f>
        <v>1034751</v>
      </c>
      <c r="T243" s="65" t="n">
        <f aca="false">R243/S243*100</f>
        <v>54.9462624341508</v>
      </c>
      <c r="U243" s="1"/>
      <c r="V243" s="1"/>
    </row>
    <row r="244" customFormat="false" ht="24.75" hidden="false" customHeight="true" outlineLevel="0" collapsed="false">
      <c r="A244" s="132" t="s">
        <v>393</v>
      </c>
      <c r="B244" s="132" t="s">
        <v>197</v>
      </c>
      <c r="C244" s="483" t="n">
        <f aca="false">SUM(C245:C252)</f>
        <v>4701971</v>
      </c>
      <c r="D244" s="483" t="n">
        <f aca="false">SUM(D245:D252)</f>
        <v>5684599</v>
      </c>
      <c r="E244" s="483" t="n">
        <f aca="false">C244/D244*100</f>
        <v>82.7142072818153</v>
      </c>
      <c r="F244" s="483" t="n">
        <f aca="false">SUM(F245:F252)</f>
        <v>365933</v>
      </c>
      <c r="G244" s="483" t="n">
        <f aca="false">SUM(G245:G252)</f>
        <v>1055654</v>
      </c>
      <c r="H244" s="483" t="n">
        <f aca="false">F244/G244*100</f>
        <v>34.6641039583045</v>
      </c>
      <c r="I244" s="483" t="n">
        <f aca="false">SUM(I245:I252)</f>
        <v>4578128</v>
      </c>
      <c r="J244" s="483" t="n">
        <f aca="false">SUM(J245:J252)</f>
        <v>5484445</v>
      </c>
      <c r="K244" s="483" t="n">
        <f aca="false">I244/J244*100</f>
        <v>83.4747727436413</v>
      </c>
      <c r="L244" s="530" t="n">
        <f aca="false">O244+R244</f>
        <v>2201965</v>
      </c>
      <c r="M244" s="531" t="n">
        <f aca="false">P244+S244</f>
        <v>2724698</v>
      </c>
      <c r="N244" s="83" t="n">
        <f aca="false">L244/M244*100</f>
        <v>80.8150114251194</v>
      </c>
      <c r="O244" s="83" t="n">
        <f aca="false">SUM(O245:O252)</f>
        <v>1766134</v>
      </c>
      <c r="P244" s="83" t="n">
        <f aca="false">SUM(P245:P252)</f>
        <v>2480631</v>
      </c>
      <c r="Q244" s="83" t="n">
        <f aca="false">O244/P244*100</f>
        <v>71.196965610766</v>
      </c>
      <c r="R244" s="83" t="n">
        <f aca="false">SUM(R245:R252)</f>
        <v>435831</v>
      </c>
      <c r="S244" s="83" t="n">
        <f aca="false">SUM(S245:S252)</f>
        <v>244067</v>
      </c>
      <c r="T244" s="83" t="n">
        <f aca="false">R244/S244*100</f>
        <v>178.570228666719</v>
      </c>
      <c r="U244" s="1"/>
      <c r="V244" s="1"/>
    </row>
    <row r="245" s="334" customFormat="true" ht="17.25" hidden="false" customHeight="false" outlineLevel="0" collapsed="false">
      <c r="A245" s="585" t="n">
        <v>1</v>
      </c>
      <c r="B245" s="124" t="s">
        <v>244</v>
      </c>
      <c r="C245" s="496" t="n">
        <v>332940</v>
      </c>
      <c r="D245" s="496" t="n">
        <v>558162</v>
      </c>
      <c r="E245" s="370" t="n">
        <f aca="false">C245/D245*100</f>
        <v>59.6493491136982</v>
      </c>
      <c r="F245" s="496" t="n">
        <v>37573</v>
      </c>
      <c r="G245" s="496" t="n">
        <v>102893</v>
      </c>
      <c r="H245" s="370" t="n">
        <f aca="false">F245/G245*100</f>
        <v>36.5165754716064</v>
      </c>
      <c r="I245" s="496" t="n">
        <v>332940</v>
      </c>
      <c r="J245" s="496" t="n">
        <v>558162</v>
      </c>
      <c r="K245" s="370" t="n">
        <f aca="false">I245/J245*100</f>
        <v>59.6493491136982</v>
      </c>
      <c r="L245" s="502" t="n">
        <v>332940</v>
      </c>
      <c r="M245" s="499" t="n">
        <v>558162</v>
      </c>
      <c r="N245" s="493" t="n">
        <f aca="false">L245/M245*100</f>
        <v>59.6493491136982</v>
      </c>
      <c r="O245" s="499" t="n">
        <v>0</v>
      </c>
      <c r="P245" s="499" t="n">
        <v>314095</v>
      </c>
      <c r="Q245" s="493" t="n">
        <f aca="false">O245/P245*100</f>
        <v>0</v>
      </c>
      <c r="R245" s="499" t="n">
        <v>332940</v>
      </c>
      <c r="S245" s="499" t="n">
        <v>244067</v>
      </c>
      <c r="T245" s="493" t="n">
        <f aca="false">R245/S245*100</f>
        <v>136.413361904723</v>
      </c>
      <c r="U245" s="81" t="n">
        <v>118</v>
      </c>
      <c r="V245" s="81" t="n">
        <v>174</v>
      </c>
    </row>
    <row r="246" s="334" customFormat="true" ht="17.25" hidden="false" customHeight="false" outlineLevel="0" collapsed="false">
      <c r="A246" s="585" t="n">
        <v>2</v>
      </c>
      <c r="B246" s="124" t="s">
        <v>245</v>
      </c>
      <c r="C246" s="496"/>
      <c r="D246" s="496"/>
      <c r="E246" s="370" t="e">
        <f aca="false">C246/D246*100</f>
        <v>#DIV/0!</v>
      </c>
      <c r="F246" s="496"/>
      <c r="G246" s="496"/>
      <c r="H246" s="370" t="e">
        <f aca="false">F246/G246*100</f>
        <v>#DIV/0!</v>
      </c>
      <c r="I246" s="496"/>
      <c r="J246" s="496"/>
      <c r="K246" s="370" t="e">
        <f aca="false">I246/J246*100</f>
        <v>#DIV/0!</v>
      </c>
      <c r="L246" s="502"/>
      <c r="M246" s="499"/>
      <c r="N246" s="493" t="e">
        <f aca="false">L246/M246*100</f>
        <v>#DIV/0!</v>
      </c>
      <c r="O246" s="499"/>
      <c r="P246" s="499"/>
      <c r="Q246" s="493" t="e">
        <f aca="false">O246/P246*100</f>
        <v>#DIV/0!</v>
      </c>
      <c r="R246" s="499"/>
      <c r="S246" s="499"/>
      <c r="T246" s="493" t="e">
        <f aca="false">R246/S246*100</f>
        <v>#DIV/0!</v>
      </c>
      <c r="U246" s="81" t="n">
        <v>0</v>
      </c>
      <c r="V246" s="81" t="n">
        <v>0</v>
      </c>
    </row>
    <row r="247" customFormat="false" ht="17.25" hidden="false" customHeight="false" outlineLevel="0" collapsed="false">
      <c r="A247" s="585" t="n">
        <v>3</v>
      </c>
      <c r="B247" s="124" t="s">
        <v>246</v>
      </c>
      <c r="C247" s="487" t="n">
        <v>2304168</v>
      </c>
      <c r="D247" s="487" t="n">
        <v>2759747</v>
      </c>
      <c r="E247" s="489" t="n">
        <f aca="false">C247/D247*100</f>
        <v>83.4920012595357</v>
      </c>
      <c r="F247" s="487" t="n">
        <v>327692</v>
      </c>
      <c r="G247" s="487" t="n">
        <v>650937</v>
      </c>
      <c r="H247" s="489" t="n">
        <f aca="false">F247/G247*100</f>
        <v>50.3415845158595</v>
      </c>
      <c r="I247" s="487" t="n">
        <v>2304168</v>
      </c>
      <c r="J247" s="487" t="n">
        <v>2759747</v>
      </c>
      <c r="K247" s="489" t="n">
        <f aca="false">I247/J247*100</f>
        <v>83.4920012595357</v>
      </c>
      <c r="L247" s="491" t="n">
        <v>0</v>
      </c>
      <c r="M247" s="492" t="n">
        <v>0</v>
      </c>
      <c r="N247" s="493" t="e">
        <f aca="false">L247/M247*100</f>
        <v>#DIV/0!</v>
      </c>
      <c r="O247" s="492" t="n">
        <v>0</v>
      </c>
      <c r="P247" s="492" t="n">
        <v>0</v>
      </c>
      <c r="Q247" s="493" t="e">
        <f aca="false">O247/P247*100</f>
        <v>#DIV/0!</v>
      </c>
      <c r="R247" s="492" t="n">
        <v>0</v>
      </c>
      <c r="S247" s="492" t="n">
        <v>0</v>
      </c>
      <c r="T247" s="494" t="e">
        <f aca="false">R247/S247*100</f>
        <v>#DIV/0!</v>
      </c>
      <c r="U247" s="1" t="n">
        <v>93</v>
      </c>
      <c r="V247" s="1" t="n">
        <v>203</v>
      </c>
    </row>
    <row r="248" customFormat="false" ht="17.25" hidden="false" customHeight="false" outlineLevel="0" collapsed="false">
      <c r="A248" s="585" t="n">
        <v>4</v>
      </c>
      <c r="B248" s="124" t="s">
        <v>247</v>
      </c>
      <c r="C248" s="487"/>
      <c r="D248" s="487"/>
      <c r="E248" s="489" t="e">
        <f aca="false">C248/D248*100</f>
        <v>#DIV/0!</v>
      </c>
      <c r="F248" s="487"/>
      <c r="G248" s="487"/>
      <c r="H248" s="489" t="e">
        <f aca="false">F248/G248*100</f>
        <v>#DIV/0!</v>
      </c>
      <c r="I248" s="487"/>
      <c r="J248" s="487"/>
      <c r="K248" s="489" t="e">
        <f aca="false">I248/J248*100</f>
        <v>#DIV/0!</v>
      </c>
      <c r="L248" s="491"/>
      <c r="M248" s="492"/>
      <c r="N248" s="493" t="e">
        <f aca="false">L248/M248*100</f>
        <v>#DIV/0!</v>
      </c>
      <c r="O248" s="492"/>
      <c r="P248" s="492"/>
      <c r="Q248" s="493" t="e">
        <f aca="false">O248/P248*100</f>
        <v>#DIV/0!</v>
      </c>
      <c r="R248" s="492"/>
      <c r="S248" s="492"/>
      <c r="T248" s="494" t="e">
        <f aca="false">R248/S248*100</f>
        <v>#DIV/0!</v>
      </c>
      <c r="U248" s="1" t="n">
        <v>57</v>
      </c>
      <c r="V248" s="1" t="n">
        <v>88</v>
      </c>
    </row>
    <row r="249" customFormat="false" ht="17.25" hidden="false" customHeight="false" outlineLevel="0" collapsed="false">
      <c r="A249" s="556" t="n">
        <v>5</v>
      </c>
      <c r="B249" s="134" t="s">
        <v>248</v>
      </c>
      <c r="C249" s="487" t="n">
        <v>1826748</v>
      </c>
      <c r="D249" s="487" t="n">
        <v>2366690</v>
      </c>
      <c r="E249" s="489" t="n">
        <f aca="false">C249/D249*100</f>
        <v>77.1857742247612</v>
      </c>
      <c r="F249" s="487" t="n">
        <v>668</v>
      </c>
      <c r="G249" s="487" t="n">
        <v>301824</v>
      </c>
      <c r="H249" s="489" t="n">
        <f aca="false">F249/G249*100</f>
        <v>0.221321034775233</v>
      </c>
      <c r="I249" s="487" t="n">
        <v>1814490</v>
      </c>
      <c r="J249" s="487" t="n">
        <v>2166536</v>
      </c>
      <c r="K249" s="489" t="n">
        <f aca="false">I249/J249*100</f>
        <v>83.750743121739</v>
      </c>
      <c r="L249" s="491" t="n">
        <v>1766134</v>
      </c>
      <c r="M249" s="492" t="n">
        <v>2166536</v>
      </c>
      <c r="N249" s="493" t="n">
        <f aca="false">L249/M249*100</f>
        <v>81.5187931333705</v>
      </c>
      <c r="O249" s="492" t="n">
        <v>1766134</v>
      </c>
      <c r="P249" s="492" t="n">
        <v>2166536</v>
      </c>
      <c r="Q249" s="493" t="n">
        <f aca="false">O249/P249*100</f>
        <v>81.5187931333705</v>
      </c>
      <c r="R249" s="492" t="n">
        <v>0</v>
      </c>
      <c r="S249" s="492" t="n">
        <v>0</v>
      </c>
      <c r="T249" s="494" t="e">
        <f aca="false">R249/S249*100</f>
        <v>#DIV/0!</v>
      </c>
      <c r="U249" s="1" t="n">
        <v>56</v>
      </c>
      <c r="V249" s="1" t="n">
        <v>133</v>
      </c>
    </row>
    <row r="250" customFormat="false" ht="17.25" hidden="false" customHeight="false" outlineLevel="0" collapsed="false">
      <c r="A250" s="556" t="n">
        <v>6</v>
      </c>
      <c r="B250" s="134" t="s">
        <v>249</v>
      </c>
      <c r="C250" s="487" t="n">
        <v>0</v>
      </c>
      <c r="D250" s="487" t="n">
        <v>0</v>
      </c>
      <c r="E250" s="489" t="e">
        <f aca="false">C250/D250*100</f>
        <v>#DIV/0!</v>
      </c>
      <c r="F250" s="487" t="n">
        <v>0</v>
      </c>
      <c r="G250" s="487" t="n">
        <v>0</v>
      </c>
      <c r="H250" s="489" t="e">
        <f aca="false">F250/G250*100</f>
        <v>#DIV/0!</v>
      </c>
      <c r="I250" s="487" t="n">
        <v>0</v>
      </c>
      <c r="J250" s="487" t="n">
        <v>0</v>
      </c>
      <c r="K250" s="489" t="e">
        <f aca="false">I250/J250*100</f>
        <v>#DIV/0!</v>
      </c>
      <c r="L250" s="491" t="n">
        <v>0</v>
      </c>
      <c r="M250" s="492" t="n">
        <v>0</v>
      </c>
      <c r="N250" s="493" t="e">
        <f aca="false">L250/M250*100</f>
        <v>#DIV/0!</v>
      </c>
      <c r="O250" s="492" t="n">
        <v>0</v>
      </c>
      <c r="P250" s="492" t="n">
        <v>0</v>
      </c>
      <c r="Q250" s="493" t="e">
        <f aca="false">O250/P250*100</f>
        <v>#DIV/0!</v>
      </c>
      <c r="R250" s="492" t="n">
        <v>0</v>
      </c>
      <c r="S250" s="492" t="n">
        <v>0</v>
      </c>
      <c r="T250" s="494" t="e">
        <f aca="false">R250/S250*100</f>
        <v>#DIV/0!</v>
      </c>
      <c r="U250" s="1" t="n">
        <v>3</v>
      </c>
      <c r="V250" s="1" t="n">
        <v>80</v>
      </c>
    </row>
    <row r="251" s="334" customFormat="true" ht="17.25" hidden="false" customHeight="false" outlineLevel="0" collapsed="false">
      <c r="A251" s="585" t="n">
        <v>7</v>
      </c>
      <c r="B251" s="124" t="s">
        <v>250</v>
      </c>
      <c r="C251" s="496" t="n">
        <v>238115</v>
      </c>
      <c r="D251" s="496" t="n">
        <v>0</v>
      </c>
      <c r="E251" s="370" t="e">
        <f aca="false">C251/D251*100</f>
        <v>#DIV/0!</v>
      </c>
      <c r="F251" s="496" t="n">
        <v>0</v>
      </c>
      <c r="G251" s="496" t="n">
        <v>0</v>
      </c>
      <c r="H251" s="370" t="e">
        <f aca="false">F251/G251*100</f>
        <v>#DIV/0!</v>
      </c>
      <c r="I251" s="496" t="n">
        <v>126530</v>
      </c>
      <c r="J251" s="496" t="n">
        <v>0</v>
      </c>
      <c r="K251" s="370" t="e">
        <f aca="false">I251/J251*100</f>
        <v>#DIV/0!</v>
      </c>
      <c r="L251" s="502" t="n">
        <v>102891</v>
      </c>
      <c r="M251" s="499" t="n">
        <v>0</v>
      </c>
      <c r="N251" s="493" t="e">
        <f aca="false">L251/M251*100</f>
        <v>#DIV/0!</v>
      </c>
      <c r="O251" s="499" t="n">
        <v>0</v>
      </c>
      <c r="P251" s="499" t="n">
        <v>0</v>
      </c>
      <c r="Q251" s="493" t="e">
        <f aca="false">O251/P251*100</f>
        <v>#DIV/0!</v>
      </c>
      <c r="R251" s="499" t="n">
        <v>102891</v>
      </c>
      <c r="S251" s="499" t="n">
        <v>0</v>
      </c>
      <c r="T251" s="493" t="e">
        <f aca="false">R251/S251*100</f>
        <v>#DIV/0!</v>
      </c>
      <c r="U251" s="81" t="n">
        <v>4</v>
      </c>
      <c r="V251" s="81"/>
    </row>
    <row r="252" s="334" customFormat="true" ht="17.25" hidden="false" customHeight="false" outlineLevel="0" collapsed="false">
      <c r="A252" s="585" t="n">
        <v>8</v>
      </c>
      <c r="B252" s="124" t="s">
        <v>251</v>
      </c>
      <c r="C252" s="496"/>
      <c r="D252" s="496"/>
      <c r="E252" s="370" t="e">
        <f aca="false">C252/D252*100</f>
        <v>#DIV/0!</v>
      </c>
      <c r="F252" s="496"/>
      <c r="G252" s="496"/>
      <c r="H252" s="370" t="e">
        <f aca="false">F252/G252*100</f>
        <v>#DIV/0!</v>
      </c>
      <c r="I252" s="496"/>
      <c r="J252" s="496"/>
      <c r="K252" s="370" t="e">
        <f aca="false">I252/J252*100</f>
        <v>#DIV/0!</v>
      </c>
      <c r="L252" s="502"/>
      <c r="M252" s="499"/>
      <c r="N252" s="493" t="e">
        <f aca="false">L252/M252*100</f>
        <v>#DIV/0!</v>
      </c>
      <c r="O252" s="499"/>
      <c r="P252" s="499"/>
      <c r="Q252" s="493" t="e">
        <f aca="false">O252/P252*100</f>
        <v>#DIV/0!</v>
      </c>
      <c r="R252" s="499"/>
      <c r="S252" s="499"/>
      <c r="T252" s="493" t="e">
        <f aca="false">R252/S252*100</f>
        <v>#DIV/0!</v>
      </c>
      <c r="U252" s="81"/>
      <c r="V252" s="81"/>
    </row>
    <row r="253" customFormat="false" ht="15.75" hidden="false" customHeight="false" outlineLevel="0" collapsed="false">
      <c r="A253" s="513"/>
      <c r="B253" s="514"/>
      <c r="C253" s="514"/>
      <c r="D253" s="514"/>
      <c r="E253" s="514"/>
      <c r="F253" s="514"/>
      <c r="G253" s="514"/>
      <c r="H253" s="514"/>
      <c r="I253" s="514"/>
      <c r="J253" s="514"/>
      <c r="K253" s="515"/>
      <c r="L253" s="516"/>
      <c r="M253" s="517"/>
      <c r="N253" s="493" t="e">
        <f aca="false">L253/M253*100</f>
        <v>#DIV/0!</v>
      </c>
      <c r="O253" s="518"/>
      <c r="P253" s="518"/>
      <c r="Q253" s="518"/>
      <c r="R253" s="518"/>
      <c r="S253" s="518"/>
      <c r="T253" s="519"/>
      <c r="U253" s="1"/>
      <c r="V253" s="1"/>
    </row>
    <row r="254" customFormat="false" ht="24" hidden="false" customHeight="true" outlineLevel="0" collapsed="false">
      <c r="A254" s="132" t="s">
        <v>252</v>
      </c>
      <c r="B254" s="132" t="s">
        <v>197</v>
      </c>
      <c r="C254" s="483" t="n">
        <f aca="false">SUM(C255:C259)</f>
        <v>1220537</v>
      </c>
      <c r="D254" s="483" t="n">
        <f aca="false">SUM(D255:D259)</f>
        <v>1825289</v>
      </c>
      <c r="E254" s="586" t="n">
        <f aca="false">C254/D254*100</f>
        <v>66.8681507421564</v>
      </c>
      <c r="F254" s="483" t="n">
        <f aca="false">SUM(F255:F259)</f>
        <v>109821</v>
      </c>
      <c r="G254" s="483" t="n">
        <f aca="false">SUM(G255:G259)</f>
        <v>90866</v>
      </c>
      <c r="H254" s="586" t="n">
        <f aca="false">F254/G254*100</f>
        <v>120.860387823828</v>
      </c>
      <c r="I254" s="483" t="n">
        <f aca="false">SUM(I255:I259)</f>
        <v>1268128</v>
      </c>
      <c r="J254" s="483" t="n">
        <f aca="false">SUM(J255:J259)</f>
        <v>1774139</v>
      </c>
      <c r="K254" s="586" t="n">
        <f aca="false">I254/J254*100</f>
        <v>71.4785030936133</v>
      </c>
      <c r="L254" s="530" t="n">
        <f aca="false">O254+R254</f>
        <v>1028516</v>
      </c>
      <c r="M254" s="531" t="n">
        <f aca="false">P254+S254</f>
        <v>1569830</v>
      </c>
      <c r="N254" s="84" t="n">
        <f aca="false">L254/M254*100</f>
        <v>65.5176675181389</v>
      </c>
      <c r="O254" s="83" t="n">
        <f aca="false">SUM(O255:O259)</f>
        <v>895790</v>
      </c>
      <c r="P254" s="83" t="n">
        <f aca="false">SUM(P255:P259)</f>
        <v>779146</v>
      </c>
      <c r="Q254" s="587" t="n">
        <f aca="false">O254/P254*100</f>
        <v>114.970750026311</v>
      </c>
      <c r="R254" s="83" t="n">
        <f aca="false">SUM(R255:R259)</f>
        <v>132726</v>
      </c>
      <c r="S254" s="83" t="n">
        <f aca="false">SUM(S255:S259)</f>
        <v>790684</v>
      </c>
      <c r="T254" s="587" t="n">
        <f aca="false">R254/S254*100</f>
        <v>16.786225597078</v>
      </c>
      <c r="U254" s="1"/>
      <c r="V254" s="1"/>
    </row>
    <row r="255" customFormat="false" ht="17.25" hidden="false" customHeight="false" outlineLevel="0" collapsed="false">
      <c r="A255" s="588" t="n">
        <v>1</v>
      </c>
      <c r="B255" s="134" t="s">
        <v>253</v>
      </c>
      <c r="C255" s="487" t="n">
        <v>820231</v>
      </c>
      <c r="D255" s="487" t="n">
        <v>1154449</v>
      </c>
      <c r="E255" s="489" t="n">
        <f aca="false">C255/D255*100</f>
        <v>71.0495656369402</v>
      </c>
      <c r="F255" s="487" t="n">
        <v>83936</v>
      </c>
      <c r="G255" s="487" t="n">
        <v>51760</v>
      </c>
      <c r="H255" s="489" t="n">
        <f aca="false">F255/G255*100</f>
        <v>162.163833075734</v>
      </c>
      <c r="I255" s="487" t="n">
        <v>845915</v>
      </c>
      <c r="J255" s="487" t="n">
        <v>1083794</v>
      </c>
      <c r="K255" s="489" t="n">
        <f aca="false">I255/J255*100</f>
        <v>78.0512717361417</v>
      </c>
      <c r="L255" s="491" t="n">
        <v>628210</v>
      </c>
      <c r="M255" s="492" t="n">
        <v>900862</v>
      </c>
      <c r="N255" s="493" t="n">
        <f aca="false">L255/M255*100</f>
        <v>69.7343211279863</v>
      </c>
      <c r="O255" s="492" t="n">
        <v>615003</v>
      </c>
      <c r="P255" s="492" t="n">
        <v>422009</v>
      </c>
      <c r="Q255" s="493" t="n">
        <f aca="false">O255/P255*100</f>
        <v>145.73220002417</v>
      </c>
      <c r="R255" s="492" t="n">
        <v>13207</v>
      </c>
      <c r="S255" s="492" t="n">
        <v>478853</v>
      </c>
      <c r="T255" s="494" t="n">
        <f aca="false">R255/S255*100</f>
        <v>2.75804892106763</v>
      </c>
      <c r="U255" s="1" t="n">
        <v>141</v>
      </c>
      <c r="V255" s="1" t="n">
        <v>159</v>
      </c>
    </row>
    <row r="256" customFormat="false" ht="34.5" hidden="false" customHeight="false" outlineLevel="0" collapsed="false">
      <c r="A256" s="588" t="n">
        <v>2</v>
      </c>
      <c r="B256" s="134" t="s">
        <v>254</v>
      </c>
      <c r="C256" s="487" t="n">
        <v>0</v>
      </c>
      <c r="D256" s="487" t="n">
        <v>1872</v>
      </c>
      <c r="E256" s="489" t="n">
        <f aca="false">C256/D256*100</f>
        <v>0</v>
      </c>
      <c r="F256" s="487" t="n">
        <v>0</v>
      </c>
      <c r="G256" s="487" t="n">
        <v>0</v>
      </c>
      <c r="H256" s="489" t="e">
        <f aca="false">F256/G256*100</f>
        <v>#DIV/0!</v>
      </c>
      <c r="I256" s="487" t="n">
        <v>21907</v>
      </c>
      <c r="J256" s="487" t="n">
        <v>21377</v>
      </c>
      <c r="K256" s="489" t="n">
        <f aca="false">I256/J256*100</f>
        <v>102.479300182439</v>
      </c>
      <c r="L256" s="491" t="n">
        <v>0</v>
      </c>
      <c r="M256" s="492" t="n">
        <v>0</v>
      </c>
      <c r="N256" s="493" t="e">
        <f aca="false">L256/M256*100</f>
        <v>#DIV/0!</v>
      </c>
      <c r="O256" s="492" t="n">
        <v>0</v>
      </c>
      <c r="P256" s="492" t="n">
        <v>0</v>
      </c>
      <c r="Q256" s="493" t="e">
        <f aca="false">O256/P256*100</f>
        <v>#DIV/0!</v>
      </c>
      <c r="R256" s="492" t="n">
        <v>0</v>
      </c>
      <c r="S256" s="492" t="n">
        <v>0</v>
      </c>
      <c r="T256" s="494" t="e">
        <f aca="false">R256/S256*100</f>
        <v>#DIV/0!</v>
      </c>
      <c r="U256" s="1" t="n">
        <v>73</v>
      </c>
      <c r="V256" s="1" t="n">
        <v>132</v>
      </c>
    </row>
    <row r="257" customFormat="false" ht="17.25" hidden="false" customHeight="false" outlineLevel="0" collapsed="false">
      <c r="A257" s="589" t="n">
        <v>3</v>
      </c>
      <c r="B257" s="124" t="s">
        <v>255</v>
      </c>
      <c r="C257" s="487"/>
      <c r="D257" s="487"/>
      <c r="E257" s="489" t="e">
        <f aca="false">C257/D257*100</f>
        <v>#DIV/0!</v>
      </c>
      <c r="F257" s="487"/>
      <c r="G257" s="487"/>
      <c r="H257" s="489" t="e">
        <f aca="false">F257/G257*100</f>
        <v>#DIV/0!</v>
      </c>
      <c r="I257" s="487"/>
      <c r="J257" s="487"/>
      <c r="K257" s="489" t="e">
        <f aca="false">I257/J257*100</f>
        <v>#DIV/0!</v>
      </c>
      <c r="L257" s="491"/>
      <c r="M257" s="492"/>
      <c r="N257" s="493" t="e">
        <f aca="false">L257/M257*100</f>
        <v>#DIV/0!</v>
      </c>
      <c r="O257" s="492"/>
      <c r="P257" s="492"/>
      <c r="Q257" s="493" t="e">
        <f aca="false">O257/P257*100</f>
        <v>#DIV/0!</v>
      </c>
      <c r="R257" s="492"/>
      <c r="S257" s="492"/>
      <c r="T257" s="494" t="e">
        <f aca="false">R257/S257*100</f>
        <v>#DIV/0!</v>
      </c>
      <c r="U257" s="1" t="n">
        <v>0</v>
      </c>
      <c r="V257" s="1" t="n">
        <v>0</v>
      </c>
    </row>
    <row r="258" s="334" customFormat="true" ht="17.25" hidden="false" customHeight="false" outlineLevel="0" collapsed="false">
      <c r="A258" s="589" t="n">
        <v>4</v>
      </c>
      <c r="B258" s="124" t="s">
        <v>256</v>
      </c>
      <c r="C258" s="496" t="n">
        <v>325693</v>
      </c>
      <c r="D258" s="496" t="n">
        <v>468359</v>
      </c>
      <c r="E258" s="370" t="n">
        <f aca="false">C258/D258*100</f>
        <v>69.5391782799092</v>
      </c>
      <c r="F258" s="496" t="n">
        <v>18175</v>
      </c>
      <c r="G258" s="496" t="n">
        <v>0</v>
      </c>
      <c r="H258" s="370" t="e">
        <f aca="false">F258/G258*100</f>
        <v>#DIV/0!</v>
      </c>
      <c r="I258" s="496" t="n">
        <v>325693</v>
      </c>
      <c r="J258" s="496" t="n">
        <v>468359</v>
      </c>
      <c r="K258" s="370" t="n">
        <f aca="false">I258/J258*100</f>
        <v>69.5391782799092</v>
      </c>
      <c r="L258" s="502" t="n">
        <v>325693</v>
      </c>
      <c r="M258" s="499" t="n">
        <v>468359</v>
      </c>
      <c r="N258" s="493" t="n">
        <f aca="false">L258/M258*100</f>
        <v>69.5391782799092</v>
      </c>
      <c r="O258" s="499" t="n">
        <v>280787</v>
      </c>
      <c r="P258" s="499" t="n">
        <v>357137</v>
      </c>
      <c r="Q258" s="493" t="n">
        <f aca="false">O258/P258*100</f>
        <v>78.6216493950501</v>
      </c>
      <c r="R258" s="499" t="n">
        <v>44906</v>
      </c>
      <c r="S258" s="499" t="n">
        <v>111222</v>
      </c>
      <c r="T258" s="493" t="n">
        <f aca="false">R258/S258*100</f>
        <v>40.3751056445667</v>
      </c>
      <c r="U258" s="81" t="n">
        <v>35</v>
      </c>
      <c r="V258" s="81" t="n">
        <v>125</v>
      </c>
    </row>
    <row r="259" s="308" customFormat="true" ht="17.25" hidden="false" customHeight="false" outlineLevel="0" collapsed="false">
      <c r="A259" s="588" t="n">
        <v>5</v>
      </c>
      <c r="B259" s="590" t="s">
        <v>257</v>
      </c>
      <c r="C259" s="591" t="n">
        <v>74613</v>
      </c>
      <c r="D259" s="591" t="n">
        <v>200609</v>
      </c>
      <c r="E259" s="36" t="n">
        <f aca="false">C259/D259*100</f>
        <v>37.193246564212</v>
      </c>
      <c r="F259" s="591" t="n">
        <v>7710</v>
      </c>
      <c r="G259" s="591" t="n">
        <v>39106</v>
      </c>
      <c r="H259" s="36" t="n">
        <f aca="false">F259/G259*100</f>
        <v>19.7156446581087</v>
      </c>
      <c r="I259" s="591" t="n">
        <v>74613</v>
      </c>
      <c r="J259" s="591" t="n">
        <v>200609</v>
      </c>
      <c r="K259" s="36" t="n">
        <f aca="false">I259/J259*100</f>
        <v>37.193246564212</v>
      </c>
      <c r="L259" s="512" t="n">
        <v>74613</v>
      </c>
      <c r="M259" s="500" t="n">
        <v>200609</v>
      </c>
      <c r="N259" s="534" t="n">
        <f aca="false">L259/M259*100</f>
        <v>37.193246564212</v>
      </c>
      <c r="O259" s="500" t="n">
        <v>0</v>
      </c>
      <c r="P259" s="500" t="n">
        <v>0</v>
      </c>
      <c r="Q259" s="534" t="e">
        <f aca="false">O259/P259*100</f>
        <v>#DIV/0!</v>
      </c>
      <c r="R259" s="512" t="n">
        <v>74613</v>
      </c>
      <c r="S259" s="500" t="n">
        <v>200609</v>
      </c>
      <c r="T259" s="534" t="n">
        <f aca="false">R259/S259*100</f>
        <v>37.193246564212</v>
      </c>
      <c r="U259" s="110" t="n">
        <v>11</v>
      </c>
      <c r="V259" s="110" t="n">
        <v>140</v>
      </c>
    </row>
    <row r="260" customFormat="false" ht="15.75" hidden="false" customHeight="false" outlineLevel="0" collapsed="false">
      <c r="A260" s="513"/>
      <c r="B260" s="514"/>
      <c r="C260" s="514"/>
      <c r="D260" s="514"/>
      <c r="E260" s="514"/>
      <c r="F260" s="514"/>
      <c r="G260" s="514"/>
      <c r="H260" s="514"/>
      <c r="I260" s="514"/>
      <c r="J260" s="514"/>
      <c r="K260" s="515"/>
      <c r="L260" s="518"/>
      <c r="M260" s="518"/>
      <c r="N260" s="518"/>
      <c r="O260" s="518"/>
      <c r="P260" s="518"/>
      <c r="Q260" s="518"/>
      <c r="R260" s="518"/>
      <c r="S260" s="518"/>
      <c r="T260" s="519"/>
      <c r="U260" s="145"/>
      <c r="V260" s="1"/>
    </row>
    <row r="261" customFormat="false" ht="34.5" hidden="false" customHeight="false" outlineLevel="0" collapsed="false">
      <c r="A261" s="536"/>
      <c r="B261" s="177" t="s">
        <v>258</v>
      </c>
      <c r="C261" s="483" t="n">
        <f aca="false">SUM(C262:C270)</f>
        <v>494331</v>
      </c>
      <c r="D261" s="483" t="n">
        <f aca="false">SUM(D262:D270)</f>
        <v>542339</v>
      </c>
      <c r="E261" s="484" t="n">
        <f aca="false">C261/D261*100</f>
        <v>91.1479720248774</v>
      </c>
      <c r="F261" s="483" t="n">
        <f aca="false">SUM(F262:F270)</f>
        <v>124726</v>
      </c>
      <c r="G261" s="483" t="n">
        <f aca="false">SUM(G262:G270)</f>
        <v>58629</v>
      </c>
      <c r="H261" s="484" t="n">
        <f aca="false">F261/G261*100</f>
        <v>212.737723652118</v>
      </c>
      <c r="I261" s="483" t="n">
        <f aca="false">SUM(I262:I270)</f>
        <v>25035</v>
      </c>
      <c r="J261" s="483" t="n">
        <f aca="false">SUM(J262:J270)</f>
        <v>28918</v>
      </c>
      <c r="K261" s="484" t="n">
        <f aca="false">I261/J261*100</f>
        <v>86.5723770661871</v>
      </c>
      <c r="L261" s="530" t="n">
        <f aca="false">O261+R261</f>
        <v>0</v>
      </c>
      <c r="M261" s="531" t="n">
        <f aca="false">P261+S261</f>
        <v>0</v>
      </c>
      <c r="N261" s="592" t="e">
        <f aca="false">L261/M261*100</f>
        <v>#DIV/0!</v>
      </c>
      <c r="O261" s="83" t="n">
        <f aca="false">SUM(O262:O270)</f>
        <v>0</v>
      </c>
      <c r="P261" s="83" t="n">
        <f aca="false">SUM(P262:P270)</f>
        <v>0</v>
      </c>
      <c r="Q261" s="592" t="e">
        <f aca="false">O261/P261*100</f>
        <v>#DIV/0!</v>
      </c>
      <c r="R261" s="83" t="n">
        <f aca="false">SUM(R262:R270)</f>
        <v>0</v>
      </c>
      <c r="S261" s="83" t="n">
        <f aca="false">SUM(S262:S270)</f>
        <v>0</v>
      </c>
      <c r="T261" s="592" t="e">
        <f aca="false">R261/S261*100</f>
        <v>#DIV/0!</v>
      </c>
      <c r="U261" s="1"/>
      <c r="V261" s="1"/>
    </row>
    <row r="262" customFormat="false" ht="34.5" hidden="false" customHeight="false" outlineLevel="0" collapsed="false">
      <c r="A262" s="37" t="n">
        <v>1</v>
      </c>
      <c r="B262" s="134" t="s">
        <v>259</v>
      </c>
      <c r="C262" s="502" t="n">
        <v>374363</v>
      </c>
      <c r="D262" s="502" t="n">
        <v>415842</v>
      </c>
      <c r="E262" s="487" t="n">
        <f aca="false">C262/D262*100</f>
        <v>90.02529806994</v>
      </c>
      <c r="F262" s="502" t="n">
        <v>95902</v>
      </c>
      <c r="G262" s="502" t="n">
        <v>48469</v>
      </c>
      <c r="H262" s="489" t="n">
        <f aca="false">F262/G262*100</f>
        <v>197.862551321463</v>
      </c>
      <c r="I262" s="502" t="n">
        <v>353</v>
      </c>
      <c r="J262" s="502" t="n">
        <v>329</v>
      </c>
      <c r="K262" s="489" t="n">
        <f aca="false">I262/J262*100</f>
        <v>107.294832826748</v>
      </c>
      <c r="L262" s="499" t="n">
        <v>0</v>
      </c>
      <c r="M262" s="499" t="n">
        <v>0</v>
      </c>
      <c r="N262" s="493" t="e">
        <f aca="false">L262/M262*100</f>
        <v>#DIV/0!</v>
      </c>
      <c r="O262" s="494"/>
      <c r="P262" s="494"/>
      <c r="Q262" s="493" t="e">
        <f aca="false">O262/P262*100</f>
        <v>#DIV/0!</v>
      </c>
      <c r="R262" s="492"/>
      <c r="S262" s="492"/>
      <c r="T262" s="494" t="e">
        <f aca="false">R262/S262*100</f>
        <v>#DIV/0!</v>
      </c>
      <c r="U262" s="499" t="n">
        <v>279</v>
      </c>
      <c r="V262" s="499" t="s">
        <v>414</v>
      </c>
    </row>
    <row r="263" customFormat="false" ht="34.5" hidden="false" customHeight="false" outlineLevel="0" collapsed="false">
      <c r="A263" s="594" t="n">
        <v>2</v>
      </c>
      <c r="B263" s="134" t="s">
        <v>260</v>
      </c>
      <c r="C263" s="502" t="n">
        <v>65868</v>
      </c>
      <c r="D263" s="502" t="n">
        <v>48667</v>
      </c>
      <c r="E263" s="489" t="n">
        <f aca="false">C263/D263*100</f>
        <v>135.344278463846</v>
      </c>
      <c r="F263" s="502" t="n">
        <v>12625</v>
      </c>
      <c r="G263" s="502" t="n">
        <v>597</v>
      </c>
      <c r="H263" s="489" t="n">
        <f aca="false">F263/G263*100</f>
        <v>2114.74036850921</v>
      </c>
      <c r="I263" s="502" t="n">
        <v>0</v>
      </c>
      <c r="J263" s="502" t="n">
        <v>0</v>
      </c>
      <c r="K263" s="489" t="e">
        <f aca="false">I263/J263*100</f>
        <v>#DIV/0!</v>
      </c>
      <c r="L263" s="499" t="n">
        <v>0</v>
      </c>
      <c r="M263" s="499" t="n">
        <v>0</v>
      </c>
      <c r="N263" s="493" t="e">
        <f aca="false">L263/M263*100</f>
        <v>#DIV/0!</v>
      </c>
      <c r="O263" s="494"/>
      <c r="P263" s="494"/>
      <c r="Q263" s="493" t="e">
        <f aca="false">O263/P263*100</f>
        <v>#DIV/0!</v>
      </c>
      <c r="R263" s="492"/>
      <c r="S263" s="492"/>
      <c r="T263" s="494" t="e">
        <f aca="false">R263/S263*100</f>
        <v>#DIV/0!</v>
      </c>
      <c r="U263" s="499" t="n">
        <v>84</v>
      </c>
      <c r="V263" s="499" t="s">
        <v>415</v>
      </c>
    </row>
    <row r="264" customFormat="false" ht="34.5" hidden="false" customHeight="false" outlineLevel="0" collapsed="false">
      <c r="A264" s="37" t="n">
        <v>3</v>
      </c>
      <c r="B264" s="134" t="s">
        <v>261</v>
      </c>
      <c r="C264" s="502" t="n">
        <v>0</v>
      </c>
      <c r="D264" s="502" t="n">
        <v>0</v>
      </c>
      <c r="E264" s="489" t="e">
        <f aca="false">C264/D264*100</f>
        <v>#DIV/0!</v>
      </c>
      <c r="F264" s="502" t="n">
        <v>0</v>
      </c>
      <c r="G264" s="502" t="n">
        <v>0</v>
      </c>
      <c r="H264" s="489" t="e">
        <f aca="false">F264/G264*100</f>
        <v>#DIV/0!</v>
      </c>
      <c r="I264" s="502" t="n">
        <v>0</v>
      </c>
      <c r="J264" s="502" t="n">
        <v>0</v>
      </c>
      <c r="K264" s="489" t="e">
        <f aca="false">I264/J264*100</f>
        <v>#DIV/0!</v>
      </c>
      <c r="L264" s="499" t="n">
        <v>0</v>
      </c>
      <c r="M264" s="499" t="n">
        <v>0</v>
      </c>
      <c r="N264" s="493" t="e">
        <f aca="false">L264/M264*100</f>
        <v>#DIV/0!</v>
      </c>
      <c r="O264" s="494"/>
      <c r="P264" s="494"/>
      <c r="Q264" s="493" t="e">
        <f aca="false">O264/P264*100</f>
        <v>#DIV/0!</v>
      </c>
      <c r="R264" s="492"/>
      <c r="S264" s="492"/>
      <c r="T264" s="494" t="e">
        <f aca="false">R264/S264*100</f>
        <v>#DIV/0!</v>
      </c>
      <c r="U264" s="499" t="n">
        <v>4</v>
      </c>
      <c r="V264" s="499" t="n">
        <v>52.5</v>
      </c>
    </row>
    <row r="265" customFormat="false" ht="17.25" hidden="false" customHeight="false" outlineLevel="0" collapsed="false">
      <c r="A265" s="594" t="n">
        <v>4</v>
      </c>
      <c r="B265" s="134" t="s">
        <v>262</v>
      </c>
      <c r="C265" s="502" t="n">
        <v>15672</v>
      </c>
      <c r="D265" s="502" t="n">
        <v>14436</v>
      </c>
      <c r="E265" s="489" t="n">
        <f aca="false">C265/D265*100</f>
        <v>108.561928512053</v>
      </c>
      <c r="F265" s="502" t="n">
        <v>5047</v>
      </c>
      <c r="G265" s="502" t="n">
        <v>1932</v>
      </c>
      <c r="H265" s="489" t="n">
        <f aca="false">F265/G265*100</f>
        <v>261.231884057971</v>
      </c>
      <c r="I265" s="502" t="n">
        <v>0</v>
      </c>
      <c r="J265" s="502" t="n">
        <v>0</v>
      </c>
      <c r="K265" s="489" t="e">
        <f aca="false">I265/J265*100</f>
        <v>#DIV/0!</v>
      </c>
      <c r="L265" s="499" t="n">
        <v>0</v>
      </c>
      <c r="M265" s="499" t="n">
        <v>0</v>
      </c>
      <c r="N265" s="493" t="e">
        <f aca="false">L265/M265*100</f>
        <v>#DIV/0!</v>
      </c>
      <c r="O265" s="494"/>
      <c r="P265" s="494"/>
      <c r="Q265" s="493" t="e">
        <f aca="false">O265/P265*100</f>
        <v>#DIV/0!</v>
      </c>
      <c r="R265" s="492"/>
      <c r="S265" s="492"/>
      <c r="T265" s="494" t="e">
        <f aca="false">R265/S265*100</f>
        <v>#DIV/0!</v>
      </c>
      <c r="U265" s="499" t="n">
        <v>14</v>
      </c>
      <c r="V265" s="499" t="n">
        <v>71</v>
      </c>
    </row>
    <row r="266" customFormat="false" ht="17.25" hidden="false" customHeight="false" outlineLevel="0" collapsed="false">
      <c r="A266" s="37" t="n">
        <v>5</v>
      </c>
      <c r="B266" s="134" t="s">
        <v>263</v>
      </c>
      <c r="C266" s="502" t="n">
        <v>1956</v>
      </c>
      <c r="D266" s="502" t="n">
        <v>5867</v>
      </c>
      <c r="E266" s="489" t="n">
        <f aca="false">C266/D266*100</f>
        <v>33.3390148287029</v>
      </c>
      <c r="F266" s="502" t="n">
        <v>351</v>
      </c>
      <c r="G266" s="502" t="n">
        <v>950</v>
      </c>
      <c r="H266" s="489" t="n">
        <f aca="false">F266/G266*100</f>
        <v>36.9473684210526</v>
      </c>
      <c r="I266" s="502" t="n">
        <v>0</v>
      </c>
      <c r="J266" s="502" t="n">
        <v>0</v>
      </c>
      <c r="K266" s="489" t="e">
        <f aca="false">I266/J266*100</f>
        <v>#DIV/0!</v>
      </c>
      <c r="L266" s="499" t="n">
        <v>0</v>
      </c>
      <c r="M266" s="499" t="n">
        <v>0</v>
      </c>
      <c r="N266" s="493" t="e">
        <f aca="false">L266/M266*100</f>
        <v>#DIV/0!</v>
      </c>
      <c r="O266" s="494"/>
      <c r="P266" s="494"/>
      <c r="Q266" s="493" t="e">
        <f aca="false">O266/P266*100</f>
        <v>#DIV/0!</v>
      </c>
      <c r="R266" s="492"/>
      <c r="S266" s="492"/>
      <c r="T266" s="494" t="e">
        <f aca="false">R266/S266*100</f>
        <v>#DIV/0!</v>
      </c>
      <c r="U266" s="499" t="n">
        <v>9</v>
      </c>
      <c r="V266" s="499" t="n">
        <v>31</v>
      </c>
    </row>
    <row r="267" customFormat="false" ht="17.25" hidden="false" customHeight="false" outlineLevel="0" collapsed="false">
      <c r="A267" s="594" t="n">
        <v>6</v>
      </c>
      <c r="B267" s="134" t="s">
        <v>264</v>
      </c>
      <c r="C267" s="502" t="n">
        <v>23000</v>
      </c>
      <c r="D267" s="502" t="n">
        <v>31200</v>
      </c>
      <c r="E267" s="489" t="n">
        <f aca="false">C267/D267*100</f>
        <v>73.7179487179487</v>
      </c>
      <c r="F267" s="502" t="n">
        <v>6000</v>
      </c>
      <c r="G267" s="502" t="n">
        <v>5000</v>
      </c>
      <c r="H267" s="489" t="n">
        <f aca="false">F267/G267*100</f>
        <v>120</v>
      </c>
      <c r="I267" s="502" t="n">
        <v>9424</v>
      </c>
      <c r="J267" s="502" t="n">
        <v>991</v>
      </c>
      <c r="K267" s="489" t="n">
        <f aca="false">I267/J267*100</f>
        <v>950.95862764884</v>
      </c>
      <c r="L267" s="499" t="n">
        <v>0</v>
      </c>
      <c r="M267" s="499" t="n">
        <v>0</v>
      </c>
      <c r="N267" s="493" t="e">
        <f aca="false">L267/M267*100</f>
        <v>#DIV/0!</v>
      </c>
      <c r="O267" s="494"/>
      <c r="P267" s="494"/>
      <c r="Q267" s="493" t="e">
        <f aca="false">O267/P267*100</f>
        <v>#DIV/0!</v>
      </c>
      <c r="R267" s="492"/>
      <c r="S267" s="492"/>
      <c r="T267" s="494" t="e">
        <f aca="false">R267/S267*100</f>
        <v>#DIV/0!</v>
      </c>
      <c r="U267" s="499" t="n">
        <v>18</v>
      </c>
      <c r="V267" s="499" t="s">
        <v>416</v>
      </c>
    </row>
    <row r="268" customFormat="false" ht="33" hidden="false" customHeight="true" outlineLevel="0" collapsed="false">
      <c r="A268" s="37" t="n">
        <v>7</v>
      </c>
      <c r="B268" s="134" t="s">
        <v>265</v>
      </c>
      <c r="C268" s="502" t="n">
        <v>4251</v>
      </c>
      <c r="D268" s="502" t="n">
        <v>17566</v>
      </c>
      <c r="E268" s="489" t="n">
        <f aca="false">C268/D268*100</f>
        <v>24.2001593988387</v>
      </c>
      <c r="F268" s="502" t="n">
        <v>2137</v>
      </c>
      <c r="G268" s="502" t="n">
        <v>0</v>
      </c>
      <c r="H268" s="489" t="e">
        <f aca="false">F268/G268*100</f>
        <v>#DIV/0!</v>
      </c>
      <c r="I268" s="502" t="n">
        <v>4251</v>
      </c>
      <c r="J268" s="502" t="n">
        <v>17566</v>
      </c>
      <c r="K268" s="489" t="n">
        <f aca="false">I268/J268*100</f>
        <v>24.2001593988387</v>
      </c>
      <c r="L268" s="499" t="n">
        <v>4251</v>
      </c>
      <c r="M268" s="499" t="n">
        <v>17566</v>
      </c>
      <c r="N268" s="493" t="n">
        <f aca="false">L268/M268*100</f>
        <v>24.2001593988387</v>
      </c>
      <c r="O268" s="494"/>
      <c r="P268" s="494"/>
      <c r="Q268" s="493" t="e">
        <f aca="false">O268/P268*100</f>
        <v>#DIV/0!</v>
      </c>
      <c r="R268" s="492"/>
      <c r="S268" s="492"/>
      <c r="T268" s="494" t="e">
        <f aca="false">R268/S268*100</f>
        <v>#DIV/0!</v>
      </c>
      <c r="U268" s="499" t="n">
        <v>11</v>
      </c>
      <c r="V268" s="499" t="s">
        <v>417</v>
      </c>
    </row>
    <row r="269" customFormat="false" ht="17.25" hidden="false" customHeight="false" outlineLevel="0" collapsed="false">
      <c r="A269" s="594" t="n">
        <v>8</v>
      </c>
      <c r="B269" s="134" t="s">
        <v>266</v>
      </c>
      <c r="C269" s="502" t="n">
        <v>1120</v>
      </c>
      <c r="D269" s="502" t="n">
        <v>1095</v>
      </c>
      <c r="E269" s="489" t="n">
        <f aca="false">C269/D269*100</f>
        <v>102.283105022831</v>
      </c>
      <c r="F269" s="502" t="n">
        <v>840</v>
      </c>
      <c r="G269" s="502" t="n">
        <v>250</v>
      </c>
      <c r="H269" s="489" t="n">
        <f aca="false">F269/G269*100</f>
        <v>336</v>
      </c>
      <c r="I269" s="502" t="n">
        <v>2906</v>
      </c>
      <c r="J269" s="502" t="n">
        <v>2366</v>
      </c>
      <c r="K269" s="489" t="n">
        <f aca="false">I269/J269*100</f>
        <v>122.823330515638</v>
      </c>
      <c r="L269" s="499" t="n">
        <v>0</v>
      </c>
      <c r="M269" s="499" t="n">
        <v>0</v>
      </c>
      <c r="N269" s="493" t="e">
        <f aca="false">L269/M269*100</f>
        <v>#DIV/0!</v>
      </c>
      <c r="O269" s="494"/>
      <c r="P269" s="494"/>
      <c r="Q269" s="493" t="e">
        <f aca="false">O269/P269*100</f>
        <v>#DIV/0!</v>
      </c>
      <c r="R269" s="492"/>
      <c r="S269" s="492"/>
      <c r="T269" s="494" t="e">
        <f aca="false">R269/S269*100</f>
        <v>#DIV/0!</v>
      </c>
      <c r="U269" s="499" t="n">
        <v>21</v>
      </c>
      <c r="V269" s="499" t="n">
        <v>88.4</v>
      </c>
    </row>
    <row r="270" customFormat="false" ht="34.5" hidden="false" customHeight="false" outlineLevel="0" collapsed="false">
      <c r="A270" s="37" t="n">
        <v>9</v>
      </c>
      <c r="B270" s="134" t="s">
        <v>267</v>
      </c>
      <c r="C270" s="502" t="n">
        <v>8101</v>
      </c>
      <c r="D270" s="502" t="n">
        <v>7666</v>
      </c>
      <c r="E270" s="489" t="n">
        <f aca="false">C270/D270*100</f>
        <v>105.674406470128</v>
      </c>
      <c r="F270" s="502" t="n">
        <v>1824</v>
      </c>
      <c r="G270" s="502" t="n">
        <v>1431</v>
      </c>
      <c r="H270" s="489" t="n">
        <f aca="false">F270/G270*100</f>
        <v>127.463312368973</v>
      </c>
      <c r="I270" s="502" t="n">
        <v>8101</v>
      </c>
      <c r="J270" s="502" t="n">
        <v>7666</v>
      </c>
      <c r="K270" s="489" t="n">
        <f aca="false">I270/J270*100</f>
        <v>105.674406470128</v>
      </c>
      <c r="L270" s="499" t="n">
        <v>0</v>
      </c>
      <c r="M270" s="499" t="n">
        <v>0</v>
      </c>
      <c r="N270" s="493" t="e">
        <f aca="false">L270/M270*100</f>
        <v>#DIV/0!</v>
      </c>
      <c r="O270" s="494"/>
      <c r="P270" s="494"/>
      <c r="Q270" s="493" t="e">
        <f aca="false">O270/P270*100</f>
        <v>#DIV/0!</v>
      </c>
      <c r="R270" s="492"/>
      <c r="S270" s="492"/>
      <c r="T270" s="494" t="e">
        <f aca="false">R270/S270*100</f>
        <v>#DIV/0!</v>
      </c>
      <c r="U270" s="499" t="n">
        <v>9</v>
      </c>
      <c r="V270" s="499" t="s">
        <v>418</v>
      </c>
    </row>
    <row r="271" customFormat="false" ht="15.75" hidden="false" customHeight="false" outlineLevel="0" collapsed="false">
      <c r="A271" s="513"/>
      <c r="B271" s="514"/>
      <c r="C271" s="514"/>
      <c r="D271" s="514"/>
      <c r="E271" s="514"/>
      <c r="F271" s="514"/>
      <c r="G271" s="514"/>
      <c r="H271" s="514"/>
      <c r="I271" s="514"/>
      <c r="J271" s="514"/>
      <c r="K271" s="515"/>
      <c r="L271" s="595"/>
      <c r="M271" s="595"/>
      <c r="N271" s="595"/>
      <c r="O271" s="518"/>
      <c r="P271" s="595"/>
      <c r="Q271" s="595"/>
      <c r="R271" s="595"/>
      <c r="S271" s="595"/>
      <c r="T271" s="596"/>
      <c r="U271" s="85"/>
      <c r="V271" s="85"/>
    </row>
    <row r="272" customFormat="false" ht="17.25" hidden="false" customHeight="false" outlineLevel="0" collapsed="false">
      <c r="A272" s="597" t="n">
        <v>2</v>
      </c>
      <c r="B272" s="598" t="s">
        <v>268</v>
      </c>
      <c r="C272" s="599"/>
      <c r="D272" s="600"/>
      <c r="E272" s="600"/>
      <c r="F272" s="600"/>
      <c r="G272" s="600"/>
      <c r="H272" s="600"/>
      <c r="I272" s="600"/>
      <c r="J272" s="600"/>
      <c r="K272" s="601"/>
      <c r="L272" s="595"/>
      <c r="M272" s="595"/>
      <c r="N272" s="595"/>
      <c r="O272" s="595"/>
      <c r="P272" s="595"/>
      <c r="Q272" s="595"/>
      <c r="R272" s="595"/>
      <c r="S272" s="595"/>
      <c r="T272" s="596"/>
      <c r="U272" s="197"/>
      <c r="V272" s="197"/>
    </row>
    <row r="273" customFormat="false" ht="24.75" hidden="false" customHeight="true" outlineLevel="0" collapsed="false">
      <c r="A273" s="132" t="s">
        <v>394</v>
      </c>
      <c r="B273" s="132" t="s">
        <v>197</v>
      </c>
      <c r="C273" s="483" t="n">
        <f aca="false">SUM(C274:C290)</f>
        <v>116813567</v>
      </c>
      <c r="D273" s="483" t="n">
        <f aca="false">SUM(D274:D290)</f>
        <v>107220374</v>
      </c>
      <c r="E273" s="484" t="n">
        <f aca="false">C273/D273*100</f>
        <v>108.947173603405</v>
      </c>
      <c r="F273" s="483" t="n">
        <f aca="false">SUM(F274:F290)</f>
        <v>18924594.062</v>
      </c>
      <c r="G273" s="483" t="n">
        <f aca="false">SUM(G274:G290)</f>
        <v>13314799.019</v>
      </c>
      <c r="H273" s="484" t="n">
        <f aca="false">F273/G273*100</f>
        <v>142.13202944329</v>
      </c>
      <c r="I273" s="483" t="n">
        <f aca="false">SUM(I274:I290)</f>
        <v>90015760</v>
      </c>
      <c r="J273" s="483" t="n">
        <f aca="false">SUM(J274:J290)</f>
        <v>87179965</v>
      </c>
      <c r="K273" s="484" t="n">
        <f aca="false">I273/J273*100</f>
        <v>103.252805848224</v>
      </c>
      <c r="L273" s="530" t="n">
        <f aca="false">O273+R273</f>
        <v>17796583</v>
      </c>
      <c r="M273" s="530" t="n">
        <f aca="false">P273+S273</f>
        <v>12456705</v>
      </c>
      <c r="N273" s="592" t="n">
        <f aca="false">L273/M273*100</f>
        <v>142.867499872559</v>
      </c>
      <c r="O273" s="83" t="n">
        <f aca="false">SUM(O274:O290)</f>
        <v>17796583</v>
      </c>
      <c r="P273" s="83" t="n">
        <f aca="false">SUM(P274:P290)</f>
        <v>12456705</v>
      </c>
      <c r="Q273" s="592" t="n">
        <f aca="false">O273/P273*100</f>
        <v>142.867499872559</v>
      </c>
      <c r="R273" s="83" t="n">
        <f aca="false">SUM(R274:R290)</f>
        <v>0</v>
      </c>
      <c r="S273" s="83" t="n">
        <f aca="false">SUM(S274:S290)</f>
        <v>0</v>
      </c>
      <c r="T273" s="592" t="e">
        <f aca="false">R273/S273*100</f>
        <v>#DIV/0!</v>
      </c>
      <c r="U273" s="85"/>
      <c r="V273" s="85"/>
    </row>
    <row r="274" customFormat="false" ht="17.25" hidden="false" customHeight="false" outlineLevel="0" collapsed="false">
      <c r="A274" s="546" t="n">
        <v>1</v>
      </c>
      <c r="B274" s="137" t="s">
        <v>270</v>
      </c>
      <c r="C274" s="499" t="n">
        <v>15530471</v>
      </c>
      <c r="D274" s="499" t="n">
        <v>13113372</v>
      </c>
      <c r="E274" s="496" t="n">
        <f aca="false">C274/D274*100</f>
        <v>118.432322365292</v>
      </c>
      <c r="F274" s="499" t="n">
        <v>2717813</v>
      </c>
      <c r="G274" s="499" t="n">
        <v>2569902</v>
      </c>
      <c r="H274" s="496" t="n">
        <f aca="false">F274/G274*100</f>
        <v>105.755511299653</v>
      </c>
      <c r="I274" s="499" t="n">
        <v>15530471</v>
      </c>
      <c r="J274" s="499" t="n">
        <v>13113372</v>
      </c>
      <c r="K274" s="496" t="n">
        <f aca="false">I274/J274*100</f>
        <v>118.432322365292</v>
      </c>
      <c r="L274" s="499" t="n">
        <v>0</v>
      </c>
      <c r="M274" s="499" t="n">
        <v>0</v>
      </c>
      <c r="N274" s="499" t="n">
        <v>0</v>
      </c>
      <c r="O274" s="499" t="n">
        <v>0</v>
      </c>
      <c r="P274" s="499" t="n">
        <v>0</v>
      </c>
      <c r="Q274" s="493" t="e">
        <f aca="false">O274/P274*100</f>
        <v>#DIV/0!</v>
      </c>
      <c r="R274" s="492" t="n">
        <v>0</v>
      </c>
      <c r="S274" s="492" t="n">
        <v>0</v>
      </c>
      <c r="T274" s="189" t="e">
        <f aca="false">R274/S274*100</f>
        <v>#DIV/0!</v>
      </c>
      <c r="U274" s="499" t="n">
        <v>1686</v>
      </c>
      <c r="V274" s="499" t="n">
        <v>317</v>
      </c>
    </row>
    <row r="275" customFormat="false" ht="17.25" hidden="false" customHeight="false" outlineLevel="0" collapsed="false">
      <c r="A275" s="546" t="n">
        <v>2</v>
      </c>
      <c r="B275" s="137" t="s">
        <v>271</v>
      </c>
      <c r="C275" s="499" t="n">
        <v>30279870</v>
      </c>
      <c r="D275" s="499" t="n">
        <v>15209108</v>
      </c>
      <c r="E275" s="496" t="n">
        <f aca="false">C275/D275*100</f>
        <v>199.09037400484</v>
      </c>
      <c r="F275" s="499" t="n">
        <v>5995744</v>
      </c>
      <c r="G275" s="499" t="n">
        <v>323765</v>
      </c>
      <c r="H275" s="496" t="n">
        <f aca="false">F275/G275*100</f>
        <v>1851.88145722978</v>
      </c>
      <c r="I275" s="499" t="n">
        <v>30279870</v>
      </c>
      <c r="J275" s="499" t="n">
        <v>15209108</v>
      </c>
      <c r="K275" s="496" t="n">
        <f aca="false">I275/J275*100</f>
        <v>199.09037400484</v>
      </c>
      <c r="L275" s="499" t="n">
        <v>17736560</v>
      </c>
      <c r="M275" s="499" t="n">
        <v>8369621</v>
      </c>
      <c r="N275" s="499" t="n">
        <f aca="false">L275/M275*100</f>
        <v>211.915927853842</v>
      </c>
      <c r="O275" s="499" t="n">
        <v>17736560</v>
      </c>
      <c r="P275" s="499" t="n">
        <v>8369621</v>
      </c>
      <c r="Q275" s="493" t="n">
        <f aca="false">O275/P275*100</f>
        <v>211.915927853842</v>
      </c>
      <c r="R275" s="492" t="n">
        <v>0</v>
      </c>
      <c r="S275" s="492" t="n">
        <v>0</v>
      </c>
      <c r="T275" s="189" t="e">
        <f aca="false">R275/S275*100</f>
        <v>#DIV/0!</v>
      </c>
      <c r="U275" s="499" t="n">
        <v>361</v>
      </c>
      <c r="V275" s="499" t="n">
        <v>210.8</v>
      </c>
    </row>
    <row r="276" customFormat="false" ht="17.25" hidden="false" customHeight="false" outlineLevel="0" collapsed="false">
      <c r="A276" s="546" t="n">
        <v>3</v>
      </c>
      <c r="B276" s="137" t="s">
        <v>272</v>
      </c>
      <c r="C276" s="499" t="n">
        <v>7873026</v>
      </c>
      <c r="D276" s="499" t="n">
        <v>13005403</v>
      </c>
      <c r="E276" s="496" t="n">
        <f aca="false">C276/D276*100</f>
        <v>60.5365785281702</v>
      </c>
      <c r="F276" s="499" t="n">
        <v>345067.6</v>
      </c>
      <c r="G276" s="499" t="n">
        <v>998470.5</v>
      </c>
      <c r="H276" s="496" t="n">
        <f aca="false">F276/G276*100</f>
        <v>34.5596189371644</v>
      </c>
      <c r="I276" s="499" t="n">
        <v>7873026</v>
      </c>
      <c r="J276" s="499" t="n">
        <v>13005403</v>
      </c>
      <c r="K276" s="496" t="n">
        <f aca="false">I276/J276*100</f>
        <v>60.5365785281702</v>
      </c>
      <c r="L276" s="499"/>
      <c r="M276" s="499"/>
      <c r="N276" s="499" t="n">
        <v>0</v>
      </c>
      <c r="O276" s="499"/>
      <c r="P276" s="499"/>
      <c r="Q276" s="493" t="e">
        <f aca="false">O276/P276*100</f>
        <v>#DIV/0!</v>
      </c>
      <c r="R276" s="492" t="n">
        <v>0</v>
      </c>
      <c r="S276" s="492" t="n">
        <v>0</v>
      </c>
      <c r="T276" s="189" t="e">
        <f aca="false">R276/S276*100</f>
        <v>#DIV/0!</v>
      </c>
      <c r="U276" s="499" t="n">
        <v>548</v>
      </c>
      <c r="V276" s="499" t="n">
        <v>146.7</v>
      </c>
    </row>
    <row r="277" customFormat="false" ht="17.25" hidden="false" customHeight="false" outlineLevel="0" collapsed="false">
      <c r="A277" s="546" t="n">
        <v>4</v>
      </c>
      <c r="B277" s="137" t="s">
        <v>273</v>
      </c>
      <c r="C277" s="499" t="n">
        <v>3185268</v>
      </c>
      <c r="D277" s="499" t="n">
        <v>3361767</v>
      </c>
      <c r="E277" s="496" t="n">
        <f aca="false">C277/D277*100</f>
        <v>94.7498146064257</v>
      </c>
      <c r="F277" s="499" t="n">
        <v>392663</v>
      </c>
      <c r="G277" s="499" t="n">
        <v>336141</v>
      </c>
      <c r="H277" s="496" t="n">
        <f aca="false">F277/G277*100</f>
        <v>116.814967528507</v>
      </c>
      <c r="I277" s="499" t="n">
        <v>3185268</v>
      </c>
      <c r="J277" s="499" t="n">
        <v>3361767</v>
      </c>
      <c r="K277" s="496" t="n">
        <f aca="false">I277/J277*100</f>
        <v>94.7498146064257</v>
      </c>
      <c r="L277" s="499"/>
      <c r="M277" s="499"/>
      <c r="N277" s="499" t="n">
        <v>0</v>
      </c>
      <c r="O277" s="499"/>
      <c r="P277" s="499"/>
      <c r="Q277" s="493" t="e">
        <f aca="false">O277/P277*100</f>
        <v>#DIV/0!</v>
      </c>
      <c r="R277" s="492" t="n">
        <v>0</v>
      </c>
      <c r="S277" s="492" t="n">
        <v>0</v>
      </c>
      <c r="T277" s="189" t="e">
        <f aca="false">R277/S277*100</f>
        <v>#DIV/0!</v>
      </c>
      <c r="U277" s="499" t="n">
        <v>211</v>
      </c>
      <c r="V277" s="499" t="n">
        <v>252</v>
      </c>
    </row>
    <row r="278" customFormat="false" ht="34.5" hidden="false" customHeight="false" outlineLevel="0" collapsed="false">
      <c r="A278" s="546" t="n">
        <v>5</v>
      </c>
      <c r="B278" s="124" t="s">
        <v>274</v>
      </c>
      <c r="C278" s="499" t="n">
        <v>1954404</v>
      </c>
      <c r="D278" s="499" t="n">
        <v>1705030</v>
      </c>
      <c r="E278" s="496" t="n">
        <f aca="false">C278/D278*100</f>
        <v>114.625783710551</v>
      </c>
      <c r="F278" s="499" t="n">
        <v>445597</v>
      </c>
      <c r="G278" s="499" t="n">
        <v>340500</v>
      </c>
      <c r="H278" s="496" t="n">
        <f aca="false">F278/G278*100</f>
        <v>130.865491923642</v>
      </c>
      <c r="I278" s="499" t="n">
        <v>1954404</v>
      </c>
      <c r="J278" s="499" t="n">
        <v>1705030</v>
      </c>
      <c r="K278" s="496" t="n">
        <f aca="false">I278/J278*100</f>
        <v>114.625783710551</v>
      </c>
      <c r="L278" s="499"/>
      <c r="M278" s="499"/>
      <c r="N278" s="499" t="n">
        <v>0</v>
      </c>
      <c r="O278" s="499"/>
      <c r="P278" s="499"/>
      <c r="Q278" s="493" t="e">
        <f aca="false">O278/P278*100</f>
        <v>#DIV/0!</v>
      </c>
      <c r="R278" s="492" t="n">
        <v>0</v>
      </c>
      <c r="S278" s="492" t="n">
        <v>0</v>
      </c>
      <c r="T278" s="189" t="e">
        <f aca="false">R278/S278*100</f>
        <v>#DIV/0!</v>
      </c>
      <c r="U278" s="499" t="n">
        <v>449</v>
      </c>
      <c r="V278" s="499" t="n">
        <v>202.2</v>
      </c>
    </row>
    <row r="279" customFormat="false" ht="34.5" hidden="false" customHeight="false" outlineLevel="0" collapsed="false">
      <c r="A279" s="546" t="n">
        <v>6</v>
      </c>
      <c r="B279" s="124" t="s">
        <v>275</v>
      </c>
      <c r="C279" s="499" t="n">
        <v>60023</v>
      </c>
      <c r="D279" s="499" t="n">
        <v>7000875</v>
      </c>
      <c r="E279" s="496" t="n">
        <f aca="false">C279/D279*100</f>
        <v>0.857364258039174</v>
      </c>
      <c r="F279" s="499" t="n">
        <v>0</v>
      </c>
      <c r="G279" s="499" t="n">
        <v>0</v>
      </c>
      <c r="H279" s="496" t="n">
        <v>0</v>
      </c>
      <c r="I279" s="499" t="n">
        <v>60023</v>
      </c>
      <c r="J279" s="499" t="n">
        <v>7000875</v>
      </c>
      <c r="K279" s="496" t="n">
        <f aca="false">I279/J279*100</f>
        <v>0.857364258039174</v>
      </c>
      <c r="L279" s="499" t="n">
        <v>60023</v>
      </c>
      <c r="M279" s="499" t="n">
        <v>4087084</v>
      </c>
      <c r="N279" s="499" t="n">
        <v>1.46860206445476</v>
      </c>
      <c r="O279" s="499" t="n">
        <v>60023</v>
      </c>
      <c r="P279" s="499" t="n">
        <v>4087084</v>
      </c>
      <c r="Q279" s="493" t="n">
        <f aca="false">O279/P279*100</f>
        <v>1.46860206445476</v>
      </c>
      <c r="R279" s="492" t="n">
        <v>0</v>
      </c>
      <c r="S279" s="492" t="n">
        <v>0</v>
      </c>
      <c r="T279" s="189" t="e">
        <f aca="false">R279/S279*100</f>
        <v>#DIV/0!</v>
      </c>
      <c r="U279" s="499" t="n">
        <v>374</v>
      </c>
      <c r="V279" s="499" t="n">
        <v>281</v>
      </c>
    </row>
    <row r="280" customFormat="false" ht="17.25" hidden="false" customHeight="false" outlineLevel="0" collapsed="false">
      <c r="A280" s="546" t="n">
        <v>7</v>
      </c>
      <c r="B280" s="137" t="s">
        <v>276</v>
      </c>
      <c r="C280" s="499" t="n">
        <v>9946502</v>
      </c>
      <c r="D280" s="499" t="n">
        <v>8434817</v>
      </c>
      <c r="E280" s="496" t="n">
        <f aca="false">C280/D280*100</f>
        <v>117.921965586212</v>
      </c>
      <c r="F280" s="499" t="n">
        <v>2134978.462</v>
      </c>
      <c r="G280" s="499" t="n">
        <v>1768327.519</v>
      </c>
      <c r="H280" s="496" t="n">
        <f aca="false">F280/G280*100</f>
        <v>120.734334508765</v>
      </c>
      <c r="I280" s="499" t="n">
        <v>9946502</v>
      </c>
      <c r="J280" s="499" t="n">
        <v>8434817</v>
      </c>
      <c r="K280" s="496" t="n">
        <f aca="false">I280/J280*100</f>
        <v>117.921965586212</v>
      </c>
      <c r="L280" s="499" t="n">
        <v>0</v>
      </c>
      <c r="M280" s="499" t="n">
        <v>0</v>
      </c>
      <c r="N280" s="499" t="n">
        <v>0</v>
      </c>
      <c r="O280" s="499" t="n">
        <v>0</v>
      </c>
      <c r="P280" s="499" t="n">
        <v>0</v>
      </c>
      <c r="Q280" s="493" t="e">
        <f aca="false">O280/P280*100</f>
        <v>#DIV/0!</v>
      </c>
      <c r="R280" s="492" t="n">
        <v>0</v>
      </c>
      <c r="S280" s="492" t="n">
        <v>0</v>
      </c>
      <c r="T280" s="189" t="e">
        <f aca="false">R280/S280*100</f>
        <v>#DIV/0!</v>
      </c>
      <c r="U280" s="499" t="n">
        <v>1493</v>
      </c>
      <c r="V280" s="499" t="n">
        <v>112.5</v>
      </c>
    </row>
    <row r="281" customFormat="false" ht="17.25" hidden="false" customHeight="false" outlineLevel="0" collapsed="false">
      <c r="A281" s="546" t="n">
        <v>8</v>
      </c>
      <c r="B281" s="203" t="s">
        <v>277</v>
      </c>
      <c r="C281" s="499" t="n">
        <v>4456026</v>
      </c>
      <c r="D281" s="499" t="n">
        <v>3523150</v>
      </c>
      <c r="E281" s="496" t="n">
        <f aca="false">C281/D281*100</f>
        <v>126.478463874658</v>
      </c>
      <c r="F281" s="499" t="n">
        <v>727498</v>
      </c>
      <c r="G281" s="499" t="n">
        <v>466330</v>
      </c>
      <c r="H281" s="496" t="n">
        <f aca="false">F281/G281*100</f>
        <v>156.004975017691</v>
      </c>
      <c r="I281" s="499" t="n">
        <v>4456026</v>
      </c>
      <c r="J281" s="499" t="n">
        <v>3523150</v>
      </c>
      <c r="K281" s="496" t="n">
        <f aca="false">I281/J281*100</f>
        <v>126.478463874658</v>
      </c>
      <c r="L281" s="499" t="n">
        <v>0</v>
      </c>
      <c r="M281" s="499" t="n">
        <v>0</v>
      </c>
      <c r="N281" s="499" t="n">
        <v>0</v>
      </c>
      <c r="O281" s="499" t="n">
        <v>0</v>
      </c>
      <c r="P281" s="499" t="n">
        <v>0</v>
      </c>
      <c r="Q281" s="493" t="e">
        <f aca="false">O281/P281*100</f>
        <v>#DIV/0!</v>
      </c>
      <c r="R281" s="492" t="n">
        <v>0</v>
      </c>
      <c r="S281" s="492" t="n">
        <v>0</v>
      </c>
      <c r="T281" s="189" t="e">
        <f aca="false">R281/S281*100</f>
        <v>#DIV/0!</v>
      </c>
      <c r="U281" s="499" t="n">
        <v>774</v>
      </c>
      <c r="V281" s="499" t="n">
        <v>189</v>
      </c>
    </row>
    <row r="282" customFormat="false" ht="27" hidden="false" customHeight="true" outlineLevel="0" collapsed="false">
      <c r="A282" s="547" t="n">
        <v>9</v>
      </c>
      <c r="B282" s="643" t="s">
        <v>278</v>
      </c>
      <c r="C282" s="499" t="n">
        <v>26797807</v>
      </c>
      <c r="D282" s="499" t="n">
        <v>20040409</v>
      </c>
      <c r="E282" s="496" t="n">
        <f aca="false">C282/D282*100</f>
        <v>133.71886272381</v>
      </c>
      <c r="F282" s="499" t="n">
        <v>4976581</v>
      </c>
      <c r="G282" s="499" t="n">
        <v>4521828</v>
      </c>
      <c r="H282" s="496" t="n">
        <f aca="false">F282/G282*100</f>
        <v>110.056839844417</v>
      </c>
      <c r="I282" s="499" t="n">
        <v>0</v>
      </c>
      <c r="J282" s="499" t="n">
        <v>0</v>
      </c>
      <c r="K282" s="496" t="e">
        <f aca="false">I282/J282*100</f>
        <v>#DIV/0!</v>
      </c>
      <c r="L282" s="499" t="n">
        <v>0</v>
      </c>
      <c r="M282" s="499" t="n">
        <v>0</v>
      </c>
      <c r="N282" s="499" t="n">
        <v>0</v>
      </c>
      <c r="O282" s="499" t="n">
        <v>0</v>
      </c>
      <c r="P282" s="499" t="n">
        <v>0</v>
      </c>
      <c r="Q282" s="493" t="e">
        <f aca="false">O282/P282*100</f>
        <v>#DIV/0!</v>
      </c>
      <c r="R282" s="492" t="n">
        <v>0</v>
      </c>
      <c r="S282" s="492" t="n">
        <v>0</v>
      </c>
      <c r="T282" s="189" t="e">
        <f aca="false">R282/S282*100</f>
        <v>#DIV/0!</v>
      </c>
      <c r="U282" s="499"/>
      <c r="V282" s="499"/>
    </row>
    <row r="283" customFormat="false" ht="34.5" hidden="false" customHeight="false" outlineLevel="0" collapsed="false">
      <c r="A283" s="546" t="n">
        <v>10</v>
      </c>
      <c r="B283" s="206" t="s">
        <v>279</v>
      </c>
      <c r="C283" s="499" t="n">
        <v>15888879</v>
      </c>
      <c r="D283" s="499" t="n">
        <v>21028351</v>
      </c>
      <c r="E283" s="496" t="n">
        <f aca="false">C283/D283*100</f>
        <v>75.5593198915122</v>
      </c>
      <c r="F283" s="499" t="n">
        <v>1034734</v>
      </c>
      <c r="G283" s="499" t="n">
        <v>1864589</v>
      </c>
      <c r="H283" s="496" t="n">
        <f aca="false">F283/G283*100</f>
        <v>55.4939453144902</v>
      </c>
      <c r="I283" s="499" t="n">
        <v>15888879</v>
      </c>
      <c r="J283" s="499" t="n">
        <v>21028351</v>
      </c>
      <c r="K283" s="496" t="n">
        <f aca="false">I283/J283*100</f>
        <v>75.5593198915122</v>
      </c>
      <c r="L283" s="499" t="n">
        <v>0</v>
      </c>
      <c r="M283" s="499" t="n">
        <v>0</v>
      </c>
      <c r="N283" s="499" t="n">
        <v>0</v>
      </c>
      <c r="O283" s="499" t="n">
        <v>0</v>
      </c>
      <c r="P283" s="499" t="n">
        <v>0</v>
      </c>
      <c r="Q283" s="493" t="e">
        <f aca="false">O283/P283*100</f>
        <v>#DIV/0!</v>
      </c>
      <c r="R283" s="492" t="n">
        <v>0</v>
      </c>
      <c r="S283" s="492" t="n">
        <v>0</v>
      </c>
      <c r="T283" s="189" t="e">
        <f aca="false">R283/S283*100</f>
        <v>#DIV/0!</v>
      </c>
      <c r="U283" s="499" t="n">
        <v>5070</v>
      </c>
      <c r="V283" s="499" t="n">
        <v>238</v>
      </c>
    </row>
    <row r="284" customFormat="false" ht="34.5" hidden="false" customHeight="false" outlineLevel="0" collapsed="false">
      <c r="A284" s="546" t="n">
        <v>11</v>
      </c>
      <c r="B284" s="206" t="s">
        <v>280</v>
      </c>
      <c r="C284" s="499" t="n">
        <v>95302</v>
      </c>
      <c r="D284" s="499" t="n">
        <v>93194</v>
      </c>
      <c r="E284" s="496" t="n">
        <f aca="false">C284/D284*100</f>
        <v>102.26194819409</v>
      </c>
      <c r="F284" s="499" t="n">
        <v>17435</v>
      </c>
      <c r="G284" s="499" t="n">
        <v>14571</v>
      </c>
      <c r="H284" s="496" t="n">
        <f aca="false">F284/G284*100</f>
        <v>119.655480063139</v>
      </c>
      <c r="I284" s="499" t="n">
        <v>95302</v>
      </c>
      <c r="J284" s="499" t="n">
        <v>93194</v>
      </c>
      <c r="K284" s="496" t="n">
        <f aca="false">I284/J284*100</f>
        <v>102.26194819409</v>
      </c>
      <c r="L284" s="499" t="n">
        <v>0</v>
      </c>
      <c r="M284" s="499" t="n">
        <v>0</v>
      </c>
      <c r="N284" s="499" t="n">
        <v>0</v>
      </c>
      <c r="O284" s="499" t="n">
        <v>0</v>
      </c>
      <c r="P284" s="499" t="n">
        <v>0</v>
      </c>
      <c r="Q284" s="493" t="e">
        <f aca="false">O284/P284*100</f>
        <v>#DIV/0!</v>
      </c>
      <c r="R284" s="492" t="n">
        <v>0</v>
      </c>
      <c r="S284" s="492" t="n">
        <v>0</v>
      </c>
      <c r="T284" s="189" t="e">
        <f aca="false">R284/S284*100</f>
        <v>#DIV/0!</v>
      </c>
      <c r="U284" s="499" t="n">
        <v>40</v>
      </c>
      <c r="V284" s="499" t="n">
        <v>248.7</v>
      </c>
    </row>
    <row r="285" customFormat="false" ht="46.5" hidden="false" customHeight="true" outlineLevel="0" collapsed="false">
      <c r="A285" s="546" t="n">
        <v>12</v>
      </c>
      <c r="B285" s="206" t="s">
        <v>281</v>
      </c>
      <c r="C285" s="499" t="n">
        <v>745989</v>
      </c>
      <c r="D285" s="499" t="n">
        <v>704898</v>
      </c>
      <c r="E285" s="496" t="n">
        <f aca="false">C285/D285*100</f>
        <v>105.829354034201</v>
      </c>
      <c r="F285" s="499" t="n">
        <v>136483</v>
      </c>
      <c r="G285" s="499" t="n">
        <v>110375</v>
      </c>
      <c r="H285" s="496" t="n">
        <f aca="false">F285/G285*100</f>
        <v>123.653907134768</v>
      </c>
      <c r="I285" s="499" t="n">
        <v>745989</v>
      </c>
      <c r="J285" s="499" t="n">
        <v>704898</v>
      </c>
      <c r="K285" s="496" t="n">
        <f aca="false">I285/J285*100</f>
        <v>105.829354034201</v>
      </c>
      <c r="L285" s="499" t="n">
        <v>0</v>
      </c>
      <c r="M285" s="499" t="n">
        <v>0</v>
      </c>
      <c r="N285" s="499" t="n">
        <v>0</v>
      </c>
      <c r="O285" s="499" t="n">
        <v>0</v>
      </c>
      <c r="P285" s="499" t="n">
        <v>0</v>
      </c>
      <c r="Q285" s="493" t="e">
        <f aca="false">O285/P285*100</f>
        <v>#DIV/0!</v>
      </c>
      <c r="R285" s="492" t="n">
        <v>0</v>
      </c>
      <c r="S285" s="492" t="n">
        <v>0</v>
      </c>
      <c r="T285" s="189" t="e">
        <f aca="false">R285/S285*100</f>
        <v>#DIV/0!</v>
      </c>
      <c r="U285" s="499" t="n">
        <v>198</v>
      </c>
      <c r="V285" s="499" t="n">
        <v>250.6</v>
      </c>
    </row>
    <row r="286" customFormat="false" ht="34.5" hidden="false" customHeight="false" outlineLevel="0" collapsed="false">
      <c r="A286" s="602" t="n">
        <v>13</v>
      </c>
      <c r="B286" s="124" t="s">
        <v>282</v>
      </c>
      <c r="C286" s="189"/>
      <c r="D286" s="189"/>
      <c r="E286" s="189" t="e">
        <f aca="false">C286/D286*100</f>
        <v>#DIV/0!</v>
      </c>
      <c r="F286" s="189"/>
      <c r="G286" s="189"/>
      <c r="H286" s="189" t="e">
        <f aca="false">F286/G286*100</f>
        <v>#DIV/0!</v>
      </c>
      <c r="I286" s="189"/>
      <c r="J286" s="189"/>
      <c r="K286" s="189" t="e">
        <f aca="false">I286/J286*100</f>
        <v>#DIV/0!</v>
      </c>
      <c r="L286" s="189"/>
      <c r="M286" s="189"/>
      <c r="N286" s="493" t="e">
        <f aca="false">L286/M286*100</f>
        <v>#DIV/0!</v>
      </c>
      <c r="O286" s="189"/>
      <c r="P286" s="189"/>
      <c r="Q286" s="493" t="e">
        <f aca="false">O286/P286*100</f>
        <v>#DIV/0!</v>
      </c>
      <c r="R286" s="189"/>
      <c r="S286" s="189"/>
      <c r="T286" s="189" t="e">
        <f aca="false">R286/S286*100</f>
        <v>#DIV/0!</v>
      </c>
      <c r="U286" s="85"/>
      <c r="V286" s="85"/>
    </row>
    <row r="287" customFormat="false" ht="17.25" hidden="false" customHeight="false" outlineLevel="0" collapsed="false">
      <c r="A287" s="602" t="n">
        <v>14</v>
      </c>
      <c r="B287" s="137" t="s">
        <v>283</v>
      </c>
      <c r="C287" s="189"/>
      <c r="D287" s="189"/>
      <c r="E287" s="189" t="e">
        <f aca="false">C287/D287*100</f>
        <v>#DIV/0!</v>
      </c>
      <c r="F287" s="189"/>
      <c r="G287" s="189"/>
      <c r="H287" s="189" t="e">
        <f aca="false">F287/G287*100</f>
        <v>#DIV/0!</v>
      </c>
      <c r="I287" s="189"/>
      <c r="J287" s="189"/>
      <c r="K287" s="189" t="e">
        <f aca="false">I287/J287*100</f>
        <v>#DIV/0!</v>
      </c>
      <c r="L287" s="189"/>
      <c r="M287" s="189"/>
      <c r="N287" s="493" t="e">
        <f aca="false">L287/M287*100</f>
        <v>#DIV/0!</v>
      </c>
      <c r="O287" s="189"/>
      <c r="P287" s="189"/>
      <c r="Q287" s="493" t="e">
        <f aca="false">O287/P287*100</f>
        <v>#DIV/0!</v>
      </c>
      <c r="R287" s="189"/>
      <c r="S287" s="189"/>
      <c r="T287" s="189" t="e">
        <f aca="false">R287/S287*100</f>
        <v>#DIV/0!</v>
      </c>
      <c r="U287" s="85"/>
      <c r="V287" s="85"/>
    </row>
    <row r="288" customFormat="false" ht="17.25" hidden="false" customHeight="false" outlineLevel="0" collapsed="false">
      <c r="A288" s="602" t="n">
        <v>15</v>
      </c>
      <c r="B288" s="137" t="s">
        <v>284</v>
      </c>
      <c r="C288" s="189"/>
      <c r="D288" s="189"/>
      <c r="E288" s="189" t="e">
        <f aca="false">C288/D288*100</f>
        <v>#DIV/0!</v>
      </c>
      <c r="F288" s="189"/>
      <c r="G288" s="189"/>
      <c r="H288" s="189" t="e">
        <f aca="false">F288/G288*100</f>
        <v>#DIV/0!</v>
      </c>
      <c r="I288" s="189"/>
      <c r="J288" s="189"/>
      <c r="K288" s="189" t="e">
        <f aca="false">I288/J288*100</f>
        <v>#DIV/0!</v>
      </c>
      <c r="L288" s="189"/>
      <c r="M288" s="189"/>
      <c r="N288" s="493" t="e">
        <f aca="false">L288/M288*100</f>
        <v>#DIV/0!</v>
      </c>
      <c r="O288" s="189"/>
      <c r="P288" s="189"/>
      <c r="Q288" s="493" t="e">
        <f aca="false">O288/P288*100</f>
        <v>#DIV/0!</v>
      </c>
      <c r="R288" s="189"/>
      <c r="S288" s="189"/>
      <c r="T288" s="189" t="e">
        <f aca="false">R288/S288*100</f>
        <v>#DIV/0!</v>
      </c>
      <c r="U288" s="85"/>
      <c r="V288" s="85"/>
    </row>
    <row r="289" customFormat="false" ht="51.75" hidden="false" customHeight="false" outlineLevel="0" collapsed="false">
      <c r="A289" s="602" t="n">
        <v>16</v>
      </c>
      <c r="B289" s="124" t="s">
        <v>285</v>
      </c>
      <c r="C289" s="189"/>
      <c r="D289" s="189"/>
      <c r="E289" s="189" t="e">
        <f aca="false">C289/D289*100</f>
        <v>#DIV/0!</v>
      </c>
      <c r="F289" s="189"/>
      <c r="G289" s="189"/>
      <c r="H289" s="189" t="e">
        <f aca="false">F289/G289*100</f>
        <v>#DIV/0!</v>
      </c>
      <c r="I289" s="189"/>
      <c r="J289" s="189"/>
      <c r="K289" s="189" t="e">
        <f aca="false">I289/J289*100</f>
        <v>#DIV/0!</v>
      </c>
      <c r="L289" s="189"/>
      <c r="M289" s="189"/>
      <c r="N289" s="493" t="e">
        <f aca="false">L289/M289*100</f>
        <v>#DIV/0!</v>
      </c>
      <c r="O289" s="189"/>
      <c r="P289" s="189"/>
      <c r="Q289" s="493" t="e">
        <f aca="false">O289/P289*100</f>
        <v>#DIV/0!</v>
      </c>
      <c r="R289" s="189"/>
      <c r="S289" s="189"/>
      <c r="T289" s="189" t="e">
        <f aca="false">R289/S289*100</f>
        <v>#DIV/0!</v>
      </c>
      <c r="U289" s="85"/>
      <c r="V289" s="85"/>
    </row>
    <row r="290" customFormat="false" ht="17.25" hidden="false" customHeight="false" outlineLevel="0" collapsed="false">
      <c r="A290" s="602" t="n">
        <v>17</v>
      </c>
      <c r="B290" s="137" t="s">
        <v>286</v>
      </c>
      <c r="C290" s="189"/>
      <c r="D290" s="189"/>
      <c r="E290" s="189" t="e">
        <f aca="false">C290/D290*100</f>
        <v>#DIV/0!</v>
      </c>
      <c r="F290" s="189"/>
      <c r="G290" s="189"/>
      <c r="H290" s="189" t="e">
        <f aca="false">F290/G290*100</f>
        <v>#DIV/0!</v>
      </c>
      <c r="I290" s="189"/>
      <c r="J290" s="189"/>
      <c r="K290" s="189" t="e">
        <f aca="false">I290/J290*100</f>
        <v>#DIV/0!</v>
      </c>
      <c r="L290" s="189"/>
      <c r="M290" s="189"/>
      <c r="N290" s="493" t="e">
        <f aca="false">L290/M290*100</f>
        <v>#DIV/0!</v>
      </c>
      <c r="O290" s="189"/>
      <c r="P290" s="189"/>
      <c r="Q290" s="493" t="e">
        <f aca="false">O290/P290*100</f>
        <v>#DIV/0!</v>
      </c>
      <c r="R290" s="189"/>
      <c r="S290" s="189"/>
      <c r="T290" s="189" t="e">
        <f aca="false">R290/S290*100</f>
        <v>#DIV/0!</v>
      </c>
      <c r="U290" s="85"/>
      <c r="V290" s="85"/>
    </row>
    <row r="291" customFormat="false" ht="16.5" hidden="false" customHeight="false" outlineLevel="0" collapsed="false">
      <c r="A291" s="603"/>
      <c r="B291" s="604"/>
      <c r="C291" s="605"/>
      <c r="D291" s="605"/>
      <c r="E291" s="605"/>
      <c r="F291" s="605"/>
      <c r="G291" s="605"/>
      <c r="H291" s="605"/>
      <c r="I291" s="606"/>
      <c r="J291" s="606"/>
      <c r="K291" s="605"/>
      <c r="L291" s="607"/>
      <c r="M291" s="607"/>
      <c r="N291" s="607"/>
      <c r="O291" s="605"/>
      <c r="P291" s="607"/>
      <c r="Q291" s="607"/>
      <c r="R291" s="607"/>
      <c r="S291" s="607"/>
      <c r="T291" s="608"/>
      <c r="U291" s="85"/>
      <c r="V291" s="85"/>
    </row>
    <row r="292" customFormat="false" ht="16.5" hidden="false" customHeight="false" outlineLevel="0" collapsed="false">
      <c r="A292" s="609" t="n">
        <v>3</v>
      </c>
      <c r="B292" s="607" t="s">
        <v>287</v>
      </c>
      <c r="C292" s="607"/>
      <c r="D292" s="215"/>
      <c r="E292" s="215"/>
      <c r="F292" s="607"/>
      <c r="G292" s="607"/>
      <c r="H292" s="607"/>
      <c r="I292" s="607"/>
      <c r="J292" s="607"/>
      <c r="K292" s="607"/>
      <c r="L292" s="607"/>
      <c r="M292" s="607"/>
      <c r="N292" s="607"/>
      <c r="O292" s="607"/>
      <c r="P292" s="607"/>
      <c r="Q292" s="607"/>
      <c r="R292" s="607"/>
      <c r="S292" s="607"/>
      <c r="T292" s="608"/>
      <c r="U292" s="215"/>
      <c r="V292" s="215"/>
    </row>
    <row r="293" customFormat="false" ht="16.5" hidden="false" customHeight="false" outlineLevel="0" collapsed="false">
      <c r="A293" s="610" t="s">
        <v>269</v>
      </c>
      <c r="B293" s="610"/>
      <c r="C293" s="611" t="n">
        <f aca="false">SUM(C294:C298)</f>
        <v>930940.2</v>
      </c>
      <c r="D293" s="611" t="n">
        <f aca="false">SUM(D294:D298)</f>
        <v>1122344</v>
      </c>
      <c r="E293" s="612" t="n">
        <f aca="false">C293/D293*100</f>
        <v>82.9460664466509</v>
      </c>
      <c r="F293" s="611" t="n">
        <f aca="false">SUM(F294:F298)</f>
        <v>154909</v>
      </c>
      <c r="G293" s="611" t="n">
        <f aca="false">SUM(G294:G298)</f>
        <v>168054</v>
      </c>
      <c r="H293" s="612" t="n">
        <f aca="false">F293/G293*100</f>
        <v>92.1781094172111</v>
      </c>
      <c r="I293" s="611" t="n">
        <f aca="false">SUM(I294:I298)</f>
        <v>930940.2</v>
      </c>
      <c r="J293" s="611" t="n">
        <f aca="false">SUM(J294:J298)</f>
        <v>1122344</v>
      </c>
      <c r="K293" s="612" t="n">
        <f aca="false">I293/J293*100</f>
        <v>82.9460664466509</v>
      </c>
      <c r="L293" s="531" t="n">
        <f aca="false">O293+R293</f>
        <v>0</v>
      </c>
      <c r="M293" s="531" t="n">
        <f aca="false">P293+S293</f>
        <v>0</v>
      </c>
      <c r="N293" s="612" t="e">
        <f aca="false">L293/M293*100</f>
        <v>#DIV/0!</v>
      </c>
      <c r="O293" s="611" t="n">
        <f aca="false">SUM(O294:O298)</f>
        <v>0</v>
      </c>
      <c r="P293" s="611" t="n">
        <f aca="false">SUM(P294:P298)</f>
        <v>0</v>
      </c>
      <c r="Q293" s="612" t="e">
        <f aca="false">O293/P293*100</f>
        <v>#DIV/0!</v>
      </c>
      <c r="R293" s="611" t="n">
        <f aca="false">SUM(R294:R298)</f>
        <v>0</v>
      </c>
      <c r="S293" s="611" t="n">
        <f aca="false">SUM(S294:S298)</f>
        <v>0</v>
      </c>
      <c r="T293" s="612" t="e">
        <f aca="false">R293/S293*100</f>
        <v>#DIV/0!</v>
      </c>
      <c r="U293" s="85"/>
      <c r="V293" s="85"/>
    </row>
    <row r="294" customFormat="false" ht="16.5" hidden="false" customHeight="false" outlineLevel="0" collapsed="false">
      <c r="A294" s="613" t="n">
        <v>1</v>
      </c>
      <c r="B294" s="614" t="s">
        <v>288</v>
      </c>
      <c r="C294" s="502" t="n">
        <v>49722.2</v>
      </c>
      <c r="D294" s="502" t="n">
        <v>50017</v>
      </c>
      <c r="E294" s="494" t="n">
        <f aca="false">C294/D294*100</f>
        <v>99.4106003958654</v>
      </c>
      <c r="F294" s="502" t="n">
        <v>8385</v>
      </c>
      <c r="G294" s="502" t="n">
        <v>8313</v>
      </c>
      <c r="H294" s="494" t="n">
        <f aca="false">F294/G294*100</f>
        <v>100.866113316492</v>
      </c>
      <c r="I294" s="502" t="n">
        <v>49722.2</v>
      </c>
      <c r="J294" s="502" t="n">
        <v>50017</v>
      </c>
      <c r="K294" s="494" t="n">
        <f aca="false">I294/J294*100</f>
        <v>99.4106003958654</v>
      </c>
      <c r="L294" s="502" t="n">
        <v>0</v>
      </c>
      <c r="M294" s="502" t="n">
        <v>0</v>
      </c>
      <c r="N294" s="493" t="e">
        <f aca="false">L294/M294*100</f>
        <v>#DIV/0!</v>
      </c>
      <c r="O294" s="492"/>
      <c r="P294" s="492"/>
      <c r="Q294" s="493" t="e">
        <f aca="false">O294/P294*100</f>
        <v>#DIV/0!</v>
      </c>
      <c r="R294" s="492"/>
      <c r="S294" s="492"/>
      <c r="T294" s="615" t="e">
        <f aca="false">R294/S294*100</f>
        <v>#DIV/0!</v>
      </c>
      <c r="U294" s="502" t="n">
        <v>38</v>
      </c>
      <c r="V294" s="502" t="n">
        <v>88</v>
      </c>
    </row>
    <row r="295" customFormat="false" ht="16.5" hidden="false" customHeight="false" outlineLevel="0" collapsed="false">
      <c r="A295" s="613" t="n">
        <v>2</v>
      </c>
      <c r="B295" s="614" t="s">
        <v>289</v>
      </c>
      <c r="C295" s="502" t="n">
        <v>117061</v>
      </c>
      <c r="D295" s="502" t="n">
        <v>124185</v>
      </c>
      <c r="E295" s="494" t="n">
        <f aca="false">C295/D295*100</f>
        <v>94.2633973507267</v>
      </c>
      <c r="F295" s="502" t="n">
        <v>19462</v>
      </c>
      <c r="G295" s="502" t="n">
        <v>19729</v>
      </c>
      <c r="H295" s="494" t="n">
        <f aca="false">F295/G295*100</f>
        <v>98.6466622738101</v>
      </c>
      <c r="I295" s="502" t="n">
        <v>117061</v>
      </c>
      <c r="J295" s="502" t="n">
        <v>124185</v>
      </c>
      <c r="K295" s="494" t="n">
        <f aca="false">I295/J295*100</f>
        <v>94.2633973507267</v>
      </c>
      <c r="L295" s="502" t="n">
        <v>0</v>
      </c>
      <c r="M295" s="502" t="n">
        <v>0</v>
      </c>
      <c r="N295" s="493" t="e">
        <f aca="false">L295/M295*100</f>
        <v>#DIV/0!</v>
      </c>
      <c r="O295" s="492"/>
      <c r="P295" s="492"/>
      <c r="Q295" s="493" t="e">
        <f aca="false">O295/P295*100</f>
        <v>#DIV/0!</v>
      </c>
      <c r="R295" s="492"/>
      <c r="S295" s="492"/>
      <c r="T295" s="615" t="e">
        <f aca="false">R295/S295*100</f>
        <v>#DIV/0!</v>
      </c>
      <c r="U295" s="502" t="n">
        <v>197</v>
      </c>
      <c r="V295" s="502" t="n">
        <v>79</v>
      </c>
    </row>
    <row r="296" customFormat="false" ht="49.5" hidden="false" customHeight="false" outlineLevel="0" collapsed="false">
      <c r="A296" s="613" t="n">
        <v>3</v>
      </c>
      <c r="B296" s="614" t="s">
        <v>290</v>
      </c>
      <c r="C296" s="502" t="n">
        <v>723475</v>
      </c>
      <c r="D296" s="502" t="n">
        <v>798293</v>
      </c>
      <c r="E296" s="494" t="n">
        <f aca="false">C296/D296*100</f>
        <v>90.6277519657569</v>
      </c>
      <c r="F296" s="502" t="n">
        <v>120158</v>
      </c>
      <c r="G296" s="502" t="n">
        <v>134037</v>
      </c>
      <c r="H296" s="494" t="n">
        <f aca="false">F296/G296*100</f>
        <v>89.6453964203914</v>
      </c>
      <c r="I296" s="502" t="n">
        <v>723475</v>
      </c>
      <c r="J296" s="502" t="n">
        <v>798293</v>
      </c>
      <c r="K296" s="494" t="n">
        <f aca="false">I296/J296*100</f>
        <v>90.6277519657569</v>
      </c>
      <c r="L296" s="502" t="n">
        <v>136959</v>
      </c>
      <c r="M296" s="502" t="n">
        <v>190878</v>
      </c>
      <c r="N296" s="493" t="n">
        <f aca="false">L296/M296*100</f>
        <v>71.7521139156948</v>
      </c>
      <c r="O296" s="492"/>
      <c r="P296" s="492"/>
      <c r="Q296" s="493" t="e">
        <f aca="false">O296/P296*100</f>
        <v>#DIV/0!</v>
      </c>
      <c r="R296" s="492"/>
      <c r="S296" s="492"/>
      <c r="T296" s="615" t="e">
        <f aca="false">R296/S296*100</f>
        <v>#DIV/0!</v>
      </c>
      <c r="U296" s="502" t="n">
        <v>577</v>
      </c>
      <c r="V296" s="502" t="n">
        <v>110.6</v>
      </c>
    </row>
    <row r="297" customFormat="false" ht="16.5" hidden="false" customHeight="false" outlineLevel="0" collapsed="false">
      <c r="A297" s="613" t="n">
        <v>4</v>
      </c>
      <c r="B297" s="614" t="s">
        <v>291</v>
      </c>
      <c r="C297" s="502" t="n">
        <v>40682</v>
      </c>
      <c r="D297" s="502" t="n">
        <v>149849</v>
      </c>
      <c r="E297" s="494" t="n">
        <f aca="false">C297/D297*100</f>
        <v>27.1486629874073</v>
      </c>
      <c r="F297" s="502" t="n">
        <v>6904</v>
      </c>
      <c r="G297" s="502" t="n">
        <v>5975</v>
      </c>
      <c r="H297" s="494" t="n">
        <f aca="false">F297/G297*100</f>
        <v>115.548117154812</v>
      </c>
      <c r="I297" s="502" t="n">
        <v>40682</v>
      </c>
      <c r="J297" s="502" t="n">
        <v>149849</v>
      </c>
      <c r="K297" s="494" t="n">
        <f aca="false">I297/J297*100</f>
        <v>27.1486629874073</v>
      </c>
      <c r="L297" s="502" t="n">
        <v>0</v>
      </c>
      <c r="M297" s="502" t="n">
        <v>0</v>
      </c>
      <c r="N297" s="493" t="e">
        <f aca="false">L297/M297*100</f>
        <v>#DIV/0!</v>
      </c>
      <c r="O297" s="492"/>
      <c r="P297" s="492"/>
      <c r="Q297" s="493" t="e">
        <f aca="false">O297/P297*100</f>
        <v>#DIV/0!</v>
      </c>
      <c r="R297" s="492"/>
      <c r="S297" s="492"/>
      <c r="T297" s="615" t="e">
        <f aca="false">R297/S297*100</f>
        <v>#DIV/0!</v>
      </c>
      <c r="U297" s="502" t="n">
        <v>33</v>
      </c>
      <c r="V297" s="502" t="n">
        <v>137.2</v>
      </c>
    </row>
    <row r="298" customFormat="false" ht="49.5" hidden="false" customHeight="false" outlineLevel="0" collapsed="false">
      <c r="A298" s="613" t="n">
        <v>5</v>
      </c>
      <c r="B298" s="614" t="s">
        <v>292</v>
      </c>
      <c r="C298" s="616"/>
      <c r="D298" s="616"/>
      <c r="E298" s="494" t="e">
        <f aca="false">C298/D298*100</f>
        <v>#DIV/0!</v>
      </c>
      <c r="F298" s="616"/>
      <c r="G298" s="616"/>
      <c r="H298" s="494" t="e">
        <f aca="false">F298/G298*100</f>
        <v>#DIV/0!</v>
      </c>
      <c r="I298" s="616"/>
      <c r="J298" s="616"/>
      <c r="K298" s="494" t="e">
        <f aca="false">I298/J298*100</f>
        <v>#DIV/0!</v>
      </c>
      <c r="L298" s="615"/>
      <c r="M298" s="615"/>
      <c r="N298" s="493" t="e">
        <f aca="false">L298/M298*100</f>
        <v>#DIV/0!</v>
      </c>
      <c r="O298" s="494"/>
      <c r="P298" s="494"/>
      <c r="Q298" s="493" t="e">
        <f aca="false">O298/P298*100</f>
        <v>#DIV/0!</v>
      </c>
      <c r="R298" s="616"/>
      <c r="S298" s="616"/>
      <c r="T298" s="615" t="e">
        <f aca="false">R298/S298*100</f>
        <v>#DIV/0!</v>
      </c>
      <c r="U298" s="1"/>
      <c r="V298" s="1"/>
    </row>
    <row r="299" customFormat="false" ht="16.5" hidden="false" customHeight="false" outlineLevel="0" collapsed="false">
      <c r="A299" s="617"/>
      <c r="B299" s="518"/>
      <c r="C299" s="518"/>
      <c r="D299" s="518"/>
      <c r="E299" s="518"/>
      <c r="F299" s="518"/>
      <c r="G299" s="518"/>
      <c r="H299" s="518"/>
      <c r="I299" s="518"/>
      <c r="J299" s="518"/>
      <c r="K299" s="518"/>
      <c r="L299" s="607"/>
      <c r="M299" s="607"/>
      <c r="N299" s="607"/>
      <c r="O299" s="518"/>
      <c r="P299" s="518"/>
      <c r="Q299" s="518"/>
      <c r="R299" s="518"/>
      <c r="S299" s="518"/>
      <c r="T299" s="608"/>
      <c r="U299" s="1"/>
      <c r="V299" s="1"/>
    </row>
    <row r="300" customFormat="false" ht="16.5" hidden="false" customHeight="false" outlineLevel="0" collapsed="false">
      <c r="A300" s="618" t="n">
        <v>4</v>
      </c>
      <c r="B300" s="227" t="s">
        <v>293</v>
      </c>
      <c r="C300" s="607"/>
      <c r="D300" s="607"/>
      <c r="E300" s="607"/>
      <c r="F300" s="607"/>
      <c r="G300" s="607"/>
      <c r="H300" s="607"/>
      <c r="I300" s="607"/>
      <c r="J300" s="607"/>
      <c r="K300" s="607"/>
      <c r="L300" s="607"/>
      <c r="M300" s="607"/>
      <c r="N300" s="607"/>
      <c r="O300" s="607"/>
      <c r="P300" s="607"/>
      <c r="Q300" s="607"/>
      <c r="R300" s="607"/>
      <c r="S300" s="607"/>
      <c r="T300" s="608"/>
      <c r="U300" s="1"/>
      <c r="V300" s="1"/>
    </row>
    <row r="301" customFormat="false" ht="16.5" hidden="false" customHeight="false" outlineLevel="0" collapsed="false">
      <c r="A301" s="611"/>
      <c r="B301" s="228" t="s">
        <v>269</v>
      </c>
      <c r="C301" s="611" t="n">
        <f aca="false">SUM(C302:C302)</f>
        <v>0</v>
      </c>
      <c r="D301" s="611" t="n">
        <f aca="false">SUM(D302:D302)</f>
        <v>0</v>
      </c>
      <c r="E301" s="612" t="e">
        <f aca="false">C301/D301*100</f>
        <v>#DIV/0!</v>
      </c>
      <c r="F301" s="611" t="n">
        <f aca="false">SUM(F302:F302)</f>
        <v>0</v>
      </c>
      <c r="G301" s="611" t="n">
        <f aca="false">SUM(G302:G302)</f>
        <v>0</v>
      </c>
      <c r="H301" s="612" t="e">
        <f aca="false">F301/G301*100</f>
        <v>#DIV/0!</v>
      </c>
      <c r="I301" s="611" t="n">
        <f aca="false">SUM(I302:I302)</f>
        <v>0</v>
      </c>
      <c r="J301" s="611" t="n">
        <f aca="false">SUM(J302:J302)</f>
        <v>0</v>
      </c>
      <c r="K301" s="612" t="e">
        <f aca="false">I301/J301*100</f>
        <v>#DIV/0!</v>
      </c>
      <c r="L301" s="84" t="n">
        <f aca="false">O301+R301</f>
        <v>0</v>
      </c>
      <c r="M301" s="84" t="n">
        <f aca="false">P301+S301</f>
        <v>0</v>
      </c>
      <c r="N301" s="612" t="e">
        <f aca="false">L301/M301*100</f>
        <v>#DIV/0!</v>
      </c>
      <c r="O301" s="611" t="n">
        <f aca="false">SUM(O302:O302)</f>
        <v>0</v>
      </c>
      <c r="P301" s="611" t="n">
        <f aca="false">SUM(P302:P302)</f>
        <v>0</v>
      </c>
      <c r="Q301" s="612" t="e">
        <f aca="false">O301/P301*100</f>
        <v>#DIV/0!</v>
      </c>
      <c r="R301" s="611" t="n">
        <f aca="false">SUM(R302:R302)</f>
        <v>0</v>
      </c>
      <c r="S301" s="611" t="n">
        <f aca="false">SUM(S302:S302)</f>
        <v>0</v>
      </c>
      <c r="T301" s="612" t="n">
        <v>0</v>
      </c>
      <c r="U301" s="1"/>
      <c r="V301" s="1"/>
    </row>
    <row r="302" customFormat="false" ht="16.5" hidden="false" customHeight="false" outlineLevel="0" collapsed="false">
      <c r="A302" s="619" t="n">
        <v>1</v>
      </c>
      <c r="B302" s="620" t="s">
        <v>294</v>
      </c>
      <c r="C302" s="621"/>
      <c r="D302" s="621"/>
      <c r="E302" s="622" t="e">
        <f aca="false">C302/D302*100</f>
        <v>#DIV/0!</v>
      </c>
      <c r="F302" s="621"/>
      <c r="G302" s="621"/>
      <c r="H302" s="622" t="e">
        <f aca="false">F302/G302*100</f>
        <v>#DIV/0!</v>
      </c>
      <c r="I302" s="621"/>
      <c r="J302" s="621"/>
      <c r="K302" s="622" t="e">
        <f aca="false">I302/J302*100</f>
        <v>#DIV/0!</v>
      </c>
      <c r="L302" s="622"/>
      <c r="M302" s="622"/>
      <c r="N302" s="493" t="e">
        <f aca="false">L302/M302*100</f>
        <v>#DIV/0!</v>
      </c>
      <c r="O302" s="622"/>
      <c r="P302" s="622"/>
      <c r="Q302" s="493" t="e">
        <f aca="false">O302/P302*100</f>
        <v>#DIV/0!</v>
      </c>
      <c r="R302" s="621"/>
      <c r="S302" s="621"/>
      <c r="T302" s="622" t="n">
        <v>0</v>
      </c>
      <c r="U302" s="1"/>
      <c r="V302" s="1"/>
    </row>
  </sheetData>
  <mergeCells count="45">
    <mergeCell ref="A1:T2"/>
    <mergeCell ref="A3:A8"/>
    <mergeCell ref="B3:B8"/>
    <mergeCell ref="C3:H3"/>
    <mergeCell ref="I3:K3"/>
    <mergeCell ref="L3:T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A31:A32"/>
    <mergeCell ref="B31:B32"/>
    <mergeCell ref="C31:H31"/>
    <mergeCell ref="I31:K31"/>
    <mergeCell ref="L31:T31"/>
    <mergeCell ref="A34:B34"/>
    <mergeCell ref="A35:B35"/>
    <mergeCell ref="A55:B55"/>
    <mergeCell ref="A69:B69"/>
    <mergeCell ref="A79:B79"/>
    <mergeCell ref="A95:B95"/>
    <mergeCell ref="A135:B135"/>
    <mergeCell ref="A136:B136"/>
    <mergeCell ref="A163:B163"/>
    <mergeCell ref="A164:B164"/>
    <mergeCell ref="A195:B195"/>
    <mergeCell ref="A201:B201"/>
    <mergeCell ref="A244:B244"/>
    <mergeCell ref="A254:B254"/>
    <mergeCell ref="A273:B273"/>
    <mergeCell ref="A293:B29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29.42"/>
    <col collapsed="false" customWidth="true" hidden="false" outlineLevel="0" max="3" min="3" style="0" width="14.28"/>
    <col collapsed="false" customWidth="true" hidden="false" outlineLevel="0" max="4" min="4" style="0" width="14.71"/>
    <col collapsed="false" customWidth="true" hidden="false" outlineLevel="0" max="5" min="5" style="0" width="12.43"/>
    <col collapsed="false" customWidth="true" hidden="false" outlineLevel="0" max="6" min="6" style="0" width="13.14"/>
    <col collapsed="false" customWidth="true" hidden="false" outlineLevel="0" max="7" min="7" style="0" width="12.85"/>
    <col collapsed="false" customWidth="true" hidden="false" outlineLevel="0" max="8" min="8" style="0" width="11.85"/>
    <col collapsed="false" customWidth="true" hidden="false" outlineLevel="0" max="9" min="9" style="0" width="13.71"/>
    <col collapsed="false" customWidth="true" hidden="false" outlineLevel="0" max="10" min="10" style="0" width="14.85"/>
    <col collapsed="false" customWidth="true" hidden="false" outlineLevel="0" max="11" min="11" style="0" width="11.28"/>
    <col collapsed="false" customWidth="true" hidden="false" outlineLevel="0" max="12" min="12" style="0" width="14.57"/>
    <col collapsed="false" customWidth="true" hidden="false" outlineLevel="0" max="13" min="13" style="0" width="14.71"/>
    <col collapsed="false" customWidth="true" hidden="false" outlineLevel="0" max="14" min="14" style="0" width="13.43"/>
    <col collapsed="false" customWidth="true" hidden="false" outlineLevel="0" max="15" min="15" style="0" width="13.71"/>
    <col collapsed="false" customWidth="true" hidden="false" outlineLevel="0" max="16" min="16" style="0" width="13.14"/>
    <col collapsed="false" customWidth="true" hidden="false" outlineLevel="0" max="17" min="17" style="0" width="12.28"/>
    <col collapsed="false" customWidth="true" hidden="false" outlineLevel="0" max="18" min="18" style="0" width="14"/>
    <col collapsed="false" customWidth="true" hidden="false" outlineLevel="0" max="19" min="19" style="0" width="14.14"/>
    <col collapsed="false" customWidth="true" hidden="false" outlineLevel="0" max="20" min="20" style="0" width="8.85"/>
    <col collapsed="false" customWidth="true" hidden="false" outlineLevel="0" max="21" min="21" style="0" width="8.14"/>
    <col collapsed="false" customWidth="true" hidden="false" outlineLevel="0" max="1025" min="22" style="0" width="15.14"/>
  </cols>
  <sheetData>
    <row r="1" customFormat="false" ht="16.5" hidden="false" customHeight="true" outlineLevel="0" collapsed="false">
      <c r="A1" s="644" t="s">
        <v>419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3"/>
      <c r="V1" s="3"/>
    </row>
    <row r="2" customFormat="false" ht="39.75" hidden="false" customHeight="true" outlineLevel="0" collapsed="false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3"/>
      <c r="V2" s="3"/>
    </row>
    <row r="3" customFormat="false" ht="17.25" hidden="false" customHeight="true" outlineLevel="0" collapsed="false">
      <c r="A3" s="4" t="s">
        <v>1</v>
      </c>
      <c r="B3" s="5" t="s">
        <v>2</v>
      </c>
      <c r="C3" s="6" t="s">
        <v>3</v>
      </c>
      <c r="D3" s="6"/>
      <c r="E3" s="6"/>
      <c r="F3" s="6"/>
      <c r="G3" s="6"/>
      <c r="H3" s="6"/>
      <c r="I3" s="645" t="s">
        <v>4</v>
      </c>
      <c r="J3" s="645"/>
      <c r="K3" s="645"/>
      <c r="L3" s="646" t="s">
        <v>5</v>
      </c>
      <c r="M3" s="646"/>
      <c r="N3" s="646"/>
      <c r="O3" s="646"/>
      <c r="P3" s="646"/>
      <c r="Q3" s="646"/>
      <c r="R3" s="646"/>
      <c r="S3" s="646"/>
      <c r="T3" s="646"/>
      <c r="U3" s="3"/>
      <c r="V3" s="3"/>
    </row>
    <row r="4" customFormat="false" ht="16.5" hidden="false" customHeight="true" outlineLevel="0" collapsed="false">
      <c r="A4" s="4"/>
      <c r="B4" s="5"/>
      <c r="C4" s="647" t="s">
        <v>420</v>
      </c>
      <c r="D4" s="647" t="s">
        <v>421</v>
      </c>
      <c r="E4" s="9" t="s">
        <v>8</v>
      </c>
      <c r="F4" s="648" t="s">
        <v>422</v>
      </c>
      <c r="G4" s="647" t="s">
        <v>423</v>
      </c>
      <c r="H4" s="9" t="s">
        <v>8</v>
      </c>
      <c r="I4" s="647" t="s">
        <v>420</v>
      </c>
      <c r="J4" s="647" t="s">
        <v>421</v>
      </c>
      <c r="K4" s="354" t="s">
        <v>8</v>
      </c>
      <c r="L4" s="649" t="s">
        <v>424</v>
      </c>
      <c r="M4" s="647" t="s">
        <v>425</v>
      </c>
      <c r="N4" s="354" t="s">
        <v>8</v>
      </c>
      <c r="O4" s="650" t="s">
        <v>426</v>
      </c>
      <c r="P4" s="647" t="s">
        <v>427</v>
      </c>
      <c r="Q4" s="9" t="s">
        <v>8</v>
      </c>
      <c r="R4" s="647" t="s">
        <v>428</v>
      </c>
      <c r="S4" s="647" t="s">
        <v>429</v>
      </c>
      <c r="T4" s="354" t="s">
        <v>8</v>
      </c>
      <c r="U4" s="3"/>
      <c r="V4" s="3"/>
    </row>
    <row r="5" customFormat="false" ht="13.5" hidden="false" customHeight="true" outlineLevel="0" collapsed="false">
      <c r="A5" s="4"/>
      <c r="B5" s="5"/>
      <c r="C5" s="647"/>
      <c r="D5" s="647"/>
      <c r="E5" s="9"/>
      <c r="F5" s="648"/>
      <c r="G5" s="648"/>
      <c r="H5" s="9"/>
      <c r="I5" s="647"/>
      <c r="J5" s="647"/>
      <c r="K5" s="354"/>
      <c r="L5" s="649"/>
      <c r="M5" s="647"/>
      <c r="N5" s="354"/>
      <c r="O5" s="650"/>
      <c r="P5" s="647"/>
      <c r="Q5" s="9"/>
      <c r="R5" s="647"/>
      <c r="S5" s="647"/>
      <c r="T5" s="354"/>
      <c r="U5" s="3"/>
      <c r="V5" s="3"/>
    </row>
    <row r="6" customFormat="false" ht="17.25" hidden="false" customHeight="true" outlineLevel="0" collapsed="false">
      <c r="A6" s="4"/>
      <c r="B6" s="5"/>
      <c r="C6" s="647"/>
      <c r="D6" s="647"/>
      <c r="E6" s="9"/>
      <c r="F6" s="648"/>
      <c r="G6" s="648"/>
      <c r="H6" s="9"/>
      <c r="I6" s="647"/>
      <c r="J6" s="647"/>
      <c r="K6" s="354"/>
      <c r="L6" s="649"/>
      <c r="M6" s="647"/>
      <c r="N6" s="354"/>
      <c r="O6" s="650"/>
      <c r="P6" s="647"/>
      <c r="Q6" s="9"/>
      <c r="R6" s="647"/>
      <c r="S6" s="647"/>
      <c r="T6" s="354"/>
      <c r="U6" s="3"/>
      <c r="V6" s="3"/>
    </row>
    <row r="7" customFormat="false" ht="12" hidden="false" customHeight="true" outlineLevel="0" collapsed="false">
      <c r="A7" s="4"/>
      <c r="B7" s="5"/>
      <c r="C7" s="647"/>
      <c r="D7" s="647"/>
      <c r="E7" s="9"/>
      <c r="F7" s="648"/>
      <c r="G7" s="648"/>
      <c r="H7" s="9"/>
      <c r="I7" s="647"/>
      <c r="J7" s="647"/>
      <c r="K7" s="354"/>
      <c r="L7" s="649"/>
      <c r="M7" s="647"/>
      <c r="N7" s="354"/>
      <c r="O7" s="650"/>
      <c r="P7" s="647"/>
      <c r="Q7" s="9"/>
      <c r="R7" s="647"/>
      <c r="S7" s="647"/>
      <c r="T7" s="354"/>
      <c r="U7" s="3"/>
      <c r="V7" s="3"/>
    </row>
    <row r="8" customFormat="false" ht="24" hidden="false" customHeight="true" outlineLevel="0" collapsed="false">
      <c r="A8" s="4"/>
      <c r="B8" s="5"/>
      <c r="C8" s="647"/>
      <c r="D8" s="647"/>
      <c r="E8" s="9"/>
      <c r="F8" s="648"/>
      <c r="G8" s="647"/>
      <c r="H8" s="9"/>
      <c r="I8" s="647"/>
      <c r="J8" s="647"/>
      <c r="K8" s="354"/>
      <c r="L8" s="649"/>
      <c r="M8" s="647"/>
      <c r="N8" s="354"/>
      <c r="O8" s="650"/>
      <c r="P8" s="647"/>
      <c r="Q8" s="9"/>
      <c r="R8" s="647"/>
      <c r="S8" s="647"/>
      <c r="T8" s="354"/>
      <c r="U8" s="3"/>
      <c r="V8" s="3"/>
    </row>
    <row r="9" customFormat="false" ht="21" hidden="false" customHeight="false" outlineLevel="0" collapsed="false">
      <c r="A9" s="433" t="n">
        <v>1</v>
      </c>
      <c r="B9" s="434" t="n">
        <v>2</v>
      </c>
      <c r="C9" s="434" t="n">
        <v>3</v>
      </c>
      <c r="D9" s="434" t="n">
        <v>4</v>
      </c>
      <c r="E9" s="434" t="n">
        <v>5</v>
      </c>
      <c r="F9" s="434" t="n">
        <v>6</v>
      </c>
      <c r="G9" s="434" t="n">
        <v>7</v>
      </c>
      <c r="H9" s="434" t="n">
        <v>8</v>
      </c>
      <c r="I9" s="434" t="n">
        <v>9</v>
      </c>
      <c r="J9" s="434" t="n">
        <v>10</v>
      </c>
      <c r="K9" s="435" t="n">
        <v>11</v>
      </c>
      <c r="L9" s="434" t="n">
        <v>12</v>
      </c>
      <c r="M9" s="434" t="n">
        <v>13</v>
      </c>
      <c r="N9" s="434" t="n">
        <v>14</v>
      </c>
      <c r="O9" s="434" t="n">
        <v>15</v>
      </c>
      <c r="P9" s="434" t="n">
        <v>16</v>
      </c>
      <c r="Q9" s="434" t="n">
        <v>17</v>
      </c>
      <c r="R9" s="434" t="n">
        <v>18</v>
      </c>
      <c r="S9" s="434" t="n">
        <v>19</v>
      </c>
      <c r="T9" s="435" t="n">
        <v>20</v>
      </c>
      <c r="U9" s="3"/>
      <c r="V9" s="3"/>
    </row>
    <row r="10" customFormat="false" ht="43.5" hidden="false" customHeight="true" outlineLevel="0" collapsed="false">
      <c r="A10" s="357"/>
      <c r="B10" s="17" t="s">
        <v>11</v>
      </c>
      <c r="C10" s="18" t="n">
        <f aca="false">C11+C25</f>
        <v>516.7229015</v>
      </c>
      <c r="D10" s="18" t="n">
        <f aca="false">D11+D25</f>
        <v>483.017755</v>
      </c>
      <c r="E10" s="19" t="n">
        <f aca="false">C10/D10*100</f>
        <v>106.978034689429</v>
      </c>
      <c r="F10" s="18" t="n">
        <f aca="false">F11+F25</f>
        <v>70.349099</v>
      </c>
      <c r="G10" s="18" t="n">
        <f aca="false">G11+G25</f>
        <v>75.578571986</v>
      </c>
      <c r="H10" s="19" t="n">
        <f aca="false">F10/G10*100</f>
        <v>93.0807465018409</v>
      </c>
      <c r="I10" s="18" t="n">
        <f aca="false">I11+I25</f>
        <v>515.025574</v>
      </c>
      <c r="J10" s="18" t="n">
        <f aca="false">J11+J25</f>
        <v>476.646512</v>
      </c>
      <c r="K10" s="438" t="n">
        <f aca="false">I10/J10*100</f>
        <v>108.051891922792</v>
      </c>
      <c r="L10" s="439" t="n">
        <f aca="false">O10+R10</f>
        <v>275.168292501</v>
      </c>
      <c r="M10" s="358" t="n">
        <f aca="false">P10+S10</f>
        <v>251.240160152</v>
      </c>
      <c r="N10" s="358" t="n">
        <f aca="false">L10/M10*100</f>
        <v>109.524007759955</v>
      </c>
      <c r="O10" s="19" t="n">
        <f aca="false">O11+O25</f>
        <v>49.225230501</v>
      </c>
      <c r="P10" s="19" t="n">
        <f aca="false">P11+P25</f>
        <v>55.454773152</v>
      </c>
      <c r="Q10" s="19" t="n">
        <f aca="false">O10/P10*100</f>
        <v>88.7664446233961</v>
      </c>
      <c r="R10" s="18" t="n">
        <f aca="false">R11+R25</f>
        <v>225.943062</v>
      </c>
      <c r="S10" s="18" t="n">
        <f aca="false">S11+S25</f>
        <v>195.785387</v>
      </c>
      <c r="T10" s="359" t="n">
        <f aca="false">R10/S10*100</f>
        <v>115.403435088851</v>
      </c>
      <c r="U10" s="20"/>
      <c r="V10" s="20"/>
    </row>
    <row r="11" customFormat="false" ht="38.25" hidden="false" customHeight="true" outlineLevel="0" collapsed="false">
      <c r="A11" s="360" t="n">
        <v>1</v>
      </c>
      <c r="B11" s="22" t="s">
        <v>12</v>
      </c>
      <c r="C11" s="23" t="n">
        <f aca="false">C12+C13</f>
        <v>384.0163405</v>
      </c>
      <c r="D11" s="23" t="n">
        <f aca="false">D12+D13</f>
        <v>360.083033</v>
      </c>
      <c r="E11" s="23" t="n">
        <f aca="false">C11/D11*100</f>
        <v>106.646607950561</v>
      </c>
      <c r="F11" s="23" t="n">
        <f aca="false">F12+F13</f>
        <v>54.456179</v>
      </c>
      <c r="G11" s="23" t="n">
        <f aca="false">G12+G13</f>
        <v>59.864225</v>
      </c>
      <c r="H11" s="23" t="n">
        <f aca="false">F11/G11*100</f>
        <v>90.9661471438075</v>
      </c>
      <c r="I11" s="23" t="n">
        <f aca="false">I12+I13</f>
        <v>382.319013</v>
      </c>
      <c r="J11" s="23" t="n">
        <f aca="false">J12+J13</f>
        <v>353.71179</v>
      </c>
      <c r="K11" s="442" t="n">
        <f aca="false">I11/J11*100</f>
        <v>108.087721079357</v>
      </c>
      <c r="L11" s="443" t="n">
        <f aca="false">O11+R11</f>
        <v>256.523185</v>
      </c>
      <c r="M11" s="361" t="n">
        <f aca="false">P11+S11</f>
        <v>237.904958</v>
      </c>
      <c r="N11" s="361" t="n">
        <f aca="false">L11/M11*100</f>
        <v>107.825909622279</v>
      </c>
      <c r="O11" s="23" t="n">
        <f aca="false">O12+O13</f>
        <v>30.580123</v>
      </c>
      <c r="P11" s="23" t="n">
        <f aca="false">P12+P13</f>
        <v>42.119571</v>
      </c>
      <c r="Q11" s="362" t="n">
        <f aca="false">O11/P11*100</f>
        <v>72.603120767778</v>
      </c>
      <c r="R11" s="23" t="n">
        <f aca="false">R12+R13</f>
        <v>225.943062</v>
      </c>
      <c r="S11" s="23" t="n">
        <f aca="false">S12+S13</f>
        <v>195.785387</v>
      </c>
      <c r="T11" s="363" t="n">
        <f aca="false">R11/S11*100</f>
        <v>115.403435088851</v>
      </c>
      <c r="U11" s="1"/>
      <c r="V11" s="1"/>
    </row>
    <row r="12" customFormat="false" ht="54.75" hidden="false" customHeight="true" outlineLevel="0" collapsed="false">
      <c r="A12" s="364" t="n">
        <v>1.1</v>
      </c>
      <c r="B12" s="25" t="s">
        <v>367</v>
      </c>
      <c r="C12" s="26" t="n">
        <f aca="false">C136/1000000</f>
        <v>119.934234</v>
      </c>
      <c r="D12" s="26" t="n">
        <f aca="false">D136/1000000</f>
        <v>101.881983</v>
      </c>
      <c r="E12" s="27" t="n">
        <f aca="false">E136</f>
        <v>117.718786451182</v>
      </c>
      <c r="F12" s="26" t="n">
        <f aca="false">F136/1000000</f>
        <v>13.626467</v>
      </c>
      <c r="G12" s="26" t="n">
        <f aca="false">G136/1000000</f>
        <v>14.816848</v>
      </c>
      <c r="H12" s="28" t="n">
        <f aca="false">H136</f>
        <v>91.9660308319286</v>
      </c>
      <c r="I12" s="26" t="n">
        <f aca="false">I136/1000000</f>
        <v>117.524812</v>
      </c>
      <c r="J12" s="26" t="n">
        <f aca="false">J136/1000000</f>
        <v>97.993976</v>
      </c>
      <c r="K12" s="444" t="n">
        <f aca="false">K136</f>
        <v>119.930649614625</v>
      </c>
      <c r="L12" s="445" t="n">
        <f aca="false">O12+R12</f>
        <v>95.062261</v>
      </c>
      <c r="M12" s="365" t="n">
        <f aca="false">P12+S12</f>
        <v>66.488219</v>
      </c>
      <c r="N12" s="27" t="n">
        <f aca="false">L12/M12*100</f>
        <v>142.97609776553</v>
      </c>
      <c r="O12" s="28" t="n">
        <f aca="false">O136/1000000</f>
        <v>0.126973</v>
      </c>
      <c r="P12" s="28" t="n">
        <f aca="false">P136/1000000</f>
        <v>0</v>
      </c>
      <c r="Q12" s="28" t="e">
        <f aca="false">Q136</f>
        <v>#DIV/0!</v>
      </c>
      <c r="R12" s="365" t="n">
        <f aca="false">R136/1000000</f>
        <v>94.935288</v>
      </c>
      <c r="S12" s="365" t="n">
        <f aca="false">S136/1000000</f>
        <v>66.488219</v>
      </c>
      <c r="T12" s="366" t="n">
        <f aca="false">R12/S12*100</f>
        <v>142.785127091463</v>
      </c>
      <c r="U12" s="1"/>
      <c r="V12" s="1"/>
    </row>
    <row r="13" customFormat="false" ht="54.75" hidden="false" customHeight="true" outlineLevel="0" collapsed="false">
      <c r="A13" s="367" t="n">
        <v>1.2</v>
      </c>
      <c r="B13" s="30" t="s">
        <v>368</v>
      </c>
      <c r="C13" s="31" t="n">
        <f aca="false">SUM(C14:C24)</f>
        <v>264.0821065</v>
      </c>
      <c r="D13" s="31" t="n">
        <f aca="false">SUM(D14:D24)</f>
        <v>258.20105</v>
      </c>
      <c r="E13" s="32" t="n">
        <f aca="false">C13/D13*100</f>
        <v>102.277704331566</v>
      </c>
      <c r="F13" s="31" t="n">
        <f aca="false">SUM(F14:F24)</f>
        <v>40.829712</v>
      </c>
      <c r="G13" s="31" t="n">
        <f aca="false">SUM(G14:G24)</f>
        <v>45.047377</v>
      </c>
      <c r="H13" s="32" t="n">
        <f aca="false">F13/G13*100</f>
        <v>90.6372684029971</v>
      </c>
      <c r="I13" s="31" t="n">
        <f aca="false">SUM(I14:I24)</f>
        <v>264.794201</v>
      </c>
      <c r="J13" s="31" t="n">
        <f aca="false">SUM(J14:J24)</f>
        <v>255.717814</v>
      </c>
      <c r="K13" s="366" t="n">
        <f aca="false">I13/J13*100</f>
        <v>103.54937611034</v>
      </c>
      <c r="L13" s="446" t="n">
        <f aca="false">O13+R13</f>
        <v>161.460924</v>
      </c>
      <c r="M13" s="365" t="n">
        <f aca="false">P13+S13</f>
        <v>171.416739</v>
      </c>
      <c r="N13" s="27" t="n">
        <f aca="false">L13/M13*100</f>
        <v>94.1920403701064</v>
      </c>
      <c r="O13" s="32" t="n">
        <f aca="false">SUM(O14:O24)</f>
        <v>30.45315</v>
      </c>
      <c r="P13" s="32" t="n">
        <f aca="false">SUM(P14:P24)</f>
        <v>42.119571</v>
      </c>
      <c r="Q13" s="32" t="n">
        <f aca="false">O13/P13*100</f>
        <v>72.301662331746</v>
      </c>
      <c r="R13" s="31" t="n">
        <f aca="false">SUM(R14:R24)</f>
        <v>131.007774</v>
      </c>
      <c r="S13" s="31" t="n">
        <f aca="false">SUM(S14:S24)</f>
        <v>129.297168</v>
      </c>
      <c r="T13" s="366" t="n">
        <f aca="false">R13/S13*100</f>
        <v>101.323003455111</v>
      </c>
      <c r="U13" s="1"/>
      <c r="V13" s="1"/>
    </row>
    <row r="14" customFormat="false" ht="19.5" hidden="false" customHeight="true" outlineLevel="0" collapsed="false">
      <c r="A14" s="368" t="s">
        <v>15</v>
      </c>
      <c r="B14" s="34" t="s">
        <v>16</v>
      </c>
      <c r="C14" s="447" t="n">
        <f aca="false">C148/1000000</f>
        <v>98.318366</v>
      </c>
      <c r="D14" s="447" t="n">
        <f aca="false">D148/1000000</f>
        <v>95.696641</v>
      </c>
      <c r="E14" s="447" t="n">
        <f aca="false">C14/D14*100</f>
        <v>102.739620714587</v>
      </c>
      <c r="F14" s="447" t="n">
        <f aca="false">F148/1000000</f>
        <v>11.22444</v>
      </c>
      <c r="G14" s="447" t="n">
        <f aca="false">G148/1000000</f>
        <v>14.76494</v>
      </c>
      <c r="H14" s="447" t="n">
        <f aca="false">F14/G14*100</f>
        <v>76.0208981546826</v>
      </c>
      <c r="I14" s="447" t="n">
        <f aca="false">I148/1000000</f>
        <v>91.309728</v>
      </c>
      <c r="J14" s="447" t="n">
        <f aca="false">J148/1000000</f>
        <v>98.029036</v>
      </c>
      <c r="K14" s="448" t="n">
        <f aca="false">I14/J14*100</f>
        <v>93.145594127846</v>
      </c>
      <c r="L14" s="449" t="n">
        <f aca="false">O14+R14</f>
        <v>79.88382</v>
      </c>
      <c r="M14" s="450" t="n">
        <f aca="false">P14+S14</f>
        <v>91.018595</v>
      </c>
      <c r="N14" s="451" t="n">
        <f aca="false">L14/M14*100</f>
        <v>87.7664833213477</v>
      </c>
      <c r="O14" s="447" t="n">
        <f aca="false">O148/1000000</f>
        <v>0.02151</v>
      </c>
      <c r="P14" s="447" t="n">
        <f aca="false">P148/1000000</f>
        <v>0.018241</v>
      </c>
      <c r="Q14" s="451" t="n">
        <f aca="false">O14/P14*100</f>
        <v>117.921166602708</v>
      </c>
      <c r="R14" s="447" t="n">
        <f aca="false">R148/1000000</f>
        <v>79.86231</v>
      </c>
      <c r="S14" s="447" t="n">
        <f aca="false">S148/1000000</f>
        <v>91.000354</v>
      </c>
      <c r="T14" s="448" t="n">
        <f aca="false">R14/S14*100</f>
        <v>87.7604388220292</v>
      </c>
      <c r="U14" s="1"/>
      <c r="V14" s="1"/>
    </row>
    <row r="15" customFormat="false" ht="24" hidden="false" customHeight="true" outlineLevel="0" collapsed="false">
      <c r="A15" s="372" t="s">
        <v>17</v>
      </c>
      <c r="B15" s="34" t="s">
        <v>18</v>
      </c>
      <c r="C15" s="447" t="n">
        <f aca="false">C158/1000000</f>
        <v>6.373868</v>
      </c>
      <c r="D15" s="447" t="n">
        <f aca="false">D158/1000000</f>
        <v>7.963877</v>
      </c>
      <c r="E15" s="447" t="n">
        <f aca="false">C15/D15*100</f>
        <v>80.0347368499036</v>
      </c>
      <c r="F15" s="447" t="n">
        <f aca="false">F158/1000000</f>
        <v>0.744577</v>
      </c>
      <c r="G15" s="447" t="n">
        <f aca="false">G158/1000000</f>
        <v>1.044908</v>
      </c>
      <c r="H15" s="447" t="n">
        <f aca="false">F15/G15*100</f>
        <v>71.2576609615392</v>
      </c>
      <c r="I15" s="447" t="n">
        <f aca="false">I158/1000000</f>
        <v>4.981211</v>
      </c>
      <c r="J15" s="447" t="n">
        <f aca="false">J158/1000000</f>
        <v>8.111365</v>
      </c>
      <c r="K15" s="448" t="n">
        <f aca="false">I15/J15*100</f>
        <v>61.4102681854411</v>
      </c>
      <c r="L15" s="449" t="n">
        <f aca="false">O15+R15</f>
        <v>1.868582</v>
      </c>
      <c r="M15" s="450" t="n">
        <f aca="false">P15+S15</f>
        <v>3.439636</v>
      </c>
      <c r="N15" s="451" t="n">
        <f aca="false">L15/M15*100</f>
        <v>54.3249925282792</v>
      </c>
      <c r="O15" s="447" t="n">
        <f aca="false">O158/1000000</f>
        <v>1.850405</v>
      </c>
      <c r="P15" s="447" t="n">
        <f aca="false">P158/1000000</f>
        <v>2.442258</v>
      </c>
      <c r="Q15" s="451" t="n">
        <f aca="false">O15/P15*100</f>
        <v>75.766155746035</v>
      </c>
      <c r="R15" s="447" t="n">
        <f aca="false">R158/1000000</f>
        <v>0.018177</v>
      </c>
      <c r="S15" s="447" t="n">
        <f aca="false">S158/1000000</f>
        <v>0.997378</v>
      </c>
      <c r="T15" s="448" t="n">
        <f aca="false">R15/S15*100</f>
        <v>1.82247853872855</v>
      </c>
      <c r="U15" s="1"/>
      <c r="V15" s="1"/>
    </row>
    <row r="16" customFormat="false" ht="27" hidden="false" customHeight="true" outlineLevel="0" collapsed="false">
      <c r="A16" s="368" t="s">
        <v>19</v>
      </c>
      <c r="B16" s="34" t="s">
        <v>20</v>
      </c>
      <c r="C16" s="447" t="n">
        <f aca="false">C243/1000000</f>
        <v>7.827805</v>
      </c>
      <c r="D16" s="447" t="n">
        <f aca="false">D243/1000000</f>
        <v>9.370437</v>
      </c>
      <c r="E16" s="447" t="n">
        <f aca="false">C16/D16*100</f>
        <v>83.5372459149984</v>
      </c>
      <c r="F16" s="447" t="n">
        <f aca="false">F243/1000000</f>
        <v>1.276741</v>
      </c>
      <c r="G16" s="447" t="n">
        <f aca="false">G243/1000000</f>
        <v>1.682578</v>
      </c>
      <c r="H16" s="447" t="n">
        <f aca="false">F16/G16*100</f>
        <v>75.8800483543705</v>
      </c>
      <c r="I16" s="447" t="n">
        <f aca="false">I243/1000000</f>
        <v>7.719508</v>
      </c>
      <c r="J16" s="447" t="n">
        <f aca="false">J243/1000000</f>
        <v>9.182136</v>
      </c>
      <c r="K16" s="448" t="n">
        <f aca="false">I16/J16*100</f>
        <v>84.0709394851046</v>
      </c>
      <c r="L16" s="449" t="n">
        <f aca="false">O16+R16</f>
        <v>7.303408</v>
      </c>
      <c r="M16" s="450" t="n">
        <f aca="false">P16+S16</f>
        <v>8.944606</v>
      </c>
      <c r="N16" s="451" t="n">
        <f aca="false">L16/M16*100</f>
        <v>81.6515338965182</v>
      </c>
      <c r="O16" s="447" t="n">
        <f aca="false">O243/1000000</f>
        <v>3.029596</v>
      </c>
      <c r="P16" s="447" t="n">
        <f aca="false">P243/1000000</f>
        <v>3.968199</v>
      </c>
      <c r="Q16" s="451" t="n">
        <f aca="false">O16/P16*100</f>
        <v>76.3468767569368</v>
      </c>
      <c r="R16" s="447" t="n">
        <f aca="false">R243/1000000</f>
        <v>4.273812</v>
      </c>
      <c r="S16" s="447" t="n">
        <f aca="false">S243/1000000</f>
        <v>4.976407</v>
      </c>
      <c r="T16" s="448" t="n">
        <f aca="false">R16/S16*100</f>
        <v>85.8814803531946</v>
      </c>
      <c r="U16" s="1"/>
      <c r="V16" s="1"/>
    </row>
    <row r="17" customFormat="false" ht="18.75" hidden="false" customHeight="true" outlineLevel="0" collapsed="false">
      <c r="A17" s="372" t="s">
        <v>21</v>
      </c>
      <c r="B17" s="34" t="s">
        <v>22</v>
      </c>
      <c r="C17" s="447" t="n">
        <f aca="false">C35/1000000</f>
        <v>0.830895</v>
      </c>
      <c r="D17" s="447" t="n">
        <f aca="false">D35/1000000</f>
        <v>0.974018</v>
      </c>
      <c r="E17" s="447" t="n">
        <f aca="false">C17/D17*100</f>
        <v>85.3059183711184</v>
      </c>
      <c r="F17" s="447" t="n">
        <f aca="false">F35/1000000</f>
        <v>0.139024</v>
      </c>
      <c r="G17" s="447" t="n">
        <f aca="false">G35/1000000</f>
        <v>0.167516</v>
      </c>
      <c r="H17" s="447" t="n">
        <f aca="false">F17/G17*100</f>
        <v>82.9914754411519</v>
      </c>
      <c r="I17" s="447" t="n">
        <f aca="false">I35/1000000</f>
        <v>0.621736</v>
      </c>
      <c r="J17" s="447" t="n">
        <f aca="false">J35/1000000</f>
        <v>0.992228</v>
      </c>
      <c r="K17" s="448" t="n">
        <f aca="false">I17/J17*100</f>
        <v>62.6605981689692</v>
      </c>
      <c r="L17" s="449" t="n">
        <f aca="false">O17+R17</f>
        <v>0.158003</v>
      </c>
      <c r="M17" s="450" t="n">
        <f aca="false">P17+S17</f>
        <v>0.415562</v>
      </c>
      <c r="N17" s="451" t="n">
        <f aca="false">L17/M17*100</f>
        <v>38.0215226608785</v>
      </c>
      <c r="O17" s="447" t="n">
        <f aca="false">O35/1000000</f>
        <v>0.136296</v>
      </c>
      <c r="P17" s="447" t="n">
        <f aca="false">P35/1000000</f>
        <v>0.396971</v>
      </c>
      <c r="Q17" s="451" t="n">
        <f aca="false">O17/P17*100</f>
        <v>34.3339941708588</v>
      </c>
      <c r="R17" s="447" t="n">
        <f aca="false">R35/1000000</f>
        <v>0.021707</v>
      </c>
      <c r="S17" s="447" t="n">
        <f aca="false">S35/1000000</f>
        <v>0.018591</v>
      </c>
      <c r="T17" s="448" t="n">
        <f aca="false">R17/S17*100</f>
        <v>116.760798235705</v>
      </c>
      <c r="U17" s="1"/>
      <c r="V17" s="1"/>
    </row>
    <row r="18" customFormat="false" ht="20.25" hidden="false" customHeight="true" outlineLevel="0" collapsed="false">
      <c r="A18" s="368" t="s">
        <v>23</v>
      </c>
      <c r="B18" s="34" t="s">
        <v>24</v>
      </c>
      <c r="C18" s="447" t="n">
        <f aca="false">C55/1000000</f>
        <v>1.434225</v>
      </c>
      <c r="D18" s="447" t="n">
        <f aca="false">D55/1000000</f>
        <v>1.054107</v>
      </c>
      <c r="E18" s="447" t="n">
        <f aca="false">C18/D18*100</f>
        <v>136.060665568106</v>
      </c>
      <c r="F18" s="447" t="n">
        <f aca="false">F55/1000000</f>
        <v>0.240675</v>
      </c>
      <c r="G18" s="447" t="n">
        <f aca="false">G55/1000000</f>
        <v>0.206984</v>
      </c>
      <c r="H18" s="447" t="n">
        <f aca="false">F18/G18*100</f>
        <v>116.277103544235</v>
      </c>
      <c r="I18" s="447" t="n">
        <f aca="false">I55/1000000</f>
        <v>1.47247</v>
      </c>
      <c r="J18" s="447" t="n">
        <f aca="false">J55/1000000</f>
        <v>1.041748</v>
      </c>
      <c r="K18" s="448" t="n">
        <f aca="false">I18/J18*100</f>
        <v>141.346083697785</v>
      </c>
      <c r="L18" s="449" t="n">
        <f aca="false">O18+R18</f>
        <v>0.543364</v>
      </c>
      <c r="M18" s="450" t="n">
        <f aca="false">P18+S18</f>
        <v>0.630064</v>
      </c>
      <c r="N18" s="451" t="n">
        <f aca="false">L18/M18*100</f>
        <v>86.2394931308566</v>
      </c>
      <c r="O18" s="447" t="n">
        <f aca="false">O55/1000000</f>
        <v>0.38531</v>
      </c>
      <c r="P18" s="447" t="n">
        <f aca="false">P55/1000000</f>
        <v>0.536898</v>
      </c>
      <c r="Q18" s="451" t="n">
        <f aca="false">O18/P18*100</f>
        <v>71.765959269731</v>
      </c>
      <c r="R18" s="447" t="n">
        <f aca="false">R55/1000000</f>
        <v>0.158054</v>
      </c>
      <c r="S18" s="447" t="n">
        <f aca="false">S55/1000000</f>
        <v>0.093166</v>
      </c>
      <c r="T18" s="448" t="n">
        <f aca="false">R18/S18*100</f>
        <v>169.64772556512</v>
      </c>
      <c r="U18" s="1"/>
      <c r="V18" s="1"/>
    </row>
    <row r="19" customFormat="false" ht="21" hidden="false" customHeight="true" outlineLevel="0" collapsed="false">
      <c r="A19" s="372" t="s">
        <v>25</v>
      </c>
      <c r="B19" s="34" t="s">
        <v>26</v>
      </c>
      <c r="C19" s="447" t="n">
        <f aca="false">C69/1000000</f>
        <v>0.596978</v>
      </c>
      <c r="D19" s="447" t="n">
        <f aca="false">D69/1000000</f>
        <v>0.791712</v>
      </c>
      <c r="E19" s="447" t="n">
        <f aca="false">C19/D19*100</f>
        <v>75.4034295299301</v>
      </c>
      <c r="F19" s="447" t="n">
        <f aca="false">F69/1000000</f>
        <v>0.045225</v>
      </c>
      <c r="G19" s="447" t="n">
        <f aca="false">G69/1000000</f>
        <v>0.20017</v>
      </c>
      <c r="H19" s="447" t="n">
        <f aca="false">F19/G19*100</f>
        <v>22.5932956986561</v>
      </c>
      <c r="I19" s="447" t="n">
        <f aca="false">I69/1000000</f>
        <v>0.625031</v>
      </c>
      <c r="J19" s="447" t="n">
        <f aca="false">J69/1000000</f>
        <v>0.754604</v>
      </c>
      <c r="K19" s="448" t="n">
        <f aca="false">I19/J19*100</f>
        <v>82.8290070023482</v>
      </c>
      <c r="L19" s="449" t="n">
        <f aca="false">O19+R19</f>
        <v>0.270284</v>
      </c>
      <c r="M19" s="450" t="n">
        <f aca="false">P19+S19</f>
        <v>0.418722</v>
      </c>
      <c r="N19" s="451" t="n">
        <f aca="false">L19/M19*100</f>
        <v>64.549748998142</v>
      </c>
      <c r="O19" s="447" t="n">
        <f aca="false">O69/1000000</f>
        <v>0.086994</v>
      </c>
      <c r="P19" s="447" t="n">
        <f aca="false">P69/1000000</f>
        <v>0.174808</v>
      </c>
      <c r="Q19" s="451" t="n">
        <f aca="false">O19/P19*100</f>
        <v>49.7654569584916</v>
      </c>
      <c r="R19" s="447" t="n">
        <f aca="false">R69/1000000</f>
        <v>0.18329</v>
      </c>
      <c r="S19" s="447" t="n">
        <f aca="false">S69/1000000</f>
        <v>0.243914</v>
      </c>
      <c r="T19" s="448" t="n">
        <f aca="false">R19/S19*100</f>
        <v>75.1453381109735</v>
      </c>
      <c r="U19" s="1"/>
      <c r="V19" s="1"/>
    </row>
    <row r="20" customFormat="false" ht="21.75" hidden="false" customHeight="true" outlineLevel="0" collapsed="false">
      <c r="A20" s="368" t="s">
        <v>27</v>
      </c>
      <c r="B20" s="34" t="s">
        <v>28</v>
      </c>
      <c r="C20" s="447" t="n">
        <f aca="false">C79/1000000</f>
        <v>4.794182</v>
      </c>
      <c r="D20" s="447" t="n">
        <f aca="false">D79/1000000</f>
        <v>4.204742</v>
      </c>
      <c r="E20" s="447" t="n">
        <f aca="false">C20/D20*100</f>
        <v>114.018458207424</v>
      </c>
      <c r="F20" s="447" t="n">
        <f aca="false">F79/1000000</f>
        <v>0.835004</v>
      </c>
      <c r="G20" s="447" t="n">
        <f aca="false">G79/1000000</f>
        <v>0.733551</v>
      </c>
      <c r="H20" s="447" t="n">
        <f aca="false">F20/G20*100</f>
        <v>113.830394887336</v>
      </c>
      <c r="I20" s="447" t="n">
        <f aca="false">I79/1000000</f>
        <v>4.661169</v>
      </c>
      <c r="J20" s="447" t="n">
        <f aca="false">J79/1000000</f>
        <v>4.202132</v>
      </c>
      <c r="K20" s="448" t="n">
        <f aca="false">I20/J20*100</f>
        <v>110.923907197584</v>
      </c>
      <c r="L20" s="449" t="n">
        <f aca="false">O20+R20</f>
        <v>1.97725</v>
      </c>
      <c r="M20" s="450" t="n">
        <f aca="false">P20+S20</f>
        <v>1.806322</v>
      </c>
      <c r="N20" s="451" t="n">
        <f aca="false">L20/M20*100</f>
        <v>109.462764667651</v>
      </c>
      <c r="O20" s="447" t="n">
        <f aca="false">O79/1000000</f>
        <v>1.117332</v>
      </c>
      <c r="P20" s="447" t="n">
        <f aca="false">P79/1000000</f>
        <v>0.998018</v>
      </c>
      <c r="Q20" s="451" t="n">
        <f aca="false">O20/P20*100</f>
        <v>111.955094998287</v>
      </c>
      <c r="R20" s="447" t="n">
        <f aca="false">R79/1000000</f>
        <v>0.859918</v>
      </c>
      <c r="S20" s="447" t="n">
        <f aca="false">S79/1000000</f>
        <v>0.808304</v>
      </c>
      <c r="T20" s="448" t="n">
        <f aca="false">R20/S20*100</f>
        <v>106.385468833508</v>
      </c>
      <c r="U20" s="1"/>
      <c r="V20" s="1"/>
    </row>
    <row r="21" customFormat="false" ht="21.75" hidden="false" customHeight="true" outlineLevel="0" collapsed="false">
      <c r="A21" s="372" t="s">
        <v>29</v>
      </c>
      <c r="B21" s="34" t="s">
        <v>30</v>
      </c>
      <c r="C21" s="447" t="n">
        <f aca="false">C163/1000000</f>
        <v>140.555263</v>
      </c>
      <c r="D21" s="447" t="n">
        <f aca="false">D163/1000000</f>
        <v>135.074505</v>
      </c>
      <c r="E21" s="447" t="n">
        <f aca="false">C21/D21*100</f>
        <v>104.057581406647</v>
      </c>
      <c r="F21" s="447" t="n">
        <f aca="false">F163/1000000</f>
        <v>25.648033</v>
      </c>
      <c r="G21" s="447" t="n">
        <f aca="false">G163/1000000</f>
        <v>25.762959</v>
      </c>
      <c r="H21" s="447" t="n">
        <f aca="false">F21/G21*100</f>
        <v>99.5539099371311</v>
      </c>
      <c r="I21" s="447" t="n">
        <f aca="false">I163/1000000</f>
        <v>150.090134</v>
      </c>
      <c r="J21" s="447" t="n">
        <f aca="false">J163/1000000</f>
        <v>130.441749</v>
      </c>
      <c r="K21" s="448" t="n">
        <f aca="false">I21/J21*100</f>
        <v>115.062957335845</v>
      </c>
      <c r="L21" s="449" t="n">
        <f aca="false">O21+R21</f>
        <v>68.060127</v>
      </c>
      <c r="M21" s="450" t="n">
        <f aca="false">P21+S21</f>
        <v>63.251112</v>
      </c>
      <c r="N21" s="451" t="n">
        <f aca="false">L21/M21*100</f>
        <v>107.603052101282</v>
      </c>
      <c r="O21" s="447" t="n">
        <f aca="false">O163/1000000</f>
        <v>23.748296</v>
      </c>
      <c r="P21" s="447" t="n">
        <f aca="false">P163/1000000</f>
        <v>33.530997</v>
      </c>
      <c r="Q21" s="451" t="n">
        <f aca="false">O21/P21*100</f>
        <v>70.824902701223</v>
      </c>
      <c r="R21" s="447" t="n">
        <f aca="false">R163/1000000</f>
        <v>44.311831</v>
      </c>
      <c r="S21" s="447" t="n">
        <f aca="false">S163/1000000</f>
        <v>29.720115</v>
      </c>
      <c r="T21" s="448" t="n">
        <f aca="false">R21/S21*100</f>
        <v>149.097104772307</v>
      </c>
      <c r="U21" s="1"/>
      <c r="V21" s="1"/>
    </row>
    <row r="22" customFormat="false" ht="20.25" hidden="false" customHeight="true" outlineLevel="0" collapsed="false">
      <c r="A22" s="368" t="s">
        <v>31</v>
      </c>
      <c r="B22" s="34" t="s">
        <v>32</v>
      </c>
      <c r="C22" s="447" t="n">
        <f aca="false">C95/1000000</f>
        <v>2.617655</v>
      </c>
      <c r="D22" s="447" t="n">
        <f aca="false">D95/1000000</f>
        <v>2.355424</v>
      </c>
      <c r="E22" s="447" t="n">
        <f aca="false">C22/D22*100</f>
        <v>111.133069884658</v>
      </c>
      <c r="F22" s="447" t="n">
        <f aca="false">F95/1000000</f>
        <v>0.534557</v>
      </c>
      <c r="G22" s="447" t="n">
        <f aca="false">G95/1000000</f>
        <v>0.370717</v>
      </c>
      <c r="H22" s="447" t="n">
        <f aca="false">F22/G22*100</f>
        <v>144.195437490053</v>
      </c>
      <c r="I22" s="447" t="n">
        <f aca="false">I95/1000000</f>
        <v>2.722119</v>
      </c>
      <c r="J22" s="447" t="n">
        <f aca="false">J95/1000000</f>
        <v>2.470956</v>
      </c>
      <c r="K22" s="448" t="n">
        <f aca="false">I22/J22*100</f>
        <v>110.164608354014</v>
      </c>
      <c r="L22" s="449" t="n">
        <f aca="false">O22+R22</f>
        <v>1.353169</v>
      </c>
      <c r="M22" s="450" t="n">
        <f aca="false">P22+S22</f>
        <v>1.438939</v>
      </c>
      <c r="N22" s="451" t="n">
        <f aca="false">L22/M22*100</f>
        <v>94.039358165982</v>
      </c>
      <c r="O22" s="447" t="n">
        <f aca="false">O95/1000000</f>
        <v>0.034494</v>
      </c>
      <c r="P22" s="447" t="n">
        <f aca="false">P95/1000000</f>
        <v>0</v>
      </c>
      <c r="Q22" s="451" t="e">
        <f aca="false">O22/P22*100</f>
        <v>#DIV/0!</v>
      </c>
      <c r="R22" s="447" t="n">
        <f aca="false">R95/1000000</f>
        <v>1.318675</v>
      </c>
      <c r="S22" s="447" t="n">
        <f aca="false">S95/1000000</f>
        <v>1.438939</v>
      </c>
      <c r="T22" s="448" t="n">
        <f aca="false">R22/S22*100</f>
        <v>91.642175241619</v>
      </c>
      <c r="U22" s="1"/>
      <c r="V22" s="1"/>
    </row>
    <row r="23" customFormat="false" ht="18.75" hidden="false" customHeight="true" outlineLevel="0" collapsed="false">
      <c r="A23" s="372" t="s">
        <v>33</v>
      </c>
      <c r="B23" s="34" t="s">
        <v>34</v>
      </c>
      <c r="C23" s="447" t="n">
        <f aca="false">C127/1000000</f>
        <v>0.11702</v>
      </c>
      <c r="D23" s="447" t="n">
        <f aca="false">D127/1000000</f>
        <v>0.084722</v>
      </c>
      <c r="E23" s="447" t="n">
        <f aca="false">C23/D23*100</f>
        <v>138.122329501192</v>
      </c>
      <c r="F23" s="447" t="n">
        <f aca="false">F127/1000000</f>
        <v>0.024617</v>
      </c>
      <c r="G23" s="447" t="n">
        <f aca="false">G127/1000000</f>
        <v>0.011519</v>
      </c>
      <c r="H23" s="447" t="n">
        <f aca="false">F23/G23*100</f>
        <v>213.7077871343</v>
      </c>
      <c r="I23" s="447" t="n">
        <f aca="false">I127/1000000</f>
        <v>0.119777</v>
      </c>
      <c r="J23" s="447" t="n">
        <f aca="false">J127/1000000</f>
        <v>0.088861</v>
      </c>
      <c r="K23" s="448" t="n">
        <f aca="false">I23/J23*100</f>
        <v>134.791415806709</v>
      </c>
      <c r="L23" s="449" t="n">
        <f aca="false">O23+R23</f>
        <v>0.038666</v>
      </c>
      <c r="M23" s="450" t="n">
        <f aca="false">P23+S23</f>
        <v>0.035615</v>
      </c>
      <c r="N23" s="451" t="n">
        <f aca="false">L23/M23*100</f>
        <v>108.566615190229</v>
      </c>
      <c r="O23" s="447" t="n">
        <f aca="false">O127/1000000</f>
        <v>0.038666</v>
      </c>
      <c r="P23" s="447" t="n">
        <f aca="false">P127/1000000</f>
        <v>0.035615</v>
      </c>
      <c r="Q23" s="451" t="n">
        <f aca="false">O23/P23*100</f>
        <v>108.566615190229</v>
      </c>
      <c r="R23" s="447" t="n">
        <f aca="false">R127/1000000</f>
        <v>0</v>
      </c>
      <c r="S23" s="447" t="n">
        <f aca="false">S127/1000000</f>
        <v>0</v>
      </c>
      <c r="T23" s="448" t="e">
        <f aca="false">R23/S23*100</f>
        <v>#DIV/0!</v>
      </c>
      <c r="U23" s="1"/>
      <c r="V23" s="1"/>
    </row>
    <row r="24" customFormat="false" ht="33" hidden="false" customHeight="true" outlineLevel="0" collapsed="false">
      <c r="A24" s="368" t="s">
        <v>35</v>
      </c>
      <c r="B24" s="34" t="s">
        <v>36</v>
      </c>
      <c r="C24" s="447" t="n">
        <f aca="false">C261/1000000</f>
        <v>0.6158495</v>
      </c>
      <c r="D24" s="447" t="n">
        <f aca="false">D261/1000000</f>
        <v>0.630865</v>
      </c>
      <c r="E24" s="447" t="n">
        <f aca="false">C24/D24*100</f>
        <v>97.6198552780706</v>
      </c>
      <c r="F24" s="447" t="n">
        <f aca="false">F261/1000000</f>
        <v>0.116819</v>
      </c>
      <c r="G24" s="447" t="n">
        <f aca="false">G261/1000000</f>
        <v>0.101535</v>
      </c>
      <c r="H24" s="447" t="n">
        <f aca="false">F24/G24*100</f>
        <v>115.052937410745</v>
      </c>
      <c r="I24" s="447" t="n">
        <f aca="false">I261/1000000</f>
        <v>0.471318</v>
      </c>
      <c r="J24" s="447" t="n">
        <f aca="false">J261/1000000</f>
        <v>0.402999</v>
      </c>
      <c r="K24" s="448" t="n">
        <f aca="false">I24/J24*100</f>
        <v>116.95264752518</v>
      </c>
      <c r="L24" s="623" t="n">
        <f aca="false">O24+R24</f>
        <v>0.004251</v>
      </c>
      <c r="M24" s="624" t="n">
        <f aca="false">P24+S24</f>
        <v>0.017566</v>
      </c>
      <c r="N24" s="451" t="n">
        <f aca="false">L24/M24*100</f>
        <v>24.2001593988387</v>
      </c>
      <c r="O24" s="447" t="n">
        <f aca="false">O261/1000000</f>
        <v>0.004251</v>
      </c>
      <c r="P24" s="447" t="n">
        <f aca="false">P261/1000000</f>
        <v>0.017566</v>
      </c>
      <c r="Q24" s="451" t="n">
        <f aca="false">O24/P24*100</f>
        <v>24.2001593988387</v>
      </c>
      <c r="R24" s="447" t="n">
        <f aca="false">R261/1000000</f>
        <v>0</v>
      </c>
      <c r="S24" s="447" t="n">
        <f aca="false">S261/1000000</f>
        <v>0</v>
      </c>
      <c r="T24" s="448" t="e">
        <f aca="false">R24/S24*100</f>
        <v>#DIV/0!</v>
      </c>
      <c r="U24" s="1"/>
      <c r="V24" s="1"/>
    </row>
    <row r="25" customFormat="false" ht="24.75" hidden="false" customHeight="true" outlineLevel="0" collapsed="false">
      <c r="A25" s="40" t="n">
        <v>2</v>
      </c>
      <c r="B25" s="651" t="s">
        <v>369</v>
      </c>
      <c r="C25" s="454" t="n">
        <f aca="false">C273/1000000</f>
        <v>132.706561</v>
      </c>
      <c r="D25" s="454" t="n">
        <f aca="false">D273/1000000</f>
        <v>122.934722</v>
      </c>
      <c r="E25" s="454" t="n">
        <f aca="false">C25/D25*100</f>
        <v>107.94880310544</v>
      </c>
      <c r="F25" s="454" t="n">
        <f aca="false">F273/1000000</f>
        <v>15.89292</v>
      </c>
      <c r="G25" s="454" t="n">
        <f aca="false">G273/1000000</f>
        <v>15.714346986</v>
      </c>
      <c r="H25" s="454" t="n">
        <f aca="false">F25/G25*100</f>
        <v>101.136369294627</v>
      </c>
      <c r="I25" s="454" t="n">
        <f aca="false">I273/1000000</f>
        <v>132.706561</v>
      </c>
      <c r="J25" s="454" t="n">
        <f aca="false">J273/1000000</f>
        <v>122.934722</v>
      </c>
      <c r="K25" s="455" t="n">
        <f aca="false">I25/J25*100</f>
        <v>107.94880310544</v>
      </c>
      <c r="L25" s="652" t="n">
        <f aca="false">O25+R25</f>
        <v>18.645107501</v>
      </c>
      <c r="M25" s="653" t="n">
        <f aca="false">P25+S25</f>
        <v>13.335202152</v>
      </c>
      <c r="N25" s="628" t="n">
        <f aca="false">L25/M25*100</f>
        <v>139.81870907149</v>
      </c>
      <c r="O25" s="454" t="n">
        <f aca="false">O273/1000000</f>
        <v>18.645107501</v>
      </c>
      <c r="P25" s="454" t="n">
        <f aca="false">P273/1000000</f>
        <v>13.335202152</v>
      </c>
      <c r="Q25" s="458" t="n">
        <f aca="false">O25/P25*100</f>
        <v>139.81870907149</v>
      </c>
      <c r="R25" s="454" t="n">
        <f aca="false">R273/1000000</f>
        <v>0</v>
      </c>
      <c r="S25" s="454" t="n">
        <f aca="false">S273/1000000</f>
        <v>0</v>
      </c>
      <c r="T25" s="455" t="e">
        <f aca="false">R25/S25*100</f>
        <v>#DIV/0!</v>
      </c>
      <c r="U25" s="3"/>
      <c r="V25" s="3"/>
    </row>
    <row r="26" customFormat="false" ht="18" hidden="false" customHeight="true" outlineLevel="0" collapsed="false">
      <c r="A26" s="654" t="n">
        <v>3</v>
      </c>
      <c r="B26" s="655" t="s">
        <v>38</v>
      </c>
      <c r="C26" s="631" t="n">
        <f aca="false">C293/1000000</f>
        <v>1.0823932</v>
      </c>
      <c r="D26" s="631" t="n">
        <f aca="false">D293/1000000</f>
        <v>1.291177</v>
      </c>
      <c r="E26" s="632" t="n">
        <f aca="false">C26/D26*100</f>
        <v>83.8299628943205</v>
      </c>
      <c r="F26" s="633" t="n">
        <f aca="false">F293/1000000</f>
        <v>0.151453</v>
      </c>
      <c r="G26" s="633" t="n">
        <f aca="false">G293/1000000</f>
        <v>0.168833</v>
      </c>
      <c r="H26" s="632" t="n">
        <f aca="false">F26/G26*100</f>
        <v>89.7058039601263</v>
      </c>
      <c r="I26" s="633" t="n">
        <f aca="false">I293/1000000</f>
        <v>1.0823932</v>
      </c>
      <c r="J26" s="633" t="n">
        <f aca="false">J293/1000000</f>
        <v>1.291177</v>
      </c>
      <c r="K26" s="634" t="n">
        <f aca="false">I26/J26*100</f>
        <v>83.8299628943205</v>
      </c>
      <c r="L26" s="635" t="n">
        <f aca="false">O26+R26</f>
        <v>0.15802</v>
      </c>
      <c r="M26" s="636" t="n">
        <f aca="false">P26+S26</f>
        <v>0.221219</v>
      </c>
      <c r="N26" s="637" t="n">
        <f aca="false">L26/M26*100</f>
        <v>71.4314774047437</v>
      </c>
      <c r="O26" s="458" t="n">
        <f aca="false">O293/1000000</f>
        <v>0.15802</v>
      </c>
      <c r="P26" s="458" t="n">
        <f aca="false">P293/1000000</f>
        <v>0.221219</v>
      </c>
      <c r="Q26" s="458" t="n">
        <f aca="false">O26/P26*100</f>
        <v>71.4314774047437</v>
      </c>
      <c r="R26" s="460" t="n">
        <f aca="false">R293/1000000</f>
        <v>0</v>
      </c>
      <c r="S26" s="460" t="n">
        <f aca="false">S293/1000000</f>
        <v>0</v>
      </c>
      <c r="T26" s="461" t="e">
        <f aca="false">R26/S26*100</f>
        <v>#DIV/0!</v>
      </c>
      <c r="U26" s="3"/>
      <c r="V26" s="3"/>
    </row>
    <row r="27" customFormat="false" ht="28.5" hidden="false" customHeight="true" outlineLevel="0" collapsed="false">
      <c r="A27" s="46" t="n">
        <v>4</v>
      </c>
      <c r="B27" s="47" t="s">
        <v>39</v>
      </c>
      <c r="C27" s="656" t="n">
        <f aca="false">C301/1000000</f>
        <v>0</v>
      </c>
      <c r="D27" s="656" t="n">
        <f aca="false">D301/1000000</f>
        <v>0</v>
      </c>
      <c r="E27" s="632" t="e">
        <f aca="false">C27/D27*100</f>
        <v>#DIV/0!</v>
      </c>
      <c r="F27" s="657" t="n">
        <f aca="false">F301/1000000</f>
        <v>0</v>
      </c>
      <c r="G27" s="657" t="n">
        <f aca="false">G301/1000000</f>
        <v>0</v>
      </c>
      <c r="H27" s="632" t="e">
        <f aca="false">F27/G27*100</f>
        <v>#DIV/0!</v>
      </c>
      <c r="I27" s="657" t="n">
        <f aca="false">I301/1000000</f>
        <v>0</v>
      </c>
      <c r="J27" s="657" t="n">
        <f aca="false">J301/1000000</f>
        <v>0</v>
      </c>
      <c r="K27" s="634" t="e">
        <f aca="false">I27/J27*100</f>
        <v>#DIV/0!</v>
      </c>
      <c r="L27" s="658" t="n">
        <f aca="false">O27+R27</f>
        <v>0</v>
      </c>
      <c r="M27" s="659" t="n">
        <f aca="false">P27+S27</f>
        <v>0</v>
      </c>
      <c r="N27" s="660" t="e">
        <f aca="false">L27/M27*100</f>
        <v>#DIV/0!</v>
      </c>
      <c r="O27" s="661" t="n">
        <f aca="false">O301</f>
        <v>0</v>
      </c>
      <c r="P27" s="662" t="n">
        <f aca="false">P301</f>
        <v>0</v>
      </c>
      <c r="Q27" s="663" t="e">
        <f aca="false">O27/P27*100</f>
        <v>#DIV/0!</v>
      </c>
      <c r="R27" s="664" t="n">
        <f aca="false">R301</f>
        <v>0</v>
      </c>
      <c r="S27" s="665" t="n">
        <f aca="false">S301</f>
        <v>0</v>
      </c>
      <c r="T27" s="663" t="e">
        <f aca="false">R27/S27*100</f>
        <v>#DIV/0!</v>
      </c>
      <c r="U27" s="1"/>
      <c r="V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387"/>
      <c r="O28" s="1"/>
      <c r="P28" s="1"/>
      <c r="Q28" s="1"/>
      <c r="R28" s="1"/>
      <c r="S28" s="1"/>
      <c r="T28" s="1"/>
      <c r="U28" s="1"/>
      <c r="V28" s="1"/>
    </row>
    <row r="29" customFormat="false" ht="16.5" hidden="false" customHeight="true" outlineLevel="0" collapsed="false">
      <c r="A29" s="388" t="s">
        <v>348</v>
      </c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9"/>
      <c r="O29" s="388"/>
      <c r="P29" s="388"/>
      <c r="Q29" s="388"/>
      <c r="R29" s="388"/>
      <c r="S29" s="388"/>
      <c r="T29" s="388"/>
      <c r="U29" s="1"/>
      <c r="V29" s="1"/>
    </row>
    <row r="30" customFormat="false" ht="17.25" hidden="false" customHeight="true" outlineLevel="0" collapsed="false">
      <c r="A30" s="388"/>
      <c r="B30" s="388"/>
      <c r="C30" s="388"/>
      <c r="D30" s="388"/>
      <c r="E30" s="388"/>
      <c r="F30" s="388"/>
      <c r="G30" s="388"/>
      <c r="H30" s="388"/>
      <c r="I30" s="388"/>
      <c r="J30" s="388"/>
      <c r="K30" s="388" t="s">
        <v>430</v>
      </c>
      <c r="L30" s="388"/>
      <c r="M30" s="388"/>
      <c r="N30" s="389"/>
      <c r="O30" s="388"/>
      <c r="P30" s="388"/>
      <c r="Q30" s="388"/>
      <c r="R30" s="388"/>
      <c r="S30" s="388"/>
      <c r="T30" s="666" t="s">
        <v>430</v>
      </c>
      <c r="U30" s="53"/>
      <c r="V30" s="53"/>
    </row>
    <row r="31" customFormat="false" ht="26.25" hidden="false" customHeight="true" outlineLevel="0" collapsed="false">
      <c r="A31" s="21"/>
      <c r="B31" s="467"/>
      <c r="C31" s="468" t="s">
        <v>42</v>
      </c>
      <c r="D31" s="468"/>
      <c r="E31" s="468"/>
      <c r="F31" s="468"/>
      <c r="G31" s="468"/>
      <c r="H31" s="468"/>
      <c r="I31" s="468" t="s">
        <v>318</v>
      </c>
      <c r="J31" s="468"/>
      <c r="K31" s="468"/>
      <c r="L31" s="469" t="s">
        <v>44</v>
      </c>
      <c r="M31" s="469"/>
      <c r="N31" s="469"/>
      <c r="O31" s="469"/>
      <c r="P31" s="469"/>
      <c r="Q31" s="469"/>
      <c r="R31" s="469"/>
      <c r="S31" s="469"/>
      <c r="T31" s="469"/>
      <c r="U31" s="1"/>
      <c r="V31" s="1"/>
    </row>
    <row r="32" customFormat="false" ht="87" hidden="false" customHeight="true" outlineLevel="0" collapsed="false">
      <c r="A32" s="21"/>
      <c r="B32" s="467"/>
      <c r="C32" s="470" t="s">
        <v>431</v>
      </c>
      <c r="D32" s="470" t="s">
        <v>432</v>
      </c>
      <c r="E32" s="470" t="s">
        <v>47</v>
      </c>
      <c r="F32" s="470" t="s">
        <v>422</v>
      </c>
      <c r="G32" s="470" t="s">
        <v>433</v>
      </c>
      <c r="H32" s="470" t="s">
        <v>47</v>
      </c>
      <c r="I32" s="470" t="s">
        <v>434</v>
      </c>
      <c r="J32" s="470" t="s">
        <v>435</v>
      </c>
      <c r="K32" s="470" t="s">
        <v>47</v>
      </c>
      <c r="L32" s="471" t="s">
        <v>436</v>
      </c>
      <c r="M32" s="472" t="s">
        <v>437</v>
      </c>
      <c r="N32" s="472" t="s">
        <v>47</v>
      </c>
      <c r="O32" s="473" t="s">
        <v>426</v>
      </c>
      <c r="P32" s="473" t="s">
        <v>427</v>
      </c>
      <c r="Q32" s="473" t="s">
        <v>8</v>
      </c>
      <c r="R32" s="473" t="s">
        <v>438</v>
      </c>
      <c r="S32" s="473" t="s">
        <v>439</v>
      </c>
      <c r="T32" s="473" t="s">
        <v>47</v>
      </c>
      <c r="U32" s="1"/>
      <c r="V32" s="1"/>
    </row>
    <row r="33" customFormat="false" ht="15.75" hidden="false" customHeight="false" outlineLevel="0" collapsed="false">
      <c r="A33" s="474" t="n">
        <v>1</v>
      </c>
      <c r="B33" s="474" t="n">
        <v>2</v>
      </c>
      <c r="C33" s="475" t="n">
        <v>3</v>
      </c>
      <c r="D33" s="475" t="n">
        <v>4</v>
      </c>
      <c r="E33" s="475" t="n">
        <v>5</v>
      </c>
      <c r="F33" s="475" t="n">
        <v>6</v>
      </c>
      <c r="G33" s="475" t="n">
        <v>7</v>
      </c>
      <c r="H33" s="475" t="n">
        <v>8</v>
      </c>
      <c r="I33" s="475" t="n">
        <v>9</v>
      </c>
      <c r="J33" s="475" t="n">
        <v>10</v>
      </c>
      <c r="K33" s="475" t="n">
        <v>11</v>
      </c>
      <c r="L33" s="476" t="n">
        <v>12</v>
      </c>
      <c r="M33" s="477" t="n">
        <v>13</v>
      </c>
      <c r="N33" s="477" t="n">
        <v>14</v>
      </c>
      <c r="O33" s="477" t="n">
        <v>15</v>
      </c>
      <c r="P33" s="477" t="n">
        <v>16</v>
      </c>
      <c r="Q33" s="477" t="n">
        <v>17</v>
      </c>
      <c r="R33" s="477" t="n">
        <v>18</v>
      </c>
      <c r="S33" s="477" t="n">
        <v>19</v>
      </c>
      <c r="T33" s="477" t="n">
        <v>20</v>
      </c>
      <c r="U33" s="1"/>
      <c r="V33" s="1"/>
    </row>
    <row r="34" customFormat="false" ht="30" hidden="false" customHeight="true" outlineLevel="0" collapsed="false">
      <c r="A34" s="64" t="s">
        <v>50</v>
      </c>
      <c r="B34" s="64" t="s">
        <v>51</v>
      </c>
      <c r="C34" s="478" t="n">
        <f aca="false">C35+C55+C69</f>
        <v>2862098</v>
      </c>
      <c r="D34" s="478" t="n">
        <f aca="false">D35+D55+D69</f>
        <v>2819837</v>
      </c>
      <c r="E34" s="479" t="n">
        <f aca="false">C34/D34*100</f>
        <v>101.498703648473</v>
      </c>
      <c r="F34" s="478" t="n">
        <f aca="false">F35+F55+F69</f>
        <v>424924</v>
      </c>
      <c r="G34" s="478" t="n">
        <f aca="false">G35+G55+G69</f>
        <v>574670</v>
      </c>
      <c r="H34" s="479" t="n">
        <f aca="false">F34/G34*100</f>
        <v>73.9422625158787</v>
      </c>
      <c r="I34" s="478" t="n">
        <f aca="false">I35+I55+I69</f>
        <v>2719237</v>
      </c>
      <c r="J34" s="478" t="n">
        <f aca="false">J35+J55+J69</f>
        <v>2788580</v>
      </c>
      <c r="K34" s="479" t="n">
        <f aca="false">I34/J34*100</f>
        <v>97.5133221926572</v>
      </c>
      <c r="L34" s="480" t="n">
        <f aca="false">O34+R34</f>
        <v>971651</v>
      </c>
      <c r="M34" s="481" t="n">
        <f aca="false">P34+S34</f>
        <v>1464348</v>
      </c>
      <c r="N34" s="482" t="n">
        <f aca="false">L34/M34*100</f>
        <v>66.3538311931317</v>
      </c>
      <c r="O34" s="66" t="n">
        <f aca="false">O35+O55+O69</f>
        <v>608600</v>
      </c>
      <c r="P34" s="66" t="n">
        <f aca="false">P35+P55+P69</f>
        <v>1108677</v>
      </c>
      <c r="Q34" s="66" t="n">
        <f aca="false">O34/P34*100</f>
        <v>54.894256848478</v>
      </c>
      <c r="R34" s="65" t="n">
        <f aca="false">R35+R55+R69</f>
        <v>363051</v>
      </c>
      <c r="S34" s="65" t="n">
        <f aca="false">S35+S55+S69</f>
        <v>355671</v>
      </c>
      <c r="T34" s="66" t="n">
        <f aca="false">R34/S34*100</f>
        <v>102.074951289253</v>
      </c>
      <c r="U34" s="1"/>
      <c r="V34" s="1"/>
    </row>
    <row r="35" customFormat="false" ht="17.25" hidden="false" customHeight="true" outlineLevel="0" collapsed="false">
      <c r="A35" s="67" t="s">
        <v>377</v>
      </c>
      <c r="B35" s="67"/>
      <c r="C35" s="483" t="n">
        <f aca="false">SUM(C36:C53)</f>
        <v>830895</v>
      </c>
      <c r="D35" s="483" t="n">
        <f aca="false">SUM(D36:D53)</f>
        <v>974018</v>
      </c>
      <c r="E35" s="484" t="n">
        <f aca="false">C35/D35*100</f>
        <v>85.3059183711184</v>
      </c>
      <c r="F35" s="483" t="n">
        <f aca="false">SUM(F36:F53)</f>
        <v>139024</v>
      </c>
      <c r="G35" s="483" t="n">
        <f aca="false">SUM(G36:G53)</f>
        <v>167516</v>
      </c>
      <c r="H35" s="483" t="n">
        <f aca="false">F35/G35*100</f>
        <v>82.9914754411519</v>
      </c>
      <c r="I35" s="483" t="n">
        <f aca="false">SUM(I36:I53)</f>
        <v>621736</v>
      </c>
      <c r="J35" s="483" t="n">
        <f aca="false">SUM(J36:J53)</f>
        <v>992228</v>
      </c>
      <c r="K35" s="483" t="n">
        <f aca="false">I35/J35*100</f>
        <v>62.6605981689692</v>
      </c>
      <c r="L35" s="485" t="n">
        <f aca="false">O35+R35</f>
        <v>158003</v>
      </c>
      <c r="M35" s="83" t="n">
        <f aca="false">P35+S35</f>
        <v>415562</v>
      </c>
      <c r="N35" s="83" t="n">
        <f aca="false">L35/M35*100</f>
        <v>38.0215226608785</v>
      </c>
      <c r="O35" s="83" t="n">
        <f aca="false">SUM(O36:O53)</f>
        <v>136296</v>
      </c>
      <c r="P35" s="83" t="n">
        <f aca="false">SUM(P36:P53)</f>
        <v>396971</v>
      </c>
      <c r="Q35" s="84" t="n">
        <f aca="false">O35/P35*100</f>
        <v>34.3339941708588</v>
      </c>
      <c r="R35" s="83" t="n">
        <f aca="false">SUM(R36:R53)</f>
        <v>21707</v>
      </c>
      <c r="S35" s="83" t="n">
        <f aca="false">SUM(S36:S53)</f>
        <v>18591</v>
      </c>
      <c r="T35" s="83" t="n">
        <f aca="false">R35/S35*100</f>
        <v>116.760798235705</v>
      </c>
      <c r="U35" s="1"/>
      <c r="V35" s="1"/>
    </row>
    <row r="36" customFormat="false" ht="21" hidden="false" customHeight="true" outlineLevel="0" collapsed="false">
      <c r="A36" s="486" t="n">
        <v>1</v>
      </c>
      <c r="B36" s="71" t="s">
        <v>53</v>
      </c>
      <c r="C36" s="487" t="n">
        <v>66391</v>
      </c>
      <c r="D36" s="72" t="n">
        <v>51381</v>
      </c>
      <c r="E36" s="489" t="n">
        <f aca="false">C36/D36*100</f>
        <v>129.213133259376</v>
      </c>
      <c r="F36" s="487" t="n">
        <v>17824</v>
      </c>
      <c r="G36" s="72" t="n">
        <v>4992</v>
      </c>
      <c r="H36" s="489" t="n">
        <f aca="false">F36/G36*100</f>
        <v>357.051282051282</v>
      </c>
      <c r="I36" s="490" t="n">
        <v>66391</v>
      </c>
      <c r="J36" s="72" t="n">
        <v>41783</v>
      </c>
      <c r="K36" s="489" t="n">
        <f aca="false">I36/J36*100</f>
        <v>158.894765813848</v>
      </c>
      <c r="L36" s="667" t="n">
        <f aca="false">O36+R36</f>
        <v>615</v>
      </c>
      <c r="M36" s="186" t="n">
        <f aca="false">P36+S36</f>
        <v>0</v>
      </c>
      <c r="N36" s="493" t="e">
        <f aca="false">L36/M36*100</f>
        <v>#DIV/0!</v>
      </c>
      <c r="O36" s="492" t="n">
        <v>615</v>
      </c>
      <c r="P36" s="492" t="n">
        <v>0</v>
      </c>
      <c r="Q36" s="493" t="e">
        <f aca="false">O36/P36*100</f>
        <v>#DIV/0!</v>
      </c>
      <c r="R36" s="492" t="n">
        <v>0</v>
      </c>
      <c r="S36" s="492" t="n">
        <v>0</v>
      </c>
      <c r="T36" s="494" t="e">
        <f aca="false">R36/S36*100</f>
        <v>#DIV/0!</v>
      </c>
      <c r="U36" s="1" t="n">
        <v>72</v>
      </c>
      <c r="V36" s="1" t="n">
        <v>115</v>
      </c>
    </row>
    <row r="37" customFormat="false" ht="34.5" hidden="false" customHeight="false" outlineLevel="0" collapsed="false">
      <c r="A37" s="495" t="n">
        <v>2</v>
      </c>
      <c r="B37" s="75" t="s">
        <v>54</v>
      </c>
      <c r="C37" s="487" t="n">
        <v>58106</v>
      </c>
      <c r="D37" s="487" t="n">
        <v>188486</v>
      </c>
      <c r="E37" s="370" t="n">
        <f aca="false">C37/D37*100</f>
        <v>30.827753785427</v>
      </c>
      <c r="F37" s="496" t="n">
        <v>142</v>
      </c>
      <c r="G37" s="496" t="n">
        <v>9283</v>
      </c>
      <c r="H37" s="370" t="n">
        <f aca="false">F37/G37*100</f>
        <v>1.5296779058494</v>
      </c>
      <c r="I37" s="496" t="n">
        <v>58106</v>
      </c>
      <c r="J37" s="496" t="n">
        <v>188486</v>
      </c>
      <c r="K37" s="370" t="n">
        <f aca="false">I37/J37*100</f>
        <v>30.827753785427</v>
      </c>
      <c r="L37" s="667" t="n">
        <f aca="false">O37+R37</f>
        <v>38558</v>
      </c>
      <c r="M37" s="186" t="n">
        <f aca="false">P37+S37</f>
        <v>67466</v>
      </c>
      <c r="N37" s="493" t="n">
        <f aca="false">L37/M37*100</f>
        <v>57.1517505113687</v>
      </c>
      <c r="O37" s="499" t="n">
        <v>38558</v>
      </c>
      <c r="P37" s="499" t="n">
        <v>59582</v>
      </c>
      <c r="Q37" s="493" t="n">
        <f aca="false">O37/P37*100</f>
        <v>64.7141754221074</v>
      </c>
      <c r="R37" s="499" t="n">
        <v>0</v>
      </c>
      <c r="S37" s="499" t="n">
        <v>7884</v>
      </c>
      <c r="T37" s="493" t="n">
        <f aca="false">R37/S37*100</f>
        <v>0</v>
      </c>
      <c r="U37" s="78" t="n">
        <v>40</v>
      </c>
      <c r="V37" s="78" t="n">
        <v>211</v>
      </c>
    </row>
    <row r="38" customFormat="false" ht="22.5" hidden="false" customHeight="true" outlineLevel="0" collapsed="false">
      <c r="A38" s="486" t="n">
        <v>3</v>
      </c>
      <c r="B38" s="71" t="s">
        <v>55</v>
      </c>
      <c r="C38" s="487" t="n">
        <v>40240</v>
      </c>
      <c r="D38" s="487" t="n">
        <v>32726</v>
      </c>
      <c r="E38" s="489" t="n">
        <f aca="false">C38/D38*100</f>
        <v>122.960337346452</v>
      </c>
      <c r="F38" s="487" t="n">
        <v>3257</v>
      </c>
      <c r="G38" s="487" t="n">
        <v>4651</v>
      </c>
      <c r="H38" s="489" t="n">
        <f aca="false">F38/G38*100</f>
        <v>70.0279509782842</v>
      </c>
      <c r="I38" s="487" t="n">
        <v>29730</v>
      </c>
      <c r="J38" s="487" t="n">
        <v>32706</v>
      </c>
      <c r="K38" s="489" t="n">
        <f aca="false">I38/J38*100</f>
        <v>90.9007521555678</v>
      </c>
      <c r="L38" s="667" t="n">
        <f aca="false">O38+R38</f>
        <v>0</v>
      </c>
      <c r="M38" s="186" t="n">
        <f aca="false">P38+S38</f>
        <v>0</v>
      </c>
      <c r="N38" s="493" t="e">
        <f aca="false">L38/M38*100</f>
        <v>#DIV/0!</v>
      </c>
      <c r="O38" s="492" t="n">
        <v>0</v>
      </c>
      <c r="P38" s="492" t="n">
        <v>0</v>
      </c>
      <c r="Q38" s="493" t="e">
        <f aca="false">O38/P38*100</f>
        <v>#DIV/0!</v>
      </c>
      <c r="R38" s="492" t="n">
        <v>0</v>
      </c>
      <c r="S38" s="492" t="n">
        <v>0</v>
      </c>
      <c r="T38" s="494" t="e">
        <f aca="false">R38/S38*100</f>
        <v>#DIV/0!</v>
      </c>
      <c r="U38" s="1" t="n">
        <v>17</v>
      </c>
      <c r="V38" s="1" t="n">
        <v>90</v>
      </c>
    </row>
    <row r="39" customFormat="false" ht="52.5" hidden="false" customHeight="true" outlineLevel="0" collapsed="false">
      <c r="A39" s="486" t="n">
        <v>4</v>
      </c>
      <c r="B39" s="71" t="s">
        <v>56</v>
      </c>
      <c r="C39" s="487" t="n">
        <v>5910</v>
      </c>
      <c r="D39" s="72" t="n">
        <v>14560</v>
      </c>
      <c r="E39" s="489" t="n">
        <f aca="false">C39/D39*100</f>
        <v>40.5906593406593</v>
      </c>
      <c r="F39" s="487" t="n">
        <v>4200</v>
      </c>
      <c r="G39" s="72" t="n">
        <v>3240</v>
      </c>
      <c r="H39" s="489" t="n">
        <f aca="false">F39/G39*100</f>
        <v>129.62962962963</v>
      </c>
      <c r="I39" s="487" t="n">
        <v>11565</v>
      </c>
      <c r="J39" s="72" t="n">
        <v>18026</v>
      </c>
      <c r="K39" s="489" t="n">
        <f aca="false">I39/J39*100</f>
        <v>64.1573283035615</v>
      </c>
      <c r="L39" s="667" t="n">
        <f aca="false">O39+R39</f>
        <v>11565</v>
      </c>
      <c r="M39" s="186" t="n">
        <f aca="false">P39+S39</f>
        <v>18026</v>
      </c>
      <c r="N39" s="493" t="n">
        <f aca="false">L39/M39*100</f>
        <v>64.1573283035615</v>
      </c>
      <c r="O39" s="491" t="n">
        <v>11565</v>
      </c>
      <c r="P39" s="72" t="n">
        <v>18026</v>
      </c>
      <c r="Q39" s="493" t="n">
        <f aca="false">O39/P39*100</f>
        <v>64.1573283035615</v>
      </c>
      <c r="R39" s="492" t="n">
        <v>0</v>
      </c>
      <c r="S39" s="492" t="n">
        <v>0</v>
      </c>
      <c r="T39" s="494" t="e">
        <f aca="false">R39/S39*100</f>
        <v>#DIV/0!</v>
      </c>
      <c r="U39" s="1" t="n">
        <v>8</v>
      </c>
      <c r="V39" s="1" t="n">
        <v>60</v>
      </c>
    </row>
    <row r="40" customFormat="false" ht="36" hidden="false" customHeight="true" outlineLevel="0" collapsed="false">
      <c r="A40" s="501" t="n">
        <v>5</v>
      </c>
      <c r="B40" s="75" t="s">
        <v>57</v>
      </c>
      <c r="C40" s="487" t="n">
        <v>30101</v>
      </c>
      <c r="D40" s="487" t="n">
        <v>28442</v>
      </c>
      <c r="E40" s="489" t="n">
        <f aca="false">C40/D40*100</f>
        <v>105.832923141833</v>
      </c>
      <c r="F40" s="487" t="n">
        <v>4290</v>
      </c>
      <c r="G40" s="487" t="n">
        <v>2638</v>
      </c>
      <c r="H40" s="489" t="n">
        <f aca="false">F40/G40*100</f>
        <v>162.62319939348</v>
      </c>
      <c r="I40" s="487" t="n">
        <v>30906</v>
      </c>
      <c r="J40" s="487" t="n">
        <v>31906</v>
      </c>
      <c r="K40" s="489" t="n">
        <f aca="false">I40/J40*100</f>
        <v>96.8657932677239</v>
      </c>
      <c r="L40" s="667" t="n">
        <f aca="false">O40+R40</f>
        <v>2556</v>
      </c>
      <c r="M40" s="186" t="n">
        <f aca="false">P40+S40</f>
        <v>5380</v>
      </c>
      <c r="N40" s="493" t="n">
        <f aca="false">L40/M40*100</f>
        <v>47.5092936802974</v>
      </c>
      <c r="O40" s="492" t="n">
        <v>0</v>
      </c>
      <c r="P40" s="492" t="n">
        <v>0</v>
      </c>
      <c r="Q40" s="493" t="e">
        <f aca="false">O40/P40*100</f>
        <v>#DIV/0!</v>
      </c>
      <c r="R40" s="492" t="n">
        <v>2556</v>
      </c>
      <c r="S40" s="492" t="n">
        <v>5380</v>
      </c>
      <c r="T40" s="494" t="n">
        <f aca="false">R40/S40*100</f>
        <v>47.5092936802974</v>
      </c>
      <c r="U40" s="1" t="n">
        <v>40</v>
      </c>
      <c r="V40" s="1" t="n">
        <v>86</v>
      </c>
    </row>
    <row r="41" customFormat="false" ht="23.25" hidden="false" customHeight="true" outlineLevel="0" collapsed="false">
      <c r="A41" s="486" t="n">
        <v>6</v>
      </c>
      <c r="B41" s="71" t="s">
        <v>58</v>
      </c>
      <c r="C41" s="487" t="n">
        <v>56880</v>
      </c>
      <c r="D41" s="487" t="n">
        <v>69996</v>
      </c>
      <c r="E41" s="489" t="n">
        <f aca="false">C41/D41*100</f>
        <v>81.2617863877936</v>
      </c>
      <c r="F41" s="487" t="n">
        <v>16037</v>
      </c>
      <c r="G41" s="487" t="n">
        <v>11724</v>
      </c>
      <c r="H41" s="489" t="n">
        <f aca="false">F41/G41*100</f>
        <v>136.787785738656</v>
      </c>
      <c r="I41" s="487" t="n">
        <v>51189</v>
      </c>
      <c r="J41" s="487" t="n">
        <v>74542</v>
      </c>
      <c r="K41" s="489" t="n">
        <f aca="false">I41/J41*100</f>
        <v>68.6713530627029</v>
      </c>
      <c r="L41" s="667" t="n">
        <f aca="false">O41+R41</f>
        <v>16357</v>
      </c>
      <c r="M41" s="186" t="n">
        <f aca="false">P41+S41</f>
        <v>5327</v>
      </c>
      <c r="N41" s="493" t="n">
        <f aca="false">L41/M41*100</f>
        <v>307.058381828421</v>
      </c>
      <c r="O41" s="492" t="n">
        <v>106</v>
      </c>
      <c r="P41" s="492" t="n">
        <v>0</v>
      </c>
      <c r="Q41" s="493" t="e">
        <f aca="false">O41/P41*100</f>
        <v>#DIV/0!</v>
      </c>
      <c r="R41" s="500" t="n">
        <v>16251</v>
      </c>
      <c r="S41" s="492" t="n">
        <v>5327</v>
      </c>
      <c r="T41" s="494" t="n">
        <f aca="false">R41/S41*100</f>
        <v>305.068518866153</v>
      </c>
      <c r="U41" s="1" t="n">
        <v>62</v>
      </c>
      <c r="V41" s="1" t="n">
        <v>85</v>
      </c>
    </row>
    <row r="42" customFormat="false" ht="23.25" hidden="false" customHeight="true" outlineLevel="0" collapsed="false">
      <c r="A42" s="486" t="n">
        <v>7</v>
      </c>
      <c r="B42" s="71" t="s">
        <v>59</v>
      </c>
      <c r="C42" s="487" t="n">
        <v>0</v>
      </c>
      <c r="D42" s="487" t="n">
        <v>0</v>
      </c>
      <c r="E42" s="489" t="e">
        <f aca="false">C42/D42*100</f>
        <v>#DIV/0!</v>
      </c>
      <c r="F42" s="487" t="n">
        <v>0</v>
      </c>
      <c r="G42" s="487" t="n">
        <v>0</v>
      </c>
      <c r="H42" s="489" t="e">
        <f aca="false">F42/G42*100</f>
        <v>#DIV/0!</v>
      </c>
      <c r="I42" s="487" t="n">
        <v>0</v>
      </c>
      <c r="J42" s="487" t="n">
        <v>0</v>
      </c>
      <c r="K42" s="489" t="e">
        <f aca="false">I42/J42*100</f>
        <v>#DIV/0!</v>
      </c>
      <c r="L42" s="667" t="n">
        <f aca="false">O42+R42</f>
        <v>0</v>
      </c>
      <c r="M42" s="186" t="n">
        <f aca="false">P42+S42</f>
        <v>0</v>
      </c>
      <c r="N42" s="493" t="e">
        <f aca="false">L42/M42*100</f>
        <v>#DIV/0!</v>
      </c>
      <c r="O42" s="492" t="n">
        <v>0</v>
      </c>
      <c r="P42" s="492" t="n">
        <v>0</v>
      </c>
      <c r="Q42" s="493" t="e">
        <f aca="false">O42/P42*100</f>
        <v>#DIV/0!</v>
      </c>
      <c r="R42" s="492" t="n">
        <v>0</v>
      </c>
      <c r="S42" s="492" t="n">
        <v>0</v>
      </c>
      <c r="T42" s="494" t="e">
        <f aca="false">R42/S42*100</f>
        <v>#DIV/0!</v>
      </c>
      <c r="U42" s="1" t="n">
        <v>0</v>
      </c>
      <c r="V42" s="1" t="n">
        <v>0</v>
      </c>
    </row>
    <row r="43" customFormat="false" ht="53.25" hidden="false" customHeight="true" outlineLevel="0" collapsed="false">
      <c r="A43" s="486" t="n">
        <v>8</v>
      </c>
      <c r="B43" s="71" t="s">
        <v>60</v>
      </c>
      <c r="C43" s="487" t="n">
        <v>78023</v>
      </c>
      <c r="D43" s="72" t="n">
        <v>62813</v>
      </c>
      <c r="E43" s="489" t="n">
        <f aca="false">C43/D43*100</f>
        <v>124.214732619044</v>
      </c>
      <c r="F43" s="487" t="n">
        <v>6911</v>
      </c>
      <c r="G43" s="72" t="n">
        <v>4815</v>
      </c>
      <c r="H43" s="489" t="n">
        <f aca="false">F43/G43*100</f>
        <v>143.530633437176</v>
      </c>
      <c r="I43" s="487" t="n">
        <v>78023</v>
      </c>
      <c r="J43" s="72" t="n">
        <v>62960</v>
      </c>
      <c r="K43" s="489" t="n">
        <f aca="false">I43/J43*100</f>
        <v>123.924714104193</v>
      </c>
      <c r="L43" s="667" t="n">
        <f aca="false">O43+R43</f>
        <v>0</v>
      </c>
      <c r="M43" s="186" t="n">
        <f aca="false">P43+S43</f>
        <v>0</v>
      </c>
      <c r="N43" s="493" t="e">
        <f aca="false">L43/M43*100</f>
        <v>#DIV/0!</v>
      </c>
      <c r="O43" s="492" t="n">
        <v>0</v>
      </c>
      <c r="P43" s="492" t="n">
        <v>0</v>
      </c>
      <c r="Q43" s="493" t="e">
        <f aca="false">O43/P43*100</f>
        <v>#DIV/0!</v>
      </c>
      <c r="R43" s="492" t="n">
        <v>0</v>
      </c>
      <c r="S43" s="492" t="n">
        <v>0</v>
      </c>
      <c r="T43" s="494" t="e">
        <f aca="false">R43/S43*100</f>
        <v>#DIV/0!</v>
      </c>
      <c r="U43" s="1" t="n">
        <v>41</v>
      </c>
      <c r="V43" s="1" t="n">
        <v>107</v>
      </c>
    </row>
    <row r="44" customFormat="false" ht="22.5" hidden="false" customHeight="true" outlineLevel="0" collapsed="false">
      <c r="A44" s="486" t="n">
        <v>9</v>
      </c>
      <c r="B44" s="71" t="s">
        <v>61</v>
      </c>
      <c r="C44" s="487" t="n">
        <v>93582</v>
      </c>
      <c r="D44" s="487" t="n">
        <v>68605</v>
      </c>
      <c r="E44" s="489" t="n">
        <f aca="false">C44/D44*100</f>
        <v>136.4069674222</v>
      </c>
      <c r="F44" s="487" t="n">
        <v>16806</v>
      </c>
      <c r="G44" s="487" t="n">
        <v>10744</v>
      </c>
      <c r="H44" s="489" t="n">
        <f aca="false">F44/G44*100</f>
        <v>156.422189128816</v>
      </c>
      <c r="I44" s="487" t="n">
        <v>87604</v>
      </c>
      <c r="J44" s="487" t="n">
        <v>77811</v>
      </c>
      <c r="K44" s="489" t="n">
        <f aca="false">I44/J44*100</f>
        <v>112.585624140546</v>
      </c>
      <c r="L44" s="667" t="n">
        <f aca="false">O44+R44</f>
        <v>0</v>
      </c>
      <c r="M44" s="186" t="n">
        <f aca="false">P44+S44</f>
        <v>0</v>
      </c>
      <c r="N44" s="493" t="e">
        <f aca="false">L44/M44*100</f>
        <v>#DIV/0!</v>
      </c>
      <c r="O44" s="492" t="n">
        <v>0</v>
      </c>
      <c r="P44" s="492" t="n">
        <v>0</v>
      </c>
      <c r="Q44" s="493" t="e">
        <f aca="false">O44/P44*100</f>
        <v>#DIV/0!</v>
      </c>
      <c r="R44" s="492" t="n">
        <v>0</v>
      </c>
      <c r="S44" s="492" t="n">
        <v>0</v>
      </c>
      <c r="T44" s="494" t="e">
        <f aca="false">R44/S44*100</f>
        <v>#DIV/0!</v>
      </c>
      <c r="U44" s="1" t="n">
        <v>55</v>
      </c>
      <c r="V44" s="1" t="n">
        <v>146</v>
      </c>
    </row>
    <row r="45" customFormat="false" ht="23.25" hidden="false" customHeight="true" outlineLevel="0" collapsed="false">
      <c r="A45" s="486" t="n">
        <v>10</v>
      </c>
      <c r="B45" s="71" t="s">
        <v>62</v>
      </c>
      <c r="C45" s="487" t="n">
        <v>232911</v>
      </c>
      <c r="D45" s="487" t="n">
        <v>298637</v>
      </c>
      <c r="E45" s="489" t="n">
        <f aca="false">C45/D45*100</f>
        <v>77.9913406577216</v>
      </c>
      <c r="F45" s="487" t="n">
        <v>49241</v>
      </c>
      <c r="G45" s="487" t="n">
        <v>88448</v>
      </c>
      <c r="H45" s="489" t="n">
        <f aca="false">F45/G45*100</f>
        <v>55.672259406657</v>
      </c>
      <c r="I45" s="487" t="n">
        <v>61560</v>
      </c>
      <c r="J45" s="487" t="n">
        <v>307304</v>
      </c>
      <c r="K45" s="489" t="n">
        <f aca="false">I45/J45*100</f>
        <v>20.0322807382917</v>
      </c>
      <c r="L45" s="667" t="n">
        <f aca="false">O45+R45</f>
        <v>61560</v>
      </c>
      <c r="M45" s="186" t="n">
        <f aca="false">P45+S45</f>
        <v>307304</v>
      </c>
      <c r="N45" s="493" t="n">
        <f aca="false">L45/M45*100</f>
        <v>20.0322807382917</v>
      </c>
      <c r="O45" s="491" t="n">
        <v>61560</v>
      </c>
      <c r="P45" s="492" t="n">
        <v>307304</v>
      </c>
      <c r="Q45" s="493" t="n">
        <f aca="false">O45/P45*100</f>
        <v>20.0322807382917</v>
      </c>
      <c r="R45" s="492" t="n">
        <v>0</v>
      </c>
      <c r="S45" s="492" t="n">
        <v>0</v>
      </c>
      <c r="T45" s="494" t="e">
        <f aca="false">R45/S45*100</f>
        <v>#DIV/0!</v>
      </c>
      <c r="U45" s="1" t="n">
        <v>145</v>
      </c>
      <c r="V45" s="1" t="n">
        <v>84</v>
      </c>
    </row>
    <row r="46" customFormat="false" ht="22.5" hidden="false" customHeight="true" outlineLevel="0" collapsed="false">
      <c r="A46" s="486" t="n">
        <v>11</v>
      </c>
      <c r="B46" s="71" t="s">
        <v>63</v>
      </c>
      <c r="C46" s="487" t="n">
        <v>0</v>
      </c>
      <c r="D46" s="487" t="n">
        <v>0</v>
      </c>
      <c r="E46" s="489" t="e">
        <f aca="false">C46/D46*100</f>
        <v>#DIV/0!</v>
      </c>
      <c r="F46" s="487" t="n">
        <v>0</v>
      </c>
      <c r="G46" s="487" t="n">
        <v>0</v>
      </c>
      <c r="H46" s="489" t="e">
        <f aca="false">F46/G46*100</f>
        <v>#DIV/0!</v>
      </c>
      <c r="I46" s="487" t="n">
        <v>0</v>
      </c>
      <c r="J46" s="487" t="n">
        <v>0</v>
      </c>
      <c r="K46" s="489" t="e">
        <f aca="false">I46/J46*100</f>
        <v>#DIV/0!</v>
      </c>
      <c r="L46" s="667" t="n">
        <f aca="false">O46+R46</f>
        <v>0</v>
      </c>
      <c r="M46" s="186" t="n">
        <f aca="false">P46+S46</f>
        <v>0</v>
      </c>
      <c r="N46" s="493" t="e">
        <f aca="false">L46/M46*100</f>
        <v>#DIV/0!</v>
      </c>
      <c r="O46" s="492" t="n">
        <v>0</v>
      </c>
      <c r="P46" s="492" t="n">
        <v>0</v>
      </c>
      <c r="Q46" s="493" t="e">
        <f aca="false">O46/P46*100</f>
        <v>#DIV/0!</v>
      </c>
      <c r="R46" s="492" t="n">
        <v>0</v>
      </c>
      <c r="S46" s="492" t="n">
        <v>0</v>
      </c>
      <c r="T46" s="494" t="e">
        <f aca="false">R46/S46*100</f>
        <v>#DIV/0!</v>
      </c>
      <c r="U46" s="1" t="n">
        <v>0</v>
      </c>
      <c r="V46" s="1" t="n">
        <v>0</v>
      </c>
    </row>
    <row r="47" customFormat="false" ht="21.75" hidden="false" customHeight="true" outlineLevel="0" collapsed="false">
      <c r="A47" s="501" t="n">
        <v>12</v>
      </c>
      <c r="B47" s="75" t="s">
        <v>64</v>
      </c>
      <c r="C47" s="487" t="n">
        <v>27929</v>
      </c>
      <c r="D47" s="487" t="n">
        <v>19013</v>
      </c>
      <c r="E47" s="489" t="n">
        <f aca="false">C47/D47*100</f>
        <v>146.894230263504</v>
      </c>
      <c r="F47" s="487" t="n">
        <v>0</v>
      </c>
      <c r="G47" s="487" t="n">
        <v>2257</v>
      </c>
      <c r="H47" s="489" t="n">
        <f aca="false">F47/G47*100</f>
        <v>0</v>
      </c>
      <c r="I47" s="487" t="n">
        <v>27929</v>
      </c>
      <c r="J47" s="487" t="n">
        <v>16756</v>
      </c>
      <c r="K47" s="489" t="n">
        <f aca="false">I47/J47*100</f>
        <v>166.680592026737</v>
      </c>
      <c r="L47" s="667" t="n">
        <f aca="false">O47+R47</f>
        <v>23892</v>
      </c>
      <c r="M47" s="186" t="n">
        <f aca="false">P47+S47</f>
        <v>12059</v>
      </c>
      <c r="N47" s="493" t="n">
        <f aca="false">L47/M47*100</f>
        <v>198.125881084667</v>
      </c>
      <c r="O47" s="491" t="n">
        <v>23892</v>
      </c>
      <c r="P47" s="492" t="n">
        <v>12059</v>
      </c>
      <c r="Q47" s="493" t="n">
        <f aca="false">O47/P47*100</f>
        <v>198.125881084667</v>
      </c>
      <c r="R47" s="492" t="n">
        <v>0</v>
      </c>
      <c r="S47" s="492" t="n">
        <v>0</v>
      </c>
      <c r="T47" s="494" t="e">
        <f aca="false">R47/S47*100</f>
        <v>#DIV/0!</v>
      </c>
      <c r="U47" s="1" t="n">
        <v>5</v>
      </c>
      <c r="V47" s="1" t="n">
        <v>87</v>
      </c>
    </row>
    <row r="48" s="334" customFormat="true" ht="39" hidden="false" customHeight="true" outlineLevel="0" collapsed="false">
      <c r="A48" s="501" t="n">
        <v>13</v>
      </c>
      <c r="B48" s="75" t="s">
        <v>65</v>
      </c>
      <c r="C48" s="496" t="n">
        <v>121975</v>
      </c>
      <c r="D48" s="496" t="n">
        <v>114526</v>
      </c>
      <c r="E48" s="370" t="n">
        <f aca="false">C48/D48*100</f>
        <v>106.504199919669</v>
      </c>
      <c r="F48" s="496" t="n">
        <v>19534</v>
      </c>
      <c r="G48" s="496" t="n">
        <v>20902</v>
      </c>
      <c r="H48" s="370" t="n">
        <f aca="false">F48/G48*100</f>
        <v>93.4551717538992</v>
      </c>
      <c r="I48" s="496" t="n">
        <v>99960</v>
      </c>
      <c r="J48" s="496" t="n">
        <v>116660</v>
      </c>
      <c r="K48" s="370" t="n">
        <f aca="false">I48/J48*100</f>
        <v>85.6848962797874</v>
      </c>
      <c r="L48" s="667" t="n">
        <f aca="false">O48+R48</f>
        <v>0</v>
      </c>
      <c r="M48" s="186" t="n">
        <f aca="false">P48+S48</f>
        <v>0</v>
      </c>
      <c r="N48" s="493" t="e">
        <f aca="false">L48/M48*100</f>
        <v>#DIV/0!</v>
      </c>
      <c r="O48" s="499" t="n">
        <v>0</v>
      </c>
      <c r="P48" s="499" t="n">
        <v>0</v>
      </c>
      <c r="Q48" s="493" t="e">
        <f aca="false">O48/P48*100</f>
        <v>#DIV/0!</v>
      </c>
      <c r="R48" s="499" t="n">
        <v>0</v>
      </c>
      <c r="S48" s="499" t="n">
        <v>0</v>
      </c>
      <c r="T48" s="493" t="e">
        <f aca="false">R48/S48*100</f>
        <v>#DIV/0!</v>
      </c>
      <c r="U48" s="81" t="n">
        <v>41</v>
      </c>
      <c r="V48" s="81" t="n">
        <v>152</v>
      </c>
    </row>
    <row r="49" s="308" customFormat="true" ht="19.5" hidden="false" customHeight="true" outlineLevel="0" collapsed="false">
      <c r="A49" s="511" t="n">
        <v>14</v>
      </c>
      <c r="B49" s="114" t="s">
        <v>66</v>
      </c>
      <c r="C49" s="490" t="n">
        <v>9024</v>
      </c>
      <c r="D49" s="72" t="n">
        <v>12768</v>
      </c>
      <c r="E49" s="36" t="n">
        <f aca="false">C49/D49*100</f>
        <v>70.6766917293233</v>
      </c>
      <c r="F49" s="490" t="n">
        <v>782</v>
      </c>
      <c r="G49" s="72" t="n">
        <v>412</v>
      </c>
      <c r="H49" s="36" t="n">
        <f aca="false">F49/G49*100</f>
        <v>189.805825242718</v>
      </c>
      <c r="I49" s="490" t="n">
        <v>8950</v>
      </c>
      <c r="J49" s="72" t="n">
        <v>11223</v>
      </c>
      <c r="K49" s="36" t="n">
        <f aca="false">I49/J49*100</f>
        <v>79.7469482313107</v>
      </c>
      <c r="L49" s="667" t="n">
        <f aca="false">O49+R49</f>
        <v>2900</v>
      </c>
      <c r="M49" s="186" t="n">
        <f aca="false">P49+S49</f>
        <v>0</v>
      </c>
      <c r="N49" s="534" t="e">
        <f aca="false">L49/M49*100</f>
        <v>#DIV/0!</v>
      </c>
      <c r="O49" s="500" t="n">
        <v>0</v>
      </c>
      <c r="P49" s="500" t="n">
        <v>0</v>
      </c>
      <c r="Q49" s="534" t="e">
        <f aca="false">O49/P49*100</f>
        <v>#DIV/0!</v>
      </c>
      <c r="R49" s="500" t="n">
        <v>2900</v>
      </c>
      <c r="S49" s="500" t="n">
        <v>0</v>
      </c>
      <c r="T49" s="534" t="e">
        <f aca="false">R49/S49*100</f>
        <v>#DIV/0!</v>
      </c>
      <c r="U49" s="110" t="n">
        <v>8</v>
      </c>
      <c r="V49" s="110" t="n">
        <v>80</v>
      </c>
    </row>
    <row r="50" customFormat="false" ht="21.75" hidden="false" customHeight="true" outlineLevel="0" collapsed="false">
      <c r="A50" s="501" t="n">
        <v>15</v>
      </c>
      <c r="B50" s="75" t="s">
        <v>67</v>
      </c>
      <c r="C50" s="487" t="n">
        <v>0</v>
      </c>
      <c r="D50" s="487" t="n">
        <v>0</v>
      </c>
      <c r="E50" s="489" t="e">
        <f aca="false">C50/D50*100</f>
        <v>#DIV/0!</v>
      </c>
      <c r="F50" s="487" t="n">
        <v>0</v>
      </c>
      <c r="G50" s="487" t="n">
        <v>0</v>
      </c>
      <c r="H50" s="489" t="e">
        <f aca="false">F50/G50*100</f>
        <v>#DIV/0!</v>
      </c>
      <c r="I50" s="487" t="n">
        <v>0</v>
      </c>
      <c r="J50" s="487" t="n">
        <v>0</v>
      </c>
      <c r="K50" s="489" t="e">
        <f aca="false">I50/J50*100</f>
        <v>#DIV/0!</v>
      </c>
      <c r="L50" s="667" t="n">
        <f aca="false">O50+R50</f>
        <v>0</v>
      </c>
      <c r="M50" s="186" t="n">
        <f aca="false">P50+S50</f>
        <v>0</v>
      </c>
      <c r="N50" s="493" t="e">
        <f aca="false">L50/M50*100</f>
        <v>#DIV/0!</v>
      </c>
      <c r="O50" s="492" t="n">
        <v>0</v>
      </c>
      <c r="P50" s="492" t="n">
        <v>0</v>
      </c>
      <c r="Q50" s="493" t="e">
        <f aca="false">O50/P50*100</f>
        <v>#DIV/0!</v>
      </c>
      <c r="R50" s="492" t="n">
        <v>0</v>
      </c>
      <c r="S50" s="492" t="n">
        <v>0</v>
      </c>
      <c r="T50" s="494" t="e">
        <f aca="false">R50/S50*100</f>
        <v>#DIV/0!</v>
      </c>
      <c r="U50" s="1" t="n">
        <v>0</v>
      </c>
      <c r="V50" s="1" t="n">
        <v>0</v>
      </c>
    </row>
    <row r="51" customFormat="false" ht="20.25" hidden="false" customHeight="true" outlineLevel="0" collapsed="false">
      <c r="A51" s="486" t="n">
        <v>16</v>
      </c>
      <c r="B51" s="71" t="s">
        <v>68</v>
      </c>
      <c r="C51" s="487" t="n">
        <v>0</v>
      </c>
      <c r="D51" s="487" t="n">
        <v>0</v>
      </c>
      <c r="E51" s="489" t="e">
        <f aca="false">C51/D51*100</f>
        <v>#DIV/0!</v>
      </c>
      <c r="F51" s="487" t="n">
        <v>0</v>
      </c>
      <c r="G51" s="487" t="n">
        <v>0</v>
      </c>
      <c r="H51" s="489" t="e">
        <f aca="false">F51/G51*100</f>
        <v>#DIV/0!</v>
      </c>
      <c r="I51" s="487" t="n">
        <v>0</v>
      </c>
      <c r="J51" s="487" t="n">
        <v>0</v>
      </c>
      <c r="K51" s="489" t="e">
        <f aca="false">I51/J51*100</f>
        <v>#DIV/0!</v>
      </c>
      <c r="L51" s="667" t="n">
        <f aca="false">O51+R51</f>
        <v>0</v>
      </c>
      <c r="M51" s="186" t="n">
        <f aca="false">P51+S51</f>
        <v>0</v>
      </c>
      <c r="N51" s="493" t="e">
        <f aca="false">L51/M51*100</f>
        <v>#DIV/0!</v>
      </c>
      <c r="O51" s="492" t="n">
        <v>0</v>
      </c>
      <c r="P51" s="492" t="n">
        <v>0</v>
      </c>
      <c r="Q51" s="493" t="e">
        <f aca="false">O51/P51*100</f>
        <v>#DIV/0!</v>
      </c>
      <c r="R51" s="492" t="n">
        <v>0</v>
      </c>
      <c r="S51" s="492" t="n">
        <v>0</v>
      </c>
      <c r="T51" s="494" t="e">
        <f aca="false">R51/S51*100</f>
        <v>#DIV/0!</v>
      </c>
      <c r="U51" s="1" t="n">
        <v>0</v>
      </c>
      <c r="V51" s="1" t="n">
        <v>0</v>
      </c>
    </row>
    <row r="52" customFormat="false" ht="22.5" hidden="false" customHeight="true" outlineLevel="0" collapsed="false">
      <c r="A52" s="486" t="n">
        <v>17</v>
      </c>
      <c r="B52" s="71" t="s">
        <v>69</v>
      </c>
      <c r="C52" s="487" t="n">
        <v>9823</v>
      </c>
      <c r="D52" s="487" t="n">
        <v>12065</v>
      </c>
      <c r="E52" s="489" t="n">
        <f aca="false">C52/D52*100</f>
        <v>81.4173228346457</v>
      </c>
      <c r="F52" s="487" t="n">
        <v>0</v>
      </c>
      <c r="G52" s="487" t="n">
        <v>3410</v>
      </c>
      <c r="H52" s="489" t="n">
        <f aca="false">F52/G52*100</f>
        <v>0</v>
      </c>
      <c r="I52" s="487" t="n">
        <v>9823</v>
      </c>
      <c r="J52" s="487" t="n">
        <v>12065</v>
      </c>
      <c r="K52" s="489" t="n">
        <f aca="false">I52/J52*100</f>
        <v>81.4173228346457</v>
      </c>
      <c r="L52" s="667" t="n">
        <f aca="false">O52+R52</f>
        <v>0</v>
      </c>
      <c r="M52" s="186" t="n">
        <f aca="false">P52+S52</f>
        <v>0</v>
      </c>
      <c r="N52" s="493" t="e">
        <f aca="false">L52/M52*100</f>
        <v>#DIV/0!</v>
      </c>
      <c r="O52" s="492" t="n">
        <v>0</v>
      </c>
      <c r="P52" s="492" t="n">
        <v>0</v>
      </c>
      <c r="Q52" s="493" t="e">
        <f aca="false">O52/P52*100</f>
        <v>#DIV/0!</v>
      </c>
      <c r="R52" s="492" t="n">
        <v>0</v>
      </c>
      <c r="S52" s="492" t="n">
        <v>0</v>
      </c>
      <c r="T52" s="494" t="e">
        <f aca="false">R52/S52*100</f>
        <v>#DIV/0!</v>
      </c>
      <c r="U52" s="1" t="n">
        <v>3</v>
      </c>
      <c r="V52" s="1" t="n">
        <v>90</v>
      </c>
    </row>
    <row r="53" customFormat="false" ht="23.25" hidden="false" customHeight="true" outlineLevel="0" collapsed="false">
      <c r="A53" s="501" t="n">
        <v>18</v>
      </c>
      <c r="B53" s="75" t="s">
        <v>70</v>
      </c>
      <c r="C53" s="496" t="n">
        <v>0</v>
      </c>
      <c r="D53" s="496" t="n">
        <v>0</v>
      </c>
      <c r="E53" s="370" t="e">
        <f aca="false">C53/D53*100</f>
        <v>#DIV/0!</v>
      </c>
      <c r="F53" s="496" t="n">
        <v>0</v>
      </c>
      <c r="G53" s="496" t="n">
        <v>0</v>
      </c>
      <c r="H53" s="370" t="e">
        <f aca="false">F53/G53*100</f>
        <v>#DIV/0!</v>
      </c>
      <c r="I53" s="496" t="n">
        <v>0</v>
      </c>
      <c r="J53" s="496" t="n">
        <v>0</v>
      </c>
      <c r="K53" s="370" t="e">
        <f aca="false">I53/J53*100</f>
        <v>#DIV/0!</v>
      </c>
      <c r="L53" s="667" t="n">
        <f aca="false">O53+R53</f>
        <v>0</v>
      </c>
      <c r="M53" s="186" t="n">
        <f aca="false">P53+S53</f>
        <v>0</v>
      </c>
      <c r="N53" s="493" t="e">
        <f aca="false">L53/M53*100</f>
        <v>#DIV/0!</v>
      </c>
      <c r="O53" s="499" t="n">
        <v>0</v>
      </c>
      <c r="P53" s="499" t="n">
        <v>0</v>
      </c>
      <c r="Q53" s="493" t="e">
        <f aca="false">O53/P53*100</f>
        <v>#DIV/0!</v>
      </c>
      <c r="R53" s="499" t="n">
        <v>0</v>
      </c>
      <c r="S53" s="499" t="n">
        <v>0</v>
      </c>
      <c r="T53" s="493" t="e">
        <f aca="false">R53/S53*100</f>
        <v>#DIV/0!</v>
      </c>
      <c r="U53" s="81"/>
      <c r="V53" s="81" t="n">
        <v>87</v>
      </c>
    </row>
    <row r="54" customFormat="false" ht="15.75" hidden="false" customHeight="false" outlineLevel="0" collapsed="false">
      <c r="A54" s="503"/>
      <c r="B54" s="504"/>
      <c r="C54" s="504"/>
      <c r="D54" s="504"/>
      <c r="E54" s="504"/>
      <c r="F54" s="504"/>
      <c r="G54" s="504"/>
      <c r="H54" s="504"/>
      <c r="I54" s="504"/>
      <c r="J54" s="504"/>
      <c r="K54" s="505"/>
      <c r="L54" s="506"/>
      <c r="M54" s="401"/>
      <c r="N54" s="401"/>
      <c r="O54" s="507"/>
      <c r="P54" s="507"/>
      <c r="Q54" s="493"/>
      <c r="R54" s="507"/>
      <c r="S54" s="507"/>
      <c r="T54" s="508"/>
      <c r="U54" s="82"/>
      <c r="V54" s="82"/>
    </row>
    <row r="55" customFormat="false" ht="17.25" hidden="false" customHeight="true" outlineLevel="0" collapsed="false">
      <c r="A55" s="67" t="s">
        <v>378</v>
      </c>
      <c r="B55" s="67"/>
      <c r="C55" s="483" t="n">
        <f aca="false">SUM(C56:C67)</f>
        <v>1434225</v>
      </c>
      <c r="D55" s="483" t="n">
        <f aca="false">SUM(D56:D67)</f>
        <v>1054107</v>
      </c>
      <c r="E55" s="509" t="n">
        <f aca="false">C55/D55*100</f>
        <v>136.060665568106</v>
      </c>
      <c r="F55" s="483" t="n">
        <f aca="false">SUM(F56:F67)</f>
        <v>240675</v>
      </c>
      <c r="G55" s="483" t="n">
        <f aca="false">SUM(G56:G67)</f>
        <v>206984</v>
      </c>
      <c r="H55" s="509" t="n">
        <f aca="false">F55/G55*100</f>
        <v>116.277103544235</v>
      </c>
      <c r="I55" s="483" t="n">
        <f aca="false">SUM(I56:I67)</f>
        <v>1472470</v>
      </c>
      <c r="J55" s="483" t="n">
        <f aca="false">SUM(J56:J67)</f>
        <v>1041748</v>
      </c>
      <c r="K55" s="509" t="n">
        <f aca="false">I55/J55*100</f>
        <v>141.346083697785</v>
      </c>
      <c r="L55" s="510" t="n">
        <f aca="false">O55+R55</f>
        <v>543364</v>
      </c>
      <c r="M55" s="84" t="n">
        <f aca="false">P55+S55</f>
        <v>630064</v>
      </c>
      <c r="N55" s="84" t="n">
        <f aca="false">L55/M55*100</f>
        <v>86.2394931308566</v>
      </c>
      <c r="O55" s="83" t="n">
        <f aca="false">SUM(O56:O67)</f>
        <v>385310</v>
      </c>
      <c r="P55" s="83" t="n">
        <f aca="false">SUM(P56:P67)</f>
        <v>536898</v>
      </c>
      <c r="Q55" s="84" t="n">
        <f aca="false">O55/P55*100</f>
        <v>71.7659592697309</v>
      </c>
      <c r="R55" s="83" t="n">
        <f aca="false">SUM(R56:R67)</f>
        <v>158054</v>
      </c>
      <c r="S55" s="83" t="n">
        <f aca="false">SUM(S56:S67)</f>
        <v>93166</v>
      </c>
      <c r="T55" s="84" t="n">
        <f aca="false">R55/S55*100</f>
        <v>169.64772556512</v>
      </c>
      <c r="U55" s="1"/>
      <c r="V55" s="1"/>
    </row>
    <row r="56" customFormat="false" ht="21.75" hidden="false" customHeight="true" outlineLevel="0" collapsed="false">
      <c r="A56" s="486" t="n">
        <v>1</v>
      </c>
      <c r="B56" s="71" t="s">
        <v>72</v>
      </c>
      <c r="C56" s="487" t="n">
        <v>116530</v>
      </c>
      <c r="D56" s="487" t="n">
        <v>211700</v>
      </c>
      <c r="E56" s="489" t="n">
        <f aca="false">C56/D56*100</f>
        <v>55.0448748228625</v>
      </c>
      <c r="F56" s="487" t="n">
        <v>33780</v>
      </c>
      <c r="G56" s="487" t="n">
        <v>30320</v>
      </c>
      <c r="H56" s="489" t="n">
        <f aca="false">F56/G56*100</f>
        <v>111.411609498681</v>
      </c>
      <c r="I56" s="487" t="n">
        <v>126440</v>
      </c>
      <c r="J56" s="487" t="n">
        <v>230047</v>
      </c>
      <c r="K56" s="489" t="n">
        <f aca="false">I56/J56*100</f>
        <v>54.9626815389899</v>
      </c>
      <c r="L56" s="512" t="n">
        <f aca="false">O56+R56</f>
        <v>126440</v>
      </c>
      <c r="M56" s="500" t="n">
        <f aca="false">P56+S56</f>
        <v>230047</v>
      </c>
      <c r="N56" s="493" t="n">
        <f aca="false">L56/M56*100</f>
        <v>54.9626815389899</v>
      </c>
      <c r="O56" s="492" t="n">
        <v>126440</v>
      </c>
      <c r="P56" s="492" t="n">
        <v>230047</v>
      </c>
      <c r="Q56" s="493" t="n">
        <f aca="false">O56/P56*100</f>
        <v>54.9626815389899</v>
      </c>
      <c r="R56" s="492" t="n">
        <v>0</v>
      </c>
      <c r="S56" s="492" t="n">
        <v>0</v>
      </c>
      <c r="T56" s="492" t="e">
        <f aca="false">R56/S56*100</f>
        <v>#DIV/0!</v>
      </c>
      <c r="U56" s="1" t="n">
        <v>99</v>
      </c>
      <c r="V56" s="1" t="n">
        <v>94</v>
      </c>
    </row>
    <row r="57" s="337" customFormat="true" ht="19.5" hidden="false" customHeight="true" outlineLevel="0" collapsed="false">
      <c r="A57" s="511" t="n">
        <v>2</v>
      </c>
      <c r="B57" s="114" t="s">
        <v>73</v>
      </c>
      <c r="C57" s="490" t="n">
        <v>30281</v>
      </c>
      <c r="D57" s="490" t="n">
        <v>32744</v>
      </c>
      <c r="E57" s="36" t="n">
        <f aca="false">C57/D57*100</f>
        <v>92.4780112387002</v>
      </c>
      <c r="F57" s="490" t="n">
        <v>1266</v>
      </c>
      <c r="G57" s="490" t="n">
        <v>4064</v>
      </c>
      <c r="H57" s="36" t="n">
        <f aca="false">F57/G57*100</f>
        <v>31.1515748031496</v>
      </c>
      <c r="I57" s="490" t="n">
        <v>31732</v>
      </c>
      <c r="J57" s="490" t="n">
        <v>43829</v>
      </c>
      <c r="K57" s="36" t="n">
        <f aca="false">I57/J57*100</f>
        <v>72.3995528075019</v>
      </c>
      <c r="L57" s="512" t="n">
        <f aca="false">O57+R57</f>
        <v>0</v>
      </c>
      <c r="M57" s="500" t="n">
        <f aca="false">P57+S57</f>
        <v>0</v>
      </c>
      <c r="N57" s="493" t="e">
        <f aca="false">L57/M57*100</f>
        <v>#DIV/0!</v>
      </c>
      <c r="O57" s="500" t="n">
        <v>0</v>
      </c>
      <c r="P57" s="500" t="n">
        <v>0</v>
      </c>
      <c r="Q57" s="493" t="e">
        <f aca="false">O57/P57*100</f>
        <v>#DIV/0!</v>
      </c>
      <c r="R57" s="500" t="n">
        <v>0</v>
      </c>
      <c r="S57" s="500" t="n">
        <v>0</v>
      </c>
      <c r="T57" s="500" t="e">
        <f aca="false">R57/S57*100</f>
        <v>#DIV/0!</v>
      </c>
      <c r="U57" s="81" t="n">
        <v>91</v>
      </c>
      <c r="V57" s="81" t="n">
        <v>105</v>
      </c>
      <c r="W57" s="334"/>
      <c r="X57" s="334"/>
      <c r="Y57" s="334"/>
      <c r="Z57" s="334"/>
      <c r="AA57" s="334"/>
      <c r="AB57" s="334"/>
      <c r="AC57" s="334"/>
      <c r="AD57" s="334"/>
      <c r="AE57" s="334"/>
      <c r="AF57" s="334"/>
      <c r="AG57" s="334"/>
      <c r="AH57" s="334"/>
      <c r="AI57" s="334"/>
      <c r="AJ57" s="334"/>
      <c r="AK57" s="334"/>
      <c r="AL57" s="334"/>
      <c r="AM57" s="334"/>
      <c r="AN57" s="334"/>
      <c r="AO57" s="334"/>
      <c r="AP57" s="334"/>
      <c r="AQ57" s="334"/>
      <c r="AR57" s="334"/>
      <c r="AS57" s="334"/>
    </row>
    <row r="58" customFormat="false" ht="22.5" hidden="false" customHeight="true" outlineLevel="0" collapsed="false">
      <c r="A58" s="486" t="n">
        <v>3</v>
      </c>
      <c r="B58" s="71" t="s">
        <v>74</v>
      </c>
      <c r="C58" s="487" t="n">
        <v>199561</v>
      </c>
      <c r="D58" s="487" t="n">
        <v>129245</v>
      </c>
      <c r="E58" s="489" t="n">
        <f aca="false">C58/D58*100</f>
        <v>154.405199427444</v>
      </c>
      <c r="F58" s="487" t="n">
        <v>27973</v>
      </c>
      <c r="G58" s="487" t="n">
        <v>24945</v>
      </c>
      <c r="H58" s="489" t="n">
        <f aca="false">F58/G58*100</f>
        <v>112.138705151333</v>
      </c>
      <c r="I58" s="487" t="n">
        <v>199561</v>
      </c>
      <c r="J58" s="487" t="n">
        <v>129245</v>
      </c>
      <c r="K58" s="489" t="n">
        <f aca="false">I58/J58*100</f>
        <v>154.405199427444</v>
      </c>
      <c r="L58" s="512" t="n">
        <f aca="false">O58+R58</f>
        <v>0</v>
      </c>
      <c r="M58" s="500" t="n">
        <f aca="false">P58+S58</f>
        <v>0</v>
      </c>
      <c r="N58" s="493" t="e">
        <f aca="false">L58/M58*100</f>
        <v>#DIV/0!</v>
      </c>
      <c r="O58" s="492" t="n">
        <v>0</v>
      </c>
      <c r="P58" s="492" t="n">
        <v>0</v>
      </c>
      <c r="Q58" s="493" t="e">
        <f aca="false">O58/P58*100</f>
        <v>#DIV/0!</v>
      </c>
      <c r="R58" s="492" t="n">
        <v>0</v>
      </c>
      <c r="S58" s="492" t="n">
        <v>0</v>
      </c>
      <c r="T58" s="492" t="e">
        <f aca="false">R58/S58*100</f>
        <v>#DIV/0!</v>
      </c>
      <c r="U58" s="1" t="n">
        <v>82</v>
      </c>
      <c r="V58" s="1" t="n">
        <v>130</v>
      </c>
    </row>
    <row r="59" customFormat="false" ht="21.75" hidden="false" customHeight="true" outlineLevel="0" collapsed="false">
      <c r="A59" s="486" t="n">
        <v>4</v>
      </c>
      <c r="B59" s="71" t="s">
        <v>75</v>
      </c>
      <c r="C59" s="487" t="n">
        <v>160143</v>
      </c>
      <c r="D59" s="487" t="n">
        <v>213155</v>
      </c>
      <c r="E59" s="489" t="n">
        <f aca="false">C59/D59*100</f>
        <v>75.129835096526</v>
      </c>
      <c r="F59" s="487" t="n">
        <v>27756</v>
      </c>
      <c r="G59" s="487" t="n">
        <v>16517</v>
      </c>
      <c r="H59" s="489" t="n">
        <f aca="false">F59/G59*100</f>
        <v>168.045044499606</v>
      </c>
      <c r="I59" s="487" t="n">
        <v>148382</v>
      </c>
      <c r="J59" s="487" t="n">
        <v>213215</v>
      </c>
      <c r="K59" s="489" t="n">
        <f aca="false">I59/J59*100</f>
        <v>69.5926646811904</v>
      </c>
      <c r="L59" s="512" t="n">
        <f aca="false">O59+R59</f>
        <v>21138</v>
      </c>
      <c r="M59" s="500" t="n">
        <f aca="false">P59+S59</f>
        <v>79996</v>
      </c>
      <c r="N59" s="493" t="n">
        <f aca="false">L59/M59*100</f>
        <v>26.4238211910596</v>
      </c>
      <c r="O59" s="492" t="n">
        <v>21138</v>
      </c>
      <c r="P59" s="492" t="n">
        <v>75138</v>
      </c>
      <c r="Q59" s="493" t="n">
        <f aca="false">O59/P59*100</f>
        <v>28.1322366845005</v>
      </c>
      <c r="R59" s="492" t="n">
        <v>0</v>
      </c>
      <c r="S59" s="492" t="n">
        <v>4858</v>
      </c>
      <c r="T59" s="492" t="n">
        <f aca="false">R59/S59*100</f>
        <v>0</v>
      </c>
      <c r="U59" s="1" t="n">
        <v>65</v>
      </c>
      <c r="V59" s="1" t="n">
        <v>71</v>
      </c>
    </row>
    <row r="60" customFormat="false" ht="21.75" hidden="false" customHeight="true" outlineLevel="0" collapsed="false">
      <c r="A60" s="486" t="n">
        <v>5</v>
      </c>
      <c r="B60" s="71" t="s">
        <v>76</v>
      </c>
      <c r="C60" s="487" t="n">
        <v>0</v>
      </c>
      <c r="D60" s="487" t="n">
        <v>0</v>
      </c>
      <c r="E60" s="489" t="e">
        <f aca="false">C60/D60*100</f>
        <v>#DIV/0!</v>
      </c>
      <c r="F60" s="487" t="n">
        <v>0</v>
      </c>
      <c r="G60" s="487" t="n">
        <v>0</v>
      </c>
      <c r="H60" s="489" t="e">
        <f aca="false">F60/G60*100</f>
        <v>#DIV/0!</v>
      </c>
      <c r="I60" s="487" t="n">
        <v>0</v>
      </c>
      <c r="J60" s="487" t="n">
        <v>0</v>
      </c>
      <c r="K60" s="489" t="e">
        <f aca="false">I60/J60*100</f>
        <v>#DIV/0!</v>
      </c>
      <c r="L60" s="512" t="n">
        <f aca="false">O60+R60</f>
        <v>0</v>
      </c>
      <c r="M60" s="500" t="n">
        <f aca="false">P60+S60</f>
        <v>0</v>
      </c>
      <c r="N60" s="493" t="e">
        <f aca="false">L60/M60*100</f>
        <v>#DIV/0!</v>
      </c>
      <c r="O60" s="492" t="n">
        <v>0</v>
      </c>
      <c r="P60" s="492" t="n">
        <v>0</v>
      </c>
      <c r="Q60" s="493" t="e">
        <f aca="false">O60/P60*100</f>
        <v>#DIV/0!</v>
      </c>
      <c r="R60" s="492" t="n">
        <v>0</v>
      </c>
      <c r="S60" s="492" t="n">
        <v>0</v>
      </c>
      <c r="T60" s="492" t="e">
        <f aca="false">R60/S60*100</f>
        <v>#DIV/0!</v>
      </c>
      <c r="U60" s="1" t="n">
        <v>35</v>
      </c>
      <c r="V60" s="1"/>
    </row>
    <row r="61" customFormat="false" ht="21" hidden="false" customHeight="true" outlineLevel="0" collapsed="false">
      <c r="A61" s="501" t="n">
        <v>6</v>
      </c>
      <c r="B61" s="75" t="s">
        <v>77</v>
      </c>
      <c r="C61" s="487" t="n">
        <v>29097</v>
      </c>
      <c r="D61" s="487" t="n">
        <v>35657</v>
      </c>
      <c r="E61" s="489" t="n">
        <f aca="false">C61/D61*100</f>
        <v>81.6024903945929</v>
      </c>
      <c r="F61" s="487" t="n">
        <v>5369</v>
      </c>
      <c r="G61" s="487" t="n">
        <v>6059</v>
      </c>
      <c r="H61" s="489" t="n">
        <f aca="false">F61/G61*100</f>
        <v>88.6119821752765</v>
      </c>
      <c r="I61" s="487" t="n">
        <v>38462</v>
      </c>
      <c r="J61" s="487" t="n">
        <v>38906</v>
      </c>
      <c r="K61" s="489" t="n">
        <f aca="false">I61/J61*100</f>
        <v>98.8587878476328</v>
      </c>
      <c r="L61" s="512" t="n">
        <f aca="false">O61+R61</f>
        <v>38462</v>
      </c>
      <c r="M61" s="500" t="n">
        <f aca="false">P61+S61</f>
        <v>38906</v>
      </c>
      <c r="N61" s="493" t="n">
        <f aca="false">L61/M61*100</f>
        <v>98.8587878476328</v>
      </c>
      <c r="O61" s="487" t="n">
        <v>38462</v>
      </c>
      <c r="P61" s="487" t="n">
        <v>38906</v>
      </c>
      <c r="Q61" s="493" t="n">
        <f aca="false">O61/P61*100</f>
        <v>98.8587878476328</v>
      </c>
      <c r="R61" s="492" t="n">
        <v>0</v>
      </c>
      <c r="S61" s="492" t="n">
        <v>0</v>
      </c>
      <c r="T61" s="492" t="e">
        <f aca="false">R61/S61*100</f>
        <v>#DIV/0!</v>
      </c>
      <c r="U61" s="1" t="n">
        <v>24</v>
      </c>
      <c r="V61" s="1" t="n">
        <v>78</v>
      </c>
    </row>
    <row r="62" customFormat="false" ht="21.75" hidden="false" customHeight="true" outlineLevel="0" collapsed="false">
      <c r="A62" s="486" t="n">
        <v>7</v>
      </c>
      <c r="B62" s="71" t="s">
        <v>78</v>
      </c>
      <c r="C62" s="487" t="n">
        <v>79507</v>
      </c>
      <c r="D62" s="72" t="n">
        <v>61634</v>
      </c>
      <c r="E62" s="489" t="n">
        <f aca="false">C62/D62*100</f>
        <v>128.998604666256</v>
      </c>
      <c r="F62" s="487" t="n">
        <v>14358</v>
      </c>
      <c r="G62" s="72" t="n">
        <v>11705</v>
      </c>
      <c r="H62" s="489" t="n">
        <f aca="false">F62/G62*100</f>
        <v>122.665527552328</v>
      </c>
      <c r="I62" s="487" t="n">
        <v>99908</v>
      </c>
      <c r="J62" s="72" t="n">
        <v>59040</v>
      </c>
      <c r="K62" s="489" t="n">
        <f aca="false">I62/J62*100</f>
        <v>169.220867208672</v>
      </c>
      <c r="L62" s="512" t="n">
        <f aca="false">O62+R62</f>
        <v>99907</v>
      </c>
      <c r="M62" s="500" t="n">
        <f aca="false">P62+S62</f>
        <v>58509</v>
      </c>
      <c r="N62" s="493" t="n">
        <f aca="false">L62/M62*100</f>
        <v>170.75492659249</v>
      </c>
      <c r="O62" s="491" t="n">
        <v>99907</v>
      </c>
      <c r="P62" s="72" t="n">
        <v>58509</v>
      </c>
      <c r="Q62" s="493" t="n">
        <f aca="false">O62/P62*100</f>
        <v>170.75492659249</v>
      </c>
      <c r="R62" s="492" t="n">
        <v>0</v>
      </c>
      <c r="S62" s="492" t="n">
        <v>0</v>
      </c>
      <c r="T62" s="492" t="e">
        <f aca="false">R62/S62*100</f>
        <v>#DIV/0!</v>
      </c>
      <c r="U62" s="1" t="n">
        <v>32</v>
      </c>
      <c r="V62" s="1" t="n">
        <v>92</v>
      </c>
    </row>
    <row r="63" customFormat="false" ht="18.75" hidden="false" customHeight="true" outlineLevel="0" collapsed="false">
      <c r="A63" s="486" t="n">
        <v>8</v>
      </c>
      <c r="B63" s="71" t="s">
        <v>79</v>
      </c>
      <c r="C63" s="487" t="n">
        <v>85700</v>
      </c>
      <c r="D63" s="487" t="n">
        <v>149500</v>
      </c>
      <c r="E63" s="489" t="n">
        <f aca="false">C63/D63*100</f>
        <v>57.3244147157191</v>
      </c>
      <c r="F63" s="487" t="n">
        <v>17500</v>
      </c>
      <c r="G63" s="487" t="n">
        <v>53600</v>
      </c>
      <c r="H63" s="489" t="n">
        <f aca="false">F63/G63*100</f>
        <v>32.6492537313433</v>
      </c>
      <c r="I63" s="487" t="n">
        <v>91272</v>
      </c>
      <c r="J63" s="487" t="n">
        <v>107504</v>
      </c>
      <c r="K63" s="489" t="n">
        <f aca="false">I63/J63*100</f>
        <v>84.9010269385325</v>
      </c>
      <c r="L63" s="512" t="n">
        <f aca="false">O63+R63</f>
        <v>91272</v>
      </c>
      <c r="M63" s="500" t="n">
        <f aca="false">P63+S63</f>
        <v>107504</v>
      </c>
      <c r="N63" s="493" t="n">
        <f aca="false">L63/M63*100</f>
        <v>84.9010269385325</v>
      </c>
      <c r="O63" s="487" t="n">
        <v>91272</v>
      </c>
      <c r="P63" s="487" t="n">
        <v>107504</v>
      </c>
      <c r="Q63" s="493" t="n">
        <f aca="false">O63/P63*100</f>
        <v>84.9010269385325</v>
      </c>
      <c r="R63" s="492" t="n">
        <v>0</v>
      </c>
      <c r="S63" s="492" t="n">
        <v>0</v>
      </c>
      <c r="T63" s="492" t="e">
        <f aca="false">R63/S63*100</f>
        <v>#DIV/0!</v>
      </c>
      <c r="U63" s="1" t="n">
        <v>30</v>
      </c>
      <c r="V63" s="1" t="n">
        <v>90</v>
      </c>
    </row>
    <row r="64" customFormat="false" ht="21.75" hidden="false" customHeight="true" outlineLevel="0" collapsed="false">
      <c r="A64" s="486" t="n">
        <v>9</v>
      </c>
      <c r="B64" s="71" t="s">
        <v>80</v>
      </c>
      <c r="C64" s="487" t="n">
        <v>0</v>
      </c>
      <c r="D64" s="487" t="n">
        <v>0</v>
      </c>
      <c r="E64" s="489" t="e">
        <f aca="false">C64/D64*100</f>
        <v>#DIV/0!</v>
      </c>
      <c r="F64" s="487" t="n">
        <v>0</v>
      </c>
      <c r="G64" s="487" t="n">
        <v>0</v>
      </c>
      <c r="H64" s="489" t="e">
        <f aca="false">F64/G64*100</f>
        <v>#DIV/0!</v>
      </c>
      <c r="I64" s="487" t="n">
        <v>0</v>
      </c>
      <c r="J64" s="487" t="n">
        <v>0</v>
      </c>
      <c r="K64" s="489" t="e">
        <f aca="false">I64/J64*100</f>
        <v>#DIV/0!</v>
      </c>
      <c r="L64" s="512" t="n">
        <f aca="false">O64+R64</f>
        <v>0</v>
      </c>
      <c r="M64" s="500" t="n">
        <f aca="false">P64+S64</f>
        <v>0</v>
      </c>
      <c r="N64" s="493" t="e">
        <f aca="false">L64/M64*100</f>
        <v>#DIV/0!</v>
      </c>
      <c r="O64" s="492" t="n">
        <v>0</v>
      </c>
      <c r="P64" s="492" t="n">
        <v>0</v>
      </c>
      <c r="Q64" s="493" t="e">
        <f aca="false">O64/P64*100</f>
        <v>#DIV/0!</v>
      </c>
      <c r="R64" s="492" t="n">
        <v>0</v>
      </c>
      <c r="S64" s="492" t="n">
        <v>0</v>
      </c>
      <c r="T64" s="492" t="e">
        <f aca="false">R64/S64*100</f>
        <v>#DIV/0!</v>
      </c>
      <c r="U64" s="1" t="n">
        <v>0</v>
      </c>
      <c r="V64" s="1" t="n">
        <v>0</v>
      </c>
    </row>
    <row r="65" customFormat="false" ht="19.5" hidden="false" customHeight="true" outlineLevel="0" collapsed="false">
      <c r="A65" s="486" t="n">
        <v>10</v>
      </c>
      <c r="B65" s="71" t="s">
        <v>81</v>
      </c>
      <c r="C65" s="487" t="n">
        <v>559343</v>
      </c>
      <c r="D65" s="487" t="n">
        <v>98883</v>
      </c>
      <c r="E65" s="489" t="n">
        <f aca="false">C65/D65*100</f>
        <v>565.661438265425</v>
      </c>
      <c r="F65" s="487" t="n">
        <v>82168</v>
      </c>
      <c r="G65" s="487" t="n">
        <v>16180</v>
      </c>
      <c r="H65" s="489" t="n">
        <f aca="false">F65/G65*100</f>
        <v>507.836835599506</v>
      </c>
      <c r="I65" s="487" t="n">
        <v>562650</v>
      </c>
      <c r="J65" s="487" t="n">
        <v>98373</v>
      </c>
      <c r="K65" s="489" t="n">
        <f aca="false">I65/J65*100</f>
        <v>571.955719557196</v>
      </c>
      <c r="L65" s="512" t="n">
        <f aca="false">O65+R65</f>
        <v>3307</v>
      </c>
      <c r="M65" s="500" t="n">
        <f aca="false">P65+S65</f>
        <v>23477</v>
      </c>
      <c r="N65" s="493" t="n">
        <f aca="false">L65/M65*100</f>
        <v>14.0861268475529</v>
      </c>
      <c r="O65" s="492" t="n">
        <v>3307</v>
      </c>
      <c r="P65" s="492" t="n">
        <v>23477</v>
      </c>
      <c r="Q65" s="493" t="n">
        <f aca="false">O65/P65*100</f>
        <v>14.0861268475529</v>
      </c>
      <c r="R65" s="492" t="n">
        <v>0</v>
      </c>
      <c r="S65" s="492" t="n">
        <v>0</v>
      </c>
      <c r="T65" s="492" t="e">
        <f aca="false">R65/S65*100</f>
        <v>#DIV/0!</v>
      </c>
      <c r="U65" s="1" t="n">
        <v>182</v>
      </c>
      <c r="V65" s="1" t="n">
        <v>136</v>
      </c>
    </row>
    <row r="66" s="334" customFormat="true" ht="18.75" hidden="false" customHeight="true" outlineLevel="0" collapsed="false">
      <c r="A66" s="511" t="n">
        <v>11</v>
      </c>
      <c r="B66" s="114" t="s">
        <v>82</v>
      </c>
      <c r="C66" s="496" t="n">
        <v>41816</v>
      </c>
      <c r="D66" s="496" t="n">
        <v>54828</v>
      </c>
      <c r="E66" s="370" t="n">
        <f aca="false">C66/D66*100</f>
        <v>76.2676004960969</v>
      </c>
      <c r="F66" s="496" t="n">
        <v>3931</v>
      </c>
      <c r="G66" s="496" t="n">
        <v>4516</v>
      </c>
      <c r="H66" s="370" t="n">
        <f aca="false">F66/G66*100</f>
        <v>87.0460584588131</v>
      </c>
      <c r="I66" s="496" t="n">
        <v>41816</v>
      </c>
      <c r="J66" s="496" t="n">
        <v>54828</v>
      </c>
      <c r="K66" s="370" t="n">
        <f aca="false">I66/J66*100</f>
        <v>76.2676004960969</v>
      </c>
      <c r="L66" s="512" t="n">
        <f aca="false">O66+R66</f>
        <v>41816</v>
      </c>
      <c r="M66" s="500" t="n">
        <f aca="false">P66+S66</f>
        <v>54828</v>
      </c>
      <c r="N66" s="493" t="n">
        <f aca="false">L66/M66*100</f>
        <v>76.2676004960969</v>
      </c>
      <c r="O66" s="499" t="n">
        <v>4784</v>
      </c>
      <c r="P66" s="499" t="n">
        <v>3317</v>
      </c>
      <c r="Q66" s="493" t="n">
        <f aca="false">O66/P66*100</f>
        <v>144.226710883328</v>
      </c>
      <c r="R66" s="499" t="n">
        <v>37032</v>
      </c>
      <c r="S66" s="499" t="n">
        <v>51511</v>
      </c>
      <c r="T66" s="499" t="n">
        <f aca="false">R66/S66*100</f>
        <v>71.8914406631593</v>
      </c>
      <c r="U66" s="81" t="n">
        <v>72</v>
      </c>
      <c r="V66" s="81" t="n">
        <v>144</v>
      </c>
    </row>
    <row r="67" customFormat="false" ht="32.25" hidden="false" customHeight="true" outlineLevel="0" collapsed="false">
      <c r="A67" s="501" t="n">
        <v>12</v>
      </c>
      <c r="B67" s="75" t="s">
        <v>83</v>
      </c>
      <c r="C67" s="496" t="n">
        <v>132247</v>
      </c>
      <c r="D67" s="496" t="n">
        <v>66761</v>
      </c>
      <c r="E67" s="370" t="n">
        <f aca="false">C67/D67*100</f>
        <v>198.090202363655</v>
      </c>
      <c r="F67" s="496" t="n">
        <v>26574</v>
      </c>
      <c r="G67" s="496" t="n">
        <v>39078</v>
      </c>
      <c r="H67" s="370" t="n">
        <f aca="false">F67/G67*100</f>
        <v>68.0024566252111</v>
      </c>
      <c r="I67" s="496" t="n">
        <v>132247</v>
      </c>
      <c r="J67" s="496" t="n">
        <v>66761</v>
      </c>
      <c r="K67" s="370" t="n">
        <f aca="false">I67/J67*100</f>
        <v>198.090202363655</v>
      </c>
      <c r="L67" s="512" t="n">
        <f aca="false">O67+R67</f>
        <v>121022</v>
      </c>
      <c r="M67" s="500" t="n">
        <f aca="false">P67+S67</f>
        <v>36797</v>
      </c>
      <c r="N67" s="493" t="n">
        <f aca="false">L67/M67*100</f>
        <v>328.890942196375</v>
      </c>
      <c r="O67" s="499" t="n">
        <v>0</v>
      </c>
      <c r="P67" s="499" t="n">
        <v>0</v>
      </c>
      <c r="Q67" s="493" t="e">
        <f aca="false">O67/P67*100</f>
        <v>#DIV/0!</v>
      </c>
      <c r="R67" s="499" t="n">
        <v>121022</v>
      </c>
      <c r="S67" s="499" t="n">
        <v>36797</v>
      </c>
      <c r="T67" s="499" t="n">
        <f aca="false">R67/S67*100</f>
        <v>328.890942196375</v>
      </c>
      <c r="U67" s="81" t="n">
        <v>61</v>
      </c>
      <c r="V67" s="81" t="n">
        <v>90</v>
      </c>
    </row>
    <row r="68" customFormat="false" ht="15.75" hidden="false" customHeight="false" outlineLevel="0" collapsed="false">
      <c r="A68" s="513"/>
      <c r="B68" s="514"/>
      <c r="C68" s="514"/>
      <c r="D68" s="514"/>
      <c r="E68" s="514"/>
      <c r="F68" s="514"/>
      <c r="G68" s="514"/>
      <c r="H68" s="514"/>
      <c r="I68" s="514"/>
      <c r="J68" s="514"/>
      <c r="K68" s="515"/>
      <c r="L68" s="516"/>
      <c r="M68" s="517"/>
      <c r="N68" s="338"/>
      <c r="O68" s="518"/>
      <c r="P68" s="518"/>
      <c r="Q68" s="493"/>
      <c r="R68" s="518"/>
      <c r="S68" s="518"/>
      <c r="T68" s="519"/>
      <c r="U68" s="1"/>
      <c r="V68" s="1"/>
    </row>
    <row r="69" customFormat="false" ht="17.25" hidden="false" customHeight="true" outlineLevel="0" collapsed="false">
      <c r="A69" s="67" t="s">
        <v>379</v>
      </c>
      <c r="B69" s="67"/>
      <c r="C69" s="483" t="n">
        <f aca="false">SUM(C70:C77)</f>
        <v>596978</v>
      </c>
      <c r="D69" s="483" t="n">
        <f aca="false">SUM(D70:D77)</f>
        <v>791712</v>
      </c>
      <c r="E69" s="509" t="n">
        <f aca="false">C69/D69*100</f>
        <v>75.4034295299301</v>
      </c>
      <c r="F69" s="483" t="n">
        <f aca="false">SUM(F70:F77)</f>
        <v>45225</v>
      </c>
      <c r="G69" s="483" t="n">
        <f aca="false">SUM(G70:G77)</f>
        <v>200170</v>
      </c>
      <c r="H69" s="509" t="n">
        <f aca="false">F69/G69*100</f>
        <v>22.5932956986561</v>
      </c>
      <c r="I69" s="483" t="n">
        <f aca="false">SUM(I70:I77)</f>
        <v>625031</v>
      </c>
      <c r="J69" s="483" t="n">
        <f aca="false">SUM(J70:J77)</f>
        <v>754604</v>
      </c>
      <c r="K69" s="509" t="n">
        <f aca="false">I69/J69*100</f>
        <v>82.8290070023482</v>
      </c>
      <c r="L69" s="510" t="n">
        <f aca="false">O69+R69</f>
        <v>270284</v>
      </c>
      <c r="M69" s="84" t="n">
        <f aca="false">P69+S69</f>
        <v>418722</v>
      </c>
      <c r="N69" s="84" t="n">
        <f aca="false">L69/M69*100</f>
        <v>64.549748998142</v>
      </c>
      <c r="O69" s="83" t="n">
        <f aca="false">SUM(O70:O77)</f>
        <v>86994</v>
      </c>
      <c r="P69" s="83" t="n">
        <f aca="false">SUM(P70:P77)</f>
        <v>174808</v>
      </c>
      <c r="Q69" s="83" t="n">
        <f aca="false">O69/P69*100</f>
        <v>49.7654569584916</v>
      </c>
      <c r="R69" s="83" t="n">
        <f aca="false">SUM(R70:R77)</f>
        <v>183290</v>
      </c>
      <c r="S69" s="83" t="n">
        <f aca="false">SUM(S70:S77)</f>
        <v>243914</v>
      </c>
      <c r="T69" s="84" t="n">
        <f aca="false">R69/S69*100</f>
        <v>75.1453381109735</v>
      </c>
      <c r="U69" s="1"/>
      <c r="V69" s="1"/>
    </row>
    <row r="70" customFormat="false" ht="39" hidden="false" customHeight="true" outlineLevel="0" collapsed="false">
      <c r="A70" s="486" t="n">
        <v>1</v>
      </c>
      <c r="B70" s="71" t="s">
        <v>84</v>
      </c>
      <c r="C70" s="487" t="n">
        <v>5333</v>
      </c>
      <c r="D70" s="487" t="n">
        <v>8638</v>
      </c>
      <c r="E70" s="489" t="n">
        <f aca="false">C70/D70*100</f>
        <v>61.7388284325075</v>
      </c>
      <c r="F70" s="487" t="n">
        <v>1233</v>
      </c>
      <c r="G70" s="487" t="n">
        <v>158</v>
      </c>
      <c r="H70" s="489" t="n">
        <f aca="false">F70/G70*100</f>
        <v>780.379746835443</v>
      </c>
      <c r="I70" s="487" t="n">
        <v>11333</v>
      </c>
      <c r="J70" s="487" t="n">
        <v>26687</v>
      </c>
      <c r="K70" s="489" t="n">
        <f aca="false">I70/J70*100</f>
        <v>42.4663693933376</v>
      </c>
      <c r="L70" s="512" t="n">
        <f aca="false">O70+R70</f>
        <v>0</v>
      </c>
      <c r="M70" s="500" t="n">
        <f aca="false">P70+S70</f>
        <v>1653</v>
      </c>
      <c r="N70" s="493" t="n">
        <f aca="false">L70/M70*100</f>
        <v>0</v>
      </c>
      <c r="O70" s="487" t="n">
        <v>0</v>
      </c>
      <c r="P70" s="487" t="n">
        <v>1653</v>
      </c>
      <c r="Q70" s="493" t="n">
        <f aca="false">O70/P70*100</f>
        <v>0</v>
      </c>
      <c r="R70" s="487" t="n">
        <v>0</v>
      </c>
      <c r="S70" s="487" t="n">
        <v>0</v>
      </c>
      <c r="T70" s="492" t="e">
        <f aca="false">R70/S70*100</f>
        <v>#DIV/0!</v>
      </c>
      <c r="U70" s="1" t="n">
        <v>89</v>
      </c>
      <c r="V70" s="1" t="n">
        <v>136</v>
      </c>
    </row>
    <row r="71" s="334" customFormat="true" ht="24" hidden="false" customHeight="true" outlineLevel="0" collapsed="false">
      <c r="A71" s="501" t="n">
        <v>2</v>
      </c>
      <c r="B71" s="75" t="s">
        <v>85</v>
      </c>
      <c r="C71" s="487" t="n">
        <v>800</v>
      </c>
      <c r="D71" s="487" t="n">
        <v>41664</v>
      </c>
      <c r="E71" s="370" t="n">
        <f aca="false">C71/D71*100</f>
        <v>1.92012288786482</v>
      </c>
      <c r="F71" s="487" t="n">
        <v>0</v>
      </c>
      <c r="G71" s="487" t="n">
        <v>0</v>
      </c>
      <c r="H71" s="370" t="e">
        <f aca="false">F71/G71*100</f>
        <v>#DIV/0!</v>
      </c>
      <c r="I71" s="487" t="n">
        <v>271</v>
      </c>
      <c r="J71" s="487" t="n">
        <v>41760</v>
      </c>
      <c r="K71" s="370" t="n">
        <f aca="false">I71/J71*100</f>
        <v>0.648946360153257</v>
      </c>
      <c r="L71" s="512" t="n">
        <f aca="false">O71+R71</f>
        <v>271</v>
      </c>
      <c r="M71" s="500" t="n">
        <f aca="false">P71+S71</f>
        <v>41760</v>
      </c>
      <c r="N71" s="493" t="n">
        <f aca="false">L71/M71*100</f>
        <v>0.648946360153257</v>
      </c>
      <c r="O71" s="487" t="n">
        <v>0</v>
      </c>
      <c r="P71" s="487" t="n">
        <v>0</v>
      </c>
      <c r="Q71" s="493" t="e">
        <f aca="false">O71/P71*100</f>
        <v>#DIV/0!</v>
      </c>
      <c r="R71" s="487" t="n">
        <v>271</v>
      </c>
      <c r="S71" s="487" t="n">
        <v>41760</v>
      </c>
      <c r="T71" s="499" t="n">
        <f aca="false">R71/S71*100</f>
        <v>0.648946360153257</v>
      </c>
      <c r="U71" s="81" t="n">
        <v>3</v>
      </c>
      <c r="V71" s="81" t="n">
        <v>113</v>
      </c>
    </row>
    <row r="72" customFormat="false" ht="19.5" hidden="false" customHeight="true" outlineLevel="0" collapsed="false">
      <c r="A72" s="501" t="n">
        <v>3</v>
      </c>
      <c r="B72" s="75" t="s">
        <v>86</v>
      </c>
      <c r="C72" s="487" t="n">
        <v>449</v>
      </c>
      <c r="D72" s="487" t="n">
        <v>799</v>
      </c>
      <c r="E72" s="370" t="n">
        <f aca="false">C72/D72*100</f>
        <v>56.1952440550688</v>
      </c>
      <c r="F72" s="487" t="n">
        <v>86</v>
      </c>
      <c r="G72" s="487" t="n">
        <v>130</v>
      </c>
      <c r="H72" s="370" t="n">
        <f aca="false">F72/G72*100</f>
        <v>66.1538461538462</v>
      </c>
      <c r="I72" s="487" t="n">
        <v>818</v>
      </c>
      <c r="J72" s="487" t="n">
        <v>5108</v>
      </c>
      <c r="K72" s="370" t="n">
        <f aca="false">I72/J72*100</f>
        <v>16.0140955364135</v>
      </c>
      <c r="L72" s="512" t="n">
        <f aca="false">O72+R72</f>
        <v>0</v>
      </c>
      <c r="M72" s="500" t="n">
        <f aca="false">P72+S72</f>
        <v>0</v>
      </c>
      <c r="N72" s="493" t="e">
        <f aca="false">L72/M72*100</f>
        <v>#DIV/0!</v>
      </c>
      <c r="O72" s="487" t="n">
        <v>0</v>
      </c>
      <c r="P72" s="487" t="n">
        <v>0</v>
      </c>
      <c r="Q72" s="493" t="e">
        <f aca="false">O72/P72*100</f>
        <v>#DIV/0!</v>
      </c>
      <c r="R72" s="487" t="n">
        <v>0</v>
      </c>
      <c r="S72" s="487" t="n">
        <v>0</v>
      </c>
      <c r="T72" s="499" t="e">
        <f aca="false">R72/S72*100</f>
        <v>#DIV/0!</v>
      </c>
      <c r="U72" s="81" t="n">
        <v>37</v>
      </c>
      <c r="V72" s="81" t="n">
        <v>45</v>
      </c>
    </row>
    <row r="73" s="334" customFormat="true" ht="21.75" hidden="false" customHeight="true" outlineLevel="0" collapsed="false">
      <c r="A73" s="501" t="n">
        <v>4</v>
      </c>
      <c r="B73" s="75" t="s">
        <v>87</v>
      </c>
      <c r="C73" s="487" t="n">
        <v>1342</v>
      </c>
      <c r="D73" s="487" t="n">
        <v>9966</v>
      </c>
      <c r="E73" s="370" t="n">
        <f aca="false">C73/D73*100</f>
        <v>13.4657836644592</v>
      </c>
      <c r="F73" s="487" t="n">
        <v>42</v>
      </c>
      <c r="G73" s="487" t="n">
        <v>88</v>
      </c>
      <c r="H73" s="370" t="n">
        <f aca="false">F73/G73*100</f>
        <v>47.7272727272727</v>
      </c>
      <c r="I73" s="487" t="n">
        <v>1600</v>
      </c>
      <c r="J73" s="487" t="n">
        <v>1866</v>
      </c>
      <c r="K73" s="370" t="n">
        <f aca="false">I73/J73*100</f>
        <v>85.7449088960343</v>
      </c>
      <c r="L73" s="512" t="n">
        <f aca="false">O73+R73</f>
        <v>0</v>
      </c>
      <c r="M73" s="500" t="n">
        <f aca="false">P73+S73</f>
        <v>0</v>
      </c>
      <c r="N73" s="493" t="e">
        <f aca="false">L73/M73*100</f>
        <v>#DIV/0!</v>
      </c>
      <c r="O73" s="487" t="n">
        <v>0</v>
      </c>
      <c r="P73" s="487" t="n">
        <v>0</v>
      </c>
      <c r="Q73" s="493" t="e">
        <f aca="false">O73/P73*100</f>
        <v>#DIV/0!</v>
      </c>
      <c r="R73" s="487" t="n">
        <v>0</v>
      </c>
      <c r="S73" s="487" t="n">
        <v>0</v>
      </c>
      <c r="T73" s="499" t="e">
        <f aca="false">R73/S73*100</f>
        <v>#DIV/0!</v>
      </c>
      <c r="U73" s="81" t="n">
        <v>33</v>
      </c>
      <c r="V73" s="81" t="n">
        <v>65</v>
      </c>
    </row>
    <row r="74" customFormat="false" ht="21" hidden="false" customHeight="true" outlineLevel="0" collapsed="false">
      <c r="A74" s="501" t="n">
        <v>5</v>
      </c>
      <c r="B74" s="75" t="s">
        <v>88</v>
      </c>
      <c r="C74" s="487" t="n">
        <v>94509</v>
      </c>
      <c r="D74" s="487" t="n">
        <v>67938</v>
      </c>
      <c r="E74" s="370" t="n">
        <f aca="false">C74/D74*100</f>
        <v>139.110659719156</v>
      </c>
      <c r="F74" s="487" t="n">
        <v>1913</v>
      </c>
      <c r="G74" s="487" t="n">
        <v>62428</v>
      </c>
      <c r="H74" s="370" t="n">
        <f aca="false">F74/G74*100</f>
        <v>3.06433010828474</v>
      </c>
      <c r="I74" s="487" t="n">
        <v>94509</v>
      </c>
      <c r="J74" s="487" t="n">
        <v>67938</v>
      </c>
      <c r="K74" s="370" t="n">
        <f aca="false">I74/J74*100</f>
        <v>139.110659719156</v>
      </c>
      <c r="L74" s="512" t="n">
        <f aca="false">O74+R74</f>
        <v>86994</v>
      </c>
      <c r="M74" s="500" t="n">
        <f aca="false">P74+S74</f>
        <v>56925</v>
      </c>
      <c r="N74" s="493" t="n">
        <f aca="false">L74/M74*100</f>
        <v>152.822134387352</v>
      </c>
      <c r="O74" s="487" t="n">
        <v>86994</v>
      </c>
      <c r="P74" s="487" t="n">
        <v>56925</v>
      </c>
      <c r="Q74" s="493" t="n">
        <f aca="false">O74/P74*100</f>
        <v>152.822134387352</v>
      </c>
      <c r="R74" s="487" t="n">
        <v>0</v>
      </c>
      <c r="S74" s="487" t="n">
        <v>0</v>
      </c>
      <c r="T74" s="499" t="e">
        <f aca="false">R74/S74*100</f>
        <v>#DIV/0!</v>
      </c>
      <c r="U74" s="81" t="n">
        <v>68</v>
      </c>
      <c r="V74" s="81" t="n">
        <v>160</v>
      </c>
    </row>
    <row r="75" customFormat="false" ht="21" hidden="false" customHeight="true" outlineLevel="0" collapsed="false">
      <c r="A75" s="495" t="n">
        <v>6</v>
      </c>
      <c r="B75" s="75" t="s">
        <v>89</v>
      </c>
      <c r="C75" s="487" t="n">
        <v>0</v>
      </c>
      <c r="D75" s="487" t="n">
        <v>202</v>
      </c>
      <c r="E75" s="370" t="n">
        <f aca="false">C75/D75*100</f>
        <v>0</v>
      </c>
      <c r="F75" s="487" t="n">
        <v>0</v>
      </c>
      <c r="G75" s="487" t="n">
        <v>16</v>
      </c>
      <c r="H75" s="370" t="n">
        <f aca="false">F75/G75*100</f>
        <v>0</v>
      </c>
      <c r="I75" s="487" t="n">
        <v>656</v>
      </c>
      <c r="J75" s="487" t="n">
        <v>485</v>
      </c>
      <c r="K75" s="370" t="n">
        <f aca="false">I75/J75*100</f>
        <v>135.257731958763</v>
      </c>
      <c r="L75" s="512" t="n">
        <f aca="false">O75+R75</f>
        <v>0</v>
      </c>
      <c r="M75" s="500" t="n">
        <f aca="false">P75+S75</f>
        <v>53</v>
      </c>
      <c r="N75" s="493" t="n">
        <f aca="false">L75/M75*100</f>
        <v>0</v>
      </c>
      <c r="O75" s="487" t="n">
        <v>0</v>
      </c>
      <c r="P75" s="487" t="n">
        <v>53</v>
      </c>
      <c r="Q75" s="493" t="n">
        <f aca="false">O75/P75*100</f>
        <v>0</v>
      </c>
      <c r="R75" s="487" t="n">
        <v>0</v>
      </c>
      <c r="S75" s="487" t="n">
        <v>0</v>
      </c>
      <c r="T75" s="499" t="e">
        <f aca="false">R75/S75*100</f>
        <v>#DIV/0!</v>
      </c>
      <c r="U75" s="81" t="n">
        <v>6</v>
      </c>
      <c r="V75" s="81" t="n">
        <v>59</v>
      </c>
    </row>
    <row r="76" s="334" customFormat="true" ht="20.25" hidden="false" customHeight="true" outlineLevel="0" collapsed="false">
      <c r="A76" s="501" t="n">
        <v>7</v>
      </c>
      <c r="B76" s="75" t="s">
        <v>90</v>
      </c>
      <c r="C76" s="487" t="n">
        <v>417157</v>
      </c>
      <c r="D76" s="487" t="n">
        <v>586236</v>
      </c>
      <c r="E76" s="370" t="n">
        <f aca="false">C76/D76*100</f>
        <v>71.1585436581854</v>
      </c>
      <c r="F76" s="487" t="n">
        <v>30790</v>
      </c>
      <c r="G76" s="487" t="n">
        <v>125444</v>
      </c>
      <c r="H76" s="370" t="n">
        <f aca="false">F76/G76*100</f>
        <v>24.5448168106884</v>
      </c>
      <c r="I76" s="487" t="n">
        <v>438456</v>
      </c>
      <c r="J76" s="487" t="n">
        <v>534491</v>
      </c>
      <c r="K76" s="370" t="n">
        <f aca="false">I76/J76*100</f>
        <v>82.0324383385314</v>
      </c>
      <c r="L76" s="512" t="n">
        <f aca="false">O76+R76</f>
        <v>183019</v>
      </c>
      <c r="M76" s="500" t="n">
        <f aca="false">P76+S76</f>
        <v>318331</v>
      </c>
      <c r="N76" s="493" t="n">
        <f aca="false">L76/M76*100</f>
        <v>57.4933009980178</v>
      </c>
      <c r="O76" s="487" t="n">
        <v>0</v>
      </c>
      <c r="P76" s="487" t="n">
        <v>116177</v>
      </c>
      <c r="Q76" s="493" t="n">
        <f aca="false">O76/P76*100</f>
        <v>0</v>
      </c>
      <c r="R76" s="487" t="n">
        <v>183019</v>
      </c>
      <c r="S76" s="487" t="n">
        <v>202154</v>
      </c>
      <c r="T76" s="499" t="n">
        <f aca="false">R76/S76*100</f>
        <v>90.5344440377138</v>
      </c>
      <c r="U76" s="81" t="n">
        <v>123</v>
      </c>
      <c r="V76" s="81" t="n">
        <v>251</v>
      </c>
    </row>
    <row r="77" customFormat="false" ht="17.25" hidden="false" customHeight="true" outlineLevel="0" collapsed="false">
      <c r="A77" s="486" t="n">
        <v>8</v>
      </c>
      <c r="B77" s="71" t="s">
        <v>91</v>
      </c>
      <c r="C77" s="487" t="n">
        <v>77388</v>
      </c>
      <c r="D77" s="487" t="n">
        <v>76269</v>
      </c>
      <c r="E77" s="489" t="n">
        <f aca="false">C77/D77*100</f>
        <v>101.467175392361</v>
      </c>
      <c r="F77" s="487" t="n">
        <v>11161</v>
      </c>
      <c r="G77" s="487" t="n">
        <v>11906</v>
      </c>
      <c r="H77" s="489" t="n">
        <f aca="false">F77/G77*100</f>
        <v>93.7426507643205</v>
      </c>
      <c r="I77" s="487" t="n">
        <v>77388</v>
      </c>
      <c r="J77" s="487" t="n">
        <v>76269</v>
      </c>
      <c r="K77" s="489" t="n">
        <f aca="false">I77/J77*100</f>
        <v>101.467175392361</v>
      </c>
      <c r="L77" s="512" t="n">
        <f aca="false">O77+R77</f>
        <v>0</v>
      </c>
      <c r="M77" s="500" t="n">
        <f aca="false">P77+S77</f>
        <v>0</v>
      </c>
      <c r="N77" s="493" t="e">
        <f aca="false">L77/M77*100</f>
        <v>#DIV/0!</v>
      </c>
      <c r="O77" s="487" t="n">
        <v>0</v>
      </c>
      <c r="P77" s="487" t="n">
        <v>0</v>
      </c>
      <c r="Q77" s="493" t="e">
        <f aca="false">O77/P77*100</f>
        <v>#DIV/0!</v>
      </c>
      <c r="R77" s="487" t="n">
        <v>0</v>
      </c>
      <c r="S77" s="487" t="n">
        <v>0</v>
      </c>
      <c r="T77" s="492" t="e">
        <f aca="false">R77/S77*100</f>
        <v>#DIV/0!</v>
      </c>
      <c r="U77" s="1" t="n">
        <v>23</v>
      </c>
      <c r="V77" s="1" t="n">
        <v>40</v>
      </c>
    </row>
    <row r="78" customFormat="false" ht="15.75" hidden="false" customHeight="false" outlineLevel="0" collapsed="false">
      <c r="A78" s="513"/>
      <c r="B78" s="514"/>
      <c r="C78" s="520"/>
      <c r="D78" s="520"/>
      <c r="E78" s="520"/>
      <c r="F78" s="520"/>
      <c r="G78" s="520"/>
      <c r="H78" s="520"/>
      <c r="I78" s="520"/>
      <c r="J78" s="520"/>
      <c r="K78" s="521"/>
      <c r="L78" s="522"/>
      <c r="M78" s="522"/>
      <c r="N78" s="493"/>
      <c r="O78" s="522"/>
      <c r="P78" s="522"/>
      <c r="Q78" s="522"/>
      <c r="R78" s="522"/>
      <c r="S78" s="522"/>
      <c r="T78" s="523"/>
      <c r="U78" s="85"/>
      <c r="V78" s="85"/>
    </row>
    <row r="79" customFormat="false" ht="17.25" hidden="false" customHeight="true" outlineLevel="0" collapsed="false">
      <c r="A79" s="67" t="s">
        <v>380</v>
      </c>
      <c r="B79" s="67"/>
      <c r="C79" s="483" t="n">
        <f aca="false">SUM(C80:C93)</f>
        <v>4794182</v>
      </c>
      <c r="D79" s="483" t="n">
        <f aca="false">SUM(D80:D93)</f>
        <v>4204742</v>
      </c>
      <c r="E79" s="509" t="n">
        <f aca="false">C79/D79*100</f>
        <v>114.018458207424</v>
      </c>
      <c r="F79" s="483" t="n">
        <f aca="false">SUM(F80:F93)</f>
        <v>835004</v>
      </c>
      <c r="G79" s="483" t="n">
        <f aca="false">SUM(G80:G93)</f>
        <v>733551</v>
      </c>
      <c r="H79" s="509" t="n">
        <f aca="false">F79/G79*100</f>
        <v>113.830394887336</v>
      </c>
      <c r="I79" s="483" t="n">
        <f aca="false">SUM(I80:I93)</f>
        <v>4661169</v>
      </c>
      <c r="J79" s="483" t="n">
        <f aca="false">SUM(J80:J93)</f>
        <v>4202132</v>
      </c>
      <c r="K79" s="509" t="n">
        <f aca="false">I79/J79*100</f>
        <v>110.923907197584</v>
      </c>
      <c r="L79" s="510" t="n">
        <f aca="false">O79+R79</f>
        <v>1977250</v>
      </c>
      <c r="M79" s="84" t="n">
        <f aca="false">P79+S79</f>
        <v>1806322</v>
      </c>
      <c r="N79" s="84" t="n">
        <f aca="false">L79/M79*100</f>
        <v>109.462764667651</v>
      </c>
      <c r="O79" s="83" t="n">
        <f aca="false">SUM(O80:O93)</f>
        <v>1117332</v>
      </c>
      <c r="P79" s="83" t="n">
        <f aca="false">SUM(P80:P93)</f>
        <v>998018</v>
      </c>
      <c r="Q79" s="83" t="n">
        <f aca="false">O79/P79*100</f>
        <v>111.955094998287</v>
      </c>
      <c r="R79" s="83" t="n">
        <f aca="false">SUM(R80:R93)</f>
        <v>859918</v>
      </c>
      <c r="S79" s="83" t="n">
        <f aca="false">SUM(S80:S93)</f>
        <v>808304</v>
      </c>
      <c r="T79" s="84" t="n">
        <f aca="false">R79/S79*100</f>
        <v>106.385468833508</v>
      </c>
      <c r="U79" s="1"/>
      <c r="V79" s="1"/>
    </row>
    <row r="80" customFormat="false" ht="33.75" hidden="false" customHeight="true" outlineLevel="0" collapsed="false">
      <c r="A80" s="524" t="n">
        <v>1</v>
      </c>
      <c r="B80" s="71" t="s">
        <v>93</v>
      </c>
      <c r="C80" s="487" t="n">
        <v>230</v>
      </c>
      <c r="D80" s="487" t="n">
        <v>1026</v>
      </c>
      <c r="E80" s="489" t="n">
        <f aca="false">C80/D80*100</f>
        <v>22.4171539961014</v>
      </c>
      <c r="F80" s="496" t="n">
        <v>0</v>
      </c>
      <c r="G80" s="496" t="n">
        <v>20</v>
      </c>
      <c r="H80" s="489" t="n">
        <f aca="false">F80/G80*100</f>
        <v>0</v>
      </c>
      <c r="I80" s="487" t="n">
        <v>230</v>
      </c>
      <c r="J80" s="487" t="n">
        <v>1026</v>
      </c>
      <c r="K80" s="489" t="n">
        <f aca="false">I80/J80*100</f>
        <v>22.4171539961014</v>
      </c>
      <c r="L80" s="512" t="n">
        <f aca="false">O80+R80</f>
        <v>0</v>
      </c>
      <c r="M80" s="500" t="n">
        <f aca="false">P80+S80</f>
        <v>0</v>
      </c>
      <c r="N80" s="370" t="e">
        <f aca="false">L80/M80*100</f>
        <v>#DIV/0!</v>
      </c>
      <c r="O80" s="496" t="n">
        <v>0</v>
      </c>
      <c r="P80" s="496" t="n">
        <v>0</v>
      </c>
      <c r="Q80" s="370" t="e">
        <f aca="false">O80/P80*100</f>
        <v>#DIV/0!</v>
      </c>
      <c r="R80" s="496" t="n">
        <v>0</v>
      </c>
      <c r="S80" s="496" t="n">
        <v>0</v>
      </c>
      <c r="T80" s="492" t="e">
        <f aca="false">R80/S80*100</f>
        <v>#DIV/0!</v>
      </c>
      <c r="U80" s="1" t="n">
        <v>472</v>
      </c>
      <c r="V80" s="1" t="n">
        <v>113</v>
      </c>
    </row>
    <row r="81" customFormat="false" ht="31.5" hidden="false" customHeight="true" outlineLevel="0" collapsed="false">
      <c r="A81" s="638" t="n">
        <v>2</v>
      </c>
      <c r="B81" s="114" t="s">
        <v>94</v>
      </c>
      <c r="C81" s="496" t="n">
        <v>28168</v>
      </c>
      <c r="D81" s="496" t="n">
        <v>4107</v>
      </c>
      <c r="E81" s="370" t="n">
        <f aca="false">C81/D81*100</f>
        <v>685.853420988556</v>
      </c>
      <c r="F81" s="496" t="n">
        <v>422</v>
      </c>
      <c r="G81" s="496" t="n">
        <v>674</v>
      </c>
      <c r="H81" s="370" t="n">
        <f aca="false">F81/G81*100</f>
        <v>62.6112759643917</v>
      </c>
      <c r="I81" s="496" t="n">
        <v>27125</v>
      </c>
      <c r="J81" s="496" t="n">
        <v>5027</v>
      </c>
      <c r="K81" s="370" t="n">
        <f aca="false">I81/J81*100</f>
        <v>539.586234334593</v>
      </c>
      <c r="L81" s="512" t="n">
        <f aca="false">O81+R81</f>
        <v>0</v>
      </c>
      <c r="M81" s="500" t="n">
        <f aca="false">P81+S81</f>
        <v>0</v>
      </c>
      <c r="N81" s="370" t="e">
        <f aca="false">L81/M81*100</f>
        <v>#DIV/0!</v>
      </c>
      <c r="O81" s="496" t="n">
        <v>0</v>
      </c>
      <c r="P81" s="496" t="n">
        <v>0</v>
      </c>
      <c r="Q81" s="370" t="e">
        <f aca="false">O81/P81*100</f>
        <v>#DIV/0!</v>
      </c>
      <c r="R81" s="496" t="n">
        <v>0</v>
      </c>
      <c r="S81" s="496" t="n">
        <v>0</v>
      </c>
      <c r="T81" s="499" t="e">
        <f aca="false">R81/S81*100</f>
        <v>#DIV/0!</v>
      </c>
      <c r="U81" s="81" t="n">
        <v>248</v>
      </c>
      <c r="V81" s="81" t="n">
        <v>120</v>
      </c>
    </row>
    <row r="82" customFormat="false" ht="21.75" hidden="false" customHeight="true" outlineLevel="0" collapsed="false">
      <c r="A82" s="526" t="n">
        <v>3</v>
      </c>
      <c r="B82" s="75" t="s">
        <v>95</v>
      </c>
      <c r="C82" s="496" t="n">
        <v>491052</v>
      </c>
      <c r="D82" s="496" t="n">
        <v>724141</v>
      </c>
      <c r="E82" s="370" t="n">
        <f aca="false">C82/D82*100</f>
        <v>67.8116554648887</v>
      </c>
      <c r="F82" s="496" t="n">
        <v>165571</v>
      </c>
      <c r="G82" s="496" t="n">
        <v>144706</v>
      </c>
      <c r="H82" s="370" t="n">
        <f aca="false">F82/G82*100</f>
        <v>114.418890716349</v>
      </c>
      <c r="I82" s="496" t="n">
        <v>561176</v>
      </c>
      <c r="J82" s="496" t="n">
        <v>831654</v>
      </c>
      <c r="K82" s="370" t="n">
        <f aca="false">I82/J82*100</f>
        <v>67.477099851621</v>
      </c>
      <c r="L82" s="512" t="n">
        <f aca="false">O82+R82</f>
        <v>15955</v>
      </c>
      <c r="M82" s="500" t="n">
        <f aca="false">P82+S82</f>
        <v>144095</v>
      </c>
      <c r="N82" s="370" t="n">
        <f aca="false">L82/M82*100</f>
        <v>11.0725562996634</v>
      </c>
      <c r="O82" s="496" t="n">
        <v>0</v>
      </c>
      <c r="P82" s="496" t="n">
        <v>0</v>
      </c>
      <c r="Q82" s="370" t="e">
        <f aca="false">O82/P82*100</f>
        <v>#DIV/0!</v>
      </c>
      <c r="R82" s="496" t="n">
        <v>15955</v>
      </c>
      <c r="S82" s="496" t="n">
        <v>144095</v>
      </c>
      <c r="T82" s="499" t="n">
        <f aca="false">R82/S82*100</f>
        <v>11.0725562996634</v>
      </c>
      <c r="U82" s="81" t="n">
        <v>30</v>
      </c>
      <c r="V82" s="81" t="n">
        <v>365</v>
      </c>
    </row>
    <row r="83" customFormat="false" ht="21.75" hidden="false" customHeight="true" outlineLevel="0" collapsed="false">
      <c r="A83" s="525" t="n">
        <v>4</v>
      </c>
      <c r="B83" s="75" t="s">
        <v>96</v>
      </c>
      <c r="C83" s="496" t="n">
        <v>58250</v>
      </c>
      <c r="D83" s="496" t="n">
        <v>40331</v>
      </c>
      <c r="E83" s="370" t="n">
        <f aca="false">C83/D83*100</f>
        <v>144.429843048771</v>
      </c>
      <c r="F83" s="496" t="n">
        <v>16575</v>
      </c>
      <c r="G83" s="496" t="n">
        <v>2826</v>
      </c>
      <c r="H83" s="370" t="n">
        <f aca="false">F83/G83*100</f>
        <v>586.51804670913</v>
      </c>
      <c r="I83" s="496" t="n">
        <v>58250</v>
      </c>
      <c r="J83" s="496" t="n">
        <v>40331</v>
      </c>
      <c r="K83" s="370" t="n">
        <f aca="false">I83/J83*100</f>
        <v>144.429843048771</v>
      </c>
      <c r="L83" s="512" t="n">
        <f aca="false">O83+R83</f>
        <v>58250</v>
      </c>
      <c r="M83" s="500" t="n">
        <f aca="false">P83+S83</f>
        <v>40331</v>
      </c>
      <c r="N83" s="370" t="n">
        <f aca="false">L83/M83*100</f>
        <v>144.429843048771</v>
      </c>
      <c r="O83" s="496" t="n">
        <v>21263</v>
      </c>
      <c r="P83" s="496" t="n">
        <v>0</v>
      </c>
      <c r="Q83" s="370" t="e">
        <f aca="false">O83/P83*100</f>
        <v>#DIV/0!</v>
      </c>
      <c r="R83" s="496" t="n">
        <v>36987</v>
      </c>
      <c r="S83" s="496" t="n">
        <v>40331</v>
      </c>
      <c r="T83" s="499" t="n">
        <f aca="false">R83/S83*100</f>
        <v>91.7086112419727</v>
      </c>
      <c r="U83" s="81" t="n">
        <v>31</v>
      </c>
      <c r="V83" s="81" t="n">
        <v>65</v>
      </c>
    </row>
    <row r="84" customFormat="false" ht="21" hidden="false" customHeight="true" outlineLevel="0" collapsed="false">
      <c r="A84" s="526" t="n">
        <v>5</v>
      </c>
      <c r="B84" s="75" t="s">
        <v>97</v>
      </c>
      <c r="C84" s="496" t="n">
        <v>175931</v>
      </c>
      <c r="D84" s="496" t="n">
        <v>166002</v>
      </c>
      <c r="E84" s="370" t="n">
        <f aca="false">C84/D84*100</f>
        <v>105.981253237913</v>
      </c>
      <c r="F84" s="496" t="n">
        <v>36359</v>
      </c>
      <c r="G84" s="496" t="n">
        <v>22947</v>
      </c>
      <c r="H84" s="370" t="n">
        <f aca="false">F84/G84*100</f>
        <v>158.44772737177</v>
      </c>
      <c r="I84" s="496" t="n">
        <v>179283</v>
      </c>
      <c r="J84" s="496" t="n">
        <v>154783</v>
      </c>
      <c r="K84" s="370" t="n">
        <f aca="false">I84/J84*100</f>
        <v>115.82861166924</v>
      </c>
      <c r="L84" s="512" t="n">
        <f aca="false">O84+R84</f>
        <v>64342</v>
      </c>
      <c r="M84" s="500" t="n">
        <f aca="false">P84+S84</f>
        <v>85089</v>
      </c>
      <c r="N84" s="370" t="n">
        <f aca="false">L84/M84*100</f>
        <v>75.6172948324695</v>
      </c>
      <c r="O84" s="496" t="n">
        <v>0</v>
      </c>
      <c r="P84" s="496" t="n">
        <v>0</v>
      </c>
      <c r="Q84" s="370" t="e">
        <f aca="false">O84/P84*100</f>
        <v>#DIV/0!</v>
      </c>
      <c r="R84" s="496" t="n">
        <v>64342</v>
      </c>
      <c r="S84" s="496" t="n">
        <v>85089</v>
      </c>
      <c r="T84" s="499" t="n">
        <f aca="false">R84/S84*100</f>
        <v>75.6172948324695</v>
      </c>
      <c r="U84" s="81" t="n">
        <v>71</v>
      </c>
      <c r="V84" s="81" t="n">
        <v>90</v>
      </c>
    </row>
    <row r="85" customFormat="false" ht="21" hidden="false" customHeight="true" outlineLevel="0" collapsed="false">
      <c r="A85" s="525" t="n">
        <v>6</v>
      </c>
      <c r="B85" s="75" t="s">
        <v>98</v>
      </c>
      <c r="C85" s="496" t="n">
        <v>0</v>
      </c>
      <c r="D85" s="496" t="n">
        <v>0</v>
      </c>
      <c r="E85" s="370" t="e">
        <f aca="false">C85/D85*100</f>
        <v>#DIV/0!</v>
      </c>
      <c r="F85" s="496" t="n">
        <v>0</v>
      </c>
      <c r="G85" s="496" t="n">
        <v>0</v>
      </c>
      <c r="H85" s="370" t="e">
        <f aca="false">F85/G85*100</f>
        <v>#DIV/0!</v>
      </c>
      <c r="I85" s="496" t="n">
        <v>0</v>
      </c>
      <c r="J85" s="496" t="n">
        <v>0</v>
      </c>
      <c r="K85" s="370" t="e">
        <f aca="false">I85/J85*100</f>
        <v>#DIV/0!</v>
      </c>
      <c r="L85" s="512" t="n">
        <f aca="false">O85+R85</f>
        <v>0</v>
      </c>
      <c r="M85" s="500" t="n">
        <f aca="false">P85+S85</f>
        <v>0</v>
      </c>
      <c r="N85" s="370" t="e">
        <f aca="false">L85/M85*100</f>
        <v>#DIV/0!</v>
      </c>
      <c r="O85" s="496" t="n">
        <v>0</v>
      </c>
      <c r="P85" s="496" t="n">
        <v>0</v>
      </c>
      <c r="Q85" s="370" t="e">
        <f aca="false">O85/P85*100</f>
        <v>#DIV/0!</v>
      </c>
      <c r="R85" s="496" t="n">
        <v>0</v>
      </c>
      <c r="S85" s="496" t="n">
        <v>0</v>
      </c>
      <c r="T85" s="499" t="e">
        <f aca="false">R85/S85*100</f>
        <v>#DIV/0!</v>
      </c>
      <c r="U85" s="81"/>
      <c r="V85" s="81"/>
    </row>
    <row r="86" customFormat="false" ht="20.25" hidden="false" customHeight="true" outlineLevel="0" collapsed="false">
      <c r="A86" s="526" t="n">
        <v>7</v>
      </c>
      <c r="B86" s="75" t="s">
        <v>99</v>
      </c>
      <c r="C86" s="496" t="n">
        <v>370075</v>
      </c>
      <c r="D86" s="496" t="n">
        <v>429275</v>
      </c>
      <c r="E86" s="370" t="n">
        <f aca="false">C86/D86*100</f>
        <v>86.2093063886786</v>
      </c>
      <c r="F86" s="496" t="n">
        <v>113819</v>
      </c>
      <c r="G86" s="496" t="n">
        <v>99674</v>
      </c>
      <c r="H86" s="370" t="n">
        <f aca="false">F86/G86*100</f>
        <v>114.191263519072</v>
      </c>
      <c r="I86" s="496" t="n">
        <v>470282</v>
      </c>
      <c r="J86" s="496" t="n">
        <v>560232</v>
      </c>
      <c r="K86" s="370" t="n">
        <f aca="false">I86/J86*100</f>
        <v>83.9441517085779</v>
      </c>
      <c r="L86" s="512" t="n">
        <f aca="false">O86+R86</f>
        <v>96397</v>
      </c>
      <c r="M86" s="500" t="n">
        <f aca="false">P86+S86</f>
        <v>79894</v>
      </c>
      <c r="N86" s="370" t="n">
        <f aca="false">L86/M86*100</f>
        <v>120.65611935815</v>
      </c>
      <c r="O86" s="496" t="n">
        <v>96397</v>
      </c>
      <c r="P86" s="496" t="n">
        <v>79894</v>
      </c>
      <c r="Q86" s="370" t="n">
        <f aca="false">O86/P86*100</f>
        <v>120.65611935815</v>
      </c>
      <c r="R86" s="496" t="n">
        <v>0</v>
      </c>
      <c r="S86" s="496" t="n">
        <v>0</v>
      </c>
      <c r="T86" s="499" t="e">
        <f aca="false">R86/S86*100</f>
        <v>#DIV/0!</v>
      </c>
      <c r="U86" s="81" t="n">
        <v>66</v>
      </c>
      <c r="V86" s="81" t="n">
        <v>70</v>
      </c>
    </row>
    <row r="87" customFormat="false" ht="21" hidden="false" customHeight="true" outlineLevel="0" collapsed="false">
      <c r="A87" s="525" t="n">
        <v>8</v>
      </c>
      <c r="B87" s="75" t="s">
        <v>100</v>
      </c>
      <c r="C87" s="496" t="n">
        <v>1479882</v>
      </c>
      <c r="D87" s="496" t="n">
        <v>1252097</v>
      </c>
      <c r="E87" s="370" t="n">
        <f aca="false">C87/D87*100</f>
        <v>118.192280630015</v>
      </c>
      <c r="F87" s="496" t="n">
        <v>209697</v>
      </c>
      <c r="G87" s="496" t="n">
        <v>230240</v>
      </c>
      <c r="H87" s="370" t="n">
        <f aca="false">F87/G87*100</f>
        <v>91.0775712300208</v>
      </c>
      <c r="I87" s="496" t="n">
        <v>1243277</v>
      </c>
      <c r="J87" s="496" t="n">
        <v>1216380</v>
      </c>
      <c r="K87" s="370" t="n">
        <f aca="false">I87/J87*100</f>
        <v>102.211233331689</v>
      </c>
      <c r="L87" s="512" t="n">
        <f aca="false">O87+R87</f>
        <v>833332</v>
      </c>
      <c r="M87" s="500" t="n">
        <f aca="false">P87+S87</f>
        <v>782502</v>
      </c>
      <c r="N87" s="370" t="n">
        <f aca="false">L87/M87*100</f>
        <v>106.495830042607</v>
      </c>
      <c r="O87" s="496" t="n">
        <v>367810</v>
      </c>
      <c r="P87" s="496" t="n">
        <v>337380</v>
      </c>
      <c r="Q87" s="370" t="n">
        <f aca="false">O87/P87*100</f>
        <v>109.019503230778</v>
      </c>
      <c r="R87" s="496" t="n">
        <v>465522</v>
      </c>
      <c r="S87" s="496" t="n">
        <v>445122</v>
      </c>
      <c r="T87" s="499" t="n">
        <f aca="false">R87/S87*100</f>
        <v>104.583013196382</v>
      </c>
      <c r="U87" s="81" t="n">
        <v>110</v>
      </c>
      <c r="V87" s="81" t="n">
        <v>300</v>
      </c>
    </row>
    <row r="88" customFormat="false" ht="21.75" hidden="false" customHeight="true" outlineLevel="0" collapsed="false">
      <c r="A88" s="526" t="n">
        <v>9</v>
      </c>
      <c r="B88" s="75" t="s">
        <v>101</v>
      </c>
      <c r="C88" s="496" t="n">
        <v>634933</v>
      </c>
      <c r="D88" s="496" t="n">
        <v>520586</v>
      </c>
      <c r="E88" s="370" t="n">
        <f aca="false">C88/D88*100</f>
        <v>121.965054765207</v>
      </c>
      <c r="F88" s="496" t="n">
        <v>75953</v>
      </c>
      <c r="G88" s="496" t="n">
        <v>76153</v>
      </c>
      <c r="H88" s="370" t="n">
        <f aca="false">F88/G88*100</f>
        <v>99.7373708192717</v>
      </c>
      <c r="I88" s="496" t="n">
        <v>496641</v>
      </c>
      <c r="J88" s="496" t="n">
        <v>465429</v>
      </c>
      <c r="K88" s="370" t="n">
        <f aca="false">I88/J88*100</f>
        <v>106.706071173047</v>
      </c>
      <c r="L88" s="512" t="n">
        <f aca="false">O88+R88</f>
        <v>115580</v>
      </c>
      <c r="M88" s="500" t="n">
        <f aca="false">P88+S88</f>
        <v>144686</v>
      </c>
      <c r="N88" s="370" t="n">
        <f aca="false">L88/M88*100</f>
        <v>79.8833335637173</v>
      </c>
      <c r="O88" s="496" t="n">
        <v>59153</v>
      </c>
      <c r="P88" s="496" t="n">
        <v>76343</v>
      </c>
      <c r="Q88" s="370" t="n">
        <f aca="false">O88/P88*100</f>
        <v>77.4832008173637</v>
      </c>
      <c r="R88" s="496" t="n">
        <v>56427</v>
      </c>
      <c r="S88" s="496" t="n">
        <v>68343</v>
      </c>
      <c r="T88" s="499" t="n">
        <f aca="false">R88/S88*100</f>
        <v>82.5644177165182</v>
      </c>
      <c r="U88" s="81" t="n">
        <v>91</v>
      </c>
      <c r="V88" s="81" t="n">
        <v>180</v>
      </c>
    </row>
    <row r="89" s="334" customFormat="true" ht="23.25" hidden="false" customHeight="true" outlineLevel="0" collapsed="false">
      <c r="A89" s="525" t="n">
        <v>10</v>
      </c>
      <c r="B89" s="75" t="s">
        <v>102</v>
      </c>
      <c r="C89" s="496" t="n">
        <v>0</v>
      </c>
      <c r="D89" s="496" t="n">
        <v>0</v>
      </c>
      <c r="E89" s="370" t="e">
        <f aca="false">C89/D89*100</f>
        <v>#DIV/0!</v>
      </c>
      <c r="F89" s="496" t="n">
        <v>0</v>
      </c>
      <c r="G89" s="496" t="n">
        <v>0</v>
      </c>
      <c r="H89" s="370" t="e">
        <f aca="false">F89/G89*100</f>
        <v>#DIV/0!</v>
      </c>
      <c r="I89" s="496" t="n">
        <v>0</v>
      </c>
      <c r="J89" s="496" t="n">
        <v>0</v>
      </c>
      <c r="K89" s="370" t="e">
        <f aca="false">I89/J89*100</f>
        <v>#DIV/0!</v>
      </c>
      <c r="L89" s="512" t="n">
        <f aca="false">O89+R89</f>
        <v>0</v>
      </c>
      <c r="M89" s="500" t="n">
        <f aca="false">P89+S89</f>
        <v>0</v>
      </c>
      <c r="N89" s="370" t="e">
        <f aca="false">L89/M89*100</f>
        <v>#DIV/0!</v>
      </c>
      <c r="O89" s="496" t="n">
        <v>0</v>
      </c>
      <c r="P89" s="496" t="n">
        <v>0</v>
      </c>
      <c r="Q89" s="370" t="e">
        <f aca="false">O89/P89*100</f>
        <v>#DIV/0!</v>
      </c>
      <c r="R89" s="496" t="n">
        <v>0</v>
      </c>
      <c r="S89" s="496" t="n">
        <v>0</v>
      </c>
      <c r="T89" s="499" t="e">
        <f aca="false">R89/S89*100</f>
        <v>#DIV/0!</v>
      </c>
      <c r="U89" s="81" t="n">
        <v>12</v>
      </c>
      <c r="V89" s="81" t="n">
        <v>142</v>
      </c>
    </row>
    <row r="90" s="308" customFormat="true" ht="24" hidden="false" customHeight="true" outlineLevel="0" collapsed="false">
      <c r="A90" s="527" t="n">
        <v>11</v>
      </c>
      <c r="B90" s="114" t="s">
        <v>103</v>
      </c>
      <c r="C90" s="496" t="n">
        <v>621295</v>
      </c>
      <c r="D90" s="496" t="n">
        <v>239218</v>
      </c>
      <c r="E90" s="36" t="n">
        <f aca="false">C90/D90*100</f>
        <v>259.719168290012</v>
      </c>
      <c r="F90" s="496" t="n">
        <v>87711</v>
      </c>
      <c r="G90" s="496" t="n">
        <v>41401</v>
      </c>
      <c r="H90" s="36" t="n">
        <f aca="false">F90/G90*100</f>
        <v>211.857201516872</v>
      </c>
      <c r="I90" s="496" t="n">
        <v>621295</v>
      </c>
      <c r="J90" s="496" t="n">
        <v>142977</v>
      </c>
      <c r="K90" s="36" t="n">
        <f aca="false">I90/J90*100</f>
        <v>434.541919329682</v>
      </c>
      <c r="L90" s="512" t="n">
        <f aca="false">O90+R90</f>
        <v>220685</v>
      </c>
      <c r="M90" s="500" t="n">
        <f aca="false">P90+S90</f>
        <v>25324</v>
      </c>
      <c r="N90" s="36" t="n">
        <f aca="false">L90/M90*100</f>
        <v>871.446059074396</v>
      </c>
      <c r="O90" s="496" t="n">
        <v>0</v>
      </c>
      <c r="P90" s="496" t="n">
        <v>0</v>
      </c>
      <c r="Q90" s="36" t="e">
        <f aca="false">O90/P90*100</f>
        <v>#DIV/0!</v>
      </c>
      <c r="R90" s="496" t="n">
        <v>220685</v>
      </c>
      <c r="S90" s="496" t="n">
        <v>25324</v>
      </c>
      <c r="T90" s="404" t="n">
        <f aca="false">R90/S90*100</f>
        <v>871.446059074396</v>
      </c>
      <c r="U90" s="110" t="n">
        <v>62</v>
      </c>
      <c r="V90" s="110" t="n">
        <v>250</v>
      </c>
    </row>
    <row r="91" customFormat="false" ht="33" hidden="false" customHeight="true" outlineLevel="0" collapsed="false">
      <c r="A91" s="526" t="n">
        <v>12</v>
      </c>
      <c r="B91" s="75" t="s">
        <v>104</v>
      </c>
      <c r="C91" s="496" t="n">
        <v>43457</v>
      </c>
      <c r="D91" s="496" t="n">
        <v>12086</v>
      </c>
      <c r="E91" s="36" t="n">
        <f aca="false">C91/D91*100</f>
        <v>359.564785702466</v>
      </c>
      <c r="F91" s="496" t="n">
        <v>40</v>
      </c>
      <c r="G91" s="496" t="n">
        <v>320</v>
      </c>
      <c r="H91" s="36" t="n">
        <f aca="false">F91/G91*100</f>
        <v>12.5</v>
      </c>
      <c r="I91" s="496" t="n">
        <v>66322</v>
      </c>
      <c r="J91" s="496" t="n">
        <v>11973</v>
      </c>
      <c r="K91" s="36" t="n">
        <f aca="false">I91/J91*100</f>
        <v>553.929675102314</v>
      </c>
      <c r="L91" s="512" t="n">
        <f aca="false">O91+R91</f>
        <v>40456</v>
      </c>
      <c r="M91" s="500" t="n">
        <f aca="false">P91+S91</f>
        <v>10232</v>
      </c>
      <c r="N91" s="370" t="n">
        <f aca="false">L91/M91*100</f>
        <v>395.387021110242</v>
      </c>
      <c r="O91" s="496" t="n">
        <v>40456</v>
      </c>
      <c r="P91" s="496" t="n">
        <v>10232</v>
      </c>
      <c r="Q91" s="370" t="n">
        <f aca="false">O91/P91*100</f>
        <v>395.387021110242</v>
      </c>
      <c r="R91" s="496" t="n">
        <v>0</v>
      </c>
      <c r="S91" s="496" t="n">
        <v>0</v>
      </c>
      <c r="T91" s="500" t="e">
        <f aca="false">R91/S91*100</f>
        <v>#DIV/0!</v>
      </c>
      <c r="U91" s="81" t="n">
        <v>16</v>
      </c>
      <c r="V91" s="81"/>
    </row>
    <row r="92" customFormat="false" ht="21" hidden="false" customHeight="true" outlineLevel="0" collapsed="false">
      <c r="A92" s="525" t="n">
        <v>13</v>
      </c>
      <c r="B92" s="75" t="s">
        <v>105</v>
      </c>
      <c r="C92" s="496" t="n">
        <v>87802</v>
      </c>
      <c r="D92" s="496" t="n">
        <v>114792</v>
      </c>
      <c r="E92" s="370" t="n">
        <f aca="false">C92/D92*100</f>
        <v>76.4879085650568</v>
      </c>
      <c r="F92" s="496" t="n">
        <v>12985</v>
      </c>
      <c r="G92" s="496" t="n">
        <v>18542</v>
      </c>
      <c r="H92" s="370" t="n">
        <f aca="false">F92/G92*100</f>
        <v>70.030201704239</v>
      </c>
      <c r="I92" s="496" t="n">
        <v>149350</v>
      </c>
      <c r="J92" s="496" t="n">
        <v>112836</v>
      </c>
      <c r="K92" s="370" t="n">
        <f aca="false">I92/J92*100</f>
        <v>132.360239639831</v>
      </c>
      <c r="L92" s="512" t="n">
        <f aca="false">O92+R92</f>
        <v>0</v>
      </c>
      <c r="M92" s="500" t="n">
        <f aca="false">P92+S92</f>
        <v>0</v>
      </c>
      <c r="N92" s="370" t="e">
        <f aca="false">L92/M92*100</f>
        <v>#DIV/0!</v>
      </c>
      <c r="O92" s="496" t="n">
        <v>0</v>
      </c>
      <c r="P92" s="496" t="n">
        <v>0</v>
      </c>
      <c r="Q92" s="370" t="e">
        <f aca="false">O92/P92*100</f>
        <v>#DIV/0!</v>
      </c>
      <c r="R92" s="496" t="n">
        <v>0</v>
      </c>
      <c r="S92" s="496" t="n">
        <v>0</v>
      </c>
      <c r="T92" s="499" t="e">
        <f aca="false">R92/S92*100</f>
        <v>#DIV/0!</v>
      </c>
      <c r="U92" s="81" t="n">
        <v>28</v>
      </c>
      <c r="V92" s="81"/>
    </row>
    <row r="93" customFormat="false" ht="24" hidden="false" customHeight="true" outlineLevel="0" collapsed="false">
      <c r="A93" s="524" t="n">
        <v>14</v>
      </c>
      <c r="B93" s="71" t="s">
        <v>106</v>
      </c>
      <c r="C93" s="496" t="n">
        <v>803107</v>
      </c>
      <c r="D93" s="496" t="n">
        <v>701081</v>
      </c>
      <c r="E93" s="489" t="n">
        <f aca="false">C93/D93*100</f>
        <v>114.552669377718</v>
      </c>
      <c r="F93" s="496" t="n">
        <v>115872</v>
      </c>
      <c r="G93" s="496" t="n">
        <v>96048</v>
      </c>
      <c r="H93" s="489" t="n">
        <f aca="false">F93/G93*100</f>
        <v>120.63968015992</v>
      </c>
      <c r="I93" s="496" t="n">
        <v>787938</v>
      </c>
      <c r="J93" s="496" t="n">
        <v>659484</v>
      </c>
      <c r="K93" s="489" t="n">
        <f aca="false">I93/J93*100</f>
        <v>119.477955492476</v>
      </c>
      <c r="L93" s="512" t="n">
        <f aca="false">O93+R93</f>
        <v>532253</v>
      </c>
      <c r="M93" s="500" t="n">
        <f aca="false">P93+S93</f>
        <v>494169</v>
      </c>
      <c r="N93" s="370" t="n">
        <f aca="false">L93/M93*100</f>
        <v>107.706675246727</v>
      </c>
      <c r="O93" s="496" t="n">
        <v>532253</v>
      </c>
      <c r="P93" s="496" t="n">
        <v>494169</v>
      </c>
      <c r="Q93" s="370" t="n">
        <f aca="false">O93/P93*100</f>
        <v>107.706675246727</v>
      </c>
      <c r="R93" s="496" t="n">
        <v>0</v>
      </c>
      <c r="S93" s="496" t="n">
        <v>0</v>
      </c>
      <c r="T93" s="492" t="e">
        <f aca="false">R93/S93*100</f>
        <v>#DIV/0!</v>
      </c>
      <c r="U93" s="1" t="n">
        <v>179</v>
      </c>
      <c r="V93" s="1" t="n">
        <v>40</v>
      </c>
    </row>
    <row r="94" customFormat="false" ht="17.25" hidden="false" customHeight="false" outlineLevel="0" collapsed="false">
      <c r="A94" s="527"/>
      <c r="B94" s="529"/>
      <c r="C94" s="514"/>
      <c r="D94" s="514"/>
      <c r="E94" s="514"/>
      <c r="F94" s="514"/>
      <c r="G94" s="514"/>
      <c r="H94" s="514"/>
      <c r="I94" s="514"/>
      <c r="J94" s="514"/>
      <c r="K94" s="515"/>
      <c r="L94" s="518"/>
      <c r="M94" s="518"/>
      <c r="N94" s="493"/>
      <c r="O94" s="518"/>
      <c r="P94" s="518"/>
      <c r="Q94" s="518"/>
      <c r="R94" s="518"/>
      <c r="S94" s="518"/>
      <c r="T94" s="519"/>
      <c r="U94" s="1"/>
      <c r="V94" s="1"/>
    </row>
    <row r="95" customFormat="false" ht="17.25" hidden="false" customHeight="true" outlineLevel="0" collapsed="false">
      <c r="A95" s="67" t="s">
        <v>381</v>
      </c>
      <c r="B95" s="67"/>
      <c r="C95" s="483" t="n">
        <f aca="false">SUM(C96:C125)</f>
        <v>2617655</v>
      </c>
      <c r="D95" s="483" t="n">
        <f aca="false">SUM(D96:D125)</f>
        <v>2355424</v>
      </c>
      <c r="E95" s="509" t="n">
        <f aca="false">C95/D95*100</f>
        <v>111.133069884658</v>
      </c>
      <c r="F95" s="483" t="n">
        <f aca="false">SUM(F96:F125)</f>
        <v>534557</v>
      </c>
      <c r="G95" s="483" t="n">
        <f aca="false">SUM(G96:G125)</f>
        <v>370717</v>
      </c>
      <c r="H95" s="509" t="n">
        <f aca="false">F95/G95*100</f>
        <v>144.195437490053</v>
      </c>
      <c r="I95" s="483" t="n">
        <f aca="false">SUM(I96:I125)</f>
        <v>2722119</v>
      </c>
      <c r="J95" s="483" t="n">
        <f aca="false">SUM(J96:J125)</f>
        <v>2470956</v>
      </c>
      <c r="K95" s="509" t="n">
        <f aca="false">I95/J95*100</f>
        <v>110.164608354014</v>
      </c>
      <c r="L95" s="530" t="n">
        <f aca="false">O95+R95</f>
        <v>1353169</v>
      </c>
      <c r="M95" s="531" t="n">
        <f aca="false">P95+S95</f>
        <v>1438939</v>
      </c>
      <c r="N95" s="84" t="n">
        <f aca="false">L95/M95*100</f>
        <v>94.039358165982</v>
      </c>
      <c r="O95" s="83" t="n">
        <f aca="false">SUM(O96:O125)</f>
        <v>34494</v>
      </c>
      <c r="P95" s="83" t="n">
        <f aca="false">SUM(P96:P125)</f>
        <v>0</v>
      </c>
      <c r="Q95" s="83" t="e">
        <f aca="false">O95/P95*100</f>
        <v>#DIV/0!</v>
      </c>
      <c r="R95" s="83" t="n">
        <f aca="false">SUM(R96:R125)</f>
        <v>1318675</v>
      </c>
      <c r="S95" s="83" t="n">
        <f aca="false">SUM(S96:S125)</f>
        <v>1438939</v>
      </c>
      <c r="T95" s="84" t="n">
        <f aca="false">R95/S95*100</f>
        <v>91.642175241619</v>
      </c>
      <c r="U95" s="1"/>
      <c r="V95" s="1"/>
    </row>
    <row r="96" customFormat="false" ht="20.25" hidden="false" customHeight="true" outlineLevel="0" collapsed="false">
      <c r="A96" s="532" t="n">
        <v>1</v>
      </c>
      <c r="B96" s="71" t="s">
        <v>108</v>
      </c>
      <c r="C96" s="487" t="n">
        <v>330588</v>
      </c>
      <c r="D96" s="487" t="n">
        <v>354601</v>
      </c>
      <c r="E96" s="489" t="n">
        <f aca="false">C96/D96*100</f>
        <v>93.2281634851566</v>
      </c>
      <c r="F96" s="487" t="n">
        <v>59449</v>
      </c>
      <c r="G96" s="487" t="n">
        <v>65003</v>
      </c>
      <c r="H96" s="489" t="n">
        <f aca="false">F96/G96*100</f>
        <v>91.4557789640478</v>
      </c>
      <c r="I96" s="487" t="n">
        <v>307944</v>
      </c>
      <c r="J96" s="487" t="n">
        <v>343770</v>
      </c>
      <c r="K96" s="489" t="n">
        <f aca="false">I96/J96*100</f>
        <v>89.578497251069</v>
      </c>
      <c r="L96" s="512" t="n">
        <f aca="false">O96+R96</f>
        <v>307944</v>
      </c>
      <c r="M96" s="500" t="n">
        <f aca="false">P96+S96</f>
        <v>335844</v>
      </c>
      <c r="N96" s="493" t="n">
        <f aca="false">L96/M96*100</f>
        <v>91.6925715510773</v>
      </c>
      <c r="O96" s="492" t="n">
        <v>0</v>
      </c>
      <c r="P96" s="492" t="n">
        <v>0</v>
      </c>
      <c r="Q96" s="493" t="e">
        <f aca="false">O96/P96*100</f>
        <v>#DIV/0!</v>
      </c>
      <c r="R96" s="491" t="n">
        <v>307944</v>
      </c>
      <c r="S96" s="492" t="n">
        <v>335844</v>
      </c>
      <c r="T96" s="494" t="n">
        <f aca="false">R96/S96*100</f>
        <v>91.6925715510773</v>
      </c>
      <c r="U96" s="1" t="n">
        <v>328</v>
      </c>
      <c r="V96" s="1" t="n">
        <v>150</v>
      </c>
    </row>
    <row r="97" customFormat="false" ht="20.25" hidden="false" customHeight="true" outlineLevel="0" collapsed="false">
      <c r="A97" s="532" t="n">
        <v>2</v>
      </c>
      <c r="B97" s="71" t="s">
        <v>109</v>
      </c>
      <c r="C97" s="487" t="n">
        <v>0</v>
      </c>
      <c r="D97" s="487" t="n">
        <v>0</v>
      </c>
      <c r="E97" s="489" t="e">
        <f aca="false">C97/D97*100</f>
        <v>#DIV/0!</v>
      </c>
      <c r="F97" s="487" t="n">
        <v>0</v>
      </c>
      <c r="G97" s="487" t="n">
        <v>0</v>
      </c>
      <c r="H97" s="489" t="e">
        <f aca="false">F97/G97*100</f>
        <v>#DIV/0!</v>
      </c>
      <c r="I97" s="487" t="n">
        <v>0</v>
      </c>
      <c r="J97" s="487" t="n">
        <v>0</v>
      </c>
      <c r="K97" s="489" t="e">
        <f aca="false">I97/J97*100</f>
        <v>#DIV/0!</v>
      </c>
      <c r="L97" s="512" t="n">
        <f aca="false">O97+R97</f>
        <v>0</v>
      </c>
      <c r="M97" s="500" t="n">
        <f aca="false">P97+S97</f>
        <v>0</v>
      </c>
      <c r="N97" s="493" t="e">
        <f aca="false">L97/M97*100</f>
        <v>#DIV/0!</v>
      </c>
      <c r="O97" s="492" t="n">
        <v>0</v>
      </c>
      <c r="P97" s="492" t="n">
        <v>0</v>
      </c>
      <c r="Q97" s="493" t="e">
        <f aca="false">O97/P97*100</f>
        <v>#DIV/0!</v>
      </c>
      <c r="R97" s="492" t="n">
        <v>0</v>
      </c>
      <c r="S97" s="492" t="n">
        <v>0</v>
      </c>
      <c r="T97" s="494" t="e">
        <f aca="false">R97/S97*100</f>
        <v>#DIV/0!</v>
      </c>
      <c r="U97" s="1"/>
      <c r="V97" s="1"/>
    </row>
    <row r="98" customFormat="false" ht="19.5" hidden="false" customHeight="true" outlineLevel="0" collapsed="false">
      <c r="A98" s="532" t="n">
        <v>3</v>
      </c>
      <c r="B98" s="71" t="s">
        <v>110</v>
      </c>
      <c r="C98" s="487" t="n">
        <v>0</v>
      </c>
      <c r="D98" s="487" t="n">
        <v>0</v>
      </c>
      <c r="E98" s="489" t="e">
        <f aca="false">C98/D98*100</f>
        <v>#DIV/0!</v>
      </c>
      <c r="F98" s="487" t="n">
        <v>0</v>
      </c>
      <c r="G98" s="487" t="n">
        <v>0</v>
      </c>
      <c r="H98" s="489" t="e">
        <f aca="false">F98/G98*100</f>
        <v>#DIV/0!</v>
      </c>
      <c r="I98" s="487" t="n">
        <v>0</v>
      </c>
      <c r="J98" s="487" t="n">
        <v>0</v>
      </c>
      <c r="K98" s="489" t="e">
        <f aca="false">I98/J98*100</f>
        <v>#DIV/0!</v>
      </c>
      <c r="L98" s="512" t="n">
        <f aca="false">O98+R98</f>
        <v>0</v>
      </c>
      <c r="M98" s="500" t="n">
        <f aca="false">P98+S98</f>
        <v>0</v>
      </c>
      <c r="N98" s="493" t="e">
        <f aca="false">L98/M98*100</f>
        <v>#DIV/0!</v>
      </c>
      <c r="O98" s="492" t="n">
        <v>0</v>
      </c>
      <c r="P98" s="492" t="n">
        <v>0</v>
      </c>
      <c r="Q98" s="493" t="e">
        <f aca="false">O98/P98*100</f>
        <v>#DIV/0!</v>
      </c>
      <c r="R98" s="492" t="n">
        <v>0</v>
      </c>
      <c r="S98" s="492" t="n">
        <v>0</v>
      </c>
      <c r="T98" s="494" t="e">
        <f aca="false">R98/S98*100</f>
        <v>#DIV/0!</v>
      </c>
      <c r="U98" s="94"/>
      <c r="V98" s="1"/>
    </row>
    <row r="99" customFormat="false" ht="20.25" hidden="false" customHeight="true" outlineLevel="0" collapsed="false">
      <c r="A99" s="532" t="n">
        <v>4</v>
      </c>
      <c r="B99" s="71" t="s">
        <v>111</v>
      </c>
      <c r="C99" s="487" t="n">
        <v>49331</v>
      </c>
      <c r="D99" s="72" t="n">
        <v>37698</v>
      </c>
      <c r="E99" s="489" t="n">
        <f aca="false">C99/D99*100</f>
        <v>130.858400976179</v>
      </c>
      <c r="F99" s="487" t="n">
        <v>11199</v>
      </c>
      <c r="G99" s="72" t="n">
        <v>7029</v>
      </c>
      <c r="H99" s="489" t="n">
        <f aca="false">F99/G99*100</f>
        <v>159.325650874947</v>
      </c>
      <c r="I99" s="487" t="n">
        <v>71330</v>
      </c>
      <c r="J99" s="72" t="n">
        <v>3524</v>
      </c>
      <c r="K99" s="489" t="n">
        <f aca="false">I99/J99*100</f>
        <v>2024.12031782066</v>
      </c>
      <c r="L99" s="512" t="n">
        <f aca="false">O99+R99</f>
        <v>0</v>
      </c>
      <c r="M99" s="500" t="n">
        <f aca="false">P99+S99</f>
        <v>0</v>
      </c>
      <c r="N99" s="493" t="e">
        <f aca="false">L99/M99*100</f>
        <v>#DIV/0!</v>
      </c>
      <c r="O99" s="492" t="n">
        <v>0</v>
      </c>
      <c r="P99" s="492" t="n">
        <v>0</v>
      </c>
      <c r="Q99" s="493" t="e">
        <f aca="false">O99/P99*100</f>
        <v>#DIV/0!</v>
      </c>
      <c r="R99" s="492" t="n">
        <v>0</v>
      </c>
      <c r="S99" s="492" t="n">
        <v>0</v>
      </c>
      <c r="T99" s="494" t="e">
        <f aca="false">R99/S99*100</f>
        <v>#DIV/0!</v>
      </c>
      <c r="U99" s="1" t="n">
        <v>18</v>
      </c>
      <c r="V99" s="1" t="n">
        <v>140</v>
      </c>
    </row>
    <row r="100" s="308" customFormat="true" ht="18.75" hidden="false" customHeight="true" outlineLevel="0" collapsed="false">
      <c r="A100" s="533" t="n">
        <v>5</v>
      </c>
      <c r="B100" s="114" t="s">
        <v>112</v>
      </c>
      <c r="C100" s="490" t="n">
        <v>0</v>
      </c>
      <c r="D100" s="490" t="n">
        <v>0</v>
      </c>
      <c r="E100" s="36" t="e">
        <f aca="false">C100/D100*100</f>
        <v>#DIV/0!</v>
      </c>
      <c r="F100" s="490" t="n">
        <v>0</v>
      </c>
      <c r="G100" s="490" t="n">
        <v>0</v>
      </c>
      <c r="H100" s="36" t="e">
        <f aca="false">F100/G100*100</f>
        <v>#DIV/0!</v>
      </c>
      <c r="I100" s="490" t="n">
        <v>0</v>
      </c>
      <c r="J100" s="490" t="n">
        <v>0</v>
      </c>
      <c r="K100" s="36" t="e">
        <f aca="false">I100/J100*100</f>
        <v>#DIV/0!</v>
      </c>
      <c r="L100" s="512" t="n">
        <f aca="false">O100+R100</f>
        <v>0</v>
      </c>
      <c r="M100" s="500" t="n">
        <f aca="false">P100+S100</f>
        <v>0</v>
      </c>
      <c r="N100" s="534" t="e">
        <f aca="false">L100/M100*100</f>
        <v>#DIV/0!</v>
      </c>
      <c r="O100" s="500" t="n">
        <v>0</v>
      </c>
      <c r="P100" s="500" t="n">
        <v>0</v>
      </c>
      <c r="Q100" s="534" t="e">
        <f aca="false">O100/P100*100</f>
        <v>#DIV/0!</v>
      </c>
      <c r="R100" s="500" t="n">
        <v>0</v>
      </c>
      <c r="S100" s="500" t="n">
        <v>0</v>
      </c>
      <c r="T100" s="534" t="e">
        <f aca="false">R100/S100*100</f>
        <v>#DIV/0!</v>
      </c>
      <c r="U100" s="110" t="n">
        <v>260</v>
      </c>
      <c r="V100" s="110" t="n">
        <v>52</v>
      </c>
    </row>
    <row r="101" customFormat="false" ht="21.75" hidden="false" customHeight="true" outlineLevel="0" collapsed="false">
      <c r="A101" s="532" t="n">
        <v>6</v>
      </c>
      <c r="B101" s="71" t="s">
        <v>113</v>
      </c>
      <c r="C101" s="487" t="n">
        <v>0</v>
      </c>
      <c r="D101" s="487" t="n">
        <v>0</v>
      </c>
      <c r="E101" s="489" t="e">
        <f aca="false">C101/D101*100</f>
        <v>#DIV/0!</v>
      </c>
      <c r="F101" s="487" t="n">
        <v>0</v>
      </c>
      <c r="G101" s="487" t="n">
        <v>0</v>
      </c>
      <c r="H101" s="489" t="e">
        <f aca="false">F101/G101*100</f>
        <v>#DIV/0!</v>
      </c>
      <c r="I101" s="487" t="n">
        <v>0</v>
      </c>
      <c r="J101" s="487" t="n">
        <v>0</v>
      </c>
      <c r="K101" s="489" t="e">
        <f aca="false">I101/J101*100</f>
        <v>#DIV/0!</v>
      </c>
      <c r="L101" s="512" t="n">
        <f aca="false">O101+R101</f>
        <v>0</v>
      </c>
      <c r="M101" s="500" t="n">
        <f aca="false">P101+S101</f>
        <v>0</v>
      </c>
      <c r="N101" s="493" t="e">
        <f aca="false">L101/M101*100</f>
        <v>#DIV/0!</v>
      </c>
      <c r="O101" s="492" t="n">
        <v>0</v>
      </c>
      <c r="P101" s="492" t="n">
        <v>0</v>
      </c>
      <c r="Q101" s="493" t="e">
        <f aca="false">O101/P101*100</f>
        <v>#DIV/0!</v>
      </c>
      <c r="R101" s="492" t="n">
        <v>0</v>
      </c>
      <c r="S101" s="492" t="n">
        <v>0</v>
      </c>
      <c r="T101" s="494" t="e">
        <f aca="false">R101/S101*100</f>
        <v>#DIV/0!</v>
      </c>
      <c r="U101" s="1"/>
      <c r="V101" s="1"/>
    </row>
    <row r="102" customFormat="false" ht="19.5" hidden="false" customHeight="true" outlineLevel="0" collapsed="false">
      <c r="A102" s="532" t="n">
        <v>7</v>
      </c>
      <c r="B102" s="71" t="s">
        <v>114</v>
      </c>
      <c r="C102" s="487" t="n">
        <v>0</v>
      </c>
      <c r="D102" s="487" t="n">
        <v>0</v>
      </c>
      <c r="E102" s="489" t="e">
        <f aca="false">C102/D102*100</f>
        <v>#DIV/0!</v>
      </c>
      <c r="F102" s="487" t="n">
        <v>0</v>
      </c>
      <c r="G102" s="487" t="n">
        <v>0</v>
      </c>
      <c r="H102" s="489" t="e">
        <f aca="false">F102/G102*100</f>
        <v>#DIV/0!</v>
      </c>
      <c r="I102" s="487" t="n">
        <v>0</v>
      </c>
      <c r="J102" s="487" t="n">
        <v>0</v>
      </c>
      <c r="K102" s="489" t="e">
        <f aca="false">I102/J102*100</f>
        <v>#DIV/0!</v>
      </c>
      <c r="L102" s="512" t="n">
        <f aca="false">O102+R102</f>
        <v>0</v>
      </c>
      <c r="M102" s="500" t="n">
        <f aca="false">P102+S102</f>
        <v>0</v>
      </c>
      <c r="N102" s="493" t="e">
        <f aca="false">L102/M102*100</f>
        <v>#DIV/0!</v>
      </c>
      <c r="O102" s="492" t="n">
        <v>0</v>
      </c>
      <c r="P102" s="492" t="n">
        <v>0</v>
      </c>
      <c r="Q102" s="493" t="e">
        <f aca="false">O102/P102*100</f>
        <v>#DIV/0!</v>
      </c>
      <c r="R102" s="492" t="n">
        <v>0</v>
      </c>
      <c r="S102" s="492" t="n">
        <v>0</v>
      </c>
      <c r="T102" s="494" t="e">
        <f aca="false">R102/S102*100</f>
        <v>#DIV/0!</v>
      </c>
      <c r="U102" s="1"/>
      <c r="V102" s="1"/>
    </row>
    <row r="103" customFormat="false" ht="20.25" hidden="false" customHeight="true" outlineLevel="0" collapsed="false">
      <c r="A103" s="535" t="n">
        <v>8</v>
      </c>
      <c r="B103" s="75" t="s">
        <v>115</v>
      </c>
      <c r="C103" s="496" t="n">
        <v>83835</v>
      </c>
      <c r="D103" s="496" t="n">
        <v>110150</v>
      </c>
      <c r="E103" s="370" t="n">
        <f aca="false">C103/D103*100</f>
        <v>76.1098502042669</v>
      </c>
      <c r="F103" s="496" t="n">
        <v>18692</v>
      </c>
      <c r="G103" s="496" t="n">
        <v>14134</v>
      </c>
      <c r="H103" s="370" t="n">
        <f aca="false">F103/G103*100</f>
        <v>132.248478845337</v>
      </c>
      <c r="I103" s="496" t="n">
        <v>110941</v>
      </c>
      <c r="J103" s="496" t="n">
        <v>146318</v>
      </c>
      <c r="K103" s="370" t="n">
        <f aca="false">I103/J103*100</f>
        <v>75.8218401016963</v>
      </c>
      <c r="L103" s="512" t="n">
        <f aca="false">O103+R103</f>
        <v>17074</v>
      </c>
      <c r="M103" s="500" t="n">
        <f aca="false">P103+S103</f>
        <v>10196</v>
      </c>
      <c r="N103" s="493" t="n">
        <f aca="false">L103/M103*100</f>
        <v>167.457826598666</v>
      </c>
      <c r="O103" s="499" t="n">
        <v>0</v>
      </c>
      <c r="P103" s="499" t="n">
        <v>0</v>
      </c>
      <c r="Q103" s="493" t="e">
        <f aca="false">O103/P103*100</f>
        <v>#DIV/0!</v>
      </c>
      <c r="R103" s="499" t="n">
        <v>17074</v>
      </c>
      <c r="S103" s="499" t="n">
        <v>10196</v>
      </c>
      <c r="T103" s="493" t="n">
        <f aca="false">R103/S103*100</f>
        <v>167.457826598666</v>
      </c>
      <c r="U103" s="96" t="n">
        <v>88</v>
      </c>
      <c r="V103" s="96" t="n">
        <v>98</v>
      </c>
    </row>
    <row r="104" customFormat="false" ht="20.25" hidden="false" customHeight="true" outlineLevel="0" collapsed="false">
      <c r="A104" s="535" t="n">
        <v>9</v>
      </c>
      <c r="B104" s="75" t="s">
        <v>116</v>
      </c>
      <c r="C104" s="496" t="n">
        <v>0</v>
      </c>
      <c r="D104" s="496" t="n">
        <v>0</v>
      </c>
      <c r="E104" s="370" t="e">
        <f aca="false">C104/D104*100</f>
        <v>#DIV/0!</v>
      </c>
      <c r="F104" s="496" t="n">
        <v>0</v>
      </c>
      <c r="G104" s="496" t="n">
        <v>0</v>
      </c>
      <c r="H104" s="370" t="e">
        <f aca="false">F104/G104*100</f>
        <v>#DIV/0!</v>
      </c>
      <c r="I104" s="496" t="n">
        <v>0</v>
      </c>
      <c r="J104" s="496" t="n">
        <v>0</v>
      </c>
      <c r="K104" s="370" t="e">
        <f aca="false">I104/J104*100</f>
        <v>#DIV/0!</v>
      </c>
      <c r="L104" s="512" t="n">
        <f aca="false">O104+R104</f>
        <v>0</v>
      </c>
      <c r="M104" s="500" t="n">
        <f aca="false">P104+S104</f>
        <v>0</v>
      </c>
      <c r="N104" s="493" t="e">
        <f aca="false">L104/M104*100</f>
        <v>#DIV/0!</v>
      </c>
      <c r="O104" s="499" t="n">
        <v>0</v>
      </c>
      <c r="P104" s="499" t="n">
        <v>0</v>
      </c>
      <c r="Q104" s="493" t="e">
        <f aca="false">O104/P104*100</f>
        <v>#DIV/0!</v>
      </c>
      <c r="R104" s="499" t="n">
        <v>0</v>
      </c>
      <c r="S104" s="499" t="n">
        <v>0</v>
      </c>
      <c r="T104" s="493" t="e">
        <f aca="false">R104/S104*100</f>
        <v>#DIV/0!</v>
      </c>
      <c r="U104" s="96"/>
      <c r="V104" s="96"/>
    </row>
    <row r="105" customFormat="false" ht="18.75" hidden="false" customHeight="true" outlineLevel="0" collapsed="false">
      <c r="A105" s="535" t="n">
        <v>10</v>
      </c>
      <c r="B105" s="114" t="s">
        <v>117</v>
      </c>
      <c r="C105" s="490" t="n">
        <v>120804</v>
      </c>
      <c r="D105" s="490" t="n">
        <v>0</v>
      </c>
      <c r="E105" s="370" t="e">
        <f aca="false">C105/D105*100</f>
        <v>#DIV/0!</v>
      </c>
      <c r="F105" s="496" t="n">
        <v>11886</v>
      </c>
      <c r="G105" s="496" t="n">
        <v>0</v>
      </c>
      <c r="H105" s="370" t="e">
        <f aca="false">F105/G105*100</f>
        <v>#DIV/0!</v>
      </c>
      <c r="I105" s="487" t="n">
        <v>120804</v>
      </c>
      <c r="J105" s="487" t="n">
        <v>0</v>
      </c>
      <c r="K105" s="370" t="e">
        <f aca="false">I105/J105*100</f>
        <v>#DIV/0!</v>
      </c>
      <c r="L105" s="512" t="n">
        <f aca="false">O105+R105</f>
        <v>120804</v>
      </c>
      <c r="M105" s="500" t="n">
        <f aca="false">P105+S105</f>
        <v>0</v>
      </c>
      <c r="N105" s="493" t="e">
        <f aca="false">L105/M105*100</f>
        <v>#DIV/0!</v>
      </c>
      <c r="O105" s="499" t="n">
        <v>0</v>
      </c>
      <c r="P105" s="499" t="n">
        <v>0</v>
      </c>
      <c r="Q105" s="493" t="e">
        <f aca="false">O105/P105*100</f>
        <v>#DIV/0!</v>
      </c>
      <c r="R105" s="492" t="n">
        <v>120804</v>
      </c>
      <c r="S105" s="492" t="n">
        <v>0</v>
      </c>
      <c r="T105" s="493" t="e">
        <f aca="false">R105/S105*100</f>
        <v>#DIV/0!</v>
      </c>
      <c r="U105" s="96" t="n">
        <v>46</v>
      </c>
      <c r="V105" s="96" t="n">
        <v>70</v>
      </c>
    </row>
    <row r="106" customFormat="false" ht="18.75" hidden="false" customHeight="true" outlineLevel="0" collapsed="false">
      <c r="A106" s="535" t="n">
        <v>11</v>
      </c>
      <c r="B106" s="114" t="s">
        <v>321</v>
      </c>
      <c r="C106" s="490" t="n">
        <v>0</v>
      </c>
      <c r="D106" s="490" t="n">
        <v>0</v>
      </c>
      <c r="E106" s="370" t="e">
        <f aca="false">C106/D106*100</f>
        <v>#DIV/0!</v>
      </c>
      <c r="F106" s="496" t="n">
        <v>0</v>
      </c>
      <c r="G106" s="496" t="n">
        <v>0</v>
      </c>
      <c r="H106" s="370" t="e">
        <f aca="false">F106/G106*100</f>
        <v>#DIV/0!</v>
      </c>
      <c r="I106" s="487" t="n">
        <v>0</v>
      </c>
      <c r="J106" s="487" t="n">
        <v>0</v>
      </c>
      <c r="K106" s="370" t="e">
        <f aca="false">I106/J106*100</f>
        <v>#DIV/0!</v>
      </c>
      <c r="L106" s="512" t="n">
        <f aca="false">O106+R106</f>
        <v>0</v>
      </c>
      <c r="M106" s="500" t="n">
        <f aca="false">P106+S106</f>
        <v>0</v>
      </c>
      <c r="N106" s="493" t="e">
        <f aca="false">L106/M106*100</f>
        <v>#DIV/0!</v>
      </c>
      <c r="O106" s="499" t="n">
        <v>0</v>
      </c>
      <c r="P106" s="499" t="n">
        <v>0</v>
      </c>
      <c r="Q106" s="493" t="e">
        <f aca="false">O106/P106*100</f>
        <v>#DIV/0!</v>
      </c>
      <c r="R106" s="492" t="n">
        <v>0</v>
      </c>
      <c r="S106" s="492" t="n">
        <v>0</v>
      </c>
      <c r="T106" s="493" t="e">
        <f aca="false">R106/S106*100</f>
        <v>#DIV/0!</v>
      </c>
      <c r="U106" s="96" t="n">
        <v>0</v>
      </c>
      <c r="V106" s="96" t="n">
        <v>0</v>
      </c>
    </row>
    <row r="107" customFormat="false" ht="33" hidden="false" customHeight="true" outlineLevel="0" collapsed="false">
      <c r="A107" s="532" t="n">
        <v>12</v>
      </c>
      <c r="B107" s="114" t="s">
        <v>118</v>
      </c>
      <c r="C107" s="490" t="n">
        <v>0</v>
      </c>
      <c r="D107" s="490" t="n">
        <v>0</v>
      </c>
      <c r="E107" s="489" t="e">
        <f aca="false">C107/D107*100</f>
        <v>#DIV/0!</v>
      </c>
      <c r="F107" s="487" t="n">
        <v>0</v>
      </c>
      <c r="G107" s="487" t="n">
        <v>0</v>
      </c>
      <c r="H107" s="489" t="e">
        <f aca="false">F107/G107*100</f>
        <v>#DIV/0!</v>
      </c>
      <c r="I107" s="487" t="n">
        <v>0</v>
      </c>
      <c r="J107" s="487" t="n">
        <v>0</v>
      </c>
      <c r="K107" s="489" t="e">
        <f aca="false">I107/J107*100</f>
        <v>#DIV/0!</v>
      </c>
      <c r="L107" s="512" t="n">
        <f aca="false">O107+R107</f>
        <v>0</v>
      </c>
      <c r="M107" s="500" t="n">
        <f aca="false">P107+S107</f>
        <v>0</v>
      </c>
      <c r="N107" s="493" t="e">
        <f aca="false">L107/M107*100</f>
        <v>#DIV/0!</v>
      </c>
      <c r="O107" s="492" t="n">
        <v>0</v>
      </c>
      <c r="P107" s="492" t="n">
        <v>0</v>
      </c>
      <c r="Q107" s="493" t="e">
        <f aca="false">O107/P107*100</f>
        <v>#DIV/0!</v>
      </c>
      <c r="R107" s="492" t="n">
        <v>0</v>
      </c>
      <c r="S107" s="492" t="n">
        <v>0</v>
      </c>
      <c r="T107" s="494" t="e">
        <f aca="false">R107/S107*100</f>
        <v>#DIV/0!</v>
      </c>
      <c r="U107" s="1"/>
      <c r="V107" s="1"/>
    </row>
    <row r="108" customFormat="false" ht="21" hidden="false" customHeight="true" outlineLevel="0" collapsed="false">
      <c r="A108" s="532" t="n">
        <v>13</v>
      </c>
      <c r="B108" s="71" t="s">
        <v>119</v>
      </c>
      <c r="C108" s="487" t="n">
        <v>0</v>
      </c>
      <c r="D108" s="487" t="n">
        <v>0</v>
      </c>
      <c r="E108" s="489" t="e">
        <f aca="false">C108/D108*100</f>
        <v>#DIV/0!</v>
      </c>
      <c r="F108" s="487" t="n">
        <v>0</v>
      </c>
      <c r="G108" s="487" t="n">
        <v>0</v>
      </c>
      <c r="H108" s="489" t="e">
        <f aca="false">F108/G108*100</f>
        <v>#DIV/0!</v>
      </c>
      <c r="I108" s="487" t="n">
        <v>0</v>
      </c>
      <c r="J108" s="487" t="n">
        <v>0</v>
      </c>
      <c r="K108" s="489" t="e">
        <f aca="false">I108/J108*100</f>
        <v>#DIV/0!</v>
      </c>
      <c r="L108" s="512" t="n">
        <f aca="false">O108+R108</f>
        <v>0</v>
      </c>
      <c r="M108" s="500" t="n">
        <f aca="false">P108+S108</f>
        <v>0</v>
      </c>
      <c r="N108" s="493" t="e">
        <f aca="false">L108/M108*100</f>
        <v>#DIV/0!</v>
      </c>
      <c r="O108" s="492" t="n">
        <v>0</v>
      </c>
      <c r="P108" s="492" t="n">
        <v>0</v>
      </c>
      <c r="Q108" s="493" t="e">
        <f aca="false">O108/P108*100</f>
        <v>#DIV/0!</v>
      </c>
      <c r="R108" s="492" t="n">
        <v>0</v>
      </c>
      <c r="S108" s="492" t="n">
        <v>0</v>
      </c>
      <c r="T108" s="494" t="e">
        <f aca="false">R108/S108*100</f>
        <v>#DIV/0!</v>
      </c>
      <c r="U108" s="1" t="n">
        <v>8</v>
      </c>
      <c r="V108" s="1" t="n">
        <v>58</v>
      </c>
    </row>
    <row r="109" customFormat="false" ht="22.5" hidden="false" customHeight="true" outlineLevel="0" collapsed="false">
      <c r="A109" s="532" t="n">
        <v>14</v>
      </c>
      <c r="B109" s="71" t="s">
        <v>120</v>
      </c>
      <c r="C109" s="487" t="n">
        <v>31725</v>
      </c>
      <c r="D109" s="487" t="n">
        <v>33677</v>
      </c>
      <c r="E109" s="489" t="n">
        <f aca="false">C109/D109*100</f>
        <v>94.2037592422128</v>
      </c>
      <c r="F109" s="487" t="n">
        <v>3176</v>
      </c>
      <c r="G109" s="487" t="n">
        <v>12950</v>
      </c>
      <c r="H109" s="489" t="n">
        <f aca="false">F109/G109*100</f>
        <v>24.5250965250965</v>
      </c>
      <c r="I109" s="487" t="n">
        <v>33807</v>
      </c>
      <c r="J109" s="487" t="n">
        <v>35151</v>
      </c>
      <c r="K109" s="489" t="n">
        <f aca="false">I109/J109*100</f>
        <v>96.1764956900231</v>
      </c>
      <c r="L109" s="512" t="n">
        <f aca="false">O109+R109</f>
        <v>30279</v>
      </c>
      <c r="M109" s="500" t="n">
        <f aca="false">P109+S109</f>
        <v>33373</v>
      </c>
      <c r="N109" s="493" t="n">
        <f aca="false">L109/M109*100</f>
        <v>90.7290324513829</v>
      </c>
      <c r="O109" s="492" t="n">
        <v>0</v>
      </c>
      <c r="P109" s="492" t="n">
        <v>0</v>
      </c>
      <c r="Q109" s="493" t="e">
        <f aca="false">O109/P109*100</f>
        <v>#DIV/0!</v>
      </c>
      <c r="R109" s="492" t="n">
        <v>30279</v>
      </c>
      <c r="S109" s="492" t="n">
        <v>33373</v>
      </c>
      <c r="T109" s="494" t="n">
        <f aca="false">R109/S109*100</f>
        <v>90.7290324513829</v>
      </c>
      <c r="U109" s="1" t="n">
        <v>60</v>
      </c>
      <c r="V109" s="1" t="n">
        <v>52</v>
      </c>
    </row>
    <row r="110" customFormat="false" ht="18.75" hidden="false" customHeight="true" outlineLevel="0" collapsed="false">
      <c r="A110" s="535" t="n">
        <v>15</v>
      </c>
      <c r="B110" s="75" t="s">
        <v>121</v>
      </c>
      <c r="C110" s="487" t="n">
        <v>0</v>
      </c>
      <c r="D110" s="487" t="n">
        <v>0</v>
      </c>
      <c r="E110" s="489" t="e">
        <f aca="false">C110/D110*100</f>
        <v>#DIV/0!</v>
      </c>
      <c r="F110" s="487" t="n">
        <v>0</v>
      </c>
      <c r="G110" s="487" t="n">
        <v>0</v>
      </c>
      <c r="H110" s="489" t="e">
        <f aca="false">F110/G110*100</f>
        <v>#DIV/0!</v>
      </c>
      <c r="I110" s="487" t="n">
        <v>0</v>
      </c>
      <c r="J110" s="487" t="n">
        <v>0</v>
      </c>
      <c r="K110" s="489" t="e">
        <f aca="false">I110/J110*100</f>
        <v>#DIV/0!</v>
      </c>
      <c r="L110" s="512" t="n">
        <f aca="false">O110+R110</f>
        <v>0</v>
      </c>
      <c r="M110" s="500" t="n">
        <f aca="false">P110+S110</f>
        <v>0</v>
      </c>
      <c r="N110" s="493" t="e">
        <f aca="false">L110/M110*100</f>
        <v>#DIV/0!</v>
      </c>
      <c r="O110" s="492" t="n">
        <v>0</v>
      </c>
      <c r="P110" s="492" t="n">
        <v>0</v>
      </c>
      <c r="Q110" s="493" t="e">
        <f aca="false">O110/P110*100</f>
        <v>#DIV/0!</v>
      </c>
      <c r="R110" s="492" t="n">
        <v>0</v>
      </c>
      <c r="S110" s="492" t="n">
        <v>0</v>
      </c>
      <c r="T110" s="494" t="e">
        <f aca="false">R110/S110*100</f>
        <v>#DIV/0!</v>
      </c>
      <c r="U110" s="1"/>
      <c r="V110" s="1"/>
    </row>
    <row r="111" s="308" customFormat="true" ht="19.5" hidden="false" customHeight="true" outlineLevel="0" collapsed="false">
      <c r="A111" s="533" t="n">
        <v>16</v>
      </c>
      <c r="B111" s="114" t="s">
        <v>122</v>
      </c>
      <c r="C111" s="490" t="n">
        <v>9065</v>
      </c>
      <c r="D111" s="490" t="n">
        <v>75387</v>
      </c>
      <c r="E111" s="36" t="n">
        <f aca="false">C111/D111*100</f>
        <v>12.0246196293791</v>
      </c>
      <c r="F111" s="490" t="n">
        <v>0</v>
      </c>
      <c r="G111" s="490" t="n">
        <v>6583</v>
      </c>
      <c r="H111" s="36" t="n">
        <f aca="false">F111/G111*100</f>
        <v>0</v>
      </c>
      <c r="I111" s="490" t="n">
        <v>9065</v>
      </c>
      <c r="J111" s="490" t="n">
        <v>75387</v>
      </c>
      <c r="K111" s="36" t="n">
        <f aca="false">I111/J111*100</f>
        <v>12.0246196293791</v>
      </c>
      <c r="L111" s="512" t="n">
        <f aca="false">O111+R111</f>
        <v>9065</v>
      </c>
      <c r="M111" s="500" t="n">
        <f aca="false">P111+S111</f>
        <v>75387</v>
      </c>
      <c r="N111" s="534" t="n">
        <f aca="false">L111/M111*100</f>
        <v>12.0246196293791</v>
      </c>
      <c r="O111" s="500" t="n">
        <v>0</v>
      </c>
      <c r="P111" s="500" t="n">
        <v>0</v>
      </c>
      <c r="Q111" s="534" t="e">
        <f aca="false">O111/P111*100</f>
        <v>#DIV/0!</v>
      </c>
      <c r="R111" s="500" t="n">
        <v>9065</v>
      </c>
      <c r="S111" s="500" t="n">
        <v>75387</v>
      </c>
      <c r="T111" s="534" t="n">
        <f aca="false">R111/S111*100</f>
        <v>12.0246196293791</v>
      </c>
      <c r="U111" s="110" t="n">
        <v>4</v>
      </c>
      <c r="V111" s="110" t="n">
        <v>85</v>
      </c>
    </row>
    <row r="112" customFormat="false" ht="16.5" hidden="false" customHeight="true" outlineLevel="0" collapsed="false">
      <c r="A112" s="532" t="n">
        <v>17</v>
      </c>
      <c r="B112" s="71" t="s">
        <v>123</v>
      </c>
      <c r="C112" s="487" t="n">
        <v>32905</v>
      </c>
      <c r="D112" s="487" t="n">
        <v>120674</v>
      </c>
      <c r="E112" s="489" t="n">
        <f aca="false">C112/D112*100</f>
        <v>27.2676798647596</v>
      </c>
      <c r="F112" s="487" t="n">
        <v>0</v>
      </c>
      <c r="G112" s="487" t="n">
        <v>11762</v>
      </c>
      <c r="H112" s="489" t="n">
        <f aca="false">F112/G112*100</f>
        <v>0</v>
      </c>
      <c r="I112" s="487" t="n">
        <v>32905</v>
      </c>
      <c r="J112" s="487" t="n">
        <v>114997</v>
      </c>
      <c r="K112" s="489" t="n">
        <f aca="false">I112/J112*100</f>
        <v>28.6137899249546</v>
      </c>
      <c r="L112" s="512" t="n">
        <f aca="false">O112+R112</f>
        <v>0</v>
      </c>
      <c r="M112" s="500" t="n">
        <f aca="false">P112+S112</f>
        <v>0</v>
      </c>
      <c r="N112" s="493" t="e">
        <f aca="false">L112/M112*100</f>
        <v>#DIV/0!</v>
      </c>
      <c r="O112" s="492" t="n">
        <v>0</v>
      </c>
      <c r="P112" s="492" t="n">
        <v>0</v>
      </c>
      <c r="Q112" s="493" t="e">
        <f aca="false">O112/P112*100</f>
        <v>#DIV/0!</v>
      </c>
      <c r="R112" s="492" t="n">
        <v>0</v>
      </c>
      <c r="S112" s="492" t="n">
        <v>0</v>
      </c>
      <c r="T112" s="494" t="e">
        <f aca="false">R112/S112*100</f>
        <v>#DIV/0!</v>
      </c>
      <c r="U112" s="1" t="n">
        <v>13</v>
      </c>
      <c r="V112" s="1" t="n">
        <v>68</v>
      </c>
    </row>
    <row r="113" customFormat="false" ht="34.5" hidden="false" customHeight="true" outlineLevel="0" collapsed="false">
      <c r="A113" s="532" t="n">
        <v>18</v>
      </c>
      <c r="B113" s="71" t="s">
        <v>322</v>
      </c>
      <c r="C113" s="487" t="n">
        <v>775003</v>
      </c>
      <c r="D113" s="487" t="n">
        <v>350083</v>
      </c>
      <c r="E113" s="489" t="n">
        <f aca="false">C113/D113*100</f>
        <v>221.376930613597</v>
      </c>
      <c r="F113" s="487" t="n">
        <v>111877</v>
      </c>
      <c r="G113" s="487" t="n">
        <v>63100</v>
      </c>
      <c r="H113" s="489" t="n">
        <f aca="false">F113/G113*100</f>
        <v>177.301109350238</v>
      </c>
      <c r="I113" s="487" t="n">
        <v>742678</v>
      </c>
      <c r="J113" s="487" t="n">
        <v>412885</v>
      </c>
      <c r="K113" s="489" t="n">
        <f aca="false">I113/J113*100</f>
        <v>179.875267931749</v>
      </c>
      <c r="L113" s="512" t="n">
        <f aca="false">O113+R113</f>
        <v>0</v>
      </c>
      <c r="M113" s="500" t="n">
        <f aca="false">P113+S113</f>
        <v>0</v>
      </c>
      <c r="N113" s="493" t="e">
        <f aca="false">L113/M113*100</f>
        <v>#DIV/0!</v>
      </c>
      <c r="O113" s="492" t="n">
        <v>0</v>
      </c>
      <c r="P113" s="492" t="n">
        <v>0</v>
      </c>
      <c r="Q113" s="493" t="e">
        <f aca="false">O113/P113*100</f>
        <v>#DIV/0!</v>
      </c>
      <c r="R113" s="492" t="n">
        <v>0</v>
      </c>
      <c r="S113" s="492" t="n">
        <v>0</v>
      </c>
      <c r="T113" s="494" t="e">
        <f aca="false">R113/S113*100</f>
        <v>#DIV/0!</v>
      </c>
      <c r="U113" s="1" t="n">
        <v>188</v>
      </c>
      <c r="V113" s="1" t="n">
        <v>120</v>
      </c>
    </row>
    <row r="114" customFormat="false" ht="33" hidden="false" customHeight="true" outlineLevel="0" collapsed="false">
      <c r="A114" s="532" t="n">
        <v>19</v>
      </c>
      <c r="B114" s="71" t="s">
        <v>125</v>
      </c>
      <c r="C114" s="490" t="n">
        <v>828033</v>
      </c>
      <c r="D114" s="490" t="n">
        <v>984139</v>
      </c>
      <c r="E114" s="36" t="n">
        <f aca="false">C114/D114*100</f>
        <v>84.1378098012578</v>
      </c>
      <c r="F114" s="487" t="n">
        <v>257565</v>
      </c>
      <c r="G114" s="487" t="n">
        <v>133589</v>
      </c>
      <c r="H114" s="489" t="n">
        <f aca="false">F114/G114*100</f>
        <v>192.804048237505</v>
      </c>
      <c r="I114" s="487" t="n">
        <v>828033</v>
      </c>
      <c r="J114" s="487" t="n">
        <v>984139</v>
      </c>
      <c r="K114" s="489" t="n">
        <f aca="false">I114/J114*100</f>
        <v>84.1378098012578</v>
      </c>
      <c r="L114" s="512" t="n">
        <f aca="false">O114+R114</f>
        <v>828033</v>
      </c>
      <c r="M114" s="500" t="n">
        <f aca="false">P114+S114</f>
        <v>984139</v>
      </c>
      <c r="N114" s="493" t="n">
        <f aca="false">L114/M114*100</f>
        <v>84.1378098012578</v>
      </c>
      <c r="O114" s="492" t="n">
        <v>0</v>
      </c>
      <c r="P114" s="492" t="n">
        <v>0</v>
      </c>
      <c r="Q114" s="493" t="e">
        <f aca="false">O114/P114*100</f>
        <v>#DIV/0!</v>
      </c>
      <c r="R114" s="487" t="n">
        <v>828033</v>
      </c>
      <c r="S114" s="487" t="n">
        <v>984139</v>
      </c>
      <c r="T114" s="494" t="n">
        <f aca="false">R114/S114*100</f>
        <v>84.1378098012578</v>
      </c>
      <c r="U114" s="1" t="n">
        <v>881</v>
      </c>
      <c r="V114" s="1" t="n">
        <v>78</v>
      </c>
    </row>
    <row r="115" s="334" customFormat="true" ht="19.5" hidden="false" customHeight="true" outlineLevel="0" collapsed="false">
      <c r="A115" s="535" t="n">
        <v>20</v>
      </c>
      <c r="B115" s="75" t="s">
        <v>126</v>
      </c>
      <c r="C115" s="496" t="n">
        <v>0</v>
      </c>
      <c r="D115" s="496" t="n">
        <v>0</v>
      </c>
      <c r="E115" s="370" t="e">
        <f aca="false">C115/D115*100</f>
        <v>#DIV/0!</v>
      </c>
      <c r="F115" s="496" t="n">
        <v>0</v>
      </c>
      <c r="G115" s="496" t="n">
        <v>0</v>
      </c>
      <c r="H115" s="370" t="e">
        <f aca="false">F115/G115*100</f>
        <v>#DIV/0!</v>
      </c>
      <c r="I115" s="496" t="n">
        <v>0</v>
      </c>
      <c r="J115" s="496" t="n">
        <v>0</v>
      </c>
      <c r="K115" s="370" t="e">
        <f aca="false">I115/J115*100</f>
        <v>#DIV/0!</v>
      </c>
      <c r="L115" s="512" t="n">
        <f aca="false">O115+R115</f>
        <v>0</v>
      </c>
      <c r="M115" s="500" t="n">
        <f aca="false">P115+S115</f>
        <v>0</v>
      </c>
      <c r="N115" s="493" t="e">
        <f aca="false">L115/M115*100</f>
        <v>#DIV/0!</v>
      </c>
      <c r="O115" s="499" t="n">
        <v>0</v>
      </c>
      <c r="P115" s="499" t="n">
        <v>0</v>
      </c>
      <c r="Q115" s="493" t="e">
        <f aca="false">O115/P115*100</f>
        <v>#DIV/0!</v>
      </c>
      <c r="R115" s="499" t="n">
        <v>0</v>
      </c>
      <c r="S115" s="499" t="n">
        <v>0</v>
      </c>
      <c r="T115" s="493" t="e">
        <f aca="false">R115/S115*100</f>
        <v>#DIV/0!</v>
      </c>
      <c r="U115" s="81" t="n">
        <v>28</v>
      </c>
      <c r="V115" s="81" t="n">
        <v>67</v>
      </c>
    </row>
    <row r="116" customFormat="false" ht="30" hidden="false" customHeight="true" outlineLevel="0" collapsed="false">
      <c r="A116" s="532" t="n">
        <v>21</v>
      </c>
      <c r="B116" s="71" t="s">
        <v>127</v>
      </c>
      <c r="C116" s="487" t="n">
        <v>0</v>
      </c>
      <c r="D116" s="487" t="n">
        <v>0</v>
      </c>
      <c r="E116" s="489" t="e">
        <f aca="false">C116/D116*100</f>
        <v>#DIV/0!</v>
      </c>
      <c r="F116" s="487" t="n">
        <v>0</v>
      </c>
      <c r="G116" s="487" t="n">
        <v>0</v>
      </c>
      <c r="H116" s="489" t="e">
        <f aca="false">F116/G116*100</f>
        <v>#DIV/0!</v>
      </c>
      <c r="I116" s="487" t="n">
        <v>0</v>
      </c>
      <c r="J116" s="487" t="n">
        <v>0</v>
      </c>
      <c r="K116" s="489" t="e">
        <f aca="false">I116/J116*100</f>
        <v>#DIV/0!</v>
      </c>
      <c r="L116" s="512" t="n">
        <f aca="false">O116+R116</f>
        <v>0</v>
      </c>
      <c r="M116" s="500" t="n">
        <f aca="false">P116+S116</f>
        <v>0</v>
      </c>
      <c r="N116" s="493" t="e">
        <f aca="false">L116/M116*100</f>
        <v>#DIV/0!</v>
      </c>
      <c r="O116" s="492" t="n">
        <v>0</v>
      </c>
      <c r="P116" s="492" t="n">
        <v>0</v>
      </c>
      <c r="Q116" s="493" t="e">
        <f aca="false">O116/P116*100</f>
        <v>#DIV/0!</v>
      </c>
      <c r="R116" s="492" t="n">
        <v>0</v>
      </c>
      <c r="S116" s="492" t="n">
        <v>0</v>
      </c>
      <c r="T116" s="494" t="e">
        <f aca="false">R116/S116*100</f>
        <v>#DIV/0!</v>
      </c>
      <c r="U116" s="1"/>
      <c r="V116" s="1"/>
    </row>
    <row r="117" customFormat="false" ht="18.75" hidden="false" customHeight="true" outlineLevel="0" collapsed="false">
      <c r="A117" s="532" t="n">
        <v>22</v>
      </c>
      <c r="B117" s="71" t="s">
        <v>128</v>
      </c>
      <c r="C117" s="487" t="n">
        <v>23483</v>
      </c>
      <c r="D117" s="487" t="n">
        <v>0</v>
      </c>
      <c r="E117" s="489" t="e">
        <f aca="false">C117/D117*100</f>
        <v>#DIV/0!</v>
      </c>
      <c r="F117" s="487" t="n">
        <v>2850</v>
      </c>
      <c r="G117" s="487" t="n">
        <v>0</v>
      </c>
      <c r="H117" s="489" t="e">
        <f aca="false">F117/G117*100</f>
        <v>#DIV/0!</v>
      </c>
      <c r="I117" s="487" t="n">
        <v>25567</v>
      </c>
      <c r="J117" s="487" t="n">
        <v>0</v>
      </c>
      <c r="K117" s="489" t="e">
        <f aca="false">I117/J117*100</f>
        <v>#DIV/0!</v>
      </c>
      <c r="L117" s="512" t="n">
        <f aca="false">O117+R117</f>
        <v>23483</v>
      </c>
      <c r="M117" s="500" t="n">
        <f aca="false">P117+S117</f>
        <v>0</v>
      </c>
      <c r="N117" s="493" t="e">
        <f aca="false">L117/M117*100</f>
        <v>#DIV/0!</v>
      </c>
      <c r="O117" s="491" t="n">
        <v>23483</v>
      </c>
      <c r="P117" s="492" t="n">
        <v>0</v>
      </c>
      <c r="Q117" s="493" t="e">
        <f aca="false">O117/P117*100</f>
        <v>#DIV/0!</v>
      </c>
      <c r="R117" s="492" t="n">
        <v>0</v>
      </c>
      <c r="S117" s="492"/>
      <c r="T117" s="494" t="e">
        <f aca="false">R117/S117*100</f>
        <v>#DIV/0!</v>
      </c>
      <c r="U117" s="1" t="n">
        <v>17</v>
      </c>
      <c r="V117" s="1" t="n">
        <v>67</v>
      </c>
    </row>
    <row r="118" customFormat="false" ht="24.75" hidden="false" customHeight="true" outlineLevel="0" collapsed="false">
      <c r="A118" s="532" t="n">
        <v>23</v>
      </c>
      <c r="B118" s="71" t="s">
        <v>129</v>
      </c>
      <c r="C118" s="487" t="n">
        <v>11480</v>
      </c>
      <c r="D118" s="487" t="n">
        <v>15890</v>
      </c>
      <c r="E118" s="489" t="n">
        <f aca="false">C118/D118*100</f>
        <v>72.2466960352423</v>
      </c>
      <c r="F118" s="487" t="n">
        <v>0</v>
      </c>
      <c r="G118" s="487" t="n">
        <v>0</v>
      </c>
      <c r="H118" s="489" t="e">
        <f aca="false">F118/G118*100</f>
        <v>#DIV/0!</v>
      </c>
      <c r="I118" s="487" t="n">
        <v>15349</v>
      </c>
      <c r="J118" s="487" t="n">
        <v>23144</v>
      </c>
      <c r="K118" s="489" t="n">
        <f aca="false">I118/J118*100</f>
        <v>66.3195644659523</v>
      </c>
      <c r="L118" s="512" t="n">
        <f aca="false">O118+R118</f>
        <v>0</v>
      </c>
      <c r="M118" s="500" t="n">
        <f aca="false">P118+S118</f>
        <v>0</v>
      </c>
      <c r="N118" s="493" t="e">
        <f aca="false">L118/M118*100</f>
        <v>#DIV/0!</v>
      </c>
      <c r="O118" s="492" t="n">
        <v>0</v>
      </c>
      <c r="P118" s="492" t="n">
        <v>0</v>
      </c>
      <c r="Q118" s="493" t="e">
        <f aca="false">O118/P118*100</f>
        <v>#DIV/0!</v>
      </c>
      <c r="R118" s="492" t="n">
        <v>0</v>
      </c>
      <c r="S118" s="492" t="n">
        <v>0</v>
      </c>
      <c r="T118" s="494" t="e">
        <f aca="false">R118/S118*100</f>
        <v>#DIV/0!</v>
      </c>
      <c r="U118" s="1" t="n">
        <v>16</v>
      </c>
      <c r="V118" s="1" t="n">
        <v>94</v>
      </c>
    </row>
    <row r="119" customFormat="false" ht="23.25" hidden="false" customHeight="true" outlineLevel="0" collapsed="false">
      <c r="A119" s="532" t="n">
        <v>24</v>
      </c>
      <c r="B119" s="75" t="s">
        <v>130</v>
      </c>
      <c r="C119" s="487" t="n">
        <v>122410</v>
      </c>
      <c r="D119" s="487" t="n">
        <v>89103</v>
      </c>
      <c r="E119" s="489" t="n">
        <f aca="false">C119/D119*100</f>
        <v>137.380335117785</v>
      </c>
      <c r="F119" s="487" t="n">
        <v>17516</v>
      </c>
      <c r="G119" s="487" t="n">
        <v>17198</v>
      </c>
      <c r="H119" s="489" t="n">
        <f aca="false">F119/G119*100</f>
        <v>101.849052215374</v>
      </c>
      <c r="I119" s="487" t="n">
        <v>126730</v>
      </c>
      <c r="J119" s="487" t="n">
        <v>89975</v>
      </c>
      <c r="K119" s="489" t="n">
        <f aca="false">I119/J119*100</f>
        <v>140.850236176716</v>
      </c>
      <c r="L119" s="512" t="n">
        <f aca="false">O119+R119</f>
        <v>5476</v>
      </c>
      <c r="M119" s="500" t="n">
        <f aca="false">P119+S119</f>
        <v>0</v>
      </c>
      <c r="N119" s="493" t="e">
        <f aca="false">L119/M119*100</f>
        <v>#DIV/0!</v>
      </c>
      <c r="O119" s="492" t="n">
        <v>0</v>
      </c>
      <c r="P119" s="492" t="n">
        <v>0</v>
      </c>
      <c r="Q119" s="493" t="e">
        <f aca="false">O119/P119*100</f>
        <v>#DIV/0!</v>
      </c>
      <c r="R119" s="492" t="n">
        <v>5476</v>
      </c>
      <c r="S119" s="492" t="n">
        <v>0</v>
      </c>
      <c r="T119" s="494" t="e">
        <f aca="false">R119/S119*100</f>
        <v>#DIV/0!</v>
      </c>
      <c r="U119" s="1" t="n">
        <v>32</v>
      </c>
      <c r="V119" s="1" t="n">
        <v>79</v>
      </c>
    </row>
    <row r="120" customFormat="false" ht="35.25" hidden="false" customHeight="true" outlineLevel="0" collapsed="false">
      <c r="A120" s="532" t="n">
        <v>25</v>
      </c>
      <c r="B120" s="71" t="s">
        <v>131</v>
      </c>
      <c r="C120" s="487" t="n">
        <v>44787</v>
      </c>
      <c r="D120" s="487" t="n">
        <v>42775</v>
      </c>
      <c r="E120" s="489" t="n">
        <f aca="false">C120/D120*100</f>
        <v>104.703682057276</v>
      </c>
      <c r="F120" s="487" t="n">
        <v>11748</v>
      </c>
      <c r="G120" s="487" t="n">
        <v>5016</v>
      </c>
      <c r="H120" s="489" t="n">
        <f aca="false">F120/G120*100</f>
        <v>234.210526315789</v>
      </c>
      <c r="I120" s="487" t="n">
        <v>141742</v>
      </c>
      <c r="J120" s="487" t="n">
        <v>86501</v>
      </c>
      <c r="K120" s="489" t="n">
        <f aca="false">I120/J120*100</f>
        <v>163.861689460237</v>
      </c>
      <c r="L120" s="512" t="n">
        <f aca="false">O120+R120</f>
        <v>0</v>
      </c>
      <c r="M120" s="500" t="n">
        <f aca="false">P120+S120</f>
        <v>0</v>
      </c>
      <c r="N120" s="493" t="e">
        <f aca="false">L120/M120*100</f>
        <v>#DIV/0!</v>
      </c>
      <c r="O120" s="492" t="n">
        <v>0</v>
      </c>
      <c r="P120" s="492"/>
      <c r="Q120" s="493" t="e">
        <f aca="false">O120/P120*100</f>
        <v>#DIV/0!</v>
      </c>
      <c r="R120" s="492" t="n">
        <v>0</v>
      </c>
      <c r="S120" s="492"/>
      <c r="T120" s="494" t="e">
        <f aca="false">R120/S120*100</f>
        <v>#DIV/0!</v>
      </c>
      <c r="U120" s="1" t="n">
        <v>56</v>
      </c>
      <c r="V120" s="1" t="n">
        <v>70</v>
      </c>
    </row>
    <row r="121" customFormat="false" ht="33" hidden="false" customHeight="true" outlineLevel="0" collapsed="false">
      <c r="A121" s="532" t="n">
        <v>26</v>
      </c>
      <c r="B121" s="71" t="s">
        <v>132</v>
      </c>
      <c r="C121" s="487" t="n">
        <v>18185</v>
      </c>
      <c r="D121" s="487" t="n">
        <v>16933</v>
      </c>
      <c r="E121" s="489" t="n">
        <f aca="false">C121/D121*100</f>
        <v>107.393846335558</v>
      </c>
      <c r="F121" s="487" t="n">
        <v>12805</v>
      </c>
      <c r="G121" s="487" t="n">
        <v>3276</v>
      </c>
      <c r="H121" s="489" t="n">
        <f aca="false">F121/G121*100</f>
        <v>390.873015873016</v>
      </c>
      <c r="I121" s="487" t="n">
        <v>17859</v>
      </c>
      <c r="J121" s="487" t="n">
        <v>17024</v>
      </c>
      <c r="K121" s="489" t="n">
        <f aca="false">I121/J121*100</f>
        <v>104.904840225564</v>
      </c>
      <c r="L121" s="512" t="n">
        <f aca="false">O121+R121</f>
        <v>0</v>
      </c>
      <c r="M121" s="500" t="n">
        <f aca="false">P121+S121</f>
        <v>0</v>
      </c>
      <c r="N121" s="493" t="e">
        <f aca="false">L121/M121*100</f>
        <v>#DIV/0!</v>
      </c>
      <c r="O121" s="492" t="n">
        <v>0</v>
      </c>
      <c r="P121" s="492" t="n">
        <v>0</v>
      </c>
      <c r="Q121" s="493" t="e">
        <f aca="false">O121/P121*100</f>
        <v>#DIV/0!</v>
      </c>
      <c r="R121" s="492" t="n">
        <v>0</v>
      </c>
      <c r="S121" s="492" t="n">
        <v>0</v>
      </c>
      <c r="T121" s="494" t="e">
        <f aca="false">R121/S121*100</f>
        <v>#DIV/0!</v>
      </c>
      <c r="U121" s="1" t="n">
        <v>22</v>
      </c>
      <c r="V121" s="1" t="n">
        <v>69</v>
      </c>
    </row>
    <row r="122" customFormat="false" ht="34.5" hidden="false" customHeight="true" outlineLevel="0" collapsed="false">
      <c r="A122" s="535" t="n">
        <v>27</v>
      </c>
      <c r="B122" s="75" t="s">
        <v>133</v>
      </c>
      <c r="C122" s="487" t="n">
        <v>0</v>
      </c>
      <c r="D122" s="487" t="n">
        <v>23633</v>
      </c>
      <c r="E122" s="370" t="n">
        <f aca="false">C122/D122*100</f>
        <v>0</v>
      </c>
      <c r="F122" s="487" t="n">
        <v>0</v>
      </c>
      <c r="G122" s="487" t="n">
        <v>6382</v>
      </c>
      <c r="H122" s="370" t="n">
        <f aca="false">F122/G122*100</f>
        <v>0</v>
      </c>
      <c r="I122" s="487" t="n">
        <v>10622</v>
      </c>
      <c r="J122" s="487" t="n">
        <v>19994</v>
      </c>
      <c r="K122" s="370" t="n">
        <f aca="false">I122/J122*100</f>
        <v>53.1259377813344</v>
      </c>
      <c r="L122" s="512" t="n">
        <f aca="false">O122+R122</f>
        <v>0</v>
      </c>
      <c r="M122" s="500" t="n">
        <f aca="false">P122+S122</f>
        <v>0</v>
      </c>
      <c r="N122" s="493" t="e">
        <f aca="false">L122/M122*100</f>
        <v>#DIV/0!</v>
      </c>
      <c r="O122" s="499" t="n">
        <v>0</v>
      </c>
      <c r="P122" s="499" t="n">
        <v>0</v>
      </c>
      <c r="Q122" s="493" t="e">
        <f aca="false">O122/P122*100</f>
        <v>#DIV/0!</v>
      </c>
      <c r="R122" s="499" t="n">
        <v>0</v>
      </c>
      <c r="S122" s="499" t="n">
        <v>0</v>
      </c>
      <c r="T122" s="493" t="e">
        <f aca="false">R122/S122*100</f>
        <v>#DIV/0!</v>
      </c>
      <c r="U122" s="81" t="n">
        <v>13</v>
      </c>
      <c r="V122" s="81" t="n">
        <v>65</v>
      </c>
    </row>
    <row r="123" customFormat="false" ht="48" hidden="false" customHeight="true" outlineLevel="0" collapsed="false">
      <c r="A123" s="535" t="n">
        <v>28</v>
      </c>
      <c r="B123" s="75" t="s">
        <v>134</v>
      </c>
      <c r="C123" s="496" t="n">
        <v>53885</v>
      </c>
      <c r="D123" s="496" t="n">
        <v>42375</v>
      </c>
      <c r="E123" s="370" t="n">
        <f aca="false">C123/D123*100</f>
        <v>127.162241887906</v>
      </c>
      <c r="F123" s="487" t="n">
        <v>0</v>
      </c>
      <c r="G123" s="487" t="n">
        <v>12886</v>
      </c>
      <c r="H123" s="370" t="n">
        <f aca="false">F123/G123*100</f>
        <v>0</v>
      </c>
      <c r="I123" s="487" t="n">
        <v>55901</v>
      </c>
      <c r="J123" s="487" t="n">
        <v>59841</v>
      </c>
      <c r="K123" s="370" t="n">
        <f aca="false">I123/J123*100</f>
        <v>93.4158854297221</v>
      </c>
      <c r="L123" s="512" t="n">
        <f aca="false">O123+R123</f>
        <v>11011</v>
      </c>
      <c r="M123" s="500" t="n">
        <f aca="false">P123+S123</f>
        <v>0</v>
      </c>
      <c r="N123" s="493" t="e">
        <f aca="false">L123/M123*100</f>
        <v>#DIV/0!</v>
      </c>
      <c r="O123" s="499" t="n">
        <v>11011</v>
      </c>
      <c r="P123" s="499" t="n">
        <v>0</v>
      </c>
      <c r="Q123" s="493" t="e">
        <f aca="false">O123/P123*100</f>
        <v>#DIV/0!</v>
      </c>
      <c r="R123" s="499" t="n">
        <v>0</v>
      </c>
      <c r="S123" s="499" t="n">
        <v>0</v>
      </c>
      <c r="T123" s="493" t="e">
        <f aca="false">R123/S123*100</f>
        <v>#DIV/0!</v>
      </c>
      <c r="U123" s="81" t="n">
        <v>38</v>
      </c>
      <c r="V123" s="81"/>
    </row>
    <row r="124" s="334" customFormat="true" ht="30" hidden="false" customHeight="true" outlineLevel="0" collapsed="false">
      <c r="A124" s="535" t="n">
        <v>29</v>
      </c>
      <c r="B124" s="75" t="s">
        <v>135</v>
      </c>
      <c r="C124" s="496" t="n">
        <v>65682</v>
      </c>
      <c r="D124" s="496" t="n">
        <v>58306</v>
      </c>
      <c r="E124" s="370" t="n">
        <f aca="false">C124/D124*100</f>
        <v>112.650499091003</v>
      </c>
      <c r="F124" s="496" t="n">
        <v>10811</v>
      </c>
      <c r="G124" s="496" t="n">
        <v>11809</v>
      </c>
      <c r="H124" s="370" t="n">
        <f aca="false">F124/G124*100</f>
        <v>91.5488186976035</v>
      </c>
      <c r="I124" s="496" t="n">
        <v>65682</v>
      </c>
      <c r="J124" s="496" t="n">
        <v>58306</v>
      </c>
      <c r="K124" s="370" t="n">
        <f aca="false">I124/J124*100</f>
        <v>112.650499091003</v>
      </c>
      <c r="L124" s="512" t="n">
        <f aca="false">O124+R124</f>
        <v>0</v>
      </c>
      <c r="M124" s="500" t="n">
        <f aca="false">P124+S124</f>
        <v>0</v>
      </c>
      <c r="N124" s="493" t="e">
        <f aca="false">L124/M124*100</f>
        <v>#DIV/0!</v>
      </c>
      <c r="O124" s="499" t="n">
        <v>0</v>
      </c>
      <c r="P124" s="499" t="n">
        <v>0</v>
      </c>
      <c r="Q124" s="493" t="e">
        <f aca="false">O124/P124*100</f>
        <v>#DIV/0!</v>
      </c>
      <c r="R124" s="499" t="n">
        <v>0</v>
      </c>
      <c r="S124" s="499" t="n">
        <v>0</v>
      </c>
      <c r="T124" s="493" t="e">
        <f aca="false">R124/S124*100</f>
        <v>#DIV/0!</v>
      </c>
      <c r="U124" s="78" t="n">
        <v>37</v>
      </c>
      <c r="V124" s="78" t="n">
        <v>75</v>
      </c>
    </row>
    <row r="125" s="334" customFormat="true" ht="24.75" hidden="false" customHeight="true" outlineLevel="0" collapsed="false">
      <c r="A125" s="535" t="n">
        <v>30</v>
      </c>
      <c r="B125" s="75" t="s">
        <v>382</v>
      </c>
      <c r="C125" s="496" t="n">
        <v>16454</v>
      </c>
      <c r="D125" s="496" t="n">
        <v>0</v>
      </c>
      <c r="E125" s="370" t="e">
        <f aca="false">C125/D125*100</f>
        <v>#DIV/0!</v>
      </c>
      <c r="F125" s="496" t="n">
        <v>4983</v>
      </c>
      <c r="G125" s="496" t="n">
        <v>0</v>
      </c>
      <c r="H125" s="370" t="e">
        <f aca="false">F125/G125*100</f>
        <v>#DIV/0!</v>
      </c>
      <c r="I125" s="496" t="n">
        <v>5160</v>
      </c>
      <c r="J125" s="496" t="n">
        <v>0</v>
      </c>
      <c r="K125" s="370" t="e">
        <f aca="false">I125/J125*100</f>
        <v>#DIV/0!</v>
      </c>
      <c r="L125" s="512" t="n">
        <f aca="false">O125+R125</f>
        <v>0</v>
      </c>
      <c r="M125" s="500" t="n">
        <f aca="false">P125+S125</f>
        <v>0</v>
      </c>
      <c r="N125" s="493" t="e">
        <f aca="false">L125/M125*100</f>
        <v>#DIV/0!</v>
      </c>
      <c r="O125" s="499" t="n">
        <v>0</v>
      </c>
      <c r="P125" s="499" t="n">
        <v>0</v>
      </c>
      <c r="Q125" s="493" t="e">
        <f aca="false">O125/P125*100</f>
        <v>#DIV/0!</v>
      </c>
      <c r="R125" s="499" t="n">
        <v>0</v>
      </c>
      <c r="S125" s="499" t="n">
        <v>0</v>
      </c>
      <c r="T125" s="493" t="e">
        <f aca="false">R125/S125*100</f>
        <v>#DIV/0!</v>
      </c>
      <c r="U125" s="334" t="n">
        <v>43</v>
      </c>
    </row>
    <row r="126" customFormat="false" ht="15.75" hidden="false" customHeight="false" outlineLevel="0" collapsed="false">
      <c r="A126" s="513"/>
      <c r="B126" s="514"/>
      <c r="C126" s="514"/>
      <c r="D126" s="514"/>
      <c r="E126" s="514"/>
      <c r="F126" s="514"/>
      <c r="G126" s="514"/>
      <c r="H126" s="514"/>
      <c r="I126" s="514"/>
      <c r="J126" s="514"/>
      <c r="K126" s="515"/>
      <c r="L126" s="516"/>
      <c r="M126" s="517"/>
      <c r="N126" s="493"/>
      <c r="O126" s="518"/>
      <c r="P126" s="518"/>
      <c r="Q126" s="518"/>
      <c r="R126" s="518"/>
      <c r="S126" s="518"/>
      <c r="T126" s="519"/>
      <c r="U126" s="1"/>
      <c r="V126" s="1"/>
    </row>
    <row r="127" customFormat="false" ht="18.75" hidden="false" customHeight="true" outlineLevel="0" collapsed="false">
      <c r="A127" s="29"/>
      <c r="B127" s="100" t="s">
        <v>383</v>
      </c>
      <c r="C127" s="67" t="n">
        <f aca="false">SUM(C128:C133)</f>
        <v>117020</v>
      </c>
      <c r="D127" s="536" t="n">
        <f aca="false">SUM(D128:D133)</f>
        <v>84722</v>
      </c>
      <c r="E127" s="509" t="n">
        <f aca="false">C127/D127*100</f>
        <v>138.122329501192</v>
      </c>
      <c r="F127" s="536" t="n">
        <f aca="false">SUM(F128:F133)</f>
        <v>24617</v>
      </c>
      <c r="G127" s="536" t="n">
        <f aca="false">SUM(G128:G133)</f>
        <v>11519</v>
      </c>
      <c r="H127" s="509" t="n">
        <f aca="false">F127/G127*100</f>
        <v>213.7077871343</v>
      </c>
      <c r="I127" s="536" t="n">
        <f aca="false">SUM(I128:I133)</f>
        <v>119777</v>
      </c>
      <c r="J127" s="536" t="n">
        <f aca="false">SUM(J128:J133)</f>
        <v>88861</v>
      </c>
      <c r="K127" s="509" t="n">
        <f aca="false">I127/J127*100</f>
        <v>134.791415806709</v>
      </c>
      <c r="L127" s="530" t="n">
        <f aca="false">O127+R127</f>
        <v>38666</v>
      </c>
      <c r="M127" s="531" t="n">
        <f aca="false">P127+S127</f>
        <v>35615</v>
      </c>
      <c r="N127" s="84" t="n">
        <f aca="false">L127/M127*100</f>
        <v>108.566615190229</v>
      </c>
      <c r="O127" s="102" t="n">
        <f aca="false">SUM(O128:O133)</f>
        <v>38666</v>
      </c>
      <c r="P127" s="102" t="n">
        <f aca="false">SUM(P128:P133)</f>
        <v>35615</v>
      </c>
      <c r="Q127" s="102" t="n">
        <f aca="false">O127/P127*100</f>
        <v>108.566615190229</v>
      </c>
      <c r="R127" s="102" t="n">
        <f aca="false">SUM(R128:R133)</f>
        <v>0</v>
      </c>
      <c r="S127" s="102" t="n">
        <f aca="false">SUM(S128:S133)</f>
        <v>0</v>
      </c>
      <c r="T127" s="84" t="e">
        <f aca="false">R127/S127*100</f>
        <v>#DIV/0!</v>
      </c>
      <c r="U127" s="1"/>
      <c r="V127" s="1"/>
    </row>
    <row r="128" s="308" customFormat="true" ht="18" hidden="false" customHeight="true" outlineLevel="0" collapsed="false">
      <c r="A128" s="537" t="n">
        <v>1</v>
      </c>
      <c r="B128" s="114" t="s">
        <v>136</v>
      </c>
      <c r="C128" s="490" t="n">
        <v>99757</v>
      </c>
      <c r="D128" s="490" t="n">
        <v>54922</v>
      </c>
      <c r="E128" s="36" t="n">
        <f aca="false">C128/D128*100</f>
        <v>181.633953606933</v>
      </c>
      <c r="F128" s="490" t="n">
        <v>23000</v>
      </c>
      <c r="G128" s="490" t="n">
        <v>10645</v>
      </c>
      <c r="H128" s="36" t="n">
        <f aca="false">F128/G128*100</f>
        <v>216.063879755754</v>
      </c>
      <c r="I128" s="490" t="n">
        <v>99757</v>
      </c>
      <c r="J128" s="490" t="n">
        <v>54156</v>
      </c>
      <c r="K128" s="36" t="n">
        <f aca="false">I128/J128*100</f>
        <v>184.203043060787</v>
      </c>
      <c r="L128" s="512" t="n">
        <f aca="false">O128+R128</f>
        <v>38666</v>
      </c>
      <c r="M128" s="500" t="n">
        <f aca="false">P128+S128</f>
        <v>35615</v>
      </c>
      <c r="N128" s="534" t="n">
        <f aca="false">L128/M128*100</f>
        <v>108.566615190229</v>
      </c>
      <c r="O128" s="500" t="n">
        <v>38666</v>
      </c>
      <c r="P128" s="500" t="n">
        <v>35615</v>
      </c>
      <c r="Q128" s="534" t="n">
        <f aca="false">O128/P128*100</f>
        <v>108.566615190229</v>
      </c>
      <c r="R128" s="500" t="n">
        <v>0</v>
      </c>
      <c r="S128" s="500" t="n">
        <v>0</v>
      </c>
      <c r="T128" s="534" t="e">
        <f aca="false">R128/S128*100</f>
        <v>#DIV/0!</v>
      </c>
      <c r="U128" s="110" t="n">
        <v>69</v>
      </c>
      <c r="V128" s="110" t="n">
        <v>80</v>
      </c>
    </row>
    <row r="129" customFormat="false" ht="17.25" hidden="false" customHeight="true" outlineLevel="0" collapsed="false">
      <c r="A129" s="538" t="n">
        <v>2</v>
      </c>
      <c r="B129" s="71" t="s">
        <v>137</v>
      </c>
      <c r="C129" s="487" t="n">
        <v>0</v>
      </c>
      <c r="D129" s="487" t="n">
        <v>0</v>
      </c>
      <c r="E129" s="489" t="e">
        <f aca="false">C129/D129*100</f>
        <v>#DIV/0!</v>
      </c>
      <c r="F129" s="487" t="n">
        <v>0</v>
      </c>
      <c r="G129" s="487" t="n">
        <v>0</v>
      </c>
      <c r="H129" s="489" t="e">
        <f aca="false">F129/G129*100</f>
        <v>#DIV/0!</v>
      </c>
      <c r="I129" s="487" t="n">
        <v>0</v>
      </c>
      <c r="J129" s="487" t="n">
        <v>0</v>
      </c>
      <c r="K129" s="489" t="e">
        <f aca="false">I129/J129*100</f>
        <v>#DIV/0!</v>
      </c>
      <c r="L129" s="512" t="n">
        <f aca="false">O129+R129</f>
        <v>0</v>
      </c>
      <c r="M129" s="500" t="n">
        <f aca="false">P129+S129</f>
        <v>0</v>
      </c>
      <c r="N129" s="493" t="e">
        <f aca="false">L129/M129*100</f>
        <v>#DIV/0!</v>
      </c>
      <c r="O129" s="492" t="n">
        <v>0</v>
      </c>
      <c r="P129" s="492" t="n">
        <v>0</v>
      </c>
      <c r="Q129" s="493" t="e">
        <f aca="false">O129/P129*100</f>
        <v>#DIV/0!</v>
      </c>
      <c r="R129" s="492" t="n">
        <v>0</v>
      </c>
      <c r="S129" s="492" t="n">
        <v>0</v>
      </c>
      <c r="T129" s="534" t="e">
        <f aca="false">R129/S129*100</f>
        <v>#DIV/0!</v>
      </c>
      <c r="U129" s="1"/>
      <c r="V129" s="1"/>
    </row>
    <row r="130" customFormat="false" ht="18" hidden="false" customHeight="true" outlineLevel="0" collapsed="false">
      <c r="A130" s="538" t="n">
        <v>3</v>
      </c>
      <c r="B130" s="71" t="s">
        <v>138</v>
      </c>
      <c r="C130" s="487" t="n">
        <v>0</v>
      </c>
      <c r="D130" s="487" t="n">
        <v>0</v>
      </c>
      <c r="E130" s="489" t="e">
        <f aca="false">C130/D130*100</f>
        <v>#DIV/0!</v>
      </c>
      <c r="F130" s="487" t="n">
        <v>0</v>
      </c>
      <c r="G130" s="487" t="n">
        <v>0</v>
      </c>
      <c r="H130" s="489" t="e">
        <f aca="false">F130/G130*100</f>
        <v>#DIV/0!</v>
      </c>
      <c r="I130" s="487" t="n">
        <v>0</v>
      </c>
      <c r="J130" s="487" t="n">
        <v>0</v>
      </c>
      <c r="K130" s="489" t="e">
        <f aca="false">I130/J130*100</f>
        <v>#DIV/0!</v>
      </c>
      <c r="L130" s="512" t="n">
        <f aca="false">O130+R130</f>
        <v>0</v>
      </c>
      <c r="M130" s="500" t="n">
        <f aca="false">P130+S130</f>
        <v>0</v>
      </c>
      <c r="N130" s="493" t="e">
        <f aca="false">L130/M130*100</f>
        <v>#DIV/0!</v>
      </c>
      <c r="O130" s="492" t="n">
        <v>0</v>
      </c>
      <c r="P130" s="492" t="n">
        <v>0</v>
      </c>
      <c r="Q130" s="493" t="e">
        <f aca="false">O130/P130*100</f>
        <v>#DIV/0!</v>
      </c>
      <c r="R130" s="492" t="n">
        <v>0</v>
      </c>
      <c r="S130" s="492" t="n">
        <v>0</v>
      </c>
      <c r="T130" s="534" t="e">
        <f aca="false">R130/S130*100</f>
        <v>#DIV/0!</v>
      </c>
      <c r="U130" s="1"/>
      <c r="V130" s="1"/>
    </row>
    <row r="131" customFormat="false" ht="18.75" hidden="false" customHeight="true" outlineLevel="0" collapsed="false">
      <c r="A131" s="495" t="n">
        <v>4</v>
      </c>
      <c r="B131" s="75" t="s">
        <v>139</v>
      </c>
      <c r="C131" s="496" t="n">
        <v>1458</v>
      </c>
      <c r="D131" s="496" t="n">
        <v>3250</v>
      </c>
      <c r="E131" s="370" t="n">
        <f aca="false">C131/D131*100</f>
        <v>44.8615384615385</v>
      </c>
      <c r="F131" s="496" t="n">
        <v>0</v>
      </c>
      <c r="G131" s="496" t="n">
        <v>0</v>
      </c>
      <c r="H131" s="370" t="e">
        <f aca="false">F131/G131*100</f>
        <v>#DIV/0!</v>
      </c>
      <c r="I131" s="496" t="n">
        <v>4215</v>
      </c>
      <c r="J131" s="496" t="n">
        <v>8155</v>
      </c>
      <c r="K131" s="370" t="n">
        <f aca="false">I131/J131*100</f>
        <v>51.6860821581852</v>
      </c>
      <c r="L131" s="512" t="n">
        <f aca="false">O131+R131</f>
        <v>0</v>
      </c>
      <c r="M131" s="500" t="n">
        <f aca="false">P131+S131</f>
        <v>0</v>
      </c>
      <c r="N131" s="493" t="e">
        <f aca="false">L131/M131*100</f>
        <v>#DIV/0!</v>
      </c>
      <c r="O131" s="499" t="n">
        <v>0</v>
      </c>
      <c r="P131" s="499" t="n">
        <v>0</v>
      </c>
      <c r="Q131" s="493" t="e">
        <f aca="false">O131/P131*100</f>
        <v>#DIV/0!</v>
      </c>
      <c r="R131" s="499" t="n">
        <v>0</v>
      </c>
      <c r="S131" s="499" t="n">
        <v>0</v>
      </c>
      <c r="T131" s="534" t="e">
        <f aca="false">R131/S131*100</f>
        <v>#DIV/0!</v>
      </c>
      <c r="U131" s="81" t="n">
        <v>8</v>
      </c>
      <c r="V131" s="81" t="n">
        <v>70</v>
      </c>
    </row>
    <row r="132" customFormat="false" ht="15.75" hidden="false" customHeight="true" outlineLevel="0" collapsed="false">
      <c r="A132" s="538" t="n">
        <v>5</v>
      </c>
      <c r="B132" s="71" t="s">
        <v>140</v>
      </c>
      <c r="C132" s="487" t="n">
        <v>0</v>
      </c>
      <c r="D132" s="487" t="n">
        <v>0</v>
      </c>
      <c r="E132" s="489" t="e">
        <f aca="false">C132/D132*100</f>
        <v>#DIV/0!</v>
      </c>
      <c r="F132" s="487" t="n">
        <v>0</v>
      </c>
      <c r="G132" s="487" t="n">
        <v>0</v>
      </c>
      <c r="H132" s="489" t="e">
        <f aca="false">F132/G132*100</f>
        <v>#DIV/0!</v>
      </c>
      <c r="I132" s="487" t="n">
        <v>0</v>
      </c>
      <c r="J132" s="487" t="n">
        <v>0</v>
      </c>
      <c r="K132" s="489" t="e">
        <f aca="false">I132/J132*100</f>
        <v>#DIV/0!</v>
      </c>
      <c r="L132" s="512" t="n">
        <f aca="false">O132+R132</f>
        <v>0</v>
      </c>
      <c r="M132" s="500" t="n">
        <f aca="false">P132+S132</f>
        <v>0</v>
      </c>
      <c r="N132" s="493" t="e">
        <f aca="false">L132/M132*100</f>
        <v>#DIV/0!</v>
      </c>
      <c r="O132" s="492" t="n">
        <v>0</v>
      </c>
      <c r="P132" s="492" t="n">
        <v>0</v>
      </c>
      <c r="Q132" s="493" t="e">
        <f aca="false">O132/P132*100</f>
        <v>#DIV/0!</v>
      </c>
      <c r="R132" s="492" t="n">
        <v>0</v>
      </c>
      <c r="S132" s="492" t="n">
        <v>0</v>
      </c>
      <c r="T132" s="534" t="e">
        <f aca="false">R132/S132*100</f>
        <v>#DIV/0!</v>
      </c>
      <c r="U132" s="1"/>
      <c r="V132" s="1"/>
    </row>
    <row r="133" s="334" customFormat="true" ht="15.75" hidden="false" customHeight="true" outlineLevel="0" collapsed="false">
      <c r="A133" s="495" t="n">
        <v>6</v>
      </c>
      <c r="B133" s="75" t="s">
        <v>141</v>
      </c>
      <c r="C133" s="496" t="n">
        <v>15805</v>
      </c>
      <c r="D133" s="496" t="n">
        <v>26550</v>
      </c>
      <c r="E133" s="370" t="n">
        <f aca="false">C133/D133*100</f>
        <v>59.5291902071563</v>
      </c>
      <c r="F133" s="496" t="n">
        <v>1617</v>
      </c>
      <c r="G133" s="496" t="n">
        <v>874</v>
      </c>
      <c r="H133" s="370" t="n">
        <f aca="false">F133/G133*100</f>
        <v>185.011441647597</v>
      </c>
      <c r="I133" s="496" t="n">
        <v>15805</v>
      </c>
      <c r="J133" s="496" t="n">
        <v>26550</v>
      </c>
      <c r="K133" s="370" t="n">
        <f aca="false">I133/J133*100</f>
        <v>59.5291902071563</v>
      </c>
      <c r="L133" s="512" t="n">
        <f aca="false">O133+R133</f>
        <v>0</v>
      </c>
      <c r="M133" s="500" t="n">
        <f aca="false">P133+S133</f>
        <v>0</v>
      </c>
      <c r="N133" s="493" t="e">
        <f aca="false">L133/M133*100</f>
        <v>#DIV/0!</v>
      </c>
      <c r="O133" s="499" t="n">
        <v>0</v>
      </c>
      <c r="P133" s="499" t="n">
        <v>0</v>
      </c>
      <c r="Q133" s="493" t="e">
        <f aca="false">O133/P133*100</f>
        <v>#DIV/0!</v>
      </c>
      <c r="R133" s="499" t="n">
        <v>0</v>
      </c>
      <c r="S133" s="499" t="n">
        <v>0</v>
      </c>
      <c r="T133" s="493" t="e">
        <f aca="false">R133/S133*100</f>
        <v>#DIV/0!</v>
      </c>
      <c r="U133" s="81" t="n">
        <v>17</v>
      </c>
      <c r="V133" s="81" t="n">
        <v>100</v>
      </c>
    </row>
    <row r="134" customFormat="false" ht="15" hidden="false" customHeight="false" outlineLevel="0" collapsed="false">
      <c r="A134" s="539"/>
      <c r="B134" s="540"/>
      <c r="C134" s="520"/>
      <c r="D134" s="520"/>
      <c r="E134" s="541"/>
      <c r="F134" s="520"/>
      <c r="G134" s="520"/>
      <c r="H134" s="541"/>
      <c r="I134" s="520"/>
      <c r="J134" s="520"/>
      <c r="K134" s="542"/>
      <c r="L134" s="491"/>
      <c r="M134" s="492"/>
      <c r="N134" s="493"/>
      <c r="O134" s="522"/>
      <c r="P134" s="522"/>
      <c r="Q134" s="522"/>
      <c r="R134" s="522"/>
      <c r="S134" s="522"/>
      <c r="T134" s="543"/>
      <c r="U134" s="1"/>
      <c r="V134" s="1"/>
    </row>
    <row r="135" customFormat="false" ht="51" hidden="false" customHeight="true" outlineLevel="0" collapsed="false">
      <c r="A135" s="64" t="s">
        <v>384</v>
      </c>
      <c r="B135" s="64" t="s">
        <v>51</v>
      </c>
      <c r="C135" s="478" t="n">
        <f aca="false">C136+C148</f>
        <v>218252600</v>
      </c>
      <c r="D135" s="478" t="n">
        <f aca="false">D136+D148</f>
        <v>197578624</v>
      </c>
      <c r="E135" s="479" t="n">
        <f aca="false">C135/D135*100</f>
        <v>110.463670401916</v>
      </c>
      <c r="F135" s="478" t="n">
        <f aca="false">F136+F148</f>
        <v>24850907</v>
      </c>
      <c r="G135" s="478" t="n">
        <f aca="false">G136+G148</f>
        <v>29581788</v>
      </c>
      <c r="H135" s="479" t="n">
        <f aca="false">F135/G135*100</f>
        <v>84.0074541809305</v>
      </c>
      <c r="I135" s="478" t="n">
        <f aca="false">I136+I148</f>
        <v>208834540</v>
      </c>
      <c r="J135" s="478" t="n">
        <f aca="false">J136+J148</f>
        <v>196023012</v>
      </c>
      <c r="K135" s="479" t="n">
        <f aca="false">I135/J135*100</f>
        <v>106.535726529904</v>
      </c>
      <c r="L135" s="544" t="n">
        <f aca="false">O135+R135</f>
        <v>174946081</v>
      </c>
      <c r="M135" s="545" t="n">
        <f aca="false">P135+S135</f>
        <v>157506814</v>
      </c>
      <c r="N135" s="66" t="n">
        <f aca="false">L135/M135*100</f>
        <v>111.072071459715</v>
      </c>
      <c r="O135" s="65" t="n">
        <f aca="false">O136+O148</f>
        <v>148483</v>
      </c>
      <c r="P135" s="65" t="n">
        <f aca="false">P136+P148</f>
        <v>18241</v>
      </c>
      <c r="Q135" s="65" t="n">
        <f aca="false">O135/P135*100</f>
        <v>814.006907516035</v>
      </c>
      <c r="R135" s="65" t="n">
        <f aca="false">R136+R148</f>
        <v>174797598</v>
      </c>
      <c r="S135" s="65" t="n">
        <f aca="false">S136+S148</f>
        <v>157488573</v>
      </c>
      <c r="T135" s="66" t="n">
        <f aca="false">R135/S135*100</f>
        <v>110.990654541012</v>
      </c>
      <c r="U135" s="110"/>
      <c r="V135" s="110"/>
    </row>
    <row r="136" customFormat="false" ht="36.75" hidden="false" customHeight="true" outlineLevel="0" collapsed="false">
      <c r="A136" s="67" t="s">
        <v>385</v>
      </c>
      <c r="B136" s="67" t="s">
        <v>144</v>
      </c>
      <c r="C136" s="483" t="n">
        <f aca="false">SUM(C137:C145)</f>
        <v>119934234</v>
      </c>
      <c r="D136" s="483" t="n">
        <f aca="false">SUM(D137:D145)</f>
        <v>101881983</v>
      </c>
      <c r="E136" s="509" t="n">
        <f aca="false">C136/D136*100</f>
        <v>117.718786451182</v>
      </c>
      <c r="F136" s="483" t="n">
        <f aca="false">SUM(F137:F145)</f>
        <v>13626467</v>
      </c>
      <c r="G136" s="483" t="n">
        <f aca="false">SUM(G137:G145)</f>
        <v>14816848</v>
      </c>
      <c r="H136" s="509" t="n">
        <f aca="false">F136/G136*100</f>
        <v>91.9660308319286</v>
      </c>
      <c r="I136" s="483" t="n">
        <f aca="false">SUM(I137:I145)</f>
        <v>117524812</v>
      </c>
      <c r="J136" s="483" t="n">
        <f aca="false">SUM(J137:J145)</f>
        <v>97993976</v>
      </c>
      <c r="K136" s="509" t="n">
        <f aca="false">I136/J136*100</f>
        <v>119.930649614625</v>
      </c>
      <c r="L136" s="530" t="n">
        <f aca="false">O136+R136</f>
        <v>95062261</v>
      </c>
      <c r="M136" s="531" t="n">
        <f aca="false">P136+S136</f>
        <v>66488219</v>
      </c>
      <c r="N136" s="84" t="n">
        <f aca="false">L136/M136*100</f>
        <v>142.97609776553</v>
      </c>
      <c r="O136" s="83" t="n">
        <f aca="false">SUM(O137:O145)</f>
        <v>126973</v>
      </c>
      <c r="P136" s="83" t="n">
        <f aca="false">SUM(P137:P145)</f>
        <v>0</v>
      </c>
      <c r="Q136" s="83" t="e">
        <f aca="false">O136/P136*100</f>
        <v>#DIV/0!</v>
      </c>
      <c r="R136" s="83" t="n">
        <f aca="false">SUM(R137:R145)</f>
        <v>94935288</v>
      </c>
      <c r="S136" s="83" t="n">
        <f aca="false">SUM(S137:S145)</f>
        <v>66488219</v>
      </c>
      <c r="T136" s="84" t="n">
        <f aca="false">R136/S136*100</f>
        <v>142.785127091463</v>
      </c>
      <c r="U136" s="1"/>
      <c r="V136" s="1"/>
    </row>
    <row r="137" customFormat="false" ht="24" hidden="false" customHeight="true" outlineLevel="0" collapsed="false">
      <c r="A137" s="546" t="n">
        <v>1</v>
      </c>
      <c r="B137" s="75" t="s">
        <v>145</v>
      </c>
      <c r="C137" s="487" t="n">
        <v>59776570</v>
      </c>
      <c r="D137" s="487" t="n">
        <v>71490528</v>
      </c>
      <c r="E137" s="489" t="n">
        <f aca="false">C137/D137*100</f>
        <v>83.6146713030291</v>
      </c>
      <c r="F137" s="487" t="n">
        <v>5770956</v>
      </c>
      <c r="G137" s="487" t="n">
        <v>10919664</v>
      </c>
      <c r="H137" s="489" t="n">
        <f aca="false">F137/G137*100</f>
        <v>52.8492085470762</v>
      </c>
      <c r="I137" s="487" t="n">
        <v>59315282</v>
      </c>
      <c r="J137" s="487" t="n">
        <v>70760378</v>
      </c>
      <c r="K137" s="489" t="n">
        <f aca="false">I137/J137*100</f>
        <v>83.8255584219745</v>
      </c>
      <c r="L137" s="512" t="n">
        <f aca="false">O137+R137</f>
        <v>47268966</v>
      </c>
      <c r="M137" s="500" t="n">
        <f aca="false">P137+S137</f>
        <v>39439215</v>
      </c>
      <c r="N137" s="493" t="n">
        <f aca="false">L137/M137*100</f>
        <v>119.852704979042</v>
      </c>
      <c r="O137" s="487" t="n">
        <v>0</v>
      </c>
      <c r="P137" s="487" t="n">
        <v>0</v>
      </c>
      <c r="Q137" s="493" t="e">
        <f aca="false">O137/P137*100</f>
        <v>#DIV/0!</v>
      </c>
      <c r="R137" s="487" t="n">
        <v>47268966</v>
      </c>
      <c r="S137" s="487" t="n">
        <v>39439215</v>
      </c>
      <c r="T137" s="494" t="n">
        <f aca="false">R137/S137*100</f>
        <v>119.852704979042</v>
      </c>
      <c r="U137" s="1" t="n">
        <v>3115</v>
      </c>
      <c r="V137" s="1" t="n">
        <v>145</v>
      </c>
    </row>
    <row r="138" customFormat="false" ht="19.5" hidden="false" customHeight="true" outlineLevel="0" collapsed="false">
      <c r="A138" s="546" t="n">
        <v>2</v>
      </c>
      <c r="B138" s="75" t="s">
        <v>146</v>
      </c>
      <c r="C138" s="487" t="n">
        <v>14875521</v>
      </c>
      <c r="D138" s="487" t="n">
        <v>15754220</v>
      </c>
      <c r="E138" s="489" t="n">
        <f aca="false">C138/D138*100</f>
        <v>94.4224531585823</v>
      </c>
      <c r="F138" s="487" t="n">
        <v>2137469</v>
      </c>
      <c r="G138" s="487" t="n">
        <v>2329332</v>
      </c>
      <c r="H138" s="489" t="n">
        <f aca="false">F138/G138*100</f>
        <v>91.7631750218518</v>
      </c>
      <c r="I138" s="487" t="n">
        <v>11994756</v>
      </c>
      <c r="J138" s="487" t="n">
        <v>12978516</v>
      </c>
      <c r="K138" s="489" t="n">
        <f aca="false">I138/J138*100</f>
        <v>92.4200887065979</v>
      </c>
      <c r="L138" s="512" t="n">
        <f aca="false">O138+R138</f>
        <v>11994756</v>
      </c>
      <c r="M138" s="500" t="n">
        <f aca="false">P138+S138</f>
        <v>12978516</v>
      </c>
      <c r="N138" s="493" t="n">
        <f aca="false">L138/M138*100</f>
        <v>92.4200887065979</v>
      </c>
      <c r="O138" s="487" t="n">
        <v>0</v>
      </c>
      <c r="P138" s="487" t="n">
        <v>0</v>
      </c>
      <c r="Q138" s="493" t="e">
        <f aca="false">O138/P138*100</f>
        <v>#DIV/0!</v>
      </c>
      <c r="R138" s="487" t="n">
        <v>11994756</v>
      </c>
      <c r="S138" s="487" t="n">
        <v>12978516</v>
      </c>
      <c r="T138" s="494" t="n">
        <f aca="false">R138/S138*100</f>
        <v>92.4200887065979</v>
      </c>
      <c r="U138" s="1" t="n">
        <v>1012</v>
      </c>
      <c r="V138" s="1" t="n">
        <v>120</v>
      </c>
    </row>
    <row r="139" customFormat="false" ht="30.75" hidden="false" customHeight="true" outlineLevel="0" collapsed="false">
      <c r="A139" s="546" t="n">
        <v>3</v>
      </c>
      <c r="B139" s="75" t="s">
        <v>147</v>
      </c>
      <c r="C139" s="487" t="n">
        <v>12300276</v>
      </c>
      <c r="D139" s="487" t="n">
        <v>9045569</v>
      </c>
      <c r="E139" s="489" t="n">
        <f aca="false">C139/D139*100</f>
        <v>135.981230147048</v>
      </c>
      <c r="F139" s="487" t="n">
        <v>1973669</v>
      </c>
      <c r="G139" s="487" t="n">
        <v>915481</v>
      </c>
      <c r="H139" s="489" t="n">
        <f aca="false">F139/G139*100</f>
        <v>215.588198990476</v>
      </c>
      <c r="I139" s="487" t="n">
        <v>8156682</v>
      </c>
      <c r="J139" s="487" t="n">
        <v>9191814</v>
      </c>
      <c r="K139" s="489" t="n">
        <f aca="false">I139/J139*100</f>
        <v>88.7385449705575</v>
      </c>
      <c r="L139" s="512" t="n">
        <f aca="false">O139+R139</f>
        <v>8156682</v>
      </c>
      <c r="M139" s="500" t="n">
        <f aca="false">P139+S139</f>
        <v>9191814</v>
      </c>
      <c r="N139" s="493" t="n">
        <f aca="false">L139/M139*100</f>
        <v>88.7385449705575</v>
      </c>
      <c r="O139" s="487" t="n">
        <v>0</v>
      </c>
      <c r="P139" s="487" t="n">
        <v>0</v>
      </c>
      <c r="Q139" s="493" t="e">
        <f aca="false">O139/P139*100</f>
        <v>#DIV/0!</v>
      </c>
      <c r="R139" s="487" t="n">
        <v>8156682</v>
      </c>
      <c r="S139" s="487" t="n">
        <v>9191814</v>
      </c>
      <c r="T139" s="494" t="n">
        <f aca="false">R139/S139*100</f>
        <v>88.7385449705575</v>
      </c>
      <c r="U139" s="1" t="n">
        <v>1075</v>
      </c>
      <c r="V139" s="1" t="n">
        <v>306</v>
      </c>
    </row>
    <row r="140" customFormat="false" ht="21.75" hidden="false" customHeight="true" outlineLevel="0" collapsed="false">
      <c r="A140" s="547" t="n">
        <v>4</v>
      </c>
      <c r="B140" s="71" t="s">
        <v>148</v>
      </c>
      <c r="C140" s="487" t="n">
        <v>3716410</v>
      </c>
      <c r="D140" s="487" t="n">
        <v>3814311</v>
      </c>
      <c r="E140" s="489" t="n">
        <f aca="false">C140/D140*100</f>
        <v>97.4333241311471</v>
      </c>
      <c r="F140" s="487" t="n">
        <v>388067</v>
      </c>
      <c r="G140" s="487" t="n">
        <v>514846</v>
      </c>
      <c r="H140" s="489" t="n">
        <f aca="false">F140/G140*100</f>
        <v>75.3753549605125</v>
      </c>
      <c r="I140" s="487" t="n">
        <v>3220336</v>
      </c>
      <c r="J140" s="487" t="n">
        <v>3498791</v>
      </c>
      <c r="K140" s="489" t="n">
        <f aca="false">I140/J140*100</f>
        <v>92.0413937271475</v>
      </c>
      <c r="L140" s="512" t="n">
        <f aca="false">O140+R140</f>
        <v>3220336</v>
      </c>
      <c r="M140" s="500" t="n">
        <f aca="false">P140+S140</f>
        <v>3498791</v>
      </c>
      <c r="N140" s="493" t="n">
        <f aca="false">L140/M140*100</f>
        <v>92.0413937271475</v>
      </c>
      <c r="O140" s="487" t="n">
        <v>0</v>
      </c>
      <c r="P140" s="487" t="n">
        <v>0</v>
      </c>
      <c r="Q140" s="493" t="e">
        <f aca="false">O140/P140*100</f>
        <v>#DIV/0!</v>
      </c>
      <c r="R140" s="487" t="n">
        <v>3220336</v>
      </c>
      <c r="S140" s="487" t="n">
        <v>3498791</v>
      </c>
      <c r="T140" s="494" t="n">
        <f aca="false">R140/S140*100</f>
        <v>92.0413937271475</v>
      </c>
      <c r="U140" s="1" t="n">
        <v>631</v>
      </c>
      <c r="V140" s="1" t="n">
        <v>286</v>
      </c>
    </row>
    <row r="141" customFormat="false" ht="21" hidden="false" customHeight="true" outlineLevel="0" collapsed="false">
      <c r="A141" s="547" t="n">
        <v>5</v>
      </c>
      <c r="B141" s="114" t="s">
        <v>149</v>
      </c>
      <c r="C141" s="487" t="n">
        <v>2462359</v>
      </c>
      <c r="D141" s="487" t="n">
        <v>1748254</v>
      </c>
      <c r="E141" s="489" t="n">
        <f aca="false">C141/D141*100</f>
        <v>140.846753389382</v>
      </c>
      <c r="F141" s="487" t="n">
        <v>0</v>
      </c>
      <c r="G141" s="487" t="n">
        <v>128703</v>
      </c>
      <c r="H141" s="489" t="n">
        <f aca="false">F141/G141*100</f>
        <v>0</v>
      </c>
      <c r="I141" s="487" t="n">
        <v>1943475</v>
      </c>
      <c r="J141" s="487" t="n">
        <v>1379883</v>
      </c>
      <c r="K141" s="489" t="n">
        <f aca="false">I141/J141*100</f>
        <v>140.843462815326</v>
      </c>
      <c r="L141" s="512" t="n">
        <f aca="false">O141+R141</f>
        <v>1943475</v>
      </c>
      <c r="M141" s="500" t="n">
        <f aca="false">P141+S141</f>
        <v>1379883</v>
      </c>
      <c r="N141" s="493" t="n">
        <f aca="false">L141/M141*100</f>
        <v>140.843462815326</v>
      </c>
      <c r="O141" s="487" t="n">
        <v>126973</v>
      </c>
      <c r="P141" s="487" t="n">
        <v>0</v>
      </c>
      <c r="Q141" s="493" t="e">
        <f aca="false">O141/P141*100</f>
        <v>#DIV/0!</v>
      </c>
      <c r="R141" s="487" t="n">
        <v>1816502</v>
      </c>
      <c r="S141" s="487" t="n">
        <v>1379883</v>
      </c>
      <c r="T141" s="494" t="n">
        <f aca="false">R141/S141*100</f>
        <v>131.64174064033</v>
      </c>
      <c r="U141" s="1" t="n">
        <v>385</v>
      </c>
      <c r="V141" s="1" t="n">
        <v>189</v>
      </c>
    </row>
    <row r="142" customFormat="false" ht="18.75" hidden="false" customHeight="true" outlineLevel="0" collapsed="false">
      <c r="A142" s="546" t="n">
        <v>6</v>
      </c>
      <c r="B142" s="75" t="s">
        <v>150</v>
      </c>
      <c r="C142" s="487" t="n">
        <v>2085793</v>
      </c>
      <c r="D142" s="487" t="n">
        <v>0</v>
      </c>
      <c r="E142" s="370" t="e">
        <f aca="false">C142/D142*100</f>
        <v>#DIV/0!</v>
      </c>
      <c r="F142" s="487" t="n">
        <v>485085</v>
      </c>
      <c r="G142" s="487" t="n">
        <v>0</v>
      </c>
      <c r="H142" s="370" t="e">
        <f aca="false">F142/G142*100</f>
        <v>#DIV/0!</v>
      </c>
      <c r="I142" s="487" t="n">
        <v>2397667</v>
      </c>
      <c r="J142" s="487" t="n">
        <v>155493</v>
      </c>
      <c r="K142" s="370" t="n">
        <f aca="false">I142/J142*100</f>
        <v>1541.9774523612</v>
      </c>
      <c r="L142" s="512" t="n">
        <f aca="false">O142+R142</f>
        <v>0</v>
      </c>
      <c r="M142" s="500" t="n">
        <f aca="false">P142+S142</f>
        <v>0</v>
      </c>
      <c r="N142" s="493" t="e">
        <f aca="false">L142/M142*100</f>
        <v>#DIV/0!</v>
      </c>
      <c r="O142" s="487" t="n">
        <v>0</v>
      </c>
      <c r="P142" s="487" t="n">
        <v>0</v>
      </c>
      <c r="Q142" s="493" t="e">
        <f aca="false">O142/P142*100</f>
        <v>#DIV/0!</v>
      </c>
      <c r="R142" s="487" t="n">
        <v>0</v>
      </c>
      <c r="S142" s="487" t="n">
        <v>0</v>
      </c>
      <c r="T142" s="493" t="e">
        <f aca="false">R142/S142*100</f>
        <v>#DIV/0!</v>
      </c>
      <c r="U142" s="81" t="n">
        <v>414</v>
      </c>
      <c r="V142" s="81"/>
    </row>
    <row r="143" s="334" customFormat="true" ht="18.75" hidden="false" customHeight="true" outlineLevel="0" collapsed="false">
      <c r="A143" s="546" t="n">
        <v>7</v>
      </c>
      <c r="B143" s="75" t="s">
        <v>336</v>
      </c>
      <c r="C143" s="487" t="n">
        <v>24668383</v>
      </c>
      <c r="D143" s="487"/>
      <c r="E143" s="370" t="e">
        <f aca="false">C143/D143*100</f>
        <v>#DIV/0!</v>
      </c>
      <c r="F143" s="487" t="n">
        <v>2866605</v>
      </c>
      <c r="G143" s="487"/>
      <c r="H143" s="370" t="e">
        <f aca="false">F143/G143*100</f>
        <v>#DIV/0!</v>
      </c>
      <c r="I143" s="487" t="n">
        <v>30447692</v>
      </c>
      <c r="J143" s="487"/>
      <c r="K143" s="370" t="e">
        <f aca="false">I143/J143*100</f>
        <v>#DIV/0!</v>
      </c>
      <c r="L143" s="512" t="n">
        <f aca="false">O143+R143</f>
        <v>22478046</v>
      </c>
      <c r="M143" s="500" t="n">
        <f aca="false">P143+S143</f>
        <v>0</v>
      </c>
      <c r="N143" s="493" t="e">
        <f aca="false">L143/M143*100</f>
        <v>#DIV/0!</v>
      </c>
      <c r="O143" s="487" t="n">
        <v>0</v>
      </c>
      <c r="P143" s="487"/>
      <c r="Q143" s="499" t="e">
        <f aca="false">O143/P143*100</f>
        <v>#DIV/0!</v>
      </c>
      <c r="R143" s="487" t="n">
        <v>22478046</v>
      </c>
      <c r="S143" s="487"/>
      <c r="T143" s="493" t="e">
        <f aca="false">R143/S143*100</f>
        <v>#DIV/0!</v>
      </c>
      <c r="U143" s="81"/>
      <c r="V143" s="81"/>
    </row>
    <row r="144" customFormat="false" ht="19.5" hidden="false" customHeight="true" outlineLevel="0" collapsed="false">
      <c r="A144" s="546" t="n">
        <v>8</v>
      </c>
      <c r="B144" s="75" t="s">
        <v>151</v>
      </c>
      <c r="C144" s="487" t="n">
        <v>0</v>
      </c>
      <c r="D144" s="487" t="n">
        <v>0</v>
      </c>
      <c r="E144" s="370" t="e">
        <f aca="false">C144/D144*100</f>
        <v>#DIV/0!</v>
      </c>
      <c r="F144" s="487" t="n">
        <v>0</v>
      </c>
      <c r="G144" s="487" t="n">
        <v>0</v>
      </c>
      <c r="H144" s="370" t="e">
        <f aca="false">F144/G144*100</f>
        <v>#DIV/0!</v>
      </c>
      <c r="I144" s="487" t="n">
        <v>0</v>
      </c>
      <c r="J144" s="487" t="n">
        <v>0</v>
      </c>
      <c r="K144" s="370" t="e">
        <f aca="false">I144/J144*100</f>
        <v>#DIV/0!</v>
      </c>
      <c r="L144" s="512" t="n">
        <f aca="false">O144+R144</f>
        <v>0</v>
      </c>
      <c r="M144" s="500" t="n">
        <f aca="false">P144+S144</f>
        <v>0</v>
      </c>
      <c r="N144" s="493" t="e">
        <f aca="false">L144/M144*100</f>
        <v>#DIV/0!</v>
      </c>
      <c r="O144" s="487" t="n">
        <v>0</v>
      </c>
      <c r="P144" s="487" t="n">
        <v>0</v>
      </c>
      <c r="Q144" s="493" t="e">
        <f aca="false">O144/P144*100</f>
        <v>#DIV/0!</v>
      </c>
      <c r="R144" s="487" t="n">
        <v>0</v>
      </c>
      <c r="S144" s="487" t="n">
        <v>0</v>
      </c>
      <c r="T144" s="493" t="e">
        <f aca="false">R144/S144*100</f>
        <v>#DIV/0!</v>
      </c>
      <c r="U144" s="81"/>
      <c r="V144" s="81"/>
    </row>
    <row r="145" s="334" customFormat="true" ht="18.75" hidden="false" customHeight="true" outlineLevel="0" collapsed="false">
      <c r="A145" s="546" t="n">
        <v>9</v>
      </c>
      <c r="B145" s="75" t="s">
        <v>152</v>
      </c>
      <c r="C145" s="487" t="n">
        <v>48922</v>
      </c>
      <c r="D145" s="487" t="n">
        <v>29101</v>
      </c>
      <c r="E145" s="370" t="n">
        <f aca="false">C145/D145*100</f>
        <v>168.111061475551</v>
      </c>
      <c r="F145" s="487" t="n">
        <v>4616</v>
      </c>
      <c r="G145" s="487" t="n">
        <v>8822</v>
      </c>
      <c r="H145" s="370" t="n">
        <f aca="false">F145/G145*100</f>
        <v>52.3237361142598</v>
      </c>
      <c r="I145" s="487" t="n">
        <v>48922</v>
      </c>
      <c r="J145" s="487" t="n">
        <v>29101</v>
      </c>
      <c r="K145" s="370" t="n">
        <f aca="false">I145/J145*100</f>
        <v>168.111061475551</v>
      </c>
      <c r="L145" s="512" t="n">
        <f aca="false">O145+R145</f>
        <v>0</v>
      </c>
      <c r="M145" s="500" t="n">
        <f aca="false">P145+S145</f>
        <v>0</v>
      </c>
      <c r="N145" s="493" t="e">
        <f aca="false">L145/M145*100</f>
        <v>#DIV/0!</v>
      </c>
      <c r="O145" s="487" t="n">
        <v>0</v>
      </c>
      <c r="P145" s="487" t="n">
        <v>0</v>
      </c>
      <c r="Q145" s="493" t="e">
        <f aca="false">O145/P145*100</f>
        <v>#DIV/0!</v>
      </c>
      <c r="R145" s="487" t="n">
        <v>0</v>
      </c>
      <c r="S145" s="487" t="n">
        <v>0</v>
      </c>
      <c r="T145" s="493" t="e">
        <f aca="false">R145/S145*100</f>
        <v>#DIV/0!</v>
      </c>
      <c r="U145" s="81" t="n">
        <v>31</v>
      </c>
      <c r="V145" s="81" t="n">
        <v>93</v>
      </c>
    </row>
    <row r="146" s="334" customFormat="true" ht="18.75" hidden="false" customHeight="true" outlineLevel="0" collapsed="false">
      <c r="A146" s="546" t="n">
        <v>10</v>
      </c>
      <c r="B146" s="75" t="s">
        <v>386</v>
      </c>
      <c r="C146" s="487" t="n">
        <v>7814936</v>
      </c>
      <c r="D146" s="487" t="n">
        <v>7896388</v>
      </c>
      <c r="E146" s="370" t="n">
        <f aca="false">C146/D146*100</f>
        <v>98.9684904034604</v>
      </c>
      <c r="F146" s="487" t="n">
        <v>1335014</v>
      </c>
      <c r="G146" s="487" t="n">
        <v>1513032</v>
      </c>
      <c r="H146" s="370" t="n">
        <f aca="false">F146/G146*100</f>
        <v>88.2343532721053</v>
      </c>
      <c r="I146" s="487" t="n">
        <v>7996384</v>
      </c>
      <c r="J146" s="487" t="n">
        <v>8240086</v>
      </c>
      <c r="K146" s="370" t="n">
        <f aca="false">I146/J146*100</f>
        <v>97.0424823236068</v>
      </c>
      <c r="L146" s="512" t="n">
        <f aca="false">O146+R146</f>
        <v>109644</v>
      </c>
      <c r="M146" s="500" t="n">
        <f aca="false">P146+S146</f>
        <v>1038194</v>
      </c>
      <c r="N146" s="493" t="n">
        <f aca="false">L146/M146*100</f>
        <v>10.5610319458598</v>
      </c>
      <c r="O146" s="487" t="n">
        <v>109644</v>
      </c>
      <c r="P146" s="487" t="n">
        <v>1038194</v>
      </c>
      <c r="Q146" s="493" t="n">
        <f aca="false">O146/P146*100</f>
        <v>10.5610319458598</v>
      </c>
      <c r="R146" s="487" t="n">
        <v>0</v>
      </c>
      <c r="S146" s="487" t="n">
        <v>0</v>
      </c>
      <c r="T146" s="493" t="e">
        <f aca="false">R146/S146*100</f>
        <v>#DIV/0!</v>
      </c>
      <c r="U146" s="81" t="n">
        <v>1172</v>
      </c>
      <c r="V146" s="81"/>
    </row>
    <row r="147" customFormat="false" ht="15.75" hidden="false" customHeight="false" outlineLevel="0" collapsed="false">
      <c r="A147" s="513"/>
      <c r="B147" s="514"/>
      <c r="C147" s="514"/>
      <c r="D147" s="514"/>
      <c r="E147" s="514"/>
      <c r="F147" s="514"/>
      <c r="G147" s="514"/>
      <c r="H147" s="514"/>
      <c r="I147" s="514"/>
      <c r="J147" s="514"/>
      <c r="K147" s="515"/>
      <c r="L147" s="548"/>
      <c r="M147" s="549"/>
      <c r="N147" s="550"/>
      <c r="O147" s="518"/>
      <c r="P147" s="518"/>
      <c r="Q147" s="518"/>
      <c r="R147" s="518"/>
      <c r="S147" s="518"/>
      <c r="T147" s="519"/>
      <c r="U147" s="1"/>
      <c r="V147" s="1"/>
    </row>
    <row r="148" customFormat="false" ht="23.25" hidden="false" customHeight="true" outlineLevel="0" collapsed="false">
      <c r="A148" s="551"/>
      <c r="B148" s="117" t="s">
        <v>153</v>
      </c>
      <c r="C148" s="483" t="n">
        <f aca="false">SUM(C149:C156)</f>
        <v>98318366</v>
      </c>
      <c r="D148" s="483" t="n">
        <f aca="false">SUM(D149:D156)</f>
        <v>95696641</v>
      </c>
      <c r="E148" s="509" t="n">
        <f aca="false">C148/D148*100</f>
        <v>102.739620714587</v>
      </c>
      <c r="F148" s="483" t="n">
        <f aca="false">SUM(F149:F156)</f>
        <v>11224440</v>
      </c>
      <c r="G148" s="483" t="n">
        <f aca="false">SUM(G149:G156)</f>
        <v>14764940</v>
      </c>
      <c r="H148" s="509" t="n">
        <f aca="false">F148/G148*100</f>
        <v>76.0208981546826</v>
      </c>
      <c r="I148" s="483" t="n">
        <f aca="false">SUM(I149:I156)</f>
        <v>91309728</v>
      </c>
      <c r="J148" s="483" t="n">
        <f aca="false">SUM(J149:J156)</f>
        <v>98029036</v>
      </c>
      <c r="K148" s="509" t="n">
        <f aca="false">I148/J148*100</f>
        <v>93.145594127846</v>
      </c>
      <c r="L148" s="530" t="n">
        <f aca="false">O148+R148</f>
        <v>79883820</v>
      </c>
      <c r="M148" s="531" t="n">
        <f aca="false">P148+S148</f>
        <v>91018595</v>
      </c>
      <c r="N148" s="84" t="n">
        <f aca="false">L148/M148*100</f>
        <v>87.7664833213477</v>
      </c>
      <c r="O148" s="83" t="n">
        <f aca="false">SUM(O149:O156)</f>
        <v>21510</v>
      </c>
      <c r="P148" s="83" t="n">
        <f aca="false">SUM(P149:P156)</f>
        <v>18241</v>
      </c>
      <c r="Q148" s="83" t="n">
        <f aca="false">O148/P148*100</f>
        <v>117.921166602708</v>
      </c>
      <c r="R148" s="83" t="n">
        <f aca="false">SUM(R149:R156)</f>
        <v>79862310</v>
      </c>
      <c r="S148" s="83" t="n">
        <f aca="false">SUM(S149:S156)</f>
        <v>91000354</v>
      </c>
      <c r="T148" s="84" t="n">
        <f aca="false">R148/S148*100</f>
        <v>87.7604388220292</v>
      </c>
      <c r="U148" s="1"/>
      <c r="V148" s="1"/>
    </row>
    <row r="149" customFormat="false" ht="20.25" hidden="false" customHeight="true" outlineLevel="0" collapsed="false">
      <c r="A149" s="547" t="n">
        <v>1</v>
      </c>
      <c r="B149" s="71" t="s">
        <v>154</v>
      </c>
      <c r="C149" s="487" t="n">
        <v>6881457</v>
      </c>
      <c r="D149" s="487" t="n">
        <v>12933016</v>
      </c>
      <c r="E149" s="489" t="n">
        <f aca="false">C149/D149*100</f>
        <v>53.2084472794281</v>
      </c>
      <c r="F149" s="487" t="n">
        <v>0</v>
      </c>
      <c r="G149" s="487" t="n">
        <v>1995046</v>
      </c>
      <c r="H149" s="489" t="n">
        <f aca="false">F149/G149*100</f>
        <v>0</v>
      </c>
      <c r="I149" s="487" t="n">
        <v>5882813</v>
      </c>
      <c r="J149" s="487" t="n">
        <v>14006942</v>
      </c>
      <c r="K149" s="489" t="n">
        <f aca="false">I149/J149*100</f>
        <v>41.9992672204968</v>
      </c>
      <c r="L149" s="512" t="n">
        <f aca="false">O149+R149</f>
        <v>4978741</v>
      </c>
      <c r="M149" s="500" t="n">
        <f aca="false">P149+S149</f>
        <v>14006942</v>
      </c>
      <c r="N149" s="493" t="n">
        <f aca="false">L149/M149*100</f>
        <v>35.544810566075</v>
      </c>
      <c r="O149" s="492" t="n">
        <v>0</v>
      </c>
      <c r="P149" s="492" t="n">
        <v>0</v>
      </c>
      <c r="Q149" s="493" t="e">
        <f aca="false">O149/P149*100</f>
        <v>#DIV/0!</v>
      </c>
      <c r="R149" s="491" t="n">
        <v>4978741</v>
      </c>
      <c r="S149" s="491" t="n">
        <v>14006942</v>
      </c>
      <c r="T149" s="494" t="n">
        <f aca="false">R149/S149*100</f>
        <v>35.544810566075</v>
      </c>
      <c r="U149" s="1" t="n">
        <v>523</v>
      </c>
      <c r="V149" s="1" t="n">
        <v>150</v>
      </c>
    </row>
    <row r="150" customFormat="false" ht="36" hidden="false" customHeight="true" outlineLevel="0" collapsed="false">
      <c r="A150" s="547" t="n">
        <v>2</v>
      </c>
      <c r="B150" s="71" t="s">
        <v>155</v>
      </c>
      <c r="C150" s="487" t="n">
        <v>16524451</v>
      </c>
      <c r="D150" s="487" t="n">
        <v>17205143</v>
      </c>
      <c r="E150" s="489" t="n">
        <f aca="false">C150/D150*100</f>
        <v>96.0436713603601</v>
      </c>
      <c r="F150" s="487" t="n">
        <v>2640432</v>
      </c>
      <c r="G150" s="487" t="n">
        <v>2493033</v>
      </c>
      <c r="H150" s="489" t="n">
        <f aca="false">F150/G150*100</f>
        <v>105.912436778815</v>
      </c>
      <c r="I150" s="487" t="n">
        <v>13361556</v>
      </c>
      <c r="J150" s="487" t="n">
        <v>17841529</v>
      </c>
      <c r="K150" s="489" t="n">
        <f aca="false">I150/J150*100</f>
        <v>74.8901957898339</v>
      </c>
      <c r="L150" s="512" t="n">
        <f aca="false">O150+R150</f>
        <v>13338728</v>
      </c>
      <c r="M150" s="500" t="n">
        <f aca="false">P150+S150</f>
        <v>17813491</v>
      </c>
      <c r="N150" s="493" t="n">
        <f aca="false">L150/M150*100</f>
        <v>74.8799210665669</v>
      </c>
      <c r="O150" s="492" t="n">
        <v>0</v>
      </c>
      <c r="P150" s="492" t="n">
        <v>0</v>
      </c>
      <c r="Q150" s="493" t="e">
        <f aca="false">O150/P150*100</f>
        <v>#DIV/0!</v>
      </c>
      <c r="R150" s="492" t="n">
        <v>13338728</v>
      </c>
      <c r="S150" s="492" t="n">
        <v>17813491</v>
      </c>
      <c r="T150" s="494" t="n">
        <f aca="false">R150/S150*100</f>
        <v>74.8799210665669</v>
      </c>
      <c r="U150" s="1" t="n">
        <v>650</v>
      </c>
      <c r="V150" s="1" t="n">
        <v>176</v>
      </c>
    </row>
    <row r="151" customFormat="false" ht="21.75" hidden="false" customHeight="true" outlineLevel="0" collapsed="false">
      <c r="A151" s="547" t="n">
        <v>3</v>
      </c>
      <c r="B151" s="71" t="s">
        <v>156</v>
      </c>
      <c r="C151" s="487" t="n">
        <v>12129676</v>
      </c>
      <c r="D151" s="487" t="n">
        <v>18974382</v>
      </c>
      <c r="E151" s="489" t="n">
        <f aca="false">C151/D151*100</f>
        <v>63.9265932350261</v>
      </c>
      <c r="F151" s="487" t="n">
        <v>619030</v>
      </c>
      <c r="G151" s="487" t="n">
        <v>3062819</v>
      </c>
      <c r="H151" s="489" t="n">
        <f aca="false">F151/G151*100</f>
        <v>20.2111192336211</v>
      </c>
      <c r="I151" s="487" t="n">
        <v>11179269</v>
      </c>
      <c r="J151" s="487" t="n">
        <v>20391052</v>
      </c>
      <c r="K151" s="489" t="n">
        <f aca="false">I151/J151*100</f>
        <v>54.8243857158522</v>
      </c>
      <c r="L151" s="512" t="n">
        <f aca="false">O151+R151</f>
        <v>9509137</v>
      </c>
      <c r="M151" s="500" t="n">
        <f aca="false">P151+S151</f>
        <v>20391052</v>
      </c>
      <c r="N151" s="493" t="n">
        <f aca="false">L151/M151*100</f>
        <v>46.6338715628796</v>
      </c>
      <c r="O151" s="492" t="n">
        <v>0</v>
      </c>
      <c r="P151" s="492" t="n">
        <v>0</v>
      </c>
      <c r="Q151" s="493" t="e">
        <f aca="false">O151/P151*100</f>
        <v>#DIV/0!</v>
      </c>
      <c r="R151" s="492" t="n">
        <v>9509137</v>
      </c>
      <c r="S151" s="492" t="n">
        <v>20391052</v>
      </c>
      <c r="T151" s="494" t="n">
        <f aca="false">R151/S151*100</f>
        <v>46.6338715628796</v>
      </c>
      <c r="U151" s="1" t="n">
        <v>555</v>
      </c>
      <c r="V151" s="1" t="n">
        <v>180</v>
      </c>
    </row>
    <row r="152" s="334" customFormat="true" ht="21.75" hidden="false" customHeight="true" outlineLevel="0" collapsed="false">
      <c r="A152" s="546" t="n">
        <v>4</v>
      </c>
      <c r="B152" s="75" t="s">
        <v>157</v>
      </c>
      <c r="C152" s="496" t="n">
        <v>2733758</v>
      </c>
      <c r="D152" s="496" t="n">
        <v>3506599</v>
      </c>
      <c r="E152" s="370" t="n">
        <f aca="false">C152/D152*100</f>
        <v>77.9603826955976</v>
      </c>
      <c r="F152" s="496" t="n">
        <v>336832</v>
      </c>
      <c r="G152" s="496" t="n">
        <v>489263</v>
      </c>
      <c r="H152" s="370" t="n">
        <f aca="false">F152/G152*100</f>
        <v>68.8447726478397</v>
      </c>
      <c r="I152" s="496" t="n">
        <v>3208598</v>
      </c>
      <c r="J152" s="496" t="n">
        <v>3265631</v>
      </c>
      <c r="K152" s="370" t="n">
        <f aca="false">I152/J152*100</f>
        <v>98.25353813704</v>
      </c>
      <c r="L152" s="512" t="n">
        <f aca="false">O152+R152</f>
        <v>0</v>
      </c>
      <c r="M152" s="500" t="n">
        <f aca="false">P152+S152</f>
        <v>0</v>
      </c>
      <c r="N152" s="493" t="e">
        <f aca="false">L152/M152*100</f>
        <v>#DIV/0!</v>
      </c>
      <c r="O152" s="499" t="n">
        <v>0</v>
      </c>
      <c r="P152" s="499" t="n">
        <v>0</v>
      </c>
      <c r="Q152" s="493" t="e">
        <f aca="false">O152/P152*100</f>
        <v>#DIV/0!</v>
      </c>
      <c r="R152" s="499" t="n">
        <v>0</v>
      </c>
      <c r="S152" s="499" t="n">
        <v>0</v>
      </c>
      <c r="T152" s="493" t="e">
        <f aca="false">R152/S152*100</f>
        <v>#DIV/0!</v>
      </c>
      <c r="U152" s="81" t="n">
        <v>361</v>
      </c>
      <c r="V152" s="81" t="n">
        <v>60</v>
      </c>
    </row>
    <row r="153" customFormat="false" ht="37.5" hidden="false" customHeight="true" outlineLevel="0" collapsed="false">
      <c r="A153" s="546" t="n">
        <v>5</v>
      </c>
      <c r="B153" s="75" t="s">
        <v>158</v>
      </c>
      <c r="C153" s="487" t="n">
        <v>29543346</v>
      </c>
      <c r="D153" s="487" t="n">
        <v>19668933</v>
      </c>
      <c r="E153" s="489" t="n">
        <f aca="false">C153/D153*100</f>
        <v>150.203094392563</v>
      </c>
      <c r="F153" s="487" t="n">
        <v>3378077</v>
      </c>
      <c r="G153" s="487" t="n">
        <v>3044435</v>
      </c>
      <c r="H153" s="489" t="n">
        <f aca="false">F153/G153*100</f>
        <v>110.95907779276</v>
      </c>
      <c r="I153" s="487" t="n">
        <v>28353756</v>
      </c>
      <c r="J153" s="487" t="n">
        <v>18230876</v>
      </c>
      <c r="K153" s="489" t="n">
        <f aca="false">I153/J153*100</f>
        <v>155.526020801195</v>
      </c>
      <c r="L153" s="512" t="n">
        <f aca="false">O153+R153</f>
        <v>28353756</v>
      </c>
      <c r="M153" s="500" t="n">
        <f aca="false">P153+S153</f>
        <v>18230876</v>
      </c>
      <c r="N153" s="493" t="n">
        <f aca="false">L153/M153*100</f>
        <v>155.526020801195</v>
      </c>
      <c r="O153" s="492" t="n">
        <v>0</v>
      </c>
      <c r="P153" s="492" t="n">
        <v>0</v>
      </c>
      <c r="Q153" s="493" t="e">
        <f aca="false">O153/P153*100</f>
        <v>#DIV/0!</v>
      </c>
      <c r="R153" s="491" t="n">
        <v>28353756</v>
      </c>
      <c r="S153" s="492" t="n">
        <v>18230876</v>
      </c>
      <c r="T153" s="494" t="n">
        <f aca="false">R153/S153*100</f>
        <v>155.526020801195</v>
      </c>
      <c r="U153" s="1" t="n">
        <v>1014</v>
      </c>
      <c r="V153" s="1" t="n">
        <v>100</v>
      </c>
    </row>
    <row r="154" customFormat="false" ht="21.75" hidden="false" customHeight="true" outlineLevel="0" collapsed="false">
      <c r="A154" s="546" t="n">
        <v>6</v>
      </c>
      <c r="B154" s="75" t="s">
        <v>159</v>
      </c>
      <c r="C154" s="487" t="n">
        <v>24615360</v>
      </c>
      <c r="D154" s="487" t="n">
        <v>19635968</v>
      </c>
      <c r="E154" s="489" t="n">
        <f aca="false">C154/D154*100</f>
        <v>125.358525742148</v>
      </c>
      <c r="F154" s="487" t="n">
        <v>3210982</v>
      </c>
      <c r="G154" s="487" t="n">
        <v>2972879</v>
      </c>
      <c r="H154" s="489" t="n">
        <f aca="false">F154/G154*100</f>
        <v>108.009172253563</v>
      </c>
      <c r="I154" s="487" t="n">
        <v>23721540</v>
      </c>
      <c r="J154" s="487" t="n">
        <v>20599365</v>
      </c>
      <c r="K154" s="489" t="n">
        <f aca="false">I154/J154*100</f>
        <v>115.156656528005</v>
      </c>
      <c r="L154" s="512" t="n">
        <f aca="false">O154+R154</f>
        <v>23703458</v>
      </c>
      <c r="M154" s="500" t="n">
        <f aca="false">P154+S154</f>
        <v>20576234</v>
      </c>
      <c r="N154" s="493" t="n">
        <f aca="false">L154/M154*100</f>
        <v>115.198233068306</v>
      </c>
      <c r="O154" s="492" t="n">
        <v>21510</v>
      </c>
      <c r="P154" s="492" t="n">
        <v>18241</v>
      </c>
      <c r="Q154" s="493" t="n">
        <f aca="false">O154/P154*100</f>
        <v>117.921166602708</v>
      </c>
      <c r="R154" s="492" t="n">
        <v>23681948</v>
      </c>
      <c r="S154" s="492" t="n">
        <v>20557993</v>
      </c>
      <c r="T154" s="494" t="n">
        <f aca="false">R154/S154*100</f>
        <v>115.195817023578</v>
      </c>
      <c r="U154" s="1" t="n">
        <v>638</v>
      </c>
      <c r="V154" s="1" t="n">
        <v>130</v>
      </c>
    </row>
    <row r="155" customFormat="false" ht="18.75" hidden="false" customHeight="true" outlineLevel="0" collapsed="false">
      <c r="A155" s="547" t="n">
        <v>7</v>
      </c>
      <c r="B155" s="71" t="s">
        <v>160</v>
      </c>
      <c r="C155" s="487" t="n">
        <v>2280792</v>
      </c>
      <c r="D155" s="487" t="n">
        <v>1792513</v>
      </c>
      <c r="E155" s="489" t="n">
        <f aca="false">C155/D155*100</f>
        <v>127.239914020149</v>
      </c>
      <c r="F155" s="487" t="n">
        <v>334287</v>
      </c>
      <c r="G155" s="487" t="n">
        <v>282245</v>
      </c>
      <c r="H155" s="489" t="n">
        <f aca="false">F155/G155*100</f>
        <v>118.438590586193</v>
      </c>
      <c r="I155" s="487" t="n">
        <v>2086182</v>
      </c>
      <c r="J155" s="487" t="n">
        <v>1918814</v>
      </c>
      <c r="K155" s="489" t="n">
        <f aca="false">I155/J155*100</f>
        <v>108.722471276528</v>
      </c>
      <c r="L155" s="512" t="n">
        <f aca="false">O155+R155</f>
        <v>0</v>
      </c>
      <c r="M155" s="500" t="n">
        <f aca="false">P155+S155</f>
        <v>0</v>
      </c>
      <c r="N155" s="493" t="e">
        <f aca="false">L155/M155*100</f>
        <v>#DIV/0!</v>
      </c>
      <c r="O155" s="492" t="n">
        <v>0</v>
      </c>
      <c r="P155" s="492" t="n">
        <v>0</v>
      </c>
      <c r="Q155" s="493" t="e">
        <f aca="false">O155/P155*100</f>
        <v>#DIV/0!</v>
      </c>
      <c r="R155" s="492" t="n">
        <v>0</v>
      </c>
      <c r="S155" s="492" t="n">
        <v>0</v>
      </c>
      <c r="T155" s="494" t="e">
        <f aca="false">R155/S155*100</f>
        <v>#DIV/0!</v>
      </c>
      <c r="U155" s="1" t="n">
        <v>40</v>
      </c>
      <c r="V155" s="1" t="n">
        <v>130</v>
      </c>
    </row>
    <row r="156" s="334" customFormat="true" ht="21.75" hidden="false" customHeight="true" outlineLevel="0" collapsed="false">
      <c r="A156" s="546" t="n">
        <v>8</v>
      </c>
      <c r="B156" s="114" t="s">
        <v>161</v>
      </c>
      <c r="C156" s="496" t="n">
        <v>3609526</v>
      </c>
      <c r="D156" s="496" t="n">
        <v>1980087</v>
      </c>
      <c r="E156" s="370" t="n">
        <f aca="false">C156/D156*100</f>
        <v>182.29128316079</v>
      </c>
      <c r="F156" s="496" t="n">
        <v>704800</v>
      </c>
      <c r="G156" s="496" t="n">
        <v>425220</v>
      </c>
      <c r="H156" s="370" t="n">
        <f aca="false">F156/G156*100</f>
        <v>165.74949437938</v>
      </c>
      <c r="I156" s="496" t="n">
        <v>3516014</v>
      </c>
      <c r="J156" s="496" t="n">
        <v>1774827</v>
      </c>
      <c r="K156" s="370" t="n">
        <f aca="false">I156/J156*100</f>
        <v>198.104603998023</v>
      </c>
      <c r="L156" s="512" t="n">
        <f aca="false">O156+R156</f>
        <v>0</v>
      </c>
      <c r="M156" s="500" t="n">
        <f aca="false">P156+S156</f>
        <v>0</v>
      </c>
      <c r="N156" s="493" t="e">
        <f aca="false">L156/M156*100</f>
        <v>#DIV/0!</v>
      </c>
      <c r="O156" s="499" t="n">
        <v>0</v>
      </c>
      <c r="P156" s="499" t="n">
        <v>0</v>
      </c>
      <c r="Q156" s="493" t="e">
        <f aca="false">O156/P156*100</f>
        <v>#DIV/0!</v>
      </c>
      <c r="R156" s="499" t="n">
        <v>0</v>
      </c>
      <c r="S156" s="499" t="n">
        <v>0</v>
      </c>
      <c r="T156" s="493" t="e">
        <f aca="false">R156/S156*100</f>
        <v>#DIV/0!</v>
      </c>
      <c r="U156" s="81" t="n">
        <v>400</v>
      </c>
      <c r="V156" s="81" t="n">
        <v>140</v>
      </c>
    </row>
    <row r="157" customFormat="false" ht="15.75" hidden="false" customHeight="false" outlineLevel="0" collapsed="false">
      <c r="A157" s="513"/>
      <c r="B157" s="514"/>
      <c r="C157" s="514"/>
      <c r="D157" s="514"/>
      <c r="E157" s="514"/>
      <c r="F157" s="514"/>
      <c r="G157" s="514"/>
      <c r="H157" s="514"/>
      <c r="I157" s="514"/>
      <c r="J157" s="514"/>
      <c r="K157" s="515"/>
      <c r="L157" s="518"/>
      <c r="M157" s="552"/>
      <c r="N157" s="517"/>
      <c r="O157" s="518"/>
      <c r="P157" s="518"/>
      <c r="Q157" s="518"/>
      <c r="R157" s="518"/>
      <c r="S157" s="518"/>
      <c r="T157" s="519"/>
      <c r="U157" s="1"/>
      <c r="V157" s="1"/>
    </row>
    <row r="158" customFormat="false" ht="36.75" hidden="false" customHeight="true" outlineLevel="0" collapsed="false">
      <c r="A158" s="553"/>
      <c r="B158" s="117" t="s">
        <v>162</v>
      </c>
      <c r="C158" s="554" t="n">
        <f aca="false">SUM(C159:C161)</f>
        <v>6373868</v>
      </c>
      <c r="D158" s="554" t="n">
        <f aca="false">SUM(D159:D161)</f>
        <v>7963877</v>
      </c>
      <c r="E158" s="555" t="n">
        <f aca="false">C158/D158*100</f>
        <v>80.0347368499036</v>
      </c>
      <c r="F158" s="554" t="n">
        <f aca="false">SUM(F159:F161)</f>
        <v>744577</v>
      </c>
      <c r="G158" s="554" t="n">
        <f aca="false">SUM(G159:G161)</f>
        <v>1044908</v>
      </c>
      <c r="H158" s="555" t="n">
        <f aca="false">F158/G158*100</f>
        <v>71.2576609615392</v>
      </c>
      <c r="I158" s="554" t="n">
        <f aca="false">SUM(I159:I161)</f>
        <v>4981211</v>
      </c>
      <c r="J158" s="554" t="n">
        <f aca="false">SUM(J159:J161)</f>
        <v>8111365</v>
      </c>
      <c r="K158" s="555" t="n">
        <f aca="false">I158/J158*100</f>
        <v>61.410268185441</v>
      </c>
      <c r="L158" s="530" t="n">
        <f aca="false">O158+R158</f>
        <v>1868582</v>
      </c>
      <c r="M158" s="531" t="n">
        <f aca="false">P158+S158</f>
        <v>3439636</v>
      </c>
      <c r="N158" s="121" t="n">
        <f aca="false">L158/M158*100</f>
        <v>54.3249925282792</v>
      </c>
      <c r="O158" s="120" t="n">
        <f aca="false">SUM(O159:O161)</f>
        <v>1850405</v>
      </c>
      <c r="P158" s="120" t="n">
        <f aca="false">SUM(P159:P161)</f>
        <v>2442258</v>
      </c>
      <c r="Q158" s="120" t="n">
        <f aca="false">O158/P158*100</f>
        <v>75.766155746035</v>
      </c>
      <c r="R158" s="120" t="n">
        <f aca="false">SUM(R159:R161)</f>
        <v>18177</v>
      </c>
      <c r="S158" s="120" t="n">
        <f aca="false">SUM(S159:S161)</f>
        <v>997378</v>
      </c>
      <c r="T158" s="121" t="n">
        <f aca="false">R158/S158*100</f>
        <v>1.82247853872855</v>
      </c>
      <c r="U158" s="1"/>
      <c r="V158" s="1"/>
    </row>
    <row r="159" customFormat="false" ht="17.25" hidden="false" customHeight="false" outlineLevel="0" collapsed="false">
      <c r="A159" s="547" t="n">
        <v>1</v>
      </c>
      <c r="B159" s="122" t="s">
        <v>163</v>
      </c>
      <c r="C159" s="487" t="n">
        <v>1214917</v>
      </c>
      <c r="D159" s="487" t="n">
        <v>1294847</v>
      </c>
      <c r="E159" s="489" t="n">
        <f aca="false">C159/D159*100</f>
        <v>93.8270699163685</v>
      </c>
      <c r="F159" s="487" t="n">
        <v>255423</v>
      </c>
      <c r="G159" s="487" t="n">
        <v>263192</v>
      </c>
      <c r="H159" s="489" t="n">
        <f aca="false">F159/G159*100</f>
        <v>97.0481625581325</v>
      </c>
      <c r="I159" s="487" t="n">
        <v>1213006</v>
      </c>
      <c r="J159" s="487" t="n">
        <v>1256468</v>
      </c>
      <c r="K159" s="489" t="n">
        <f aca="false">I159/J159*100</f>
        <v>96.5409385674765</v>
      </c>
      <c r="L159" s="512" t="n">
        <f aca="false">O159+R159</f>
        <v>45687</v>
      </c>
      <c r="M159" s="500" t="n">
        <f aca="false">P159+S159</f>
        <v>22433</v>
      </c>
      <c r="N159" s="493" t="n">
        <f aca="false">L159/M159*100</f>
        <v>203.659786921054</v>
      </c>
      <c r="O159" s="487" t="n">
        <v>36199</v>
      </c>
      <c r="P159" s="487" t="n">
        <v>0</v>
      </c>
      <c r="Q159" s="493" t="e">
        <f aca="false">O159/P159*100</f>
        <v>#DIV/0!</v>
      </c>
      <c r="R159" s="487" t="n">
        <v>9488</v>
      </c>
      <c r="S159" s="487" t="n">
        <v>22433</v>
      </c>
      <c r="T159" s="494" t="n">
        <f aca="false">R159/S159*100</f>
        <v>42.2948335042125</v>
      </c>
      <c r="U159" s="1" t="n">
        <v>128</v>
      </c>
      <c r="V159" s="1" t="n">
        <v>145</v>
      </c>
    </row>
    <row r="160" customFormat="false" ht="17.25" hidden="false" customHeight="false" outlineLevel="0" collapsed="false">
      <c r="A160" s="547" t="n">
        <v>2</v>
      </c>
      <c r="B160" s="123" t="s">
        <v>164</v>
      </c>
      <c r="C160" s="487" t="n">
        <v>4295374</v>
      </c>
      <c r="D160" s="487" t="n">
        <v>5331313</v>
      </c>
      <c r="E160" s="489" t="n">
        <f aca="false">C160/D160*100</f>
        <v>80.5687829620958</v>
      </c>
      <c r="F160" s="487" t="n">
        <v>443477</v>
      </c>
      <c r="G160" s="487" t="n">
        <v>745964</v>
      </c>
      <c r="H160" s="489" t="n">
        <f aca="false">F160/G160*100</f>
        <v>59.4501879447266</v>
      </c>
      <c r="I160" s="487" t="n">
        <v>3687803</v>
      </c>
      <c r="J160" s="487" t="n">
        <v>5599338</v>
      </c>
      <c r="K160" s="489" t="n">
        <f aca="false">I160/J160*100</f>
        <v>65.8614107596291</v>
      </c>
      <c r="L160" s="512" t="n">
        <f aca="false">O160+R160</f>
        <v>1814206</v>
      </c>
      <c r="M160" s="500" t="n">
        <f aca="false">P160+S160</f>
        <v>2442258</v>
      </c>
      <c r="N160" s="493" t="n">
        <f aca="false">L160/M160*100</f>
        <v>74.2839618091127</v>
      </c>
      <c r="O160" s="487" t="n">
        <v>1814206</v>
      </c>
      <c r="P160" s="487" t="n">
        <v>2442258</v>
      </c>
      <c r="Q160" s="493" t="n">
        <f aca="false">O160/P160*100</f>
        <v>74.2839618091127</v>
      </c>
      <c r="R160" s="487" t="n">
        <v>0</v>
      </c>
      <c r="S160" s="487" t="n">
        <v>0</v>
      </c>
      <c r="T160" s="494" t="e">
        <f aca="false">R160/S160*100</f>
        <v>#DIV/0!</v>
      </c>
      <c r="U160" s="1" t="n">
        <v>605</v>
      </c>
      <c r="V160" s="1" t="n">
        <v>110</v>
      </c>
    </row>
    <row r="161" s="308" customFormat="true" ht="33.75" hidden="false" customHeight="true" outlineLevel="0" collapsed="false">
      <c r="A161" s="547" t="n">
        <v>3</v>
      </c>
      <c r="B161" s="152" t="s">
        <v>165</v>
      </c>
      <c r="C161" s="487" t="n">
        <v>863577</v>
      </c>
      <c r="D161" s="487" t="n">
        <v>1337717</v>
      </c>
      <c r="E161" s="36" t="n">
        <f aca="false">C161/D161*100</f>
        <v>64.5560309093777</v>
      </c>
      <c r="F161" s="487" t="n">
        <v>45677</v>
      </c>
      <c r="G161" s="487" t="n">
        <v>35752</v>
      </c>
      <c r="H161" s="36" t="n">
        <f aca="false">F161/G161*100</f>
        <v>127.760684716939</v>
      </c>
      <c r="I161" s="487" t="n">
        <v>80402</v>
      </c>
      <c r="J161" s="487" t="n">
        <v>1255559</v>
      </c>
      <c r="K161" s="36" t="n">
        <f aca="false">I161/J161*100</f>
        <v>6.4036815474223</v>
      </c>
      <c r="L161" s="512" t="n">
        <f aca="false">O161+R161</f>
        <v>8689</v>
      </c>
      <c r="M161" s="500" t="n">
        <f aca="false">P161+S161</f>
        <v>974945</v>
      </c>
      <c r="N161" s="493" t="n">
        <f aca="false">L161/M161*100</f>
        <v>0.891229761678864</v>
      </c>
      <c r="O161" s="487" t="n">
        <v>0</v>
      </c>
      <c r="P161" s="487" t="n">
        <v>0</v>
      </c>
      <c r="Q161" s="493" t="e">
        <f aca="false">O161/P161*100</f>
        <v>#DIV/0!</v>
      </c>
      <c r="R161" s="487" t="n">
        <v>8689</v>
      </c>
      <c r="S161" s="487" t="n">
        <v>974945</v>
      </c>
      <c r="T161" s="534" t="n">
        <f aca="false">R161/S161*100</f>
        <v>0.891229761678864</v>
      </c>
      <c r="U161" s="110" t="n">
        <v>243</v>
      </c>
      <c r="V161" s="110" t="n">
        <v>193</v>
      </c>
    </row>
    <row r="162" customFormat="false" ht="15" hidden="false" customHeight="false" outlineLevel="0" collapsed="false">
      <c r="A162" s="556"/>
      <c r="B162" s="557"/>
      <c r="C162" s="558"/>
      <c r="D162" s="487"/>
      <c r="E162" s="489"/>
      <c r="F162" s="487"/>
      <c r="G162" s="487"/>
      <c r="H162" s="489"/>
      <c r="I162" s="487"/>
      <c r="J162" s="487"/>
      <c r="K162" s="489"/>
      <c r="L162" s="559"/>
      <c r="M162" s="494"/>
      <c r="N162" s="494"/>
      <c r="O162" s="494"/>
      <c r="P162" s="560"/>
      <c r="Q162" s="560"/>
      <c r="R162" s="560"/>
      <c r="S162" s="560"/>
      <c r="T162" s="561"/>
      <c r="U162" s="1"/>
      <c r="V162" s="1"/>
    </row>
    <row r="163" customFormat="false" ht="46.5" hidden="false" customHeight="true" outlineLevel="0" collapsed="false">
      <c r="A163" s="64" t="s">
        <v>387</v>
      </c>
      <c r="B163" s="64"/>
      <c r="C163" s="478" t="n">
        <f aca="false">C164+C195+C201</f>
        <v>140555263</v>
      </c>
      <c r="D163" s="478" t="n">
        <f aca="false">D164+D195+D201</f>
        <v>135074505</v>
      </c>
      <c r="E163" s="479" t="n">
        <f aca="false">C163/D163*100</f>
        <v>104.057581406647</v>
      </c>
      <c r="F163" s="478" t="n">
        <f aca="false">F164+F195+F201</f>
        <v>25648033</v>
      </c>
      <c r="G163" s="478" t="n">
        <f aca="false">G164+G195+G201</f>
        <v>25762959</v>
      </c>
      <c r="H163" s="479" t="n">
        <f aca="false">F163/G163*100</f>
        <v>99.5539099371311</v>
      </c>
      <c r="I163" s="478" t="n">
        <f aca="false">I164+I195+I201</f>
        <v>150090134</v>
      </c>
      <c r="J163" s="478" t="n">
        <f aca="false">J164+J195+J201</f>
        <v>130441749</v>
      </c>
      <c r="K163" s="479" t="n">
        <f aca="false">I163/J163*100</f>
        <v>115.062957335845</v>
      </c>
      <c r="L163" s="544" t="n">
        <f aca="false">O163+R163</f>
        <v>68060127</v>
      </c>
      <c r="M163" s="545" t="n">
        <f aca="false">P163+S163</f>
        <v>63251112</v>
      </c>
      <c r="N163" s="66" t="n">
        <f aca="false">L163/M163*100</f>
        <v>107.603052101282</v>
      </c>
      <c r="O163" s="65" t="n">
        <f aca="false">O164+O195+O201</f>
        <v>23748296</v>
      </c>
      <c r="P163" s="65" t="n">
        <f aca="false">P164+P195+P201</f>
        <v>33530997</v>
      </c>
      <c r="Q163" s="65" t="n">
        <f aca="false">O163/P163*100</f>
        <v>70.824902701223</v>
      </c>
      <c r="R163" s="65" t="n">
        <f aca="false">R164+R195+R201</f>
        <v>44311831</v>
      </c>
      <c r="S163" s="65" t="n">
        <f aca="false">S164+S195+S201</f>
        <v>29720115</v>
      </c>
      <c r="T163" s="66" t="n">
        <f aca="false">R163/S163*100</f>
        <v>149.097104772307</v>
      </c>
      <c r="U163" s="1"/>
      <c r="V163" s="1"/>
    </row>
    <row r="164" customFormat="false" ht="29.25" hidden="false" customHeight="true" outlineLevel="0" collapsed="false">
      <c r="A164" s="132" t="s">
        <v>388</v>
      </c>
      <c r="B164" s="132" t="s">
        <v>168</v>
      </c>
      <c r="C164" s="483" t="n">
        <f aca="false">SUM(C165:C190)</f>
        <v>36771302</v>
      </c>
      <c r="D164" s="483" t="n">
        <f aca="false">SUM(D165:D190)</f>
        <v>49607774</v>
      </c>
      <c r="E164" s="509" t="n">
        <f aca="false">C164/D164*100</f>
        <v>74.1240717634297</v>
      </c>
      <c r="F164" s="483" t="n">
        <f aca="false">SUM(F165:F190)</f>
        <v>7487960</v>
      </c>
      <c r="G164" s="483" t="n">
        <f aca="false">SUM(G165:G190)</f>
        <v>11357595</v>
      </c>
      <c r="H164" s="509" t="n">
        <f aca="false">F164/G164*100</f>
        <v>65.929098545951</v>
      </c>
      <c r="I164" s="483" t="n">
        <f aca="false">SUM(I165:I190)</f>
        <v>36699798</v>
      </c>
      <c r="J164" s="483" t="n">
        <f aca="false">SUM(J165:J190)</f>
        <v>48235728</v>
      </c>
      <c r="K164" s="509" t="n">
        <f aca="false">I164/J164*100</f>
        <v>76.0842626859493</v>
      </c>
      <c r="L164" s="530" t="n">
        <f aca="false">O164+R164</f>
        <v>21476321</v>
      </c>
      <c r="M164" s="531" t="n">
        <f aca="false">P164+S164</f>
        <v>34396247</v>
      </c>
      <c r="N164" s="84" t="n">
        <f aca="false">L164/M164*100</f>
        <v>62.4379776084292</v>
      </c>
      <c r="O164" s="83" t="n">
        <f aca="false">SUM(O165:O190)</f>
        <v>16909357</v>
      </c>
      <c r="P164" s="83" t="n">
        <f aca="false">SUM(P165:P190)</f>
        <v>28679706</v>
      </c>
      <c r="Q164" s="83" t="n">
        <f aca="false">O164/P164*100</f>
        <v>58.9593108102294</v>
      </c>
      <c r="R164" s="83" t="n">
        <f aca="false">SUM(R165:R190)</f>
        <v>4566964</v>
      </c>
      <c r="S164" s="83" t="n">
        <f aca="false">SUM(S165:S190)</f>
        <v>5716541</v>
      </c>
      <c r="T164" s="84" t="n">
        <f aca="false">R164/S164*100</f>
        <v>79.8903392803445</v>
      </c>
      <c r="U164" s="1"/>
      <c r="V164" s="1"/>
    </row>
    <row r="165" customFormat="false" ht="36.75" hidden="false" customHeight="true" outlineLevel="0" collapsed="false">
      <c r="A165" s="37" t="n">
        <v>1</v>
      </c>
      <c r="B165" s="134" t="s">
        <v>169</v>
      </c>
      <c r="C165" s="487" t="n">
        <v>10435021</v>
      </c>
      <c r="D165" s="487" t="n">
        <v>13522853</v>
      </c>
      <c r="E165" s="489" t="n">
        <f aca="false">C165/D165*100</f>
        <v>77.1658244011083</v>
      </c>
      <c r="F165" s="487" t="n">
        <v>2378907</v>
      </c>
      <c r="G165" s="487" t="n">
        <v>3739839</v>
      </c>
      <c r="H165" s="489" t="n">
        <f aca="false">F165/G165*100</f>
        <v>63.609877323596</v>
      </c>
      <c r="I165" s="487" t="n">
        <v>10540640</v>
      </c>
      <c r="J165" s="487" t="n">
        <v>13198388</v>
      </c>
      <c r="K165" s="489" t="n">
        <f aca="false">I165/J165*100</f>
        <v>79.8630863102373</v>
      </c>
      <c r="L165" s="512" t="n">
        <f aca="false">O165+R165</f>
        <v>8959257</v>
      </c>
      <c r="M165" s="500" t="n">
        <f aca="false">P165+S165</f>
        <v>11463317</v>
      </c>
      <c r="N165" s="493" t="n">
        <f aca="false">L165/M165*100</f>
        <v>78.1558862936443</v>
      </c>
      <c r="O165" s="492" t="n">
        <v>7797025</v>
      </c>
      <c r="P165" s="492" t="n">
        <v>10641628</v>
      </c>
      <c r="Q165" s="493" t="n">
        <f aca="false">O165/P165*100</f>
        <v>73.2690994272681</v>
      </c>
      <c r="R165" s="492" t="n">
        <v>1162232</v>
      </c>
      <c r="S165" s="492" t="n">
        <v>821689</v>
      </c>
      <c r="T165" s="494" t="n">
        <f aca="false">R165/S165*100</f>
        <v>141.444269060435</v>
      </c>
      <c r="U165" s="1" t="n">
        <v>275</v>
      </c>
      <c r="V165" s="1" t="n">
        <v>190</v>
      </c>
    </row>
    <row r="166" customFormat="false" ht="17.25" hidden="false" customHeight="false" outlineLevel="0" collapsed="false">
      <c r="A166" s="37" t="n">
        <v>2</v>
      </c>
      <c r="B166" s="123" t="s">
        <v>170</v>
      </c>
      <c r="C166" s="490" t="n">
        <v>948665</v>
      </c>
      <c r="D166" s="490" t="n">
        <v>1561747</v>
      </c>
      <c r="E166" s="36" t="n">
        <f aca="false">C166/D166*100</f>
        <v>60.7438336683214</v>
      </c>
      <c r="F166" s="490" t="n">
        <v>139257</v>
      </c>
      <c r="G166" s="490" t="n">
        <v>135247</v>
      </c>
      <c r="H166" s="36" t="n">
        <f aca="false">F166/G166*100</f>
        <v>102.964945618017</v>
      </c>
      <c r="I166" s="490" t="n">
        <v>981332</v>
      </c>
      <c r="J166" s="490" t="n">
        <v>1492985</v>
      </c>
      <c r="K166" s="36" t="n">
        <f aca="false">I166/J166*100</f>
        <v>65.729528427948</v>
      </c>
      <c r="L166" s="512" t="n">
        <f aca="false">O166+R166</f>
        <v>503846</v>
      </c>
      <c r="M166" s="500" t="n">
        <f aca="false">P166+S166</f>
        <v>1162624</v>
      </c>
      <c r="N166" s="493" t="n">
        <f aca="false">L166/M166*100</f>
        <v>43.3369687878454</v>
      </c>
      <c r="O166" s="500" t="n">
        <v>424952</v>
      </c>
      <c r="P166" s="500" t="n">
        <v>980092</v>
      </c>
      <c r="Q166" s="493" t="n">
        <f aca="false">O166/P166*100</f>
        <v>43.3583786011925</v>
      </c>
      <c r="R166" s="500" t="n">
        <v>78894</v>
      </c>
      <c r="S166" s="500" t="n">
        <v>182532</v>
      </c>
      <c r="T166" s="534" t="n">
        <f aca="false">R166/S166*100</f>
        <v>43.2220103872198</v>
      </c>
      <c r="U166" s="1" t="n">
        <v>128</v>
      </c>
      <c r="V166" s="1" t="n">
        <v>134</v>
      </c>
    </row>
    <row r="167" s="334" customFormat="true" ht="17.25" hidden="false" customHeight="false" outlineLevel="0" collapsed="false">
      <c r="A167" s="562" t="n">
        <v>3</v>
      </c>
      <c r="B167" s="137" t="s">
        <v>171</v>
      </c>
      <c r="C167" s="496" t="n">
        <v>533073</v>
      </c>
      <c r="D167" s="496" t="n">
        <v>335180</v>
      </c>
      <c r="E167" s="370" t="n">
        <f aca="false">C167/D167*100</f>
        <v>159.040813891044</v>
      </c>
      <c r="F167" s="496" t="n">
        <v>73257</v>
      </c>
      <c r="G167" s="496" t="n">
        <v>34887</v>
      </c>
      <c r="H167" s="370" t="n">
        <f aca="false">F167/G167*100</f>
        <v>209.983661535816</v>
      </c>
      <c r="I167" s="496" t="n">
        <v>686779</v>
      </c>
      <c r="J167" s="496" t="n">
        <v>404365</v>
      </c>
      <c r="K167" s="370" t="n">
        <f aca="false">I167/J167*100</f>
        <v>169.841356200462</v>
      </c>
      <c r="L167" s="512" t="n">
        <f aca="false">O167+R167</f>
        <v>675451</v>
      </c>
      <c r="M167" s="500" t="n">
        <f aca="false">P167+S167</f>
        <v>340829</v>
      </c>
      <c r="N167" s="493" t="n">
        <f aca="false">L167/M167*100</f>
        <v>198.178852151665</v>
      </c>
      <c r="O167" s="499" t="n">
        <v>675451</v>
      </c>
      <c r="P167" s="499" t="n">
        <v>340829</v>
      </c>
      <c r="Q167" s="493" t="n">
        <f aca="false">O167/P167*100</f>
        <v>198.178852151665</v>
      </c>
      <c r="R167" s="499" t="n">
        <v>0</v>
      </c>
      <c r="S167" s="499" t="n">
        <v>0</v>
      </c>
      <c r="T167" s="493" t="e">
        <f aca="false">R167/S167*100</f>
        <v>#DIV/0!</v>
      </c>
      <c r="U167" s="81" t="n">
        <v>52</v>
      </c>
      <c r="V167" s="81" t="n">
        <v>146</v>
      </c>
    </row>
    <row r="168" s="308" customFormat="true" ht="17.25" hidden="false" customHeight="false" outlineLevel="0" collapsed="false">
      <c r="A168" s="37" t="n">
        <v>4</v>
      </c>
      <c r="B168" s="123" t="s">
        <v>172</v>
      </c>
      <c r="C168" s="490"/>
      <c r="D168" s="668"/>
      <c r="E168" s="36" t="e">
        <f aca="false">C168/D168*100</f>
        <v>#DIV/0!</v>
      </c>
      <c r="F168" s="490"/>
      <c r="G168" s="668"/>
      <c r="H168" s="36" t="e">
        <f aca="false">F168/G168*100</f>
        <v>#DIV/0!</v>
      </c>
      <c r="I168" s="490"/>
      <c r="J168" s="668"/>
      <c r="K168" s="36" t="e">
        <f aca="false">I168/J168*100</f>
        <v>#DIV/0!</v>
      </c>
      <c r="L168" s="512" t="n">
        <f aca="false">O168+R168</f>
        <v>0</v>
      </c>
      <c r="M168" s="500" t="n">
        <f aca="false">P168+S168</f>
        <v>0</v>
      </c>
      <c r="N168" s="534" t="e">
        <f aca="false">L168/M168*100</f>
        <v>#DIV/0!</v>
      </c>
      <c r="O168" s="500"/>
      <c r="P168" s="500"/>
      <c r="Q168" s="534" t="e">
        <f aca="false">O168/P168*100</f>
        <v>#DIV/0!</v>
      </c>
      <c r="R168" s="500"/>
      <c r="S168" s="669"/>
      <c r="T168" s="534" t="e">
        <f aca="false">R168/S168*100</f>
        <v>#DIV/0!</v>
      </c>
      <c r="U168" s="110" t="n">
        <v>128</v>
      </c>
      <c r="V168" s="110" t="n">
        <v>170</v>
      </c>
    </row>
    <row r="169" s="334" customFormat="true" ht="60.75" hidden="false" customHeight="true" outlineLevel="0" collapsed="false">
      <c r="A169" s="562" t="n">
        <v>5</v>
      </c>
      <c r="B169" s="124" t="s">
        <v>173</v>
      </c>
      <c r="C169" s="496" t="n">
        <v>1012200</v>
      </c>
      <c r="D169" s="496" t="n">
        <v>2902701</v>
      </c>
      <c r="E169" s="370" t="n">
        <f aca="false">C169/D169*100</f>
        <v>34.8709701757088</v>
      </c>
      <c r="F169" s="496" t="n">
        <v>81073</v>
      </c>
      <c r="G169" s="496" t="n">
        <v>395914</v>
      </c>
      <c r="H169" s="370" t="n">
        <f aca="false">F169/G169*100</f>
        <v>20.4774269159464</v>
      </c>
      <c r="I169" s="496" t="n">
        <v>557834</v>
      </c>
      <c r="J169" s="496" t="n">
        <v>2908105</v>
      </c>
      <c r="K169" s="370" t="n">
        <f aca="false">I169/J169*100</f>
        <v>19.1820446648247</v>
      </c>
      <c r="L169" s="512" t="n">
        <f aca="false">O169+R169</f>
        <v>423028</v>
      </c>
      <c r="M169" s="500" t="n">
        <f aca="false">P169+S169</f>
        <v>2908105</v>
      </c>
      <c r="N169" s="493" t="n">
        <f aca="false">L169/M169*100</f>
        <v>14.5465174056645</v>
      </c>
      <c r="O169" s="499" t="n">
        <v>261822</v>
      </c>
      <c r="P169" s="499" t="n">
        <v>1773944</v>
      </c>
      <c r="Q169" s="493" t="n">
        <f aca="false">O169/P169*100</f>
        <v>14.7593159648783</v>
      </c>
      <c r="R169" s="499" t="n">
        <v>161206</v>
      </c>
      <c r="S169" s="499" t="n">
        <v>1134161</v>
      </c>
      <c r="T169" s="493" t="n">
        <f aca="false">R169/S169*100</f>
        <v>14.2136786576156</v>
      </c>
      <c r="U169" s="81" t="n">
        <v>292</v>
      </c>
      <c r="V169" s="81" t="n">
        <v>190</v>
      </c>
    </row>
    <row r="170" customFormat="false" ht="50.25" hidden="false" customHeight="true" outlineLevel="0" collapsed="false">
      <c r="A170" s="562" t="n">
        <v>6</v>
      </c>
      <c r="B170" s="124" t="s">
        <v>174</v>
      </c>
      <c r="C170" s="496" t="n">
        <v>4086479</v>
      </c>
      <c r="D170" s="496" t="n">
        <v>4753311</v>
      </c>
      <c r="E170" s="370" t="n">
        <f aca="false">C170/D170*100</f>
        <v>85.9712103836673</v>
      </c>
      <c r="F170" s="496" t="n">
        <v>449970</v>
      </c>
      <c r="G170" s="496" t="n">
        <v>1123170</v>
      </c>
      <c r="H170" s="370" t="n">
        <f aca="false">F170/G170*100</f>
        <v>40.0625016693822</v>
      </c>
      <c r="I170" s="496" t="n">
        <v>4086479</v>
      </c>
      <c r="J170" s="496" t="n">
        <v>4623547</v>
      </c>
      <c r="K170" s="370" t="n">
        <f aca="false">I170/J170*100</f>
        <v>88.3840696331193</v>
      </c>
      <c r="L170" s="512" t="n">
        <f aca="false">O170+R170</f>
        <v>3022163</v>
      </c>
      <c r="M170" s="500" t="n">
        <f aca="false">P170+S170</f>
        <v>4623550</v>
      </c>
      <c r="N170" s="493" t="n">
        <f aca="false">L170/M170*100</f>
        <v>65.3645575369575</v>
      </c>
      <c r="O170" s="499" t="n">
        <v>2101480</v>
      </c>
      <c r="P170" s="499" t="n">
        <v>3236485</v>
      </c>
      <c r="Q170" s="493" t="n">
        <f aca="false">O170/P170*100</f>
        <v>64.9309358764215</v>
      </c>
      <c r="R170" s="499" t="n">
        <v>920683</v>
      </c>
      <c r="S170" s="499" t="n">
        <v>1387065</v>
      </c>
      <c r="T170" s="493" t="n">
        <f aca="false">R170/S170*100</f>
        <v>66.3763414115416</v>
      </c>
      <c r="U170" s="81" t="n">
        <v>260</v>
      </c>
      <c r="V170" s="81" t="n">
        <v>100</v>
      </c>
    </row>
    <row r="171" customFormat="false" ht="17.25" hidden="false" customHeight="false" outlineLevel="0" collapsed="false">
      <c r="A171" s="562" t="n">
        <v>7</v>
      </c>
      <c r="B171" s="137" t="s">
        <v>175</v>
      </c>
      <c r="C171" s="496" t="n">
        <v>2901047</v>
      </c>
      <c r="D171" s="496" t="n">
        <v>2700653</v>
      </c>
      <c r="E171" s="370" t="n">
        <f aca="false">C171/D171*100</f>
        <v>107.420205409581</v>
      </c>
      <c r="F171" s="496" t="n">
        <v>334403</v>
      </c>
      <c r="G171" s="496" t="n">
        <v>328957</v>
      </c>
      <c r="H171" s="370" t="n">
        <f aca="false">F171/G171*100</f>
        <v>101.65553552592</v>
      </c>
      <c r="I171" s="496" t="n">
        <v>2927882</v>
      </c>
      <c r="J171" s="496" t="n">
        <v>2615529</v>
      </c>
      <c r="K171" s="370" t="n">
        <f aca="false">I171/J171*100</f>
        <v>111.942249541106</v>
      </c>
      <c r="L171" s="512" t="n">
        <f aca="false">O171+R171</f>
        <v>1782309</v>
      </c>
      <c r="M171" s="500" t="n">
        <f aca="false">P171+S171</f>
        <v>1352652</v>
      </c>
      <c r="N171" s="493" t="n">
        <f aca="false">L171/M171*100</f>
        <v>131.764045741255</v>
      </c>
      <c r="O171" s="502" t="n">
        <v>0</v>
      </c>
      <c r="P171" s="499" t="n">
        <v>0</v>
      </c>
      <c r="Q171" s="493" t="e">
        <f aca="false">O171/P171*100</f>
        <v>#DIV/0!</v>
      </c>
      <c r="R171" s="640" t="n">
        <v>1782309</v>
      </c>
      <c r="S171" s="640" t="n">
        <v>1352652</v>
      </c>
      <c r="T171" s="493" t="e">
        <f aca="false">O171/P171*100</f>
        <v>#DIV/0!</v>
      </c>
      <c r="U171" s="81" t="n">
        <v>245</v>
      </c>
      <c r="V171" s="139" t="n">
        <v>93</v>
      </c>
    </row>
    <row r="172" customFormat="false" ht="17.25" hidden="false" customHeight="false" outlineLevel="0" collapsed="false">
      <c r="A172" s="562" t="n">
        <v>8</v>
      </c>
      <c r="B172" s="140" t="s">
        <v>176</v>
      </c>
      <c r="C172" s="496" t="n">
        <v>1659212</v>
      </c>
      <c r="D172" s="72" t="n">
        <v>2136575</v>
      </c>
      <c r="E172" s="370" t="n">
        <f aca="false">C172/D172*100</f>
        <v>77.6575594116752</v>
      </c>
      <c r="F172" s="496" t="n">
        <v>492229</v>
      </c>
      <c r="G172" s="72" t="n">
        <v>562952</v>
      </c>
      <c r="H172" s="370" t="n">
        <f aca="false">F172/G172*100</f>
        <v>87.4371171964928</v>
      </c>
      <c r="I172" s="496" t="n">
        <v>1670246</v>
      </c>
      <c r="J172" s="72" t="n">
        <v>2108483</v>
      </c>
      <c r="K172" s="370" t="n">
        <f aca="false">I172/J172*100</f>
        <v>79.2155307868264</v>
      </c>
      <c r="L172" s="512" t="n">
        <f aca="false">O172+R172</f>
        <v>46559</v>
      </c>
      <c r="M172" s="500" t="n">
        <f aca="false">P172+S172</f>
        <v>0</v>
      </c>
      <c r="N172" s="493" t="e">
        <f aca="false">L172/M172*100</f>
        <v>#DIV/0!</v>
      </c>
      <c r="O172" s="499" t="n">
        <v>39689</v>
      </c>
      <c r="P172" s="499" t="n">
        <v>0</v>
      </c>
      <c r="Q172" s="493" t="e">
        <f aca="false">O172/P172*100</f>
        <v>#DIV/0!</v>
      </c>
      <c r="R172" s="499" t="n">
        <v>6870</v>
      </c>
      <c r="S172" s="499" t="n">
        <v>0</v>
      </c>
      <c r="T172" s="493" t="e">
        <f aca="false">R172/S172*100</f>
        <v>#DIV/0!</v>
      </c>
      <c r="U172" s="141" t="n">
        <v>274</v>
      </c>
      <c r="V172" s="142" t="n">
        <v>85</v>
      </c>
    </row>
    <row r="173" customFormat="false" ht="35.25" hidden="false" customHeight="true" outlineLevel="0" collapsed="false">
      <c r="A173" s="562" t="n">
        <v>9</v>
      </c>
      <c r="B173" s="144" t="s">
        <v>177</v>
      </c>
      <c r="C173" s="496" t="n">
        <v>1088834</v>
      </c>
      <c r="D173" s="496" t="n">
        <v>7758131</v>
      </c>
      <c r="E173" s="489" t="n">
        <f aca="false">C173/D173*100</f>
        <v>14.0347462552514</v>
      </c>
      <c r="F173" s="487" t="n">
        <v>119159</v>
      </c>
      <c r="G173" s="487" t="n">
        <v>2026381</v>
      </c>
      <c r="H173" s="489" t="n">
        <f aca="false">F173/G173*100</f>
        <v>5.88038478450005</v>
      </c>
      <c r="I173" s="487" t="n">
        <v>1088834</v>
      </c>
      <c r="J173" s="487" t="n">
        <v>7758131</v>
      </c>
      <c r="K173" s="489" t="n">
        <f aca="false">I173/J173*100</f>
        <v>14.0347462552514</v>
      </c>
      <c r="L173" s="512" t="n">
        <f aca="false">O173+R173</f>
        <v>1081709</v>
      </c>
      <c r="M173" s="500" t="n">
        <f aca="false">P173+S173</f>
        <v>7758131</v>
      </c>
      <c r="N173" s="493" t="n">
        <f aca="false">L173/M173*100</f>
        <v>13.9429071254404</v>
      </c>
      <c r="O173" s="492" t="n">
        <v>1081709</v>
      </c>
      <c r="P173" s="492" t="n">
        <v>7758131</v>
      </c>
      <c r="Q173" s="493" t="n">
        <f aca="false">O173/P173*100</f>
        <v>13.9429071254404</v>
      </c>
      <c r="R173" s="492" t="n">
        <v>0</v>
      </c>
      <c r="S173" s="492" t="n">
        <v>0</v>
      </c>
      <c r="T173" s="494" t="e">
        <f aca="false">R173/S173*100</f>
        <v>#DIV/0!</v>
      </c>
      <c r="U173" s="145" t="n">
        <v>90</v>
      </c>
      <c r="V173" s="146" t="n">
        <v>235</v>
      </c>
    </row>
    <row r="174" customFormat="false" ht="31.5" hidden="false" customHeight="true" outlineLevel="0" collapsed="false">
      <c r="A174" s="562" t="n">
        <v>10</v>
      </c>
      <c r="B174" s="144" t="s">
        <v>178</v>
      </c>
      <c r="C174" s="487" t="n">
        <v>456681</v>
      </c>
      <c r="D174" s="487" t="n">
        <v>468445</v>
      </c>
      <c r="E174" s="489" t="n">
        <f aca="false">C174/D174*100</f>
        <v>97.4887126557013</v>
      </c>
      <c r="F174" s="487" t="n">
        <v>90328</v>
      </c>
      <c r="G174" s="487" t="n">
        <v>55540</v>
      </c>
      <c r="H174" s="489" t="n">
        <f aca="false">F174/G174*100</f>
        <v>162.635938062658</v>
      </c>
      <c r="I174" s="487" t="n">
        <v>478307</v>
      </c>
      <c r="J174" s="487" t="n">
        <v>472875</v>
      </c>
      <c r="K174" s="489" t="n">
        <f aca="false">I174/J174*100</f>
        <v>101.148717948718</v>
      </c>
      <c r="L174" s="512" t="n">
        <f aca="false">O174+R174</f>
        <v>253609</v>
      </c>
      <c r="M174" s="500" t="n">
        <f aca="false">P174+S174</f>
        <v>244889</v>
      </c>
      <c r="N174" s="493" t="n">
        <f aca="false">L174/M174*100</f>
        <v>103.560796932488</v>
      </c>
      <c r="O174" s="487" t="n">
        <v>253609</v>
      </c>
      <c r="P174" s="487" t="n">
        <v>244889</v>
      </c>
      <c r="Q174" s="493" t="n">
        <f aca="false">O174/P174*100</f>
        <v>103.560796932488</v>
      </c>
      <c r="R174" s="492" t="n">
        <v>0</v>
      </c>
      <c r="S174" s="492" t="n">
        <v>0</v>
      </c>
      <c r="T174" s="494" t="e">
        <f aca="false">R174/S174*100</f>
        <v>#DIV/0!</v>
      </c>
      <c r="U174" s="145" t="n">
        <v>201</v>
      </c>
      <c r="V174" s="146"/>
    </row>
    <row r="175" s="334" customFormat="true" ht="51.75" hidden="false" customHeight="false" outlineLevel="0" collapsed="false">
      <c r="A175" s="562" t="n">
        <v>11</v>
      </c>
      <c r="B175" s="144" t="s">
        <v>179</v>
      </c>
      <c r="C175" s="487" t="n">
        <v>38043</v>
      </c>
      <c r="D175" s="487" t="n">
        <v>38293</v>
      </c>
      <c r="E175" s="370" t="n">
        <f aca="false">C175/D175*100</f>
        <v>99.3471391638158</v>
      </c>
      <c r="F175" s="487" t="n">
        <v>13643</v>
      </c>
      <c r="G175" s="487" t="n">
        <v>3742</v>
      </c>
      <c r="H175" s="370" t="n">
        <f aca="false">F175/G175*100</f>
        <v>364.591127739177</v>
      </c>
      <c r="I175" s="487" t="n">
        <v>38043</v>
      </c>
      <c r="J175" s="487" t="n">
        <v>38293</v>
      </c>
      <c r="K175" s="370" t="n">
        <f aca="false">I175/J175*100</f>
        <v>99.3471391638158</v>
      </c>
      <c r="L175" s="512" t="n">
        <f aca="false">O175+R175</f>
        <v>19210</v>
      </c>
      <c r="M175" s="500" t="n">
        <f aca="false">P175+S175</f>
        <v>13668</v>
      </c>
      <c r="N175" s="493" t="n">
        <f aca="false">L175/M175*100</f>
        <v>140.547263681592</v>
      </c>
      <c r="O175" s="487" t="n">
        <v>19210</v>
      </c>
      <c r="P175" s="487" t="n">
        <v>13668</v>
      </c>
      <c r="Q175" s="493" t="n">
        <f aca="false">O175/P175*100</f>
        <v>140.547263681592</v>
      </c>
      <c r="R175" s="487" t="n">
        <v>0</v>
      </c>
      <c r="S175" s="487" t="n">
        <v>0</v>
      </c>
      <c r="T175" s="493" t="e">
        <f aca="false">R175/S175*100</f>
        <v>#DIV/0!</v>
      </c>
      <c r="U175" s="413" t="n">
        <v>9</v>
      </c>
      <c r="V175" s="142" t="n">
        <v>80</v>
      </c>
    </row>
    <row r="176" s="334" customFormat="true" ht="17.25" hidden="false" customHeight="false" outlineLevel="0" collapsed="false">
      <c r="A176" s="562" t="n">
        <v>12</v>
      </c>
      <c r="B176" s="140" t="s">
        <v>180</v>
      </c>
      <c r="C176" s="487" t="n">
        <v>2899202</v>
      </c>
      <c r="D176" s="487" t="n">
        <v>2968928</v>
      </c>
      <c r="E176" s="370" t="n">
        <f aca="false">C176/D176*100</f>
        <v>97.6514755494239</v>
      </c>
      <c r="F176" s="487" t="n">
        <v>867846</v>
      </c>
      <c r="G176" s="487" t="n">
        <v>786131</v>
      </c>
      <c r="H176" s="370" t="n">
        <f aca="false">F176/G176*100</f>
        <v>110.394578002903</v>
      </c>
      <c r="I176" s="487" t="n">
        <v>2912726</v>
      </c>
      <c r="J176" s="487" t="n">
        <v>2917677</v>
      </c>
      <c r="K176" s="370" t="n">
        <f aca="false">I176/J176*100</f>
        <v>99.830310209115</v>
      </c>
      <c r="L176" s="512" t="n">
        <f aca="false">O176+R176</f>
        <v>466244</v>
      </c>
      <c r="M176" s="500" t="n">
        <f aca="false">P176+S176</f>
        <v>352541</v>
      </c>
      <c r="N176" s="493" t="n">
        <f aca="false">L176/M176*100</f>
        <v>132.252418867593</v>
      </c>
      <c r="O176" s="487" t="n">
        <v>369607</v>
      </c>
      <c r="P176" s="487" t="n">
        <v>317596</v>
      </c>
      <c r="Q176" s="493" t="n">
        <f aca="false">O176/P176*100</f>
        <v>116.37646569856</v>
      </c>
      <c r="R176" s="487" t="n">
        <v>96637</v>
      </c>
      <c r="S176" s="487" t="n">
        <v>34945</v>
      </c>
      <c r="T176" s="493" t="n">
        <f aca="false">R176/S176*100</f>
        <v>276.540277579053</v>
      </c>
      <c r="U176" s="141" t="n">
        <v>600</v>
      </c>
      <c r="V176" s="142"/>
    </row>
    <row r="177" s="308" customFormat="true" ht="34.5" hidden="false" customHeight="false" outlineLevel="0" collapsed="false">
      <c r="A177" s="37" t="n">
        <v>13</v>
      </c>
      <c r="B177" s="151" t="s">
        <v>181</v>
      </c>
      <c r="C177" s="487" t="n">
        <v>24180</v>
      </c>
      <c r="D177" s="487" t="n">
        <v>70424</v>
      </c>
      <c r="E177" s="36" t="n">
        <f aca="false">C177/D177*100</f>
        <v>34.3348858343746</v>
      </c>
      <c r="F177" s="487" t="n">
        <v>8049</v>
      </c>
      <c r="G177" s="487" t="n">
        <v>2375</v>
      </c>
      <c r="H177" s="36" t="n">
        <f aca="false">F177/G177*100</f>
        <v>338.905263157895</v>
      </c>
      <c r="I177" s="487" t="n">
        <v>24180</v>
      </c>
      <c r="J177" s="487" t="n">
        <v>70424</v>
      </c>
      <c r="K177" s="36" t="n">
        <f aca="false">I177/J177*100</f>
        <v>34.3348858343746</v>
      </c>
      <c r="L177" s="512" t="n">
        <f aca="false">O177+R177</f>
        <v>5418</v>
      </c>
      <c r="M177" s="500" t="n">
        <f aca="false">P177+S177</f>
        <v>56363</v>
      </c>
      <c r="N177" s="534" t="n">
        <f aca="false">L177/M177*100</f>
        <v>9.61268917552295</v>
      </c>
      <c r="O177" s="487" t="n">
        <v>0</v>
      </c>
      <c r="P177" s="487" t="n">
        <v>0</v>
      </c>
      <c r="Q177" s="534" t="e">
        <f aca="false">O177/P177*100</f>
        <v>#DIV/0!</v>
      </c>
      <c r="R177" s="487" t="n">
        <v>5418</v>
      </c>
      <c r="S177" s="487" t="n">
        <v>56363</v>
      </c>
      <c r="T177" s="534" t="n">
        <f aca="false">R177/S177*100</f>
        <v>9.61268917552295</v>
      </c>
      <c r="U177" s="565" t="n">
        <v>8</v>
      </c>
      <c r="V177" s="566"/>
    </row>
    <row r="178" s="334" customFormat="true" ht="17.25" hidden="false" customHeight="false" outlineLevel="0" collapsed="false">
      <c r="A178" s="562" t="n">
        <v>14</v>
      </c>
      <c r="B178" s="140" t="s">
        <v>182</v>
      </c>
      <c r="C178" s="487" t="n">
        <v>456885</v>
      </c>
      <c r="D178" s="487" t="n">
        <v>648338</v>
      </c>
      <c r="E178" s="370" t="n">
        <f aca="false">C178/D178*100</f>
        <v>70.4701868469841</v>
      </c>
      <c r="F178" s="487" t="n">
        <v>88906</v>
      </c>
      <c r="G178" s="487" t="n">
        <v>187181</v>
      </c>
      <c r="H178" s="370" t="n">
        <f aca="false">F178/G178*100</f>
        <v>47.497342144769</v>
      </c>
      <c r="I178" s="487" t="n">
        <v>456885</v>
      </c>
      <c r="J178" s="487" t="n">
        <v>648338</v>
      </c>
      <c r="K178" s="370" t="n">
        <f aca="false">I178/J178*100</f>
        <v>70.4701868469841</v>
      </c>
      <c r="L178" s="512" t="n">
        <f aca="false">O178+R178</f>
        <v>379304</v>
      </c>
      <c r="M178" s="500" t="n">
        <f aca="false">P178+S178</f>
        <v>574700</v>
      </c>
      <c r="N178" s="493" t="n">
        <f aca="false">L178/M178*100</f>
        <v>66.0003480076562</v>
      </c>
      <c r="O178" s="487" t="n">
        <v>333797</v>
      </c>
      <c r="P178" s="487" t="n">
        <v>477966</v>
      </c>
      <c r="Q178" s="493" t="n">
        <f aca="false">O178/P178*100</f>
        <v>69.8369758518388</v>
      </c>
      <c r="R178" s="487" t="n">
        <v>45507</v>
      </c>
      <c r="S178" s="487" t="n">
        <v>96734</v>
      </c>
      <c r="T178" s="493" t="n">
        <f aca="false">R178/S178*100</f>
        <v>47.0434387082102</v>
      </c>
      <c r="U178" s="141" t="n">
        <v>32</v>
      </c>
      <c r="V178" s="142" t="n">
        <v>110</v>
      </c>
    </row>
    <row r="179" customFormat="false" ht="17.25" hidden="false" customHeight="false" outlineLevel="0" collapsed="false">
      <c r="A179" s="562" t="n">
        <v>15</v>
      </c>
      <c r="B179" s="150" t="s">
        <v>183</v>
      </c>
      <c r="C179" s="487" t="n">
        <v>3767309</v>
      </c>
      <c r="D179" s="487" t="n">
        <v>4049366</v>
      </c>
      <c r="E179" s="370" t="n">
        <f aca="false">C179/D179*100</f>
        <v>93.0345392340431</v>
      </c>
      <c r="F179" s="487" t="n">
        <v>774995</v>
      </c>
      <c r="G179" s="487" t="n">
        <v>690003</v>
      </c>
      <c r="H179" s="370" t="n">
        <f aca="false">F179/G179*100</f>
        <v>112.317627604518</v>
      </c>
      <c r="I179" s="487" t="n">
        <v>3796601</v>
      </c>
      <c r="J179" s="487" t="n">
        <v>3914920</v>
      </c>
      <c r="K179" s="370" t="n">
        <f aca="false">I179/J179*100</f>
        <v>96.977741563046</v>
      </c>
      <c r="L179" s="512" t="n">
        <f aca="false">O179+R179</f>
        <v>1066143</v>
      </c>
      <c r="M179" s="500" t="n">
        <f aca="false">P179+S179</f>
        <v>1271823</v>
      </c>
      <c r="N179" s="493" t="n">
        <f aca="false">L179/M179*100</f>
        <v>83.8279383216061</v>
      </c>
      <c r="O179" s="487" t="n">
        <v>963537</v>
      </c>
      <c r="P179" s="487" t="n">
        <v>1223407</v>
      </c>
      <c r="Q179" s="493" t="n">
        <f aca="false">O179/P179*100</f>
        <v>78.7584998287569</v>
      </c>
      <c r="R179" s="487" t="n">
        <v>102606</v>
      </c>
      <c r="S179" s="487" t="n">
        <v>48416</v>
      </c>
      <c r="T179" s="493" t="n">
        <f aca="false">R179/S179*100</f>
        <v>211.925809649703</v>
      </c>
      <c r="U179" s="141" t="n">
        <v>376</v>
      </c>
      <c r="V179" s="142" t="n">
        <v>115</v>
      </c>
    </row>
    <row r="180" customFormat="false" ht="51.75" hidden="false" customHeight="false" outlineLevel="0" collapsed="false">
      <c r="A180" s="37" t="n">
        <v>16</v>
      </c>
      <c r="B180" s="152" t="s">
        <v>184</v>
      </c>
      <c r="C180" s="487" t="n">
        <v>1210110</v>
      </c>
      <c r="D180" s="487" t="n">
        <v>1201924</v>
      </c>
      <c r="E180" s="489" t="n">
        <f aca="false">C180/D180*100</f>
        <v>100.681074676935</v>
      </c>
      <c r="F180" s="487" t="n">
        <v>345182</v>
      </c>
      <c r="G180" s="487" t="n">
        <v>323498</v>
      </c>
      <c r="H180" s="489" t="n">
        <f aca="false">F180/G180*100</f>
        <v>106.702978070962</v>
      </c>
      <c r="I180" s="487" t="n">
        <v>1338367</v>
      </c>
      <c r="J180" s="487" t="n">
        <v>1191062</v>
      </c>
      <c r="K180" s="489" t="n">
        <f aca="false">I180/J180*100</f>
        <v>112.367534183779</v>
      </c>
      <c r="L180" s="512" t="n">
        <f aca="false">O180+R180</f>
        <v>3693</v>
      </c>
      <c r="M180" s="500" t="n">
        <f aca="false">P180+S180</f>
        <v>5218</v>
      </c>
      <c r="N180" s="493" t="n">
        <f aca="false">L180/M180*100</f>
        <v>70.7742430049828</v>
      </c>
      <c r="O180" s="487" t="n">
        <v>0</v>
      </c>
      <c r="P180" s="487" t="n">
        <v>0</v>
      </c>
      <c r="Q180" s="493" t="e">
        <f aca="false">O180/P180*100</f>
        <v>#DIV/0!</v>
      </c>
      <c r="R180" s="487" t="n">
        <v>3693</v>
      </c>
      <c r="S180" s="487" t="n">
        <v>5218</v>
      </c>
      <c r="T180" s="494" t="n">
        <f aca="false">R180/S180*100</f>
        <v>70.7742430049828</v>
      </c>
      <c r="U180" s="145" t="n">
        <v>156</v>
      </c>
      <c r="V180" s="153" t="n">
        <v>85</v>
      </c>
    </row>
    <row r="181" customFormat="false" ht="17.25" hidden="false" customHeight="false" outlineLevel="0" collapsed="false">
      <c r="A181" s="37" t="n">
        <v>17</v>
      </c>
      <c r="B181" s="123" t="s">
        <v>185</v>
      </c>
      <c r="C181" s="487" t="n">
        <v>127353</v>
      </c>
      <c r="D181" s="487" t="n">
        <v>74715</v>
      </c>
      <c r="E181" s="489" t="n">
        <f aca="false">C181/D181*100</f>
        <v>170.451716522787</v>
      </c>
      <c r="F181" s="487" t="n">
        <v>59363</v>
      </c>
      <c r="G181" s="487" t="n">
        <v>36007</v>
      </c>
      <c r="H181" s="489" t="n">
        <f aca="false">F181/G181*100</f>
        <v>164.865165106785</v>
      </c>
      <c r="I181" s="487" t="n">
        <v>127353</v>
      </c>
      <c r="J181" s="487" t="n">
        <v>74715</v>
      </c>
      <c r="K181" s="489" t="n">
        <f aca="false">I181/J181*100</f>
        <v>170.451716522787</v>
      </c>
      <c r="L181" s="512" t="n">
        <f aca="false">O181+R181</f>
        <v>103711</v>
      </c>
      <c r="M181" s="500" t="n">
        <f aca="false">P181+S181</f>
        <v>65143</v>
      </c>
      <c r="N181" s="493" t="n">
        <f aca="false">L181/M181*100</f>
        <v>159.205133322076</v>
      </c>
      <c r="O181" s="487" t="n">
        <v>59363</v>
      </c>
      <c r="P181" s="487" t="n">
        <v>36007</v>
      </c>
      <c r="Q181" s="493" t="n">
        <f aca="false">O181/P181*100</f>
        <v>164.865165106785</v>
      </c>
      <c r="R181" s="487" t="n">
        <v>44348</v>
      </c>
      <c r="S181" s="487" t="n">
        <v>29136</v>
      </c>
      <c r="T181" s="494" t="n">
        <f aca="false">R181/S181*100</f>
        <v>152.210323997803</v>
      </c>
      <c r="U181" s="1" t="n">
        <v>11</v>
      </c>
      <c r="V181" s="153" t="n">
        <v>80</v>
      </c>
    </row>
    <row r="182" customFormat="false" ht="34.5" hidden="false" customHeight="false" outlineLevel="0" collapsed="false">
      <c r="A182" s="37" t="n">
        <v>18</v>
      </c>
      <c r="B182" s="152" t="s">
        <v>186</v>
      </c>
      <c r="C182" s="487" t="n">
        <v>1590617</v>
      </c>
      <c r="D182" s="487" t="n">
        <v>1696656</v>
      </c>
      <c r="E182" s="489" t="n">
        <f aca="false">C182/D182*100</f>
        <v>93.7501178789336</v>
      </c>
      <c r="F182" s="487" t="n">
        <v>378545</v>
      </c>
      <c r="G182" s="487" t="n">
        <v>330634</v>
      </c>
      <c r="H182" s="489" t="n">
        <f aca="false">F182/G182*100</f>
        <v>114.490645245196</v>
      </c>
      <c r="I182" s="487" t="n">
        <v>1444876</v>
      </c>
      <c r="J182" s="487" t="n">
        <v>1688630</v>
      </c>
      <c r="K182" s="489" t="n">
        <f aca="false">I182/J182*100</f>
        <v>85.5649846325128</v>
      </c>
      <c r="L182" s="512" t="n">
        <f aca="false">O182+R182</f>
        <v>142080</v>
      </c>
      <c r="M182" s="500" t="n">
        <f aca="false">P182+S182</f>
        <v>182595</v>
      </c>
      <c r="N182" s="493" t="n">
        <f aca="false">L182/M182*100</f>
        <v>77.8115501519757</v>
      </c>
      <c r="O182" s="487" t="n">
        <v>126116</v>
      </c>
      <c r="P182" s="487" t="n">
        <v>175025</v>
      </c>
      <c r="Q182" s="493" t="n">
        <f aca="false">O182/P182*100</f>
        <v>72.0559920011427</v>
      </c>
      <c r="R182" s="487" t="n">
        <v>15964</v>
      </c>
      <c r="S182" s="487" t="n">
        <v>7570</v>
      </c>
      <c r="T182" s="494" t="n">
        <f aca="false">R182/S182*100</f>
        <v>210.885072655218</v>
      </c>
      <c r="U182" s="1" t="n">
        <v>295</v>
      </c>
      <c r="V182" s="85"/>
    </row>
    <row r="183" s="308" customFormat="true" ht="34.5" hidden="false" customHeight="false" outlineLevel="0" collapsed="false">
      <c r="A183" s="37" t="n">
        <v>19</v>
      </c>
      <c r="B183" s="156" t="s">
        <v>187</v>
      </c>
      <c r="C183" s="490"/>
      <c r="D183" s="490"/>
      <c r="E183" s="36" t="e">
        <f aca="false">C183/D183*100</f>
        <v>#DIV/0!</v>
      </c>
      <c r="F183" s="490"/>
      <c r="G183" s="490"/>
      <c r="H183" s="36" t="e">
        <f aca="false">F183/G183*100</f>
        <v>#DIV/0!</v>
      </c>
      <c r="I183" s="490"/>
      <c r="J183" s="490"/>
      <c r="K183" s="36" t="e">
        <f aca="false">I183/J183*100</f>
        <v>#DIV/0!</v>
      </c>
      <c r="L183" s="512" t="n">
        <f aca="false">O183+R183</f>
        <v>0</v>
      </c>
      <c r="M183" s="500" t="n">
        <f aca="false">P183+S183</f>
        <v>0</v>
      </c>
      <c r="N183" s="534" t="e">
        <f aca="false">L183/M183*100</f>
        <v>#DIV/0!</v>
      </c>
      <c r="O183" s="490"/>
      <c r="P183" s="490"/>
      <c r="Q183" s="534" t="e">
        <f aca="false">O183/P183*100</f>
        <v>#DIV/0!</v>
      </c>
      <c r="R183" s="490"/>
      <c r="S183" s="490"/>
      <c r="T183" s="534" t="e">
        <f aca="false">R183/S183*100</f>
        <v>#DIV/0!</v>
      </c>
      <c r="U183" s="110" t="n">
        <v>6</v>
      </c>
      <c r="V183" s="567" t="n">
        <v>80</v>
      </c>
    </row>
    <row r="184" s="334" customFormat="true" ht="51.75" hidden="false" customHeight="false" outlineLevel="0" collapsed="false">
      <c r="A184" s="37" t="n">
        <v>20</v>
      </c>
      <c r="B184" s="156" t="s">
        <v>188</v>
      </c>
      <c r="C184" s="487" t="n">
        <v>193683</v>
      </c>
      <c r="D184" s="487" t="n">
        <v>242596</v>
      </c>
      <c r="E184" s="370" t="n">
        <f aca="false">C184/D184*100</f>
        <v>79.8376725090274</v>
      </c>
      <c r="F184" s="487" t="n">
        <v>17029</v>
      </c>
      <c r="G184" s="487" t="n">
        <v>12185</v>
      </c>
      <c r="H184" s="370" t="n">
        <f aca="false">F184/G184*100</f>
        <v>139.75379565039</v>
      </c>
      <c r="I184" s="487" t="n">
        <v>193683</v>
      </c>
      <c r="J184" s="487" t="n">
        <v>242596</v>
      </c>
      <c r="K184" s="370" t="n">
        <f aca="false">I184/J184*100</f>
        <v>79.8376725090274</v>
      </c>
      <c r="L184" s="512" t="n">
        <f aca="false">O184+R184</f>
        <v>193683</v>
      </c>
      <c r="M184" s="500" t="n">
        <f aca="false">P184+S184</f>
        <v>242596</v>
      </c>
      <c r="N184" s="493" t="n">
        <f aca="false">L184/M184*100</f>
        <v>79.8376725090274</v>
      </c>
      <c r="O184" s="487" t="n">
        <v>193683</v>
      </c>
      <c r="P184" s="487" t="n">
        <v>242596</v>
      </c>
      <c r="Q184" s="493" t="n">
        <f aca="false">O184/P184*100</f>
        <v>79.8376725090274</v>
      </c>
      <c r="R184" s="487" t="n">
        <v>0</v>
      </c>
      <c r="S184" s="487" t="n">
        <v>0</v>
      </c>
      <c r="T184" s="493" t="e">
        <f aca="false">R184/S184*100</f>
        <v>#DIV/0!</v>
      </c>
      <c r="U184" s="81" t="n">
        <v>37</v>
      </c>
      <c r="V184" s="139"/>
    </row>
    <row r="185" s="308" customFormat="true" ht="17.25" hidden="false" customHeight="false" outlineLevel="0" collapsed="false">
      <c r="A185" s="37" t="n">
        <v>21</v>
      </c>
      <c r="B185" s="156" t="s">
        <v>189</v>
      </c>
      <c r="C185" s="487"/>
      <c r="D185" s="487"/>
      <c r="E185" s="36"/>
      <c r="F185" s="487"/>
      <c r="G185" s="487"/>
      <c r="H185" s="36"/>
      <c r="I185" s="487"/>
      <c r="J185" s="487"/>
      <c r="K185" s="36"/>
      <c r="L185" s="512" t="n">
        <f aca="false">O185+R185</f>
        <v>0</v>
      </c>
      <c r="M185" s="500" t="n">
        <f aca="false">P185+S185</f>
        <v>0</v>
      </c>
      <c r="N185" s="534"/>
      <c r="O185" s="487"/>
      <c r="P185" s="487"/>
      <c r="Q185" s="534"/>
      <c r="R185" s="487"/>
      <c r="S185" s="487"/>
      <c r="T185" s="569"/>
      <c r="U185" s="110" t="n">
        <v>11</v>
      </c>
      <c r="V185" s="567" t="n">
        <v>88</v>
      </c>
    </row>
    <row r="186" customFormat="false" ht="17.25" hidden="false" customHeight="false" outlineLevel="0" collapsed="false">
      <c r="A186" s="37" t="n">
        <v>22</v>
      </c>
      <c r="B186" s="156" t="s">
        <v>190</v>
      </c>
      <c r="C186" s="487" t="n">
        <v>11951</v>
      </c>
      <c r="D186" s="487" t="n">
        <v>60280</v>
      </c>
      <c r="E186" s="489" t="n">
        <f aca="false">C186/D186*100</f>
        <v>19.8258128732581</v>
      </c>
      <c r="F186" s="487" t="n">
        <v>3694</v>
      </c>
      <c r="G186" s="487" t="n">
        <v>12562</v>
      </c>
      <c r="H186" s="489" t="n">
        <f aca="false">F186/G186*100</f>
        <v>29.4061455182296</v>
      </c>
      <c r="I186" s="487" t="n">
        <v>17994</v>
      </c>
      <c r="J186" s="487" t="n">
        <v>39396</v>
      </c>
      <c r="K186" s="489" t="n">
        <f aca="false">I186/J186*100</f>
        <v>45.674687785562</v>
      </c>
      <c r="L186" s="512" t="n">
        <f aca="false">O186+R186</f>
        <v>0</v>
      </c>
      <c r="M186" s="500" t="n">
        <f aca="false">P186+S186</f>
        <v>0</v>
      </c>
      <c r="N186" s="493" t="e">
        <f aca="false">L186/M186*100</f>
        <v>#DIV/0!</v>
      </c>
      <c r="O186" s="487" t="n">
        <v>0</v>
      </c>
      <c r="P186" s="487" t="n">
        <v>0</v>
      </c>
      <c r="Q186" s="493" t="e">
        <f aca="false">O186/P186*100</f>
        <v>#DIV/0!</v>
      </c>
      <c r="R186" s="487" t="n">
        <v>0</v>
      </c>
      <c r="S186" s="487" t="n">
        <v>0</v>
      </c>
      <c r="T186" s="494" t="e">
        <f aca="false">R186/S186*100</f>
        <v>#DIV/0!</v>
      </c>
      <c r="U186" s="1" t="n">
        <v>10</v>
      </c>
      <c r="V186" s="85" t="n">
        <v>117</v>
      </c>
    </row>
    <row r="187" customFormat="false" ht="34.5" hidden="false" customHeight="false" outlineLevel="0" collapsed="false">
      <c r="A187" s="37" t="n">
        <v>23</v>
      </c>
      <c r="B187" s="156" t="s">
        <v>191</v>
      </c>
      <c r="C187" s="487" t="n">
        <v>1966269</v>
      </c>
      <c r="D187" s="487" t="n">
        <v>1134660</v>
      </c>
      <c r="E187" s="489" t="n">
        <f aca="false">C187/D187*100</f>
        <v>173.291470572683</v>
      </c>
      <c r="F187" s="487" t="n">
        <v>315191</v>
      </c>
      <c r="G187" s="487" t="n">
        <v>253875</v>
      </c>
      <c r="H187" s="489" t="n">
        <f aca="false">F187/G187*100</f>
        <v>124.15204332841</v>
      </c>
      <c r="I187" s="487" t="n">
        <v>1966269</v>
      </c>
      <c r="J187" s="487" t="n">
        <v>1134660</v>
      </c>
      <c r="K187" s="489" t="n">
        <f aca="false">I187/J187*100</f>
        <v>173.291470572683</v>
      </c>
      <c r="L187" s="512" t="n">
        <f aca="false">O187+R187</f>
        <v>1960696</v>
      </c>
      <c r="M187" s="500" t="n">
        <f aca="false">P187+S187</f>
        <v>1107571</v>
      </c>
      <c r="N187" s="493" t="n">
        <f aca="false">L187/M187*100</f>
        <v>177.026664656261</v>
      </c>
      <c r="O187" s="487" t="n">
        <v>1960696</v>
      </c>
      <c r="P187" s="487" t="n">
        <v>1096354</v>
      </c>
      <c r="Q187" s="493" t="n">
        <f aca="false">O187/P187*100</f>
        <v>178.837857115494</v>
      </c>
      <c r="R187" s="487" t="n">
        <v>0</v>
      </c>
      <c r="S187" s="487" t="n">
        <v>11217</v>
      </c>
      <c r="T187" s="494" t="n">
        <f aca="false">R187/S187*100</f>
        <v>0</v>
      </c>
      <c r="U187" s="1" t="n">
        <v>28</v>
      </c>
      <c r="V187" s="85" t="n">
        <v>110</v>
      </c>
    </row>
    <row r="188" customFormat="false" ht="34.5" hidden="false" customHeight="false" outlineLevel="0" collapsed="false">
      <c r="A188" s="562" t="n">
        <v>24</v>
      </c>
      <c r="B188" s="156" t="s">
        <v>192</v>
      </c>
      <c r="C188" s="487" t="n">
        <v>251753</v>
      </c>
      <c r="D188" s="487" t="n">
        <v>132943</v>
      </c>
      <c r="E188" s="370" t="n">
        <f aca="false">C188/D188*100</f>
        <v>189.369128122579</v>
      </c>
      <c r="F188" s="487" t="n">
        <v>51686</v>
      </c>
      <c r="G188" s="487" t="n">
        <v>34141</v>
      </c>
      <c r="H188" s="370" t="n">
        <f aca="false">F188/G188*100</f>
        <v>151.389824551126</v>
      </c>
      <c r="I188" s="487" t="n">
        <v>251753</v>
      </c>
      <c r="J188" s="487" t="n">
        <v>132943</v>
      </c>
      <c r="K188" s="370" t="n">
        <f aca="false">I188/J188*100</f>
        <v>189.369128122579</v>
      </c>
      <c r="L188" s="512" t="n">
        <f aca="false">O188+R188</f>
        <v>247611</v>
      </c>
      <c r="M188" s="500" t="n">
        <f aca="false">P188+S188</f>
        <v>121089</v>
      </c>
      <c r="N188" s="493" t="n">
        <f aca="false">L188/M188*100</f>
        <v>204.486782449273</v>
      </c>
      <c r="O188" s="487" t="n">
        <v>247611</v>
      </c>
      <c r="P188" s="487" t="n">
        <v>121089</v>
      </c>
      <c r="Q188" s="493" t="n">
        <f aca="false">O188/P188*100</f>
        <v>204.486782449273</v>
      </c>
      <c r="R188" s="487" t="n">
        <v>0</v>
      </c>
      <c r="S188" s="487" t="n">
        <v>0</v>
      </c>
      <c r="T188" s="493" t="e">
        <f aca="false">R188/S188*100</f>
        <v>#DIV/0!</v>
      </c>
      <c r="U188" s="81" t="n">
        <v>7</v>
      </c>
      <c r="V188" s="139" t="n">
        <v>150</v>
      </c>
    </row>
    <row r="189" customFormat="false" ht="17.25" hidden="false" customHeight="false" outlineLevel="0" collapsed="false">
      <c r="A189" s="562" t="n">
        <v>25</v>
      </c>
      <c r="B189" s="156" t="s">
        <v>193</v>
      </c>
      <c r="C189" s="487" t="n">
        <v>85617</v>
      </c>
      <c r="D189" s="487" t="n">
        <v>96231</v>
      </c>
      <c r="E189" s="370" t="n">
        <f aca="false">C189/D189*100</f>
        <v>88.9702902391121</v>
      </c>
      <c r="F189" s="487" t="n">
        <v>15577</v>
      </c>
      <c r="G189" s="487" t="n">
        <v>13187</v>
      </c>
      <c r="H189" s="370" t="n">
        <f aca="false">F189/G189*100</f>
        <v>118.123909911276</v>
      </c>
      <c r="I189" s="487" t="n">
        <v>85617</v>
      </c>
      <c r="J189" s="487" t="n">
        <v>96231</v>
      </c>
      <c r="K189" s="370" t="n">
        <f aca="false">I189/J189*100</f>
        <v>88.9702902391121</v>
      </c>
      <c r="L189" s="512" t="n">
        <f aca="false">O189+R189</f>
        <v>0</v>
      </c>
      <c r="M189" s="500" t="n">
        <f aca="false">P189+S189</f>
        <v>0</v>
      </c>
      <c r="N189" s="493" t="e">
        <f aca="false">L189/M189*100</f>
        <v>#DIV/0!</v>
      </c>
      <c r="O189" s="487" t="n">
        <v>0</v>
      </c>
      <c r="P189" s="487" t="n">
        <v>0</v>
      </c>
      <c r="Q189" s="493" t="e">
        <f aca="false">O189/P189*100</f>
        <v>#DIV/0!</v>
      </c>
      <c r="R189" s="487" t="n">
        <v>0</v>
      </c>
      <c r="S189" s="487" t="n">
        <v>0</v>
      </c>
      <c r="T189" s="493" t="e">
        <f aca="false">R189/S189*100</f>
        <v>#DIV/0!</v>
      </c>
      <c r="U189" s="81" t="n">
        <v>29</v>
      </c>
      <c r="V189" s="139" t="n">
        <v>121</v>
      </c>
    </row>
    <row r="190" s="308" customFormat="true" ht="17.25" hidden="false" customHeight="false" outlineLevel="0" collapsed="false">
      <c r="A190" s="37" t="n">
        <v>26</v>
      </c>
      <c r="B190" s="156" t="s">
        <v>194</v>
      </c>
      <c r="C190" s="487" t="n">
        <v>1027118</v>
      </c>
      <c r="D190" s="487" t="n">
        <v>1052824</v>
      </c>
      <c r="E190" s="36" t="n">
        <f aca="false">C190/D190*100</f>
        <v>97.5583763288071</v>
      </c>
      <c r="F190" s="487" t="n">
        <v>389671</v>
      </c>
      <c r="G190" s="487" t="n">
        <v>269187</v>
      </c>
      <c r="H190" s="36" t="n">
        <f aca="false">F190/G190*100</f>
        <v>144.758476449457</v>
      </c>
      <c r="I190" s="487" t="n">
        <v>1027118</v>
      </c>
      <c r="J190" s="487" t="n">
        <v>463435</v>
      </c>
      <c r="K190" s="36" t="n">
        <f aca="false">I190/J190*100</f>
        <v>221.631512509845</v>
      </c>
      <c r="L190" s="512" t="n">
        <f aca="false">O190+R190</f>
        <v>140597</v>
      </c>
      <c r="M190" s="500" t="n">
        <f aca="false">P190+S190</f>
        <v>548843</v>
      </c>
      <c r="N190" s="534" t="n">
        <f aca="false">L190/M190*100</f>
        <v>25.6169797191547</v>
      </c>
      <c r="O190" s="487" t="n">
        <v>0</v>
      </c>
      <c r="P190" s="487" t="n">
        <v>0</v>
      </c>
      <c r="Q190" s="534" t="e">
        <f aca="false">O190/P190*100</f>
        <v>#DIV/0!</v>
      </c>
      <c r="R190" s="487" t="n">
        <v>140597</v>
      </c>
      <c r="S190" s="487" t="n">
        <v>548843</v>
      </c>
      <c r="T190" s="534" t="n">
        <f aca="false">R190/S190*100</f>
        <v>25.6169797191547</v>
      </c>
      <c r="U190" s="110" t="n">
        <v>107</v>
      </c>
      <c r="V190" s="567" t="n">
        <v>120</v>
      </c>
    </row>
    <row r="191" customFormat="false" ht="34.5" hidden="false" customHeight="false" outlineLevel="0" collapsed="false">
      <c r="A191" s="546" t="n">
        <v>27</v>
      </c>
      <c r="B191" s="124" t="s">
        <v>195</v>
      </c>
      <c r="C191" s="487" t="n">
        <v>62958</v>
      </c>
      <c r="D191" s="487" t="n">
        <v>85422</v>
      </c>
      <c r="E191" s="489" t="n">
        <f aca="false">C191/D191*100</f>
        <v>73.7023249280045</v>
      </c>
      <c r="F191" s="487" t="n">
        <v>9934</v>
      </c>
      <c r="G191" s="487" t="n">
        <v>21735</v>
      </c>
      <c r="H191" s="489" t="n">
        <f aca="false">F191/G191*100</f>
        <v>45.7050839659535</v>
      </c>
      <c r="I191" s="487" t="n">
        <v>26002</v>
      </c>
      <c r="J191" s="487" t="n">
        <v>30768</v>
      </c>
      <c r="K191" s="489" t="n">
        <f aca="false">I191/J191*100</f>
        <v>84.5098803952158</v>
      </c>
      <c r="L191" s="512" t="n">
        <f aca="false">O191+R191</f>
        <v>26002</v>
      </c>
      <c r="M191" s="500" t="n">
        <f aca="false">P191+S191</f>
        <v>6022</v>
      </c>
      <c r="N191" s="493" t="n">
        <f aca="false">L191/M191*100</f>
        <v>431.783460644304</v>
      </c>
      <c r="O191" s="487" t="n">
        <v>26002</v>
      </c>
      <c r="P191" s="487" t="n">
        <v>6022</v>
      </c>
      <c r="Q191" s="493" t="n">
        <f aca="false">O191/P191*100</f>
        <v>431.783460644304</v>
      </c>
      <c r="R191" s="487" t="n">
        <v>0</v>
      </c>
      <c r="S191" s="487" t="n">
        <v>0</v>
      </c>
      <c r="T191" s="494" t="e">
        <f aca="false">R191/S191*100</f>
        <v>#DIV/0!</v>
      </c>
      <c r="U191" s="81" t="n">
        <v>25</v>
      </c>
      <c r="V191" s="81"/>
    </row>
    <row r="192" customFormat="false" ht="17.25" hidden="false" customHeight="false" outlineLevel="0" collapsed="false">
      <c r="A192" s="546" t="n">
        <v>28</v>
      </c>
      <c r="B192" s="124" t="s">
        <v>389</v>
      </c>
      <c r="C192" s="487" t="n">
        <v>227</v>
      </c>
      <c r="D192" s="487" t="n">
        <v>2754</v>
      </c>
      <c r="E192" s="370" t="n">
        <f aca="false">C192/D192*100</f>
        <v>8.24255628177197</v>
      </c>
      <c r="F192" s="487" t="n">
        <v>0</v>
      </c>
      <c r="G192" s="487" t="n">
        <v>757</v>
      </c>
      <c r="H192" s="370" t="n">
        <f aca="false">F192/G192*100</f>
        <v>0</v>
      </c>
      <c r="I192" s="487" t="n">
        <v>227</v>
      </c>
      <c r="J192" s="487" t="n">
        <v>2754</v>
      </c>
      <c r="K192" s="370" t="n">
        <f aca="false">I192/J192*100</f>
        <v>8.24255628177197</v>
      </c>
      <c r="L192" s="512" t="n">
        <f aca="false">O192+R192</f>
        <v>0</v>
      </c>
      <c r="M192" s="500" t="n">
        <f aca="false">P192+S192</f>
        <v>0</v>
      </c>
      <c r="N192" s="493" t="e">
        <f aca="false">L192/M192*100</f>
        <v>#DIV/0!</v>
      </c>
      <c r="O192" s="487" t="n">
        <v>0</v>
      </c>
      <c r="P192" s="487" t="n">
        <v>0</v>
      </c>
      <c r="Q192" s="493" t="e">
        <f aca="false">O192/P192*100</f>
        <v>#DIV/0!</v>
      </c>
      <c r="R192" s="487" t="n">
        <v>0</v>
      </c>
      <c r="S192" s="487" t="n">
        <v>0</v>
      </c>
      <c r="T192" s="493" t="e">
        <f aca="false">R192/S192*100</f>
        <v>#DIV/0!</v>
      </c>
    </row>
    <row r="193" s="308" customFormat="true" ht="34.5" hidden="false" customHeight="false" outlineLevel="0" collapsed="false">
      <c r="A193" s="547" t="n">
        <v>29</v>
      </c>
      <c r="B193" s="152" t="s">
        <v>413</v>
      </c>
      <c r="C193" s="490" t="n">
        <v>385222</v>
      </c>
      <c r="D193" s="490"/>
      <c r="E193" s="36" t="e">
        <f aca="false">C193/D193*100</f>
        <v>#DIV/0!</v>
      </c>
      <c r="F193" s="490" t="n">
        <v>63516</v>
      </c>
      <c r="G193" s="490"/>
      <c r="H193" s="36" t="e">
        <f aca="false">F193/G193*100</f>
        <v>#DIV/0!</v>
      </c>
      <c r="I193" s="490" t="n">
        <v>387403</v>
      </c>
      <c r="J193" s="490"/>
      <c r="K193" s="36" t="e">
        <f aca="false">I193/J193*100</f>
        <v>#DIV/0!</v>
      </c>
      <c r="L193" s="512" t="n">
        <f aca="false">O193+R193</f>
        <v>108801</v>
      </c>
      <c r="M193" s="500" t="n">
        <f aca="false">P193+S193</f>
        <v>0</v>
      </c>
      <c r="N193" s="534" t="e">
        <f aca="false">L193/M193*100</f>
        <v>#DIV/0!</v>
      </c>
      <c r="O193" s="490" t="n">
        <v>72536</v>
      </c>
      <c r="P193" s="490"/>
      <c r="Q193" s="534" t="e">
        <f aca="false">O193/P193*100</f>
        <v>#DIV/0!</v>
      </c>
      <c r="R193" s="490" t="n">
        <v>36265</v>
      </c>
      <c r="S193" s="490"/>
      <c r="T193" s="534" t="e">
        <f aca="false">R193/S193*100</f>
        <v>#DIV/0!</v>
      </c>
      <c r="U193" s="110" t="n">
        <v>134</v>
      </c>
    </row>
    <row r="194" customFormat="false" ht="15.75" hidden="false" customHeight="false" outlineLevel="0" collapsed="false">
      <c r="A194" s="513"/>
      <c r="B194" s="514" t="s">
        <v>440</v>
      </c>
      <c r="C194" s="514"/>
      <c r="D194" s="514"/>
      <c r="E194" s="514"/>
      <c r="F194" s="514"/>
      <c r="G194" s="514"/>
      <c r="H194" s="514"/>
      <c r="I194" s="514"/>
      <c r="J194" s="514"/>
      <c r="K194" s="515"/>
      <c r="L194" s="641"/>
      <c r="M194" s="642"/>
      <c r="N194" s="549"/>
      <c r="O194" s="518"/>
      <c r="P194" s="518"/>
      <c r="Q194" s="549"/>
      <c r="R194" s="549"/>
      <c r="S194" s="549"/>
      <c r="T194" s="549"/>
      <c r="U194" s="1"/>
      <c r="V194" s="1"/>
    </row>
    <row r="195" customFormat="false" ht="24" hidden="false" customHeight="true" outlineLevel="0" collapsed="false">
      <c r="A195" s="67" t="s">
        <v>390</v>
      </c>
      <c r="B195" s="67" t="s">
        <v>197</v>
      </c>
      <c r="C195" s="483" t="n">
        <f aca="false">SUM(C196:C199)</f>
        <v>49833713</v>
      </c>
      <c r="D195" s="483" t="n">
        <f aca="false">SUM(D196:D199)</f>
        <v>34524375</v>
      </c>
      <c r="E195" s="509" t="n">
        <f aca="false">C195/D195*100</f>
        <v>144.343563062329</v>
      </c>
      <c r="F195" s="483" t="n">
        <f aca="false">SUM(F196:F199)</f>
        <v>8329612</v>
      </c>
      <c r="G195" s="483" t="n">
        <f aca="false">SUM(G196:G199)</f>
        <v>4499432</v>
      </c>
      <c r="H195" s="509" t="n">
        <f aca="false">F195/G195*100</f>
        <v>185.12585588581</v>
      </c>
      <c r="I195" s="483" t="n">
        <f aca="false">SUM(I196:I199)</f>
        <v>57563846</v>
      </c>
      <c r="J195" s="483" t="n">
        <f aca="false">SUM(J196:J199)</f>
        <v>35584090</v>
      </c>
      <c r="K195" s="509" t="n">
        <f aca="false">I195/J195*100</f>
        <v>161.76849260442</v>
      </c>
      <c r="L195" s="530" t="n">
        <f aca="false">O195+R195</f>
        <v>41630859</v>
      </c>
      <c r="M195" s="531" t="n">
        <f aca="false">P195+S195</f>
        <v>24433846</v>
      </c>
      <c r="N195" s="84" t="n">
        <f aca="false">L195/M195*100</f>
        <v>170.381932504609</v>
      </c>
      <c r="O195" s="83" t="n">
        <f aca="false">SUM(O196:O199)</f>
        <v>3631062</v>
      </c>
      <c r="P195" s="83" t="n">
        <f aca="false">SUM(P196:P199)</f>
        <v>1723603</v>
      </c>
      <c r="Q195" s="83" t="n">
        <f aca="false">O195/P195*100</f>
        <v>210.666957530243</v>
      </c>
      <c r="R195" s="83" t="n">
        <f aca="false">SUM(R196:R199)</f>
        <v>37999797</v>
      </c>
      <c r="S195" s="83" t="n">
        <f aca="false">SUM(S196:S199)</f>
        <v>22710243</v>
      </c>
      <c r="T195" s="84" t="n">
        <f aca="false">R195/S195*100</f>
        <v>167.324484374738</v>
      </c>
      <c r="U195" s="1"/>
      <c r="V195" s="1"/>
    </row>
    <row r="196" s="334" customFormat="true" ht="17.25" hidden="false" customHeight="false" outlineLevel="0" collapsed="false">
      <c r="A196" s="546" t="n">
        <v>1</v>
      </c>
      <c r="B196" s="157" t="s">
        <v>198</v>
      </c>
      <c r="C196" s="496" t="n">
        <v>27146132</v>
      </c>
      <c r="D196" s="496" t="n">
        <v>16973761</v>
      </c>
      <c r="E196" s="370" t="n">
        <f aca="false">C196/D196*100</f>
        <v>159.929976626865</v>
      </c>
      <c r="F196" s="496" t="n">
        <v>4172169</v>
      </c>
      <c r="G196" s="496" t="n">
        <v>1865728</v>
      </c>
      <c r="H196" s="370" t="n">
        <f aca="false">F196/G196*100</f>
        <v>223.62150324163</v>
      </c>
      <c r="I196" s="496" t="n">
        <v>26077255</v>
      </c>
      <c r="J196" s="496" t="n">
        <v>14263005</v>
      </c>
      <c r="K196" s="370" t="n">
        <f aca="false">I196/J196*100</f>
        <v>182.831422971527</v>
      </c>
      <c r="L196" s="512" t="n">
        <f aca="false">O196+R196</f>
        <v>15829110</v>
      </c>
      <c r="M196" s="500" t="n">
        <f aca="false">P196+S196</f>
        <v>6636937</v>
      </c>
      <c r="N196" s="493" t="n">
        <f aca="false">L196/M196*100</f>
        <v>238.500229850005</v>
      </c>
      <c r="O196" s="499" t="n">
        <v>2833858</v>
      </c>
      <c r="P196" s="499" t="n">
        <v>1164180</v>
      </c>
      <c r="Q196" s="493" t="n">
        <f aca="false">O196/P196*100</f>
        <v>243.420948650552</v>
      </c>
      <c r="R196" s="499" t="n">
        <v>12995252</v>
      </c>
      <c r="S196" s="499" t="n">
        <v>5472757</v>
      </c>
      <c r="T196" s="493" t="n">
        <f aca="false">R196/S196*100</f>
        <v>237.453480942055</v>
      </c>
      <c r="U196" s="81" t="n">
        <v>940</v>
      </c>
      <c r="V196" s="81"/>
    </row>
    <row r="197" s="334" customFormat="true" ht="17.25" hidden="false" customHeight="false" outlineLevel="0" collapsed="false">
      <c r="A197" s="546" t="n">
        <v>2</v>
      </c>
      <c r="B197" s="157" t="s">
        <v>199</v>
      </c>
      <c r="C197" s="496" t="n">
        <v>1963124</v>
      </c>
      <c r="D197" s="496" t="n">
        <v>731</v>
      </c>
      <c r="E197" s="370" t="n">
        <f aca="false">C197/D197*100</f>
        <v>268553.214774282</v>
      </c>
      <c r="F197" s="496" t="n">
        <v>0</v>
      </c>
      <c r="G197" s="496" t="n">
        <v>0</v>
      </c>
      <c r="H197" s="370" t="e">
        <f aca="false">F197/G197*100</f>
        <v>#DIV/0!</v>
      </c>
      <c r="I197" s="496" t="n">
        <v>2026565</v>
      </c>
      <c r="J197" s="496" t="n">
        <v>1059212</v>
      </c>
      <c r="K197" s="370" t="n">
        <f aca="false">I197/J197*100</f>
        <v>191.327609581462</v>
      </c>
      <c r="L197" s="512" t="n">
        <f aca="false">O197+R197</f>
        <v>0</v>
      </c>
      <c r="M197" s="500" t="n">
        <f aca="false">P197+S197</f>
        <v>0</v>
      </c>
      <c r="N197" s="493" t="e">
        <f aca="false">L197/M197*100</f>
        <v>#DIV/0!</v>
      </c>
      <c r="O197" s="499" t="n">
        <v>0</v>
      </c>
      <c r="P197" s="499" t="n">
        <v>0</v>
      </c>
      <c r="Q197" s="493" t="e">
        <f aca="false">O197/P197*100</f>
        <v>#DIV/0!</v>
      </c>
      <c r="R197" s="499" t="n">
        <v>0</v>
      </c>
      <c r="S197" s="499" t="n">
        <v>0</v>
      </c>
      <c r="T197" s="493" t="e">
        <f aca="false">R197/S197*100</f>
        <v>#DIV/0!</v>
      </c>
      <c r="U197" s="81" t="n">
        <v>170</v>
      </c>
      <c r="V197" s="81"/>
    </row>
    <row r="198" s="334" customFormat="true" ht="17.25" hidden="false" customHeight="false" outlineLevel="0" collapsed="false">
      <c r="A198" s="546" t="n">
        <v>3</v>
      </c>
      <c r="B198" s="157" t="s">
        <v>200</v>
      </c>
      <c r="C198" s="496" t="n">
        <v>825041</v>
      </c>
      <c r="D198" s="496" t="n">
        <v>171593</v>
      </c>
      <c r="E198" s="370" t="n">
        <f aca="false">C198/D198*100</f>
        <v>480.812737116316</v>
      </c>
      <c r="F198" s="496" t="n">
        <v>221754</v>
      </c>
      <c r="G198" s="496" t="n">
        <v>48112</v>
      </c>
      <c r="H198" s="370" t="n">
        <f aca="false">F198/G198*100</f>
        <v>460.912038576655</v>
      </c>
      <c r="I198" s="496" t="n">
        <v>869256</v>
      </c>
      <c r="J198" s="496" t="n">
        <v>171593</v>
      </c>
      <c r="K198" s="370" t="n">
        <f aca="false">I198/J198*100</f>
        <v>506.580105249049</v>
      </c>
      <c r="L198" s="512" t="n">
        <f aca="false">O198+R198</f>
        <v>293381</v>
      </c>
      <c r="M198" s="500" t="n">
        <f aca="false">P198+S198</f>
        <v>171593</v>
      </c>
      <c r="N198" s="493" t="n">
        <f aca="false">L198/M198*100</f>
        <v>170.974923219479</v>
      </c>
      <c r="O198" s="496" t="n">
        <v>233477</v>
      </c>
      <c r="P198" s="499" t="n">
        <v>136416</v>
      </c>
      <c r="Q198" s="493" t="n">
        <f aca="false">O198/P198*100</f>
        <v>171.150744780671</v>
      </c>
      <c r="R198" s="499" t="n">
        <v>59904</v>
      </c>
      <c r="S198" s="499" t="n">
        <v>35177</v>
      </c>
      <c r="T198" s="493" t="n">
        <f aca="false">R198/S198*100</f>
        <v>170.293089234443</v>
      </c>
      <c r="U198" s="81" t="n">
        <v>74</v>
      </c>
      <c r="V198" s="81" t="n">
        <v>184</v>
      </c>
    </row>
    <row r="199" customFormat="false" ht="34.5" hidden="false" customHeight="false" outlineLevel="0" collapsed="false">
      <c r="A199" s="546" t="n">
        <v>4</v>
      </c>
      <c r="B199" s="158" t="s">
        <v>201</v>
      </c>
      <c r="C199" s="490" t="n">
        <v>19899416</v>
      </c>
      <c r="D199" s="490" t="n">
        <v>17378290</v>
      </c>
      <c r="E199" s="489" t="n">
        <f aca="false">C199/D199*100</f>
        <v>114.507330698245</v>
      </c>
      <c r="F199" s="490" t="n">
        <v>3935689</v>
      </c>
      <c r="G199" s="490" t="n">
        <v>2585592</v>
      </c>
      <c r="H199" s="489" t="n">
        <f aca="false">F199/G199*100</f>
        <v>152.216165582195</v>
      </c>
      <c r="I199" s="490" t="n">
        <v>28590770</v>
      </c>
      <c r="J199" s="490" t="n">
        <v>20090280</v>
      </c>
      <c r="K199" s="489" t="n">
        <f aca="false">I199/J199*100</f>
        <v>142.311456087222</v>
      </c>
      <c r="L199" s="512" t="n">
        <f aca="false">O199+R199</f>
        <v>25508368</v>
      </c>
      <c r="M199" s="500" t="n">
        <f aca="false">P199+S199</f>
        <v>17625316</v>
      </c>
      <c r="N199" s="493" t="n">
        <f aca="false">L199/M199*100</f>
        <v>144.725734279034</v>
      </c>
      <c r="O199" s="492" t="n">
        <v>563727</v>
      </c>
      <c r="P199" s="492" t="n">
        <v>423007</v>
      </c>
      <c r="Q199" s="493" t="n">
        <f aca="false">O199/P199*100</f>
        <v>133.266588968977</v>
      </c>
      <c r="R199" s="500" t="n">
        <v>24944641</v>
      </c>
      <c r="S199" s="500" t="n">
        <v>17202309</v>
      </c>
      <c r="T199" s="494" t="n">
        <f aca="false">R199/S199*100</f>
        <v>145.007516142164</v>
      </c>
      <c r="U199" s="1" t="n">
        <v>1256</v>
      </c>
      <c r="V199" s="1" t="n">
        <v>163</v>
      </c>
    </row>
    <row r="200" customFormat="false" ht="15" hidden="false" customHeight="false" outlineLevel="0" collapsed="false">
      <c r="A200" s="572"/>
      <c r="B200" s="573"/>
      <c r="C200" s="573"/>
      <c r="D200" s="573"/>
      <c r="E200" s="573"/>
      <c r="F200" s="573"/>
      <c r="G200" s="573"/>
      <c r="H200" s="573"/>
      <c r="I200" s="573"/>
      <c r="J200" s="573"/>
      <c r="K200" s="574"/>
      <c r="L200" s="575"/>
      <c r="M200" s="575"/>
      <c r="N200" s="576"/>
      <c r="O200" s="576"/>
      <c r="P200" s="576"/>
      <c r="Q200" s="576"/>
      <c r="R200" s="576"/>
      <c r="S200" s="576"/>
      <c r="T200" s="577"/>
      <c r="U200" s="1"/>
      <c r="V200" s="1"/>
    </row>
    <row r="201" customFormat="false" ht="25.5" hidden="false" customHeight="true" outlineLevel="0" collapsed="false">
      <c r="A201" s="67" t="s">
        <v>391</v>
      </c>
      <c r="B201" s="67" t="s">
        <v>168</v>
      </c>
      <c r="C201" s="483" t="n">
        <f aca="false">SUM(C202:C241)</f>
        <v>53950248</v>
      </c>
      <c r="D201" s="483" t="n">
        <f aca="false">SUM(D202:D241)</f>
        <v>50942356</v>
      </c>
      <c r="E201" s="509" t="n">
        <f aca="false">C201/D201*100</f>
        <v>105.904501158133</v>
      </c>
      <c r="F201" s="483" t="n">
        <f aca="false">SUM(F202:F241)</f>
        <v>9830461</v>
      </c>
      <c r="G201" s="483" t="n">
        <f aca="false">SUM(G202:G241)</f>
        <v>9905932</v>
      </c>
      <c r="H201" s="509" t="n">
        <f aca="false">F201/G201*100</f>
        <v>99.2381231771024</v>
      </c>
      <c r="I201" s="483" t="n">
        <f aca="false">SUM(I202:I241)</f>
        <v>55826490</v>
      </c>
      <c r="J201" s="483" t="n">
        <f aca="false">SUM(J202:J241)</f>
        <v>46621931</v>
      </c>
      <c r="K201" s="509" t="n">
        <f aca="false">I201/J201*100</f>
        <v>119.742981044693</v>
      </c>
      <c r="L201" s="530" t="n">
        <f aca="false">O201+R201</f>
        <v>4952947</v>
      </c>
      <c r="M201" s="531" t="n">
        <f aca="false">P201+S201</f>
        <v>4421019</v>
      </c>
      <c r="N201" s="84" t="n">
        <f aca="false">L201/M201*100</f>
        <v>112.031796289498</v>
      </c>
      <c r="O201" s="83" t="n">
        <f aca="false">SUM(O202:O241)</f>
        <v>3207877</v>
      </c>
      <c r="P201" s="83" t="n">
        <f aca="false">SUM(P202:P241)</f>
        <v>3127688</v>
      </c>
      <c r="Q201" s="83" t="n">
        <f aca="false">O201/P201*100</f>
        <v>102.563842685076</v>
      </c>
      <c r="R201" s="83" t="n">
        <f aca="false">SUM(R202:R241)</f>
        <v>1745070</v>
      </c>
      <c r="S201" s="83" t="n">
        <f aca="false">SUM(S202:S241)</f>
        <v>1293331</v>
      </c>
      <c r="T201" s="84" t="n">
        <f aca="false">R201/S201*100</f>
        <v>134.928336210916</v>
      </c>
      <c r="U201" s="1"/>
      <c r="V201" s="1"/>
    </row>
    <row r="202" customFormat="false" ht="17.25" hidden="false" customHeight="false" outlineLevel="0" collapsed="false">
      <c r="A202" s="578" t="n">
        <v>1</v>
      </c>
      <c r="B202" s="124" t="s">
        <v>203</v>
      </c>
      <c r="C202" s="487" t="n">
        <v>61828</v>
      </c>
      <c r="D202" s="487" t="n">
        <v>43128</v>
      </c>
      <c r="E202" s="489" t="n">
        <f aca="false">C202/D202*100</f>
        <v>143.359302541272</v>
      </c>
      <c r="F202" s="487" t="n">
        <v>49392</v>
      </c>
      <c r="G202" s="487" t="n">
        <v>18200</v>
      </c>
      <c r="H202" s="489" t="n">
        <f aca="false">F202/G202*100</f>
        <v>271.384615384615</v>
      </c>
      <c r="I202" s="487" t="n">
        <v>54197</v>
      </c>
      <c r="J202" s="487" t="n">
        <v>65225</v>
      </c>
      <c r="K202" s="489" t="n">
        <f aca="false">I202/J202*100</f>
        <v>83.0923725565351</v>
      </c>
      <c r="L202" s="512" t="n">
        <f aca="false">O202+R202</f>
        <v>54013</v>
      </c>
      <c r="M202" s="500" t="n">
        <f aca="false">P202+S202</f>
        <v>64131</v>
      </c>
      <c r="N202" s="493" t="n">
        <f aca="false">L202/M202*100</f>
        <v>84.2229187132588</v>
      </c>
      <c r="O202" s="491" t="n">
        <v>54013</v>
      </c>
      <c r="P202" s="492" t="n">
        <v>64131</v>
      </c>
      <c r="Q202" s="493" t="n">
        <f aca="false">O202/P202*100</f>
        <v>84.2229187132588</v>
      </c>
      <c r="R202" s="487" t="n">
        <v>0</v>
      </c>
      <c r="S202" s="487" t="n">
        <v>0</v>
      </c>
      <c r="T202" s="494" t="e">
        <f aca="false">R202/S202*100</f>
        <v>#DIV/0!</v>
      </c>
      <c r="U202" s="1" t="n">
        <v>34</v>
      </c>
      <c r="V202" s="1" t="n">
        <v>101</v>
      </c>
    </row>
    <row r="203" s="334" customFormat="true" ht="34.5" hidden="false" customHeight="false" outlineLevel="0" collapsed="false">
      <c r="A203" s="546" t="n">
        <v>2</v>
      </c>
      <c r="B203" s="124" t="s">
        <v>204</v>
      </c>
      <c r="C203" s="496" t="n">
        <v>1129786</v>
      </c>
      <c r="D203" s="496" t="n">
        <v>816722</v>
      </c>
      <c r="E203" s="370" t="n">
        <f aca="false">C203/D203*100</f>
        <v>138.331770173939</v>
      </c>
      <c r="F203" s="496" t="n">
        <v>171461</v>
      </c>
      <c r="G203" s="496" t="n">
        <v>196177</v>
      </c>
      <c r="H203" s="370" t="n">
        <f aca="false">F203/G203*100</f>
        <v>87.4011734301167</v>
      </c>
      <c r="I203" s="496" t="n">
        <v>1013665</v>
      </c>
      <c r="J203" s="496" t="n">
        <v>898453</v>
      </c>
      <c r="K203" s="370" t="n">
        <f aca="false">I203/J203*100</f>
        <v>112.823375290638</v>
      </c>
      <c r="L203" s="512" t="n">
        <f aca="false">O203+R203</f>
        <v>637772</v>
      </c>
      <c r="M203" s="500" t="n">
        <f aca="false">P203+S203</f>
        <v>461810</v>
      </c>
      <c r="N203" s="493" t="n">
        <f aca="false">L203/M203*100</f>
        <v>138.102682921548</v>
      </c>
      <c r="O203" s="487" t="n">
        <v>556019</v>
      </c>
      <c r="P203" s="487" t="n">
        <v>372133</v>
      </c>
      <c r="Q203" s="493" t="n">
        <f aca="false">O203/P203*100</f>
        <v>149.414053577619</v>
      </c>
      <c r="R203" s="487" t="n">
        <v>81753</v>
      </c>
      <c r="S203" s="487" t="n">
        <v>89677</v>
      </c>
      <c r="T203" s="493" t="n">
        <f aca="false">R203/S203*100</f>
        <v>91.1638435719304</v>
      </c>
      <c r="U203" s="81" t="n">
        <v>98</v>
      </c>
      <c r="V203" s="81" t="n">
        <v>71</v>
      </c>
    </row>
    <row r="204" customFormat="false" ht="17.25" hidden="false" customHeight="false" outlineLevel="0" collapsed="false">
      <c r="A204" s="546" t="n">
        <v>3</v>
      </c>
      <c r="B204" s="124" t="s">
        <v>205</v>
      </c>
      <c r="C204" s="487" t="n">
        <v>223484</v>
      </c>
      <c r="D204" s="487" t="n">
        <v>250457</v>
      </c>
      <c r="E204" s="489" t="n">
        <f aca="false">C204/D204*100</f>
        <v>89.2304866703666</v>
      </c>
      <c r="F204" s="487" t="n">
        <v>65765</v>
      </c>
      <c r="G204" s="487" t="n">
        <v>115866</v>
      </c>
      <c r="H204" s="489" t="n">
        <f aca="false">F204/G204*100</f>
        <v>56.7595325634785</v>
      </c>
      <c r="I204" s="487" t="n">
        <v>426603</v>
      </c>
      <c r="J204" s="487" t="n">
        <v>440388</v>
      </c>
      <c r="K204" s="489" t="n">
        <f aca="false">I204/J204*100</f>
        <v>96.869805716777</v>
      </c>
      <c r="L204" s="512" t="n">
        <f aca="false">O204+R204</f>
        <v>264815</v>
      </c>
      <c r="M204" s="500" t="n">
        <f aca="false">P204+S204</f>
        <v>364415</v>
      </c>
      <c r="N204" s="493" t="n">
        <f aca="false">L204/M204*100</f>
        <v>72.6685235240042</v>
      </c>
      <c r="O204" s="487" t="n">
        <v>176682</v>
      </c>
      <c r="P204" s="487" t="n">
        <v>344037</v>
      </c>
      <c r="Q204" s="493" t="n">
        <f aca="false">O204/P204*100</f>
        <v>51.3555228071399</v>
      </c>
      <c r="R204" s="487" t="n">
        <v>88133</v>
      </c>
      <c r="S204" s="487" t="n">
        <v>20378</v>
      </c>
      <c r="T204" s="494" t="n">
        <f aca="false">R204/S204*100</f>
        <v>432.490921582098</v>
      </c>
      <c r="U204" s="1" t="n">
        <v>151</v>
      </c>
      <c r="V204" s="1" t="n">
        <v>80</v>
      </c>
    </row>
    <row r="205" s="334" customFormat="true" ht="17.25" hidden="false" customHeight="false" outlineLevel="0" collapsed="false">
      <c r="A205" s="546" t="n">
        <v>4</v>
      </c>
      <c r="B205" s="124" t="s">
        <v>206</v>
      </c>
      <c r="C205" s="487" t="n">
        <v>1552729</v>
      </c>
      <c r="D205" s="487" t="n">
        <v>1488873</v>
      </c>
      <c r="E205" s="370" t="n">
        <f aca="false">C205/D205*100</f>
        <v>104.288881590304</v>
      </c>
      <c r="F205" s="487" t="n">
        <v>152360</v>
      </c>
      <c r="G205" s="487" t="n">
        <v>278875</v>
      </c>
      <c r="H205" s="370" t="n">
        <f aca="false">F205/G205*100</f>
        <v>54.63379650381</v>
      </c>
      <c r="I205" s="487" t="n">
        <v>1583483</v>
      </c>
      <c r="J205" s="487" t="n">
        <v>1540829</v>
      </c>
      <c r="K205" s="370" t="n">
        <f aca="false">I205/J205*100</f>
        <v>102.768250078367</v>
      </c>
      <c r="L205" s="512" t="n">
        <f aca="false">O205+R205</f>
        <v>1155100</v>
      </c>
      <c r="M205" s="500" t="n">
        <f aca="false">P205+S205</f>
        <v>749370</v>
      </c>
      <c r="N205" s="493" t="n">
        <f aca="false">L205/M205*100</f>
        <v>154.142813296502</v>
      </c>
      <c r="O205" s="487" t="n">
        <v>1063400</v>
      </c>
      <c r="P205" s="487" t="n">
        <v>689420</v>
      </c>
      <c r="Q205" s="493" t="n">
        <f aca="false">O205/P205*100</f>
        <v>154.245597748832</v>
      </c>
      <c r="R205" s="487" t="n">
        <v>91700</v>
      </c>
      <c r="S205" s="487" t="n">
        <v>59950</v>
      </c>
      <c r="T205" s="493" t="n">
        <f aca="false">R205/S205*100</f>
        <v>152.960800667223</v>
      </c>
      <c r="U205" s="81" t="n">
        <v>252</v>
      </c>
      <c r="V205" s="81" t="n">
        <v>230</v>
      </c>
    </row>
    <row r="206" s="334" customFormat="true" ht="17.25" hidden="false" customHeight="false" outlineLevel="0" collapsed="false">
      <c r="A206" s="546" t="n">
        <v>5</v>
      </c>
      <c r="B206" s="124" t="s">
        <v>207</v>
      </c>
      <c r="C206" s="487" t="n">
        <v>19181220</v>
      </c>
      <c r="D206" s="487" t="n">
        <v>17885696</v>
      </c>
      <c r="E206" s="370" t="n">
        <f aca="false">C206/D206*100</f>
        <v>107.243352453268</v>
      </c>
      <c r="F206" s="487" t="n">
        <v>3895629</v>
      </c>
      <c r="G206" s="487" t="n">
        <v>2564370</v>
      </c>
      <c r="H206" s="370" t="n">
        <f aca="false">F206/G206*100</f>
        <v>151.913686402508</v>
      </c>
      <c r="I206" s="487" t="n">
        <v>20921458</v>
      </c>
      <c r="J206" s="487" t="n">
        <v>16096921</v>
      </c>
      <c r="K206" s="370" t="n">
        <f aca="false">I206/J206*100</f>
        <v>129.971800197069</v>
      </c>
      <c r="L206" s="512" t="n">
        <f aca="false">O206+R206</f>
        <v>149309</v>
      </c>
      <c r="M206" s="500" t="n">
        <f aca="false">P206+S206</f>
        <v>176433</v>
      </c>
      <c r="N206" s="493" t="n">
        <f aca="false">L206/M206*100</f>
        <v>84.6264587690511</v>
      </c>
      <c r="O206" s="487" t="n">
        <v>0</v>
      </c>
      <c r="P206" s="487" t="n">
        <v>0</v>
      </c>
      <c r="Q206" s="493" t="e">
        <f aca="false">O206/P206*100</f>
        <v>#DIV/0!</v>
      </c>
      <c r="R206" s="487" t="n">
        <v>149309</v>
      </c>
      <c r="S206" s="487" t="n">
        <v>176433</v>
      </c>
      <c r="T206" s="493" t="n">
        <f aca="false">R206/S206*100</f>
        <v>84.6264587690511</v>
      </c>
      <c r="U206" s="81" t="n">
        <v>491</v>
      </c>
      <c r="V206" s="81" t="n">
        <v>150</v>
      </c>
    </row>
    <row r="207" customFormat="false" ht="17.25" hidden="false" customHeight="false" outlineLevel="0" collapsed="false">
      <c r="A207" s="578" t="n">
        <v>6</v>
      </c>
      <c r="B207" s="124" t="s">
        <v>208</v>
      </c>
      <c r="C207" s="487" t="n">
        <v>4078957</v>
      </c>
      <c r="D207" s="487" t="n">
        <v>3757493</v>
      </c>
      <c r="E207" s="489" t="n">
        <f aca="false">C207/D207*100</f>
        <v>108.555278745696</v>
      </c>
      <c r="F207" s="487" t="n">
        <v>709814</v>
      </c>
      <c r="G207" s="487" t="n">
        <v>1322634</v>
      </c>
      <c r="H207" s="489" t="n">
        <f aca="false">F207/G207*100</f>
        <v>53.6666984214832</v>
      </c>
      <c r="I207" s="487" t="n">
        <v>3600345</v>
      </c>
      <c r="J207" s="487" t="n">
        <v>2218457</v>
      </c>
      <c r="K207" s="489" t="n">
        <f aca="false">I207/J207*100</f>
        <v>162.290501911914</v>
      </c>
      <c r="L207" s="512" t="n">
        <f aca="false">O207+R207</f>
        <v>48977</v>
      </c>
      <c r="M207" s="500" t="n">
        <f aca="false">P207+S207</f>
        <v>413175</v>
      </c>
      <c r="N207" s="493" t="n">
        <f aca="false">L207/M207*100</f>
        <v>11.8538149694439</v>
      </c>
      <c r="O207" s="487" t="n">
        <v>44637</v>
      </c>
      <c r="P207" s="487" t="n">
        <v>405526</v>
      </c>
      <c r="Q207" s="493" t="n">
        <f aca="false">O207/P207*100</f>
        <v>11.0071857291518</v>
      </c>
      <c r="R207" s="487" t="n">
        <v>4340</v>
      </c>
      <c r="S207" s="487" t="n">
        <v>7649</v>
      </c>
      <c r="T207" s="494" t="n">
        <f aca="false">R207/S207*100</f>
        <v>56.7394430644529</v>
      </c>
      <c r="U207" s="1" t="n">
        <v>520</v>
      </c>
      <c r="V207" s="1" t="n">
        <v>161</v>
      </c>
    </row>
    <row r="208" s="334" customFormat="true" ht="17.25" hidden="false" customHeight="false" outlineLevel="0" collapsed="false">
      <c r="A208" s="546" t="n">
        <v>7</v>
      </c>
      <c r="B208" s="124" t="s">
        <v>209</v>
      </c>
      <c r="C208" s="487" t="n">
        <v>1027292</v>
      </c>
      <c r="D208" s="487" t="n">
        <v>978545</v>
      </c>
      <c r="E208" s="370" t="n">
        <f aca="false">C208/D208*100</f>
        <v>104.981579794491</v>
      </c>
      <c r="F208" s="487" t="n">
        <v>78749</v>
      </c>
      <c r="G208" s="487" t="n">
        <v>212021</v>
      </c>
      <c r="H208" s="370" t="n">
        <f aca="false">F208/G208*100</f>
        <v>37.1420755491201</v>
      </c>
      <c r="I208" s="487" t="n">
        <v>958709</v>
      </c>
      <c r="J208" s="487" t="n">
        <v>953666</v>
      </c>
      <c r="K208" s="370" t="n">
        <f aca="false">I208/J208*100</f>
        <v>100.528801488152</v>
      </c>
      <c r="L208" s="512" t="n">
        <f aca="false">O208+R208</f>
        <v>70293</v>
      </c>
      <c r="M208" s="500" t="n">
        <f aca="false">P208+S208</f>
        <v>145658</v>
      </c>
      <c r="N208" s="493" t="n">
        <f aca="false">L208/M208*100</f>
        <v>48.2589353142292</v>
      </c>
      <c r="O208" s="487" t="n">
        <v>67202</v>
      </c>
      <c r="P208" s="487" t="n">
        <v>141402</v>
      </c>
      <c r="Q208" s="493" t="n">
        <f aca="false">O208/P208*100</f>
        <v>47.5254946889011</v>
      </c>
      <c r="R208" s="487" t="n">
        <v>3091</v>
      </c>
      <c r="S208" s="487" t="n">
        <v>4256</v>
      </c>
      <c r="T208" s="493" t="n">
        <f aca="false">R208/S208*100</f>
        <v>72.6268796992481</v>
      </c>
      <c r="U208" s="81" t="n">
        <v>170</v>
      </c>
      <c r="V208" s="81" t="n">
        <v>105</v>
      </c>
    </row>
    <row r="209" s="334" customFormat="true" ht="17.25" hidden="false" customHeight="false" outlineLevel="0" collapsed="false">
      <c r="A209" s="546" t="n">
        <v>8</v>
      </c>
      <c r="B209" s="124" t="s">
        <v>210</v>
      </c>
      <c r="C209" s="487" t="n">
        <v>52075</v>
      </c>
      <c r="D209" s="487" t="n">
        <v>123186</v>
      </c>
      <c r="E209" s="370" t="n">
        <f aca="false">C209/D209*100</f>
        <v>42.2734726348774</v>
      </c>
      <c r="F209" s="487" t="n">
        <v>4464</v>
      </c>
      <c r="G209" s="487" t="n">
        <v>3622</v>
      </c>
      <c r="H209" s="370" t="n">
        <f aca="false">F209/G209*100</f>
        <v>123.246824958586</v>
      </c>
      <c r="I209" s="487" t="n">
        <v>202263</v>
      </c>
      <c r="J209" s="487" t="n">
        <v>172119</v>
      </c>
      <c r="K209" s="370" t="n">
        <f aca="false">I209/J209*100</f>
        <v>117.513464521639</v>
      </c>
      <c r="L209" s="512" t="n">
        <f aca="false">O209+R209</f>
        <v>15879</v>
      </c>
      <c r="M209" s="500" t="n">
        <f aca="false">P209+S209</f>
        <v>126274</v>
      </c>
      <c r="N209" s="493" t="n">
        <f aca="false">L209/M209*100</f>
        <v>12.5750352408255</v>
      </c>
      <c r="O209" s="487" t="n">
        <v>0</v>
      </c>
      <c r="P209" s="487" t="n">
        <v>0</v>
      </c>
      <c r="Q209" s="493" t="e">
        <f aca="false">O209/P209*100</f>
        <v>#DIV/0!</v>
      </c>
      <c r="R209" s="487" t="n">
        <v>15879</v>
      </c>
      <c r="S209" s="487" t="n">
        <v>126274</v>
      </c>
      <c r="T209" s="493" t="n">
        <f aca="false">R209/S209*100</f>
        <v>12.5750352408255</v>
      </c>
      <c r="U209" s="81" t="n">
        <v>31</v>
      </c>
      <c r="V209" s="81" t="n">
        <v>80</v>
      </c>
    </row>
    <row r="210" s="334" customFormat="true" ht="17.25" hidden="false" customHeight="false" outlineLevel="0" collapsed="false">
      <c r="A210" s="546" t="n">
        <v>9</v>
      </c>
      <c r="B210" s="124" t="s">
        <v>211</v>
      </c>
      <c r="C210" s="487" t="n">
        <v>1575156</v>
      </c>
      <c r="D210" s="487" t="n">
        <v>1495224</v>
      </c>
      <c r="E210" s="370" t="n">
        <f aca="false">C210/D210*100</f>
        <v>105.345821094364</v>
      </c>
      <c r="F210" s="487" t="n">
        <v>303049</v>
      </c>
      <c r="G210" s="487" t="n">
        <v>298329</v>
      </c>
      <c r="H210" s="370" t="n">
        <f aca="false">F210/G210*100</f>
        <v>101.582145885918</v>
      </c>
      <c r="I210" s="487" t="n">
        <v>1571700</v>
      </c>
      <c r="J210" s="487" t="n">
        <v>1490724</v>
      </c>
      <c r="K210" s="370" t="n">
        <f aca="false">I210/J210*100</f>
        <v>105.431991435034</v>
      </c>
      <c r="L210" s="512" t="n">
        <f aca="false">O210+R210</f>
        <v>70069</v>
      </c>
      <c r="M210" s="500" t="n">
        <f aca="false">P210+S210</f>
        <v>20920</v>
      </c>
      <c r="N210" s="493" t="n">
        <f aca="false">L210/M210*100</f>
        <v>334.937858508604</v>
      </c>
      <c r="O210" s="487" t="n">
        <v>0</v>
      </c>
      <c r="P210" s="487" t="n">
        <v>0</v>
      </c>
      <c r="Q210" s="493" t="e">
        <f aca="false">O210/P210*100</f>
        <v>#DIV/0!</v>
      </c>
      <c r="R210" s="487" t="n">
        <v>70069</v>
      </c>
      <c r="S210" s="487" t="n">
        <v>20920</v>
      </c>
      <c r="T210" s="493" t="n">
        <f aca="false">R210/S210*100</f>
        <v>334.937858508604</v>
      </c>
      <c r="U210" s="81" t="n">
        <v>202</v>
      </c>
      <c r="V210" s="81" t="n">
        <v>80</v>
      </c>
    </row>
    <row r="211" customFormat="false" ht="17.25" hidden="false" customHeight="false" outlineLevel="0" collapsed="false">
      <c r="A211" s="578" t="n">
        <v>10</v>
      </c>
      <c r="B211" s="124" t="s">
        <v>212</v>
      </c>
      <c r="C211" s="487" t="n">
        <v>1378074</v>
      </c>
      <c r="D211" s="487" t="n">
        <v>547346</v>
      </c>
      <c r="E211" s="489" t="n">
        <f aca="false">C211/D211*100</f>
        <v>251.773832274284</v>
      </c>
      <c r="F211" s="487" t="n">
        <v>214567</v>
      </c>
      <c r="G211" s="487" t="n">
        <v>83710</v>
      </c>
      <c r="H211" s="489" t="n">
        <f aca="false">F211/G211*100</f>
        <v>256.321825349421</v>
      </c>
      <c r="I211" s="487" t="n">
        <v>1378074</v>
      </c>
      <c r="J211" s="487" t="n">
        <v>547346</v>
      </c>
      <c r="K211" s="489" t="n">
        <f aca="false">I211/J211*100</f>
        <v>251.773832274284</v>
      </c>
      <c r="L211" s="512" t="n">
        <f aca="false">O211+R211</f>
        <v>879242</v>
      </c>
      <c r="M211" s="500" t="n">
        <f aca="false">P211+S211</f>
        <v>343841</v>
      </c>
      <c r="N211" s="493" t="n">
        <f aca="false">L211/M211*100</f>
        <v>255.711797022461</v>
      </c>
      <c r="O211" s="487" t="n">
        <v>725712</v>
      </c>
      <c r="P211" s="487" t="n">
        <v>283669</v>
      </c>
      <c r="Q211" s="493" t="n">
        <f aca="false">O211/P211*100</f>
        <v>255.83056308585</v>
      </c>
      <c r="R211" s="487" t="n">
        <v>153530</v>
      </c>
      <c r="S211" s="487" t="n">
        <v>60172</v>
      </c>
      <c r="T211" s="494" t="n">
        <f aca="false">R211/S211*100</f>
        <v>255.151897892708</v>
      </c>
      <c r="U211" s="1" t="n">
        <v>119</v>
      </c>
      <c r="V211" s="1" t="n">
        <v>85</v>
      </c>
    </row>
    <row r="212" s="334" customFormat="true" ht="17.25" hidden="false" customHeight="false" outlineLevel="0" collapsed="false">
      <c r="A212" s="546" t="n">
        <v>11</v>
      </c>
      <c r="B212" s="124" t="s">
        <v>213</v>
      </c>
      <c r="C212" s="487" t="n">
        <v>137820</v>
      </c>
      <c r="D212" s="487" t="n">
        <v>141865</v>
      </c>
      <c r="E212" s="370" t="n">
        <f aca="false">C212/D212*100</f>
        <v>97.1486977055652</v>
      </c>
      <c r="F212" s="487" t="n">
        <v>24824</v>
      </c>
      <c r="G212" s="487" t="n">
        <v>17504</v>
      </c>
      <c r="H212" s="370" t="n">
        <f aca="false">F212/G212*100</f>
        <v>141.819012797075</v>
      </c>
      <c r="I212" s="487" t="n">
        <v>137820</v>
      </c>
      <c r="J212" s="487" t="n">
        <v>141865</v>
      </c>
      <c r="K212" s="370" t="n">
        <f aca="false">I212/J212*100</f>
        <v>97.1486977055652</v>
      </c>
      <c r="L212" s="512" t="n">
        <f aca="false">O212+R212</f>
        <v>0</v>
      </c>
      <c r="M212" s="500" t="n">
        <f aca="false">P212+S212</f>
        <v>0</v>
      </c>
      <c r="N212" s="493" t="e">
        <f aca="false">L212/M212*100</f>
        <v>#DIV/0!</v>
      </c>
      <c r="O212" s="487" t="n">
        <v>0</v>
      </c>
      <c r="P212" s="487" t="n">
        <v>0</v>
      </c>
      <c r="Q212" s="493" t="e">
        <f aca="false">O212/P212*100</f>
        <v>#DIV/0!</v>
      </c>
      <c r="R212" s="487" t="n">
        <v>0</v>
      </c>
      <c r="S212" s="487" t="n">
        <v>0</v>
      </c>
      <c r="T212" s="493" t="e">
        <f aca="false">R212/S212*100</f>
        <v>#DIV/0!</v>
      </c>
      <c r="U212" s="81" t="n">
        <v>17</v>
      </c>
      <c r="V212" s="81" t="n">
        <v>80</v>
      </c>
    </row>
    <row r="213" customFormat="false" ht="17.25" hidden="false" customHeight="false" outlineLevel="0" collapsed="false">
      <c r="A213" s="578" t="n">
        <v>12</v>
      </c>
      <c r="B213" s="124" t="s">
        <v>214</v>
      </c>
      <c r="C213" s="487" t="n">
        <v>909152</v>
      </c>
      <c r="D213" s="487" t="n">
        <v>1209671</v>
      </c>
      <c r="E213" s="489" t="n">
        <f aca="false">C213/D213*100</f>
        <v>75.1569641662898</v>
      </c>
      <c r="F213" s="487" t="n">
        <v>141074</v>
      </c>
      <c r="G213" s="487" t="n">
        <v>190731</v>
      </c>
      <c r="H213" s="489" t="n">
        <f aca="false">F213/G213*100</f>
        <v>73.9649034504092</v>
      </c>
      <c r="I213" s="487" t="n">
        <v>1143717</v>
      </c>
      <c r="J213" s="487" t="n">
        <v>1209671</v>
      </c>
      <c r="K213" s="489" t="n">
        <f aca="false">I213/J213*100</f>
        <v>94.5477737335193</v>
      </c>
      <c r="L213" s="512" t="n">
        <f aca="false">O213+R213</f>
        <v>132143</v>
      </c>
      <c r="M213" s="500" t="n">
        <f aca="false">P213+S213</f>
        <v>149200</v>
      </c>
      <c r="N213" s="493" t="n">
        <f aca="false">L213/M213*100</f>
        <v>88.5676943699732</v>
      </c>
      <c r="O213" s="487" t="n">
        <v>132143</v>
      </c>
      <c r="P213" s="487" t="n">
        <v>149200</v>
      </c>
      <c r="Q213" s="493" t="n">
        <f aca="false">O213/P213*100</f>
        <v>88.5676943699732</v>
      </c>
      <c r="R213" s="487" t="n">
        <v>0</v>
      </c>
      <c r="S213" s="487" t="n">
        <v>0</v>
      </c>
      <c r="T213" s="494" t="e">
        <f aca="false">R213/S213*100</f>
        <v>#DIV/0!</v>
      </c>
      <c r="U213" s="1" t="n">
        <v>79</v>
      </c>
      <c r="V213" s="1" t="n">
        <v>115</v>
      </c>
    </row>
    <row r="214" s="334" customFormat="true" ht="17.25" hidden="false" customHeight="false" outlineLevel="0" collapsed="false">
      <c r="A214" s="546" t="n">
        <v>13</v>
      </c>
      <c r="B214" s="124" t="s">
        <v>215</v>
      </c>
      <c r="C214" s="487" t="n">
        <v>429118</v>
      </c>
      <c r="D214" s="487" t="n">
        <v>316924</v>
      </c>
      <c r="E214" s="370" t="n">
        <f aca="false">C214/D214*100</f>
        <v>135.400916308011</v>
      </c>
      <c r="F214" s="487" t="n">
        <v>84677</v>
      </c>
      <c r="G214" s="487" t="n">
        <v>32523</v>
      </c>
      <c r="H214" s="370" t="n">
        <f aca="false">F214/G214*100</f>
        <v>260.36036036036</v>
      </c>
      <c r="I214" s="487" t="n">
        <v>424875</v>
      </c>
      <c r="J214" s="487" t="n">
        <v>281931</v>
      </c>
      <c r="K214" s="370" t="n">
        <f aca="false">I214/J214*100</f>
        <v>150.701767453739</v>
      </c>
      <c r="L214" s="512" t="n">
        <f aca="false">O214+R214</f>
        <v>0</v>
      </c>
      <c r="M214" s="500" t="n">
        <f aca="false">P214+S214</f>
        <v>0</v>
      </c>
      <c r="N214" s="493" t="e">
        <f aca="false">L214/M214*100</f>
        <v>#DIV/0!</v>
      </c>
      <c r="O214" s="487" t="n">
        <v>0</v>
      </c>
      <c r="P214" s="487" t="n">
        <v>0</v>
      </c>
      <c r="Q214" s="493" t="e">
        <f aca="false">O214/P214*100</f>
        <v>#DIV/0!</v>
      </c>
      <c r="R214" s="487" t="n">
        <v>0</v>
      </c>
      <c r="S214" s="487" t="n">
        <v>0</v>
      </c>
      <c r="T214" s="493" t="e">
        <f aca="false">R214/S214*100</f>
        <v>#DIV/0!</v>
      </c>
      <c r="U214" s="81" t="n">
        <v>119</v>
      </c>
      <c r="V214" s="81"/>
    </row>
    <row r="215" s="334" customFormat="true" ht="17.25" hidden="false" customHeight="false" outlineLevel="0" collapsed="false">
      <c r="A215" s="546" t="n">
        <v>14</v>
      </c>
      <c r="B215" s="124" t="s">
        <v>216</v>
      </c>
      <c r="C215" s="487" t="n">
        <v>53702</v>
      </c>
      <c r="D215" s="487" t="n">
        <v>5730</v>
      </c>
      <c r="E215" s="370" t="n">
        <f aca="false">C215/D215*100</f>
        <v>937.207678883072</v>
      </c>
      <c r="F215" s="487" t="n">
        <v>312</v>
      </c>
      <c r="G215" s="487" t="n">
        <v>1412</v>
      </c>
      <c r="H215" s="370" t="n">
        <f aca="false">F215/G215*100</f>
        <v>22.0963172804533</v>
      </c>
      <c r="I215" s="487" t="n">
        <v>67322</v>
      </c>
      <c r="J215" s="487" t="n">
        <v>15016</v>
      </c>
      <c r="K215" s="370" t="n">
        <f aca="false">I215/J215*100</f>
        <v>448.335109216835</v>
      </c>
      <c r="L215" s="512" t="n">
        <f aca="false">O215+R215</f>
        <v>0</v>
      </c>
      <c r="M215" s="500" t="n">
        <f aca="false">P215+S215</f>
        <v>0</v>
      </c>
      <c r="N215" s="493" t="e">
        <f aca="false">L215/M215*100</f>
        <v>#DIV/0!</v>
      </c>
      <c r="O215" s="487" t="n">
        <v>0</v>
      </c>
      <c r="P215" s="487" t="n">
        <v>0</v>
      </c>
      <c r="Q215" s="493" t="e">
        <f aca="false">O215/P215*100</f>
        <v>#DIV/0!</v>
      </c>
      <c r="R215" s="487" t="n">
        <v>0</v>
      </c>
      <c r="S215" s="487" t="n">
        <v>0</v>
      </c>
      <c r="T215" s="493" t="e">
        <f aca="false">R215/S215*100</f>
        <v>#DIV/0!</v>
      </c>
      <c r="U215" s="81" t="n">
        <v>38</v>
      </c>
      <c r="V215" s="81" t="n">
        <v>80</v>
      </c>
    </row>
    <row r="216" customFormat="false" ht="30.75" hidden="false" customHeight="true" outlineLevel="0" collapsed="false">
      <c r="A216" s="546" t="n">
        <v>15</v>
      </c>
      <c r="B216" s="124" t="s">
        <v>217</v>
      </c>
      <c r="C216" s="487" t="n">
        <v>992679</v>
      </c>
      <c r="D216" s="487" t="n">
        <v>2465977</v>
      </c>
      <c r="E216" s="489" t="n">
        <f aca="false">C216/D216*100</f>
        <v>40.2549983231798</v>
      </c>
      <c r="F216" s="487" t="n">
        <v>172497</v>
      </c>
      <c r="G216" s="487" t="n">
        <v>454839</v>
      </c>
      <c r="H216" s="489" t="n">
        <f aca="false">F216/G216*100</f>
        <v>37.9248481330757</v>
      </c>
      <c r="I216" s="487" t="n">
        <v>1118378</v>
      </c>
      <c r="J216" s="487" t="n">
        <v>1709879</v>
      </c>
      <c r="K216" s="489" t="n">
        <f aca="false">I216/J216*100</f>
        <v>65.4068504262582</v>
      </c>
      <c r="L216" s="512" t="n">
        <f aca="false">O216+R216</f>
        <v>0</v>
      </c>
      <c r="M216" s="500" t="n">
        <f aca="false">P216+S216</f>
        <v>0</v>
      </c>
      <c r="N216" s="493" t="e">
        <f aca="false">L216/M216*100</f>
        <v>#DIV/0!</v>
      </c>
      <c r="O216" s="487" t="n">
        <v>0</v>
      </c>
      <c r="P216" s="487" t="n">
        <v>0</v>
      </c>
      <c r="Q216" s="493" t="e">
        <f aca="false">O216/P216*100</f>
        <v>#DIV/0!</v>
      </c>
      <c r="R216" s="487" t="n">
        <v>0</v>
      </c>
      <c r="S216" s="487" t="n">
        <v>0</v>
      </c>
      <c r="T216" s="494" t="e">
        <f aca="false">R216/S216*100</f>
        <v>#DIV/0!</v>
      </c>
      <c r="U216" s="1" t="n">
        <v>345</v>
      </c>
      <c r="V216" s="1" t="n">
        <v>100</v>
      </c>
    </row>
    <row r="217" customFormat="false" ht="17.25" hidden="false" customHeight="false" outlineLevel="0" collapsed="false">
      <c r="A217" s="578" t="n">
        <v>16</v>
      </c>
      <c r="B217" s="124" t="s">
        <v>218</v>
      </c>
      <c r="C217" s="487" t="n">
        <v>11979731</v>
      </c>
      <c r="D217" s="487" t="n">
        <v>12564088</v>
      </c>
      <c r="E217" s="489" t="n">
        <f aca="false">C217/D217*100</f>
        <v>95.3489899147475</v>
      </c>
      <c r="F217" s="487" t="n">
        <v>2388243</v>
      </c>
      <c r="G217" s="487" t="n">
        <v>2864213</v>
      </c>
      <c r="H217" s="489" t="n">
        <f aca="false">F217/G217*100</f>
        <v>83.3821716471505</v>
      </c>
      <c r="I217" s="487" t="n">
        <v>12200446</v>
      </c>
      <c r="J217" s="487" t="n">
        <v>12250447</v>
      </c>
      <c r="K217" s="489" t="n">
        <f aca="false">I217/J217*100</f>
        <v>99.5918434649772</v>
      </c>
      <c r="L217" s="512" t="n">
        <f aca="false">O217+R217</f>
        <v>747153</v>
      </c>
      <c r="M217" s="500" t="n">
        <f aca="false">P217+S217</f>
        <v>626160</v>
      </c>
      <c r="N217" s="493" t="n">
        <f aca="false">L217/M217*100</f>
        <v>119.323016481411</v>
      </c>
      <c r="O217" s="487" t="n">
        <v>0</v>
      </c>
      <c r="P217" s="487" t="n">
        <v>0</v>
      </c>
      <c r="Q217" s="493" t="e">
        <f aca="false">O217/P217*100</f>
        <v>#DIV/0!</v>
      </c>
      <c r="R217" s="487" t="n">
        <v>747153</v>
      </c>
      <c r="S217" s="487" t="n">
        <v>626160</v>
      </c>
      <c r="T217" s="494" t="n">
        <f aca="false">R217/S217*100</f>
        <v>119.323016481411</v>
      </c>
      <c r="U217" s="1" t="n">
        <v>1718</v>
      </c>
      <c r="V217" s="1" t="n">
        <v>168</v>
      </c>
    </row>
    <row r="218" customFormat="false" ht="34.5" hidden="false" customHeight="false" outlineLevel="0" collapsed="false">
      <c r="A218" s="546" t="n">
        <v>17</v>
      </c>
      <c r="B218" s="124" t="s">
        <v>219</v>
      </c>
      <c r="C218" s="487" t="n">
        <v>56768</v>
      </c>
      <c r="D218" s="487" t="n">
        <v>48900</v>
      </c>
      <c r="E218" s="489" t="n">
        <f aca="false">C218/D218*100</f>
        <v>116.089979550102</v>
      </c>
      <c r="F218" s="487" t="n">
        <v>10308</v>
      </c>
      <c r="G218" s="487" t="n">
        <v>9200</v>
      </c>
      <c r="H218" s="489" t="n">
        <f aca="false">F218/G218*100</f>
        <v>112.04347826087</v>
      </c>
      <c r="I218" s="487" t="n">
        <v>42212</v>
      </c>
      <c r="J218" s="487" t="n">
        <v>33611</v>
      </c>
      <c r="K218" s="489" t="n">
        <f aca="false">I218/J218*100</f>
        <v>125.589836660617</v>
      </c>
      <c r="L218" s="512" t="n">
        <f aca="false">O218+R218</f>
        <v>0</v>
      </c>
      <c r="M218" s="500" t="n">
        <f aca="false">P218+S218</f>
        <v>0</v>
      </c>
      <c r="N218" s="493" t="e">
        <f aca="false">L218/M218*100</f>
        <v>#DIV/0!</v>
      </c>
      <c r="O218" s="487" t="n">
        <v>0</v>
      </c>
      <c r="P218" s="487" t="n">
        <v>0</v>
      </c>
      <c r="Q218" s="493" t="e">
        <f aca="false">O218/P218*100</f>
        <v>#DIV/0!</v>
      </c>
      <c r="R218" s="487" t="n">
        <v>0</v>
      </c>
      <c r="S218" s="487" t="n">
        <v>0</v>
      </c>
      <c r="T218" s="494" t="e">
        <f aca="false">R218/S218*100</f>
        <v>#DIV/0!</v>
      </c>
      <c r="U218" s="1" t="n">
        <v>19</v>
      </c>
      <c r="V218" s="1" t="n">
        <v>75</v>
      </c>
    </row>
    <row r="219" s="308" customFormat="true" ht="17.25" hidden="false" customHeight="false" outlineLevel="0" collapsed="false">
      <c r="A219" s="547" t="n">
        <v>18</v>
      </c>
      <c r="B219" s="152" t="s">
        <v>220</v>
      </c>
      <c r="C219" s="490"/>
      <c r="D219" s="490"/>
      <c r="E219" s="36" t="e">
        <f aca="false">C219/D219*100</f>
        <v>#DIV/0!</v>
      </c>
      <c r="F219" s="490"/>
      <c r="G219" s="490"/>
      <c r="H219" s="36" t="e">
        <f aca="false">F219/G219*100</f>
        <v>#DIV/0!</v>
      </c>
      <c r="I219" s="490"/>
      <c r="J219" s="490"/>
      <c r="K219" s="36" t="e">
        <f aca="false">I219/J219*100</f>
        <v>#DIV/0!</v>
      </c>
      <c r="L219" s="512" t="n">
        <f aca="false">O219+R219</f>
        <v>0</v>
      </c>
      <c r="M219" s="500" t="n">
        <f aca="false">P219+S219</f>
        <v>0</v>
      </c>
      <c r="N219" s="534" t="e">
        <f aca="false">L219/M219*100</f>
        <v>#DIV/0!</v>
      </c>
      <c r="O219" s="490"/>
      <c r="P219" s="490"/>
      <c r="Q219" s="534" t="e">
        <f aca="false">O219/P219*100</f>
        <v>#DIV/0!</v>
      </c>
      <c r="R219" s="490"/>
      <c r="S219" s="490"/>
      <c r="T219" s="534" t="e">
        <f aca="false">R219/S219*100</f>
        <v>#DIV/0!</v>
      </c>
      <c r="U219" s="110" t="n">
        <v>58</v>
      </c>
      <c r="V219" s="110" t="n">
        <v>118</v>
      </c>
    </row>
    <row r="220" s="308" customFormat="true" ht="17.25" hidden="false" customHeight="false" outlineLevel="0" collapsed="false">
      <c r="A220" s="547" t="n">
        <v>19</v>
      </c>
      <c r="B220" s="152" t="s">
        <v>221</v>
      </c>
      <c r="C220" s="490"/>
      <c r="D220" s="490"/>
      <c r="E220" s="36" t="e">
        <f aca="false">C220/D220*100</f>
        <v>#DIV/0!</v>
      </c>
      <c r="F220" s="490"/>
      <c r="G220" s="490"/>
      <c r="H220" s="36" t="e">
        <f aca="false">F220/G220*100</f>
        <v>#DIV/0!</v>
      </c>
      <c r="I220" s="490"/>
      <c r="J220" s="490"/>
      <c r="K220" s="36" t="e">
        <f aca="false">I220/J220*100</f>
        <v>#DIV/0!</v>
      </c>
      <c r="L220" s="512" t="n">
        <f aca="false">O220+R220</f>
        <v>0</v>
      </c>
      <c r="M220" s="500" t="n">
        <f aca="false">P220+S220</f>
        <v>0</v>
      </c>
      <c r="N220" s="534" t="e">
        <f aca="false">L220/M220*100</f>
        <v>#DIV/0!</v>
      </c>
      <c r="O220" s="490"/>
      <c r="P220" s="490"/>
      <c r="Q220" s="534" t="e">
        <f aca="false">O220/P220*100</f>
        <v>#DIV/0!</v>
      </c>
      <c r="R220" s="490"/>
      <c r="S220" s="490"/>
      <c r="T220" s="534" t="e">
        <f aca="false">R220/S220*100</f>
        <v>#DIV/0!</v>
      </c>
      <c r="U220" s="110" t="n">
        <v>6</v>
      </c>
      <c r="V220" s="110" t="n">
        <v>83</v>
      </c>
    </row>
    <row r="221" s="334" customFormat="true" ht="17.25" hidden="false" customHeight="false" outlineLevel="0" collapsed="false">
      <c r="A221" s="546" t="n">
        <v>20</v>
      </c>
      <c r="B221" s="124" t="s">
        <v>222</v>
      </c>
      <c r="C221" s="487" t="n">
        <v>795449</v>
      </c>
      <c r="D221" s="487" t="n">
        <v>699228</v>
      </c>
      <c r="E221" s="370" t="n">
        <f aca="false">C221/D221*100</f>
        <v>113.761033597053</v>
      </c>
      <c r="F221" s="487" t="n">
        <v>118691</v>
      </c>
      <c r="G221" s="487" t="n">
        <v>96480</v>
      </c>
      <c r="H221" s="370" t="n">
        <f aca="false">F221/G221*100</f>
        <v>123.021351575456</v>
      </c>
      <c r="I221" s="487" t="n">
        <v>874527</v>
      </c>
      <c r="J221" s="487" t="n">
        <v>705521</v>
      </c>
      <c r="K221" s="370" t="n">
        <f aca="false">I221/J221*100</f>
        <v>123.954779517548</v>
      </c>
      <c r="L221" s="512" t="n">
        <f aca="false">O221+R221</f>
        <v>0</v>
      </c>
      <c r="M221" s="500" t="n">
        <f aca="false">P221+S221</f>
        <v>14005</v>
      </c>
      <c r="N221" s="493" t="n">
        <f aca="false">L221/M221*100</f>
        <v>0</v>
      </c>
      <c r="O221" s="496" t="n">
        <v>0</v>
      </c>
      <c r="P221" s="496" t="n">
        <v>0</v>
      </c>
      <c r="Q221" s="493" t="e">
        <f aca="false">O221/P221*100</f>
        <v>#DIV/0!</v>
      </c>
      <c r="R221" s="487" t="n">
        <v>0</v>
      </c>
      <c r="S221" s="487" t="n">
        <v>14005</v>
      </c>
      <c r="T221" s="493" t="n">
        <f aca="false">R221/S221*100</f>
        <v>0</v>
      </c>
      <c r="U221" s="81" t="n">
        <v>294</v>
      </c>
      <c r="V221" s="81" t="n">
        <v>100</v>
      </c>
    </row>
    <row r="222" s="308" customFormat="true" ht="17.25" hidden="false" customHeight="false" outlineLevel="0" collapsed="false">
      <c r="A222" s="547" t="n">
        <v>21</v>
      </c>
      <c r="B222" s="152" t="s">
        <v>223</v>
      </c>
      <c r="C222" s="490" t="n">
        <v>262137</v>
      </c>
      <c r="D222" s="490"/>
      <c r="E222" s="36" t="e">
        <f aca="false">C222/D222*100</f>
        <v>#DIV/0!</v>
      </c>
      <c r="F222" s="490" t="n">
        <v>66150</v>
      </c>
      <c r="G222" s="490"/>
      <c r="H222" s="36" t="e">
        <f aca="false">F222/G222*100</f>
        <v>#DIV/0!</v>
      </c>
      <c r="I222" s="490" t="n">
        <v>323989</v>
      </c>
      <c r="J222" s="490"/>
      <c r="K222" s="36" t="e">
        <f aca="false">I222/J222*100</f>
        <v>#DIV/0!</v>
      </c>
      <c r="L222" s="512" t="n">
        <f aca="false">O222+R222</f>
        <v>59828</v>
      </c>
      <c r="M222" s="500" t="n">
        <f aca="false">P222+S222</f>
        <v>0</v>
      </c>
      <c r="N222" s="534" t="e">
        <f aca="false">L222/M222*100</f>
        <v>#DIV/0!</v>
      </c>
      <c r="O222" s="490" t="n">
        <v>59828</v>
      </c>
      <c r="P222" s="490"/>
      <c r="Q222" s="534" t="e">
        <f aca="false">O222/P222*100</f>
        <v>#DIV/0!</v>
      </c>
      <c r="R222" s="490" t="n">
        <v>0</v>
      </c>
      <c r="S222" s="490"/>
      <c r="T222" s="534" t="e">
        <f aca="false">R222/S222*100</f>
        <v>#DIV/0!</v>
      </c>
      <c r="U222" s="110" t="n">
        <v>44</v>
      </c>
      <c r="V222" s="110"/>
    </row>
    <row r="223" s="334" customFormat="true" ht="34.5" hidden="false" customHeight="false" outlineLevel="0" collapsed="false">
      <c r="A223" s="546" t="n">
        <v>22</v>
      </c>
      <c r="B223" s="124" t="s">
        <v>224</v>
      </c>
      <c r="C223" s="487" t="n">
        <v>2726441</v>
      </c>
      <c r="D223" s="487" t="n">
        <v>1740134</v>
      </c>
      <c r="E223" s="370" t="n">
        <f aca="false">C223/D223*100</f>
        <v>156.679945337543</v>
      </c>
      <c r="F223" s="487" t="n">
        <v>445472</v>
      </c>
      <c r="G223" s="487" t="n">
        <v>435110</v>
      </c>
      <c r="H223" s="370" t="n">
        <f aca="false">F223/G223*100</f>
        <v>102.381466755533</v>
      </c>
      <c r="I223" s="496" t="n">
        <v>2726441</v>
      </c>
      <c r="J223" s="496" t="n">
        <v>1740134</v>
      </c>
      <c r="K223" s="370" t="n">
        <f aca="false">I223/J223*100</f>
        <v>156.679945337543</v>
      </c>
      <c r="L223" s="512" t="n">
        <f aca="false">O223+R223</f>
        <v>192512</v>
      </c>
      <c r="M223" s="500" t="n">
        <f aca="false">P223+S223</f>
        <v>299400</v>
      </c>
      <c r="N223" s="493" t="n">
        <f aca="false">L223/M223*100</f>
        <v>64.2992651970608</v>
      </c>
      <c r="O223" s="496" t="n">
        <v>0</v>
      </c>
      <c r="P223" s="496" t="n">
        <v>295266</v>
      </c>
      <c r="Q223" s="493" t="n">
        <f aca="false">O223/P223*100</f>
        <v>0</v>
      </c>
      <c r="R223" s="487" t="n">
        <v>192512</v>
      </c>
      <c r="S223" s="487" t="n">
        <v>4134</v>
      </c>
      <c r="T223" s="493" t="n">
        <f aca="false">R223/S223*100</f>
        <v>4656.79729075956</v>
      </c>
      <c r="U223" s="81" t="n">
        <v>258</v>
      </c>
      <c r="V223" s="81"/>
      <c r="W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308" customFormat="true" ht="17.25" hidden="false" customHeight="false" outlineLevel="0" collapsed="false">
      <c r="A224" s="547" t="n">
        <v>23</v>
      </c>
      <c r="B224" s="152" t="s">
        <v>225</v>
      </c>
      <c r="C224" s="490"/>
      <c r="D224" s="490"/>
      <c r="E224" s="36" t="e">
        <f aca="false">C224/D224*100</f>
        <v>#DIV/0!</v>
      </c>
      <c r="F224" s="490"/>
      <c r="G224" s="490"/>
      <c r="H224" s="36" t="e">
        <f aca="false">F224/G224*100</f>
        <v>#DIV/0!</v>
      </c>
      <c r="I224" s="490"/>
      <c r="J224" s="490"/>
      <c r="K224" s="36" t="e">
        <f aca="false">I224/J224*100</f>
        <v>#DIV/0!</v>
      </c>
      <c r="L224" s="512" t="n">
        <f aca="false">O224+R224</f>
        <v>0</v>
      </c>
      <c r="M224" s="500" t="n">
        <f aca="false">P224+S224</f>
        <v>0</v>
      </c>
      <c r="N224" s="534" t="e">
        <f aca="false">L224/M224*100</f>
        <v>#DIV/0!</v>
      </c>
      <c r="O224" s="490"/>
      <c r="P224" s="490"/>
      <c r="Q224" s="534" t="e">
        <f aca="false">O224/P224*100</f>
        <v>#DIV/0!</v>
      </c>
      <c r="R224" s="490"/>
      <c r="S224" s="490"/>
      <c r="T224" s="534" t="e">
        <f aca="false">R224/S224*100</f>
        <v>#DIV/0!</v>
      </c>
      <c r="U224" s="110" t="n">
        <v>4</v>
      </c>
      <c r="V224" s="110" t="n">
        <v>81</v>
      </c>
    </row>
    <row r="225" s="334" customFormat="true" ht="17.25" hidden="false" customHeight="false" outlineLevel="0" collapsed="false">
      <c r="A225" s="578" t="n">
        <v>24</v>
      </c>
      <c r="B225" s="124" t="s">
        <v>226</v>
      </c>
      <c r="C225" s="487" t="n">
        <v>397720</v>
      </c>
      <c r="D225" s="487" t="n">
        <v>305522</v>
      </c>
      <c r="E225" s="489" t="n">
        <f aca="false">C225/D225*100</f>
        <v>130.177204914867</v>
      </c>
      <c r="F225" s="487" t="n">
        <v>84445</v>
      </c>
      <c r="G225" s="487" t="n">
        <v>108467</v>
      </c>
      <c r="H225" s="489" t="n">
        <f aca="false">F225/G225*100</f>
        <v>77.8531719324772</v>
      </c>
      <c r="I225" s="496" t="n">
        <v>340842</v>
      </c>
      <c r="J225" s="496" t="n">
        <v>316657</v>
      </c>
      <c r="K225" s="489" t="n">
        <f aca="false">I225/J225*100</f>
        <v>107.63760156889</v>
      </c>
      <c r="L225" s="512" t="n">
        <f aca="false">O225+R225</f>
        <v>217718</v>
      </c>
      <c r="M225" s="500" t="n">
        <f aca="false">P225+S225</f>
        <v>194548</v>
      </c>
      <c r="N225" s="493" t="n">
        <f aca="false">L225/M225*100</f>
        <v>111.909657256821</v>
      </c>
      <c r="O225" s="496" t="n">
        <v>169508</v>
      </c>
      <c r="P225" s="496" t="n">
        <v>194548</v>
      </c>
      <c r="Q225" s="493" t="n">
        <f aca="false">O225/P225*100</f>
        <v>87.1291403663877</v>
      </c>
      <c r="R225" s="487" t="n">
        <v>48210</v>
      </c>
      <c r="S225" s="487" t="n">
        <v>0</v>
      </c>
      <c r="T225" s="494" t="e">
        <f aca="false">R225/S225*100</f>
        <v>#DIV/0!</v>
      </c>
      <c r="U225" s="1" t="n">
        <v>30</v>
      </c>
      <c r="V225" s="1" t="n">
        <v>87</v>
      </c>
      <c r="W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334" customFormat="true" ht="34.5" hidden="false" customHeight="false" outlineLevel="0" collapsed="false">
      <c r="A226" s="578" t="n">
        <v>25</v>
      </c>
      <c r="B226" s="124" t="s">
        <v>227</v>
      </c>
      <c r="C226" s="487" t="n">
        <v>345853</v>
      </c>
      <c r="D226" s="487" t="n">
        <v>510325</v>
      </c>
      <c r="E226" s="489" t="n">
        <f aca="false">C226/D226*100</f>
        <v>67.7711262430804</v>
      </c>
      <c r="F226" s="487" t="n">
        <v>44585</v>
      </c>
      <c r="G226" s="487" t="n">
        <v>87178</v>
      </c>
      <c r="H226" s="489" t="n">
        <f aca="false">F226/G226*100</f>
        <v>51.1424900777719</v>
      </c>
      <c r="I226" s="496" t="n">
        <v>380859</v>
      </c>
      <c r="J226" s="496" t="n">
        <v>436500</v>
      </c>
      <c r="K226" s="489" t="n">
        <f aca="false">I226/J226*100</f>
        <v>87.2529209621993</v>
      </c>
      <c r="L226" s="512" t="n">
        <f aca="false">O226+R226</f>
        <v>84042</v>
      </c>
      <c r="M226" s="500" t="n">
        <f aca="false">P226+S226</f>
        <v>145899</v>
      </c>
      <c r="N226" s="493" t="n">
        <f aca="false">L226/M226*100</f>
        <v>57.602862254025</v>
      </c>
      <c r="O226" s="496" t="n">
        <v>36048</v>
      </c>
      <c r="P226" s="496" t="n">
        <v>62576</v>
      </c>
      <c r="Q226" s="493" t="n">
        <f aca="false">O226/P226*100</f>
        <v>57.6067501917668</v>
      </c>
      <c r="R226" s="487" t="n">
        <v>47994</v>
      </c>
      <c r="S226" s="487" t="n">
        <v>83323</v>
      </c>
      <c r="T226" s="494" t="n">
        <f aca="false">R226/S226*100</f>
        <v>57.5999423928567</v>
      </c>
      <c r="U226" s="1" t="n">
        <v>51</v>
      </c>
      <c r="V226" s="1" t="n">
        <v>119</v>
      </c>
      <c r="W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308" customFormat="true" ht="17.25" hidden="false" customHeight="false" outlineLevel="0" collapsed="false">
      <c r="A227" s="547" t="n">
        <v>26</v>
      </c>
      <c r="B227" s="152" t="s">
        <v>228</v>
      </c>
      <c r="C227" s="490"/>
      <c r="D227" s="490"/>
      <c r="E227" s="36" t="e">
        <f aca="false">C227/D227*100</f>
        <v>#DIV/0!</v>
      </c>
      <c r="F227" s="490"/>
      <c r="G227" s="490"/>
      <c r="H227" s="36" t="e">
        <f aca="false">F227/G227*100</f>
        <v>#DIV/0!</v>
      </c>
      <c r="I227" s="490"/>
      <c r="J227" s="490"/>
      <c r="K227" s="36" t="e">
        <f aca="false">I227/J227*100</f>
        <v>#DIV/0!</v>
      </c>
      <c r="L227" s="512" t="n">
        <f aca="false">O227+R227</f>
        <v>0</v>
      </c>
      <c r="M227" s="500" t="n">
        <f aca="false">P227+S227</f>
        <v>0</v>
      </c>
      <c r="N227" s="534" t="e">
        <f aca="false">L227/M227*100</f>
        <v>#DIV/0!</v>
      </c>
      <c r="O227" s="490"/>
      <c r="P227" s="490"/>
      <c r="Q227" s="534" t="e">
        <f aca="false">O227/P227*100</f>
        <v>#DIV/0!</v>
      </c>
      <c r="R227" s="490"/>
      <c r="S227" s="490"/>
      <c r="T227" s="534" t="e">
        <f aca="false">R227/S227*100</f>
        <v>#DIV/0!</v>
      </c>
      <c r="U227" s="110" t="n">
        <v>48</v>
      </c>
      <c r="V227" s="110" t="n">
        <v>130</v>
      </c>
    </row>
    <row r="228" s="308" customFormat="true" ht="17.25" hidden="false" customHeight="false" outlineLevel="0" collapsed="false">
      <c r="A228" s="547" t="n">
        <v>27</v>
      </c>
      <c r="B228" s="152" t="s">
        <v>229</v>
      </c>
      <c r="C228" s="490"/>
      <c r="D228" s="490"/>
      <c r="E228" s="36" t="e">
        <f aca="false">C228/D228*100</f>
        <v>#DIV/0!</v>
      </c>
      <c r="F228" s="490"/>
      <c r="G228" s="490"/>
      <c r="H228" s="36" t="e">
        <f aca="false">F228/G228*100</f>
        <v>#DIV/0!</v>
      </c>
      <c r="I228" s="490"/>
      <c r="J228" s="490"/>
      <c r="K228" s="36" t="e">
        <f aca="false">I228/J228*100</f>
        <v>#DIV/0!</v>
      </c>
      <c r="L228" s="512" t="n">
        <f aca="false">O228+R228</f>
        <v>0</v>
      </c>
      <c r="M228" s="500" t="n">
        <f aca="false">P228+S228</f>
        <v>0</v>
      </c>
      <c r="N228" s="534" t="e">
        <f aca="false">L228/M228*100</f>
        <v>#DIV/0!</v>
      </c>
      <c r="O228" s="490"/>
      <c r="P228" s="490"/>
      <c r="Q228" s="534" t="e">
        <f aca="false">O228/P228*100</f>
        <v>#DIV/0!</v>
      </c>
      <c r="R228" s="490"/>
      <c r="S228" s="490"/>
      <c r="T228" s="534" t="e">
        <f aca="false">R228/S228*100</f>
        <v>#DIV/0!</v>
      </c>
      <c r="U228" s="110" t="n">
        <v>57</v>
      </c>
      <c r="V228" s="110" t="n">
        <v>95</v>
      </c>
    </row>
    <row r="229" s="308" customFormat="true" ht="17.25" hidden="false" customHeight="false" outlineLevel="0" collapsed="false">
      <c r="A229" s="547" t="n">
        <v>28</v>
      </c>
      <c r="B229" s="152" t="s">
        <v>230</v>
      </c>
      <c r="C229" s="490" t="n">
        <v>1137628</v>
      </c>
      <c r="D229" s="490"/>
      <c r="E229" s="36" t="e">
        <f aca="false">C229/D229*100</f>
        <v>#DIV/0!</v>
      </c>
      <c r="F229" s="490" t="n">
        <v>199955</v>
      </c>
      <c r="G229" s="490"/>
      <c r="H229" s="36" t="e">
        <f aca="false">F229/G229*100</f>
        <v>#DIV/0!</v>
      </c>
      <c r="I229" s="490" t="n">
        <v>1151630</v>
      </c>
      <c r="J229" s="490"/>
      <c r="K229" s="36" t="e">
        <f aca="false">I229/J229*100</f>
        <v>#DIV/0!</v>
      </c>
      <c r="L229" s="512" t="n">
        <f aca="false">O229+R229</f>
        <v>3478</v>
      </c>
      <c r="M229" s="500" t="n">
        <f aca="false">P229+S229</f>
        <v>0</v>
      </c>
      <c r="N229" s="534" t="e">
        <f aca="false">L229/M229*100</f>
        <v>#DIV/0!</v>
      </c>
      <c r="O229" s="490" t="n">
        <v>0</v>
      </c>
      <c r="P229" s="490"/>
      <c r="Q229" s="534" t="e">
        <f aca="false">O229/P229*100</f>
        <v>#DIV/0!</v>
      </c>
      <c r="R229" s="490" t="n">
        <v>3478</v>
      </c>
      <c r="S229" s="490"/>
      <c r="T229" s="534" t="e">
        <f aca="false">R229/S229*100</f>
        <v>#DIV/0!</v>
      </c>
      <c r="U229" s="110" t="n">
        <v>301</v>
      </c>
      <c r="V229" s="110"/>
    </row>
    <row r="230" s="334" customFormat="true" ht="34.5" hidden="false" customHeight="false" outlineLevel="0" collapsed="false">
      <c r="A230" s="578" t="n">
        <v>29</v>
      </c>
      <c r="B230" s="124" t="s">
        <v>231</v>
      </c>
      <c r="C230" s="487" t="n">
        <v>57780</v>
      </c>
      <c r="D230" s="487" t="n">
        <v>31466</v>
      </c>
      <c r="E230" s="489" t="n">
        <f aca="false">C230/D230*100</f>
        <v>183.626771753639</v>
      </c>
      <c r="F230" s="487" t="n">
        <v>8047</v>
      </c>
      <c r="G230" s="487" t="n">
        <v>6707</v>
      </c>
      <c r="H230" s="489" t="n">
        <f aca="false">F230/G230*100</f>
        <v>119.97912628597</v>
      </c>
      <c r="I230" s="487" t="n">
        <v>57780</v>
      </c>
      <c r="J230" s="487" t="n">
        <v>31466</v>
      </c>
      <c r="K230" s="489" t="n">
        <f aca="false">I230/J230*100</f>
        <v>183.626771753639</v>
      </c>
      <c r="L230" s="512" t="n">
        <f aca="false">O230+R230</f>
        <v>0</v>
      </c>
      <c r="M230" s="500" t="n">
        <f aca="false">P230+S230</f>
        <v>0</v>
      </c>
      <c r="N230" s="493" t="e">
        <f aca="false">L230/M230*100</f>
        <v>#DIV/0!</v>
      </c>
      <c r="O230" s="496" t="n">
        <v>0</v>
      </c>
      <c r="P230" s="496" t="n">
        <v>0</v>
      </c>
      <c r="Q230" s="493" t="e">
        <f aca="false">O230/P230*100</f>
        <v>#DIV/0!</v>
      </c>
      <c r="R230" s="487" t="n">
        <v>0</v>
      </c>
      <c r="S230" s="487" t="n">
        <v>0</v>
      </c>
      <c r="T230" s="494" t="e">
        <f aca="false">R230/S230*100</f>
        <v>#DIV/0!</v>
      </c>
      <c r="U230" s="1" t="n">
        <v>23</v>
      </c>
      <c r="V230" s="1" t="n">
        <v>91</v>
      </c>
      <c r="W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334" customFormat="true" ht="17.25" hidden="false" customHeight="false" outlineLevel="0" collapsed="false">
      <c r="A231" s="578" t="n">
        <v>30</v>
      </c>
      <c r="B231" s="124" t="s">
        <v>232</v>
      </c>
      <c r="C231" s="487" t="n">
        <v>86075</v>
      </c>
      <c r="D231" s="487" t="n">
        <v>156368</v>
      </c>
      <c r="E231" s="489" t="n">
        <f aca="false">C231/D231*100</f>
        <v>55.0464289368669</v>
      </c>
      <c r="F231" s="487" t="n">
        <v>12582</v>
      </c>
      <c r="G231" s="487" t="n">
        <v>26431</v>
      </c>
      <c r="H231" s="489" t="n">
        <f aca="false">F231/G231*100</f>
        <v>47.6031932200825</v>
      </c>
      <c r="I231" s="487" t="n">
        <v>86075</v>
      </c>
      <c r="J231" s="487" t="n">
        <v>156368</v>
      </c>
      <c r="K231" s="489" t="n">
        <f aca="false">I231/J231*100</f>
        <v>55.0464289368669</v>
      </c>
      <c r="L231" s="512" t="n">
        <f aca="false">O231+R231</f>
        <v>0</v>
      </c>
      <c r="M231" s="500" t="n">
        <f aca="false">P231+S231</f>
        <v>0</v>
      </c>
      <c r="N231" s="493" t="e">
        <f aca="false">L231/M231*100</f>
        <v>#DIV/0!</v>
      </c>
      <c r="O231" s="496" t="n">
        <v>0</v>
      </c>
      <c r="P231" s="496" t="n">
        <v>0</v>
      </c>
      <c r="Q231" s="493" t="e">
        <f aca="false">O231/P231*100</f>
        <v>#DIV/0!</v>
      </c>
      <c r="R231" s="487" t="n">
        <v>0</v>
      </c>
      <c r="S231" s="487" t="n">
        <v>0</v>
      </c>
      <c r="T231" s="494" t="e">
        <f aca="false">R231/S231*100</f>
        <v>#DIV/0!</v>
      </c>
      <c r="U231" s="1" t="n">
        <v>22</v>
      </c>
      <c r="V231" s="1" t="n">
        <v>130</v>
      </c>
      <c r="W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308" customFormat="true" ht="34.5" hidden="false" customHeight="false" outlineLevel="0" collapsed="false">
      <c r="A232" s="547" t="n">
        <v>31</v>
      </c>
      <c r="B232" s="152" t="s">
        <v>233</v>
      </c>
      <c r="C232" s="490" t="n">
        <v>25729</v>
      </c>
      <c r="D232" s="490"/>
      <c r="E232" s="36" t="e">
        <f aca="false">C232/D232*100</f>
        <v>#DIV/0!</v>
      </c>
      <c r="F232" s="490" t="n">
        <v>6791</v>
      </c>
      <c r="G232" s="490"/>
      <c r="H232" s="36" t="e">
        <f aca="false">F232/G232*100</f>
        <v>#DIV/0!</v>
      </c>
      <c r="I232" s="490" t="n">
        <v>26363</v>
      </c>
      <c r="J232" s="490"/>
      <c r="K232" s="36" t="e">
        <f aca="false">I232/J232*100</f>
        <v>#DIV/0!</v>
      </c>
      <c r="L232" s="512" t="n">
        <f aca="false">O232+R232</f>
        <v>0</v>
      </c>
      <c r="M232" s="500" t="n">
        <f aca="false">P232+S232</f>
        <v>0</v>
      </c>
      <c r="N232" s="534" t="e">
        <f aca="false">L232/M232*100</f>
        <v>#DIV/0!</v>
      </c>
      <c r="O232" s="490" t="n">
        <v>0</v>
      </c>
      <c r="P232" s="490"/>
      <c r="Q232" s="534" t="e">
        <f aca="false">O232/P232*100</f>
        <v>#DIV/0!</v>
      </c>
      <c r="R232" s="500" t="n">
        <v>0</v>
      </c>
      <c r="S232" s="500"/>
      <c r="T232" s="534" t="e">
        <f aca="false">R232/S232*100</f>
        <v>#DIV/0!</v>
      </c>
      <c r="U232" s="110" t="n">
        <v>13</v>
      </c>
      <c r="V232" s="110"/>
    </row>
    <row r="233" s="334" customFormat="true" ht="34.5" hidden="false" customHeight="false" outlineLevel="0" collapsed="false">
      <c r="A233" s="546" t="n">
        <v>32</v>
      </c>
      <c r="B233" s="124" t="s">
        <v>234</v>
      </c>
      <c r="C233" s="487" t="n">
        <v>306664</v>
      </c>
      <c r="D233" s="487" t="n">
        <v>227449</v>
      </c>
      <c r="E233" s="489" t="n">
        <f aca="false">C233/D233*100</f>
        <v>134.827587722962</v>
      </c>
      <c r="F233" s="487" t="n">
        <v>53346</v>
      </c>
      <c r="G233" s="487" t="n">
        <v>60874</v>
      </c>
      <c r="H233" s="489" t="n">
        <f aca="false">F233/G233*100</f>
        <v>87.6334724184381</v>
      </c>
      <c r="I233" s="487" t="n">
        <v>221575</v>
      </c>
      <c r="J233" s="487" t="n">
        <v>198215</v>
      </c>
      <c r="K233" s="489" t="n">
        <f aca="false">I233/J233*100</f>
        <v>111.785182756098</v>
      </c>
      <c r="L233" s="512" t="n">
        <f aca="false">O233+R233</f>
        <v>0</v>
      </c>
      <c r="M233" s="500" t="n">
        <f aca="false">P233+S233</f>
        <v>0</v>
      </c>
      <c r="N233" s="493" t="e">
        <f aca="false">L233/M233*100</f>
        <v>#DIV/0!</v>
      </c>
      <c r="O233" s="496" t="n">
        <v>0</v>
      </c>
      <c r="P233" s="496" t="n">
        <v>0</v>
      </c>
      <c r="Q233" s="493" t="e">
        <f aca="false">O233/P233*100</f>
        <v>#DIV/0!</v>
      </c>
      <c r="R233" s="492" t="n">
        <v>0</v>
      </c>
      <c r="S233" s="492" t="n">
        <v>0</v>
      </c>
      <c r="T233" s="494" t="e">
        <f aca="false">R233/S233*100</f>
        <v>#DIV/0!</v>
      </c>
      <c r="U233" s="1" t="n">
        <v>80</v>
      </c>
      <c r="V233" s="1"/>
      <c r="W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308" customFormat="true" ht="17.25" hidden="false" customHeight="false" outlineLevel="0" collapsed="false">
      <c r="A234" s="547" t="n">
        <v>33</v>
      </c>
      <c r="B234" s="152" t="s">
        <v>235</v>
      </c>
      <c r="C234" s="490"/>
      <c r="D234" s="490"/>
      <c r="E234" s="36" t="e">
        <f aca="false">C234/D234*100</f>
        <v>#DIV/0!</v>
      </c>
      <c r="F234" s="490"/>
      <c r="G234" s="490"/>
      <c r="H234" s="36" t="e">
        <f aca="false">F234/G234*100</f>
        <v>#DIV/0!</v>
      </c>
      <c r="I234" s="490"/>
      <c r="J234" s="490"/>
      <c r="K234" s="36" t="e">
        <f aca="false">I234/J234*100</f>
        <v>#DIV/0!</v>
      </c>
      <c r="L234" s="512" t="n">
        <f aca="false">O234+R234</f>
        <v>0</v>
      </c>
      <c r="M234" s="500" t="n">
        <f aca="false">P234+S234</f>
        <v>0</v>
      </c>
      <c r="N234" s="534" t="e">
        <f aca="false">L234/M234*100</f>
        <v>#DIV/0!</v>
      </c>
      <c r="O234" s="490"/>
      <c r="P234" s="490"/>
      <c r="Q234" s="534" t="e">
        <f aca="false">O234/P234*100</f>
        <v>#DIV/0!</v>
      </c>
      <c r="R234" s="500"/>
      <c r="S234" s="500"/>
      <c r="T234" s="534" t="e">
        <f aca="false">R234/S234*100</f>
        <v>#DIV/0!</v>
      </c>
      <c r="U234" s="110" t="n">
        <v>1</v>
      </c>
      <c r="V234" s="110" t="n">
        <v>67</v>
      </c>
    </row>
    <row r="235" s="308" customFormat="true" ht="17.25" hidden="false" customHeight="false" outlineLevel="0" collapsed="false">
      <c r="A235" s="547" t="n">
        <v>34</v>
      </c>
      <c r="B235" s="152" t="s">
        <v>236</v>
      </c>
      <c r="C235" s="487" t="n">
        <v>141516</v>
      </c>
      <c r="D235" s="487" t="n">
        <v>169256</v>
      </c>
      <c r="E235" s="36" t="n">
        <f aca="false">C235/D235*100</f>
        <v>83.6106253249515</v>
      </c>
      <c r="F235" s="490" t="n">
        <v>0</v>
      </c>
      <c r="G235" s="490" t="n">
        <v>34711</v>
      </c>
      <c r="H235" s="36" t="n">
        <f aca="false">F235/G235*100</f>
        <v>0</v>
      </c>
      <c r="I235" s="490" t="n">
        <v>27054</v>
      </c>
      <c r="J235" s="490" t="n">
        <v>16234</v>
      </c>
      <c r="K235" s="36" t="n">
        <f aca="false">I235/J235*100</f>
        <v>166.650240236541</v>
      </c>
      <c r="L235" s="512" t="n">
        <f aca="false">O235+R235</f>
        <v>118142</v>
      </c>
      <c r="M235" s="500" t="n">
        <f aca="false">P235+S235</f>
        <v>125780</v>
      </c>
      <c r="N235" s="534" t="n">
        <f aca="false">L235/M235*100</f>
        <v>93.9274924471299</v>
      </c>
      <c r="O235" s="496" t="n">
        <v>118142</v>
      </c>
      <c r="P235" s="496" t="n">
        <v>125780</v>
      </c>
      <c r="Q235" s="500" t="n">
        <f aca="false">O235/P235*100</f>
        <v>93.9274924471299</v>
      </c>
      <c r="R235" s="500" t="n">
        <v>0</v>
      </c>
      <c r="S235" s="500" t="n">
        <v>0</v>
      </c>
      <c r="T235" s="534" t="e">
        <f aca="false">R235/S235*100</f>
        <v>#DIV/0!</v>
      </c>
      <c r="U235" s="110" t="n">
        <v>10</v>
      </c>
      <c r="V235" s="110" t="n">
        <v>103</v>
      </c>
    </row>
    <row r="236" s="334" customFormat="true" ht="34.5" hidden="false" customHeight="false" outlineLevel="0" collapsed="false">
      <c r="A236" s="546" t="n">
        <v>35</v>
      </c>
      <c r="B236" s="124" t="s">
        <v>237</v>
      </c>
      <c r="C236" s="487" t="n">
        <v>57893</v>
      </c>
      <c r="D236" s="487" t="n">
        <v>28521</v>
      </c>
      <c r="E236" s="489" t="n">
        <f aca="false">C236/D236*100</f>
        <v>202.983766347603</v>
      </c>
      <c r="F236" s="487" t="n">
        <v>6176</v>
      </c>
      <c r="G236" s="72" t="n">
        <v>4982</v>
      </c>
      <c r="H236" s="489" t="n">
        <f aca="false">F236/G236*100</f>
        <v>123.966278602971</v>
      </c>
      <c r="I236" s="487" t="n">
        <v>42945</v>
      </c>
      <c r="J236" s="72" t="n">
        <v>21527</v>
      </c>
      <c r="K236" s="489" t="n">
        <f aca="false">I236/J236*100</f>
        <v>199.493659125749</v>
      </c>
      <c r="L236" s="512" t="n">
        <f aca="false">O236+R236</f>
        <v>0</v>
      </c>
      <c r="M236" s="500" t="n">
        <f aca="false">P236+S236</f>
        <v>0</v>
      </c>
      <c r="N236" s="493" t="e">
        <f aca="false">L236/M236*100</f>
        <v>#DIV/0!</v>
      </c>
      <c r="O236" s="496" t="n">
        <v>0</v>
      </c>
      <c r="P236" s="496" t="n">
        <v>0</v>
      </c>
      <c r="Q236" s="493" t="e">
        <f aca="false">O236/P236*100</f>
        <v>#DIV/0!</v>
      </c>
      <c r="R236" s="492" t="n">
        <v>0</v>
      </c>
      <c r="S236" s="492" t="n">
        <v>0</v>
      </c>
      <c r="T236" s="494" t="e">
        <f aca="false">R236/S236*100</f>
        <v>#DIV/0!</v>
      </c>
      <c r="U236" s="1" t="n">
        <v>10</v>
      </c>
      <c r="V236" s="1" t="n">
        <v>69</v>
      </c>
      <c r="W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308" customFormat="true" ht="34.5" hidden="false" customHeight="false" outlineLevel="0" collapsed="false">
      <c r="A237" s="547" t="n">
        <v>36</v>
      </c>
      <c r="B237" s="152" t="s">
        <v>238</v>
      </c>
      <c r="C237" s="490" t="n">
        <v>106263</v>
      </c>
      <c r="D237" s="490" t="n">
        <v>105766</v>
      </c>
      <c r="E237" s="36" t="n">
        <f aca="false">C237/D237*100</f>
        <v>100.469905262561</v>
      </c>
      <c r="F237" s="490" t="n">
        <v>13055</v>
      </c>
      <c r="G237" s="490"/>
      <c r="H237" s="36" t="e">
        <f aca="false">F237/G237*100</f>
        <v>#DIV/0!</v>
      </c>
      <c r="I237" s="490" t="n">
        <v>106263</v>
      </c>
      <c r="J237" s="490"/>
      <c r="K237" s="36" t="e">
        <f aca="false">I237/J237*100</f>
        <v>#DIV/0!</v>
      </c>
      <c r="L237" s="512" t="n">
        <f aca="false">O237+R237</f>
        <v>0</v>
      </c>
      <c r="M237" s="500" t="n">
        <f aca="false">P237+S237</f>
        <v>0</v>
      </c>
      <c r="N237" s="534" t="e">
        <f aca="false">L237/M237*100</f>
        <v>#DIV/0!</v>
      </c>
      <c r="O237" s="490" t="n">
        <v>0</v>
      </c>
      <c r="P237" s="490" t="n">
        <v>0</v>
      </c>
      <c r="Q237" s="534" t="e">
        <f aca="false">O237/P237*100</f>
        <v>#DIV/0!</v>
      </c>
      <c r="R237" s="500" t="n">
        <v>0</v>
      </c>
      <c r="S237" s="500" t="n">
        <v>0</v>
      </c>
      <c r="T237" s="534" t="e">
        <f aca="false">R237/S237*100</f>
        <v>#DIV/0!</v>
      </c>
      <c r="U237" s="110" t="n">
        <v>126</v>
      </c>
      <c r="V237" s="110" t="n">
        <v>108</v>
      </c>
    </row>
    <row r="238" s="334" customFormat="true" ht="17.25" hidden="false" customHeight="false" outlineLevel="0" collapsed="false">
      <c r="A238" s="547" t="n">
        <v>37</v>
      </c>
      <c r="B238" s="124" t="s">
        <v>239</v>
      </c>
      <c r="C238" s="487" t="n">
        <v>1420211</v>
      </c>
      <c r="D238" s="487" t="n">
        <v>1667586</v>
      </c>
      <c r="E238" s="489" t="n">
        <f aca="false">C238/D238*100</f>
        <v>85.1656826094726</v>
      </c>
      <c r="F238" s="490" t="n">
        <v>81467</v>
      </c>
      <c r="G238" s="490" t="n">
        <v>212295</v>
      </c>
      <c r="H238" s="36" t="n">
        <f aca="false">F238/G238*100</f>
        <v>38.3744318047999</v>
      </c>
      <c r="I238" s="490" t="n">
        <v>1386430</v>
      </c>
      <c r="J238" s="490" t="n">
        <v>1771851</v>
      </c>
      <c r="K238" s="36" t="n">
        <f aca="false">I238/J238*100</f>
        <v>78.2475501608205</v>
      </c>
      <c r="L238" s="512" t="n">
        <f aca="false">O238+R238</f>
        <v>0</v>
      </c>
      <c r="M238" s="500" t="n">
        <f aca="false">P238+S238</f>
        <v>0</v>
      </c>
      <c r="N238" s="493" t="e">
        <f aca="false">L238/M238*100</f>
        <v>#DIV/0!</v>
      </c>
      <c r="O238" s="496" t="n">
        <v>0</v>
      </c>
      <c r="P238" s="496" t="n">
        <v>0</v>
      </c>
      <c r="Q238" s="493" t="e">
        <f aca="false">O238/P238*100</f>
        <v>#DIV/0!</v>
      </c>
      <c r="R238" s="500" t="n">
        <v>0</v>
      </c>
      <c r="S238" s="500" t="n">
        <v>0</v>
      </c>
      <c r="T238" s="534" t="e">
        <f aca="false">R238/S238*100</f>
        <v>#DIV/0!</v>
      </c>
      <c r="U238" s="168" t="n">
        <v>47</v>
      </c>
      <c r="V238" s="168" t="n">
        <v>103</v>
      </c>
      <c r="W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308" customFormat="true" ht="17.25" hidden="false" customHeight="false" outlineLevel="0" collapsed="false">
      <c r="A239" s="547" t="n">
        <v>38</v>
      </c>
      <c r="B239" s="152" t="s">
        <v>240</v>
      </c>
      <c r="C239" s="487" t="n">
        <v>781470</v>
      </c>
      <c r="D239" s="487"/>
      <c r="E239" s="36" t="e">
        <f aca="false">C239/D239*100</f>
        <v>#DIV/0!</v>
      </c>
      <c r="F239" s="490" t="n">
        <v>175042</v>
      </c>
      <c r="G239" s="490"/>
      <c r="H239" s="36" t="e">
        <f aca="false">F239/G239*100</f>
        <v>#DIV/0!</v>
      </c>
      <c r="I239" s="490" t="n">
        <v>750516</v>
      </c>
      <c r="J239" s="490"/>
      <c r="K239" s="36" t="e">
        <f aca="false">I239/J239*100</f>
        <v>#DIV/0!</v>
      </c>
      <c r="L239" s="512" t="n">
        <f aca="false">O239+R239</f>
        <v>52462</v>
      </c>
      <c r="M239" s="500" t="n">
        <f aca="false">P239+S239</f>
        <v>0</v>
      </c>
      <c r="N239" s="534" t="e">
        <f aca="false">L239/M239*100</f>
        <v>#DIV/0!</v>
      </c>
      <c r="O239" s="496" t="n">
        <v>4543</v>
      </c>
      <c r="P239" s="496"/>
      <c r="Q239" s="534" t="e">
        <f aca="false">O239/P239*100</f>
        <v>#DIV/0!</v>
      </c>
      <c r="R239" s="500" t="n">
        <v>47919</v>
      </c>
      <c r="S239" s="500"/>
      <c r="T239" s="534" t="e">
        <f aca="false">R239/S239*100</f>
        <v>#DIV/0!</v>
      </c>
      <c r="U239" s="110" t="n">
        <v>202</v>
      </c>
      <c r="V239" s="110" t="n">
        <v>114</v>
      </c>
    </row>
    <row r="240" s="334" customFormat="true" ht="17.25" hidden="false" customHeight="false" outlineLevel="0" collapsed="false">
      <c r="A240" s="546" t="n">
        <v>39</v>
      </c>
      <c r="B240" s="124" t="s">
        <v>241</v>
      </c>
      <c r="C240" s="487" t="n">
        <v>32916</v>
      </c>
      <c r="D240" s="487" t="n">
        <v>32112</v>
      </c>
      <c r="E240" s="370" t="n">
        <f aca="false">C240/D240*100</f>
        <v>102.503736920777</v>
      </c>
      <c r="F240" s="496" t="n">
        <v>4605</v>
      </c>
      <c r="G240" s="496" t="n">
        <v>4718</v>
      </c>
      <c r="H240" s="370" t="n">
        <f aca="false">F240/G240*100</f>
        <v>97.604917337855</v>
      </c>
      <c r="I240" s="496" t="n">
        <v>32916</v>
      </c>
      <c r="J240" s="496" t="n">
        <v>32112</v>
      </c>
      <c r="K240" s="370" t="n">
        <f aca="false">I240/J240*100</f>
        <v>102.503736920777</v>
      </c>
      <c r="L240" s="512" t="n">
        <f aca="false">O240+R240</f>
        <v>0</v>
      </c>
      <c r="M240" s="500" t="n">
        <f aca="false">P240+S240</f>
        <v>0</v>
      </c>
      <c r="N240" s="493" t="e">
        <f aca="false">L240/M240*100</f>
        <v>#DIV/0!</v>
      </c>
      <c r="O240" s="496" t="n">
        <v>0</v>
      </c>
      <c r="P240" s="496" t="n">
        <v>0</v>
      </c>
      <c r="Q240" s="493" t="e">
        <f aca="false">O240/P240*100</f>
        <v>#DIV/0!</v>
      </c>
      <c r="R240" s="499" t="n">
        <v>0</v>
      </c>
      <c r="S240" s="499" t="n">
        <v>0</v>
      </c>
      <c r="T240" s="493" t="e">
        <f aca="false">R240/S240*100</f>
        <v>#DIV/0!</v>
      </c>
      <c r="U240" s="81" t="n">
        <v>10</v>
      </c>
      <c r="V240" s="81" t="n">
        <v>91</v>
      </c>
    </row>
    <row r="241" s="308" customFormat="true" ht="34.5" hidden="false" customHeight="false" outlineLevel="0" collapsed="false">
      <c r="A241" s="547" t="n">
        <v>40</v>
      </c>
      <c r="B241" s="152" t="s">
        <v>392</v>
      </c>
      <c r="C241" s="490" t="n">
        <v>448932</v>
      </c>
      <c r="D241" s="490" t="n">
        <v>1128798</v>
      </c>
      <c r="E241" s="36" t="n">
        <f aca="false">C241/D241*100</f>
        <v>39.7708004443665</v>
      </c>
      <c r="F241" s="490" t="n">
        <v>42867</v>
      </c>
      <c r="G241" s="490" t="n">
        <v>163753</v>
      </c>
      <c r="H241" s="36" t="n">
        <f aca="false">F241/G241*100</f>
        <v>26.1778410166531</v>
      </c>
      <c r="I241" s="490" t="n">
        <v>445018</v>
      </c>
      <c r="J241" s="490" t="n">
        <v>1128798</v>
      </c>
      <c r="K241" s="36" t="n">
        <f aca="false">I241/J241*100</f>
        <v>39.4240599292345</v>
      </c>
      <c r="L241" s="512" t="n">
        <f aca="false">O241+R241</f>
        <v>0</v>
      </c>
      <c r="M241" s="500" t="n">
        <f aca="false">P241+S241</f>
        <v>0</v>
      </c>
      <c r="N241" s="534" t="e">
        <f aca="false">L241/M241*100</f>
        <v>#DIV/0!</v>
      </c>
      <c r="O241" s="490" t="n">
        <v>0</v>
      </c>
      <c r="P241" s="490" t="n">
        <v>0</v>
      </c>
      <c r="Q241" s="534" t="e">
        <f aca="false">O241/P241*100</f>
        <v>#DIV/0!</v>
      </c>
      <c r="R241" s="500" t="n">
        <v>0</v>
      </c>
      <c r="S241" s="500" t="n">
        <v>0</v>
      </c>
      <c r="T241" s="534" t="e">
        <f aca="false">R241/S241*100</f>
        <v>#DIV/0!</v>
      </c>
      <c r="U241" s="308" t="n">
        <v>79</v>
      </c>
    </row>
    <row r="242" customFormat="false" ht="15.75" hidden="false" customHeight="false" outlineLevel="0" collapsed="false">
      <c r="A242" s="513"/>
      <c r="B242" s="514"/>
      <c r="C242" s="514"/>
      <c r="D242" s="514"/>
      <c r="E242" s="514"/>
      <c r="F242" s="514"/>
      <c r="G242" s="514"/>
      <c r="H242" s="514"/>
      <c r="I242" s="514"/>
      <c r="J242" s="514"/>
      <c r="K242" s="515"/>
      <c r="L242" s="516"/>
      <c r="M242" s="517"/>
      <c r="N242" s="517"/>
      <c r="O242" s="518"/>
      <c r="P242" s="518"/>
      <c r="Q242" s="518"/>
      <c r="R242" s="518"/>
      <c r="S242" s="518"/>
      <c r="T242" s="519"/>
      <c r="U242" s="1"/>
      <c r="V242" s="1"/>
    </row>
    <row r="243" customFormat="false" ht="51.75" hidden="false" customHeight="true" outlineLevel="0" collapsed="false">
      <c r="A243" s="582"/>
      <c r="B243" s="64" t="s">
        <v>242</v>
      </c>
      <c r="C243" s="478" t="n">
        <f aca="false">C244+C254</f>
        <v>7827805</v>
      </c>
      <c r="D243" s="478" t="n">
        <f aca="false">D244+D254</f>
        <v>9370437</v>
      </c>
      <c r="E243" s="478" t="n">
        <f aca="false">C243/D243*100</f>
        <v>83.5372459149984</v>
      </c>
      <c r="F243" s="478" t="n">
        <f aca="false">F244+F254</f>
        <v>1276741</v>
      </c>
      <c r="G243" s="478" t="n">
        <f aca="false">G244+G254</f>
        <v>1682578</v>
      </c>
      <c r="H243" s="478" t="n">
        <f aca="false">F243/G243*100</f>
        <v>75.8800483543705</v>
      </c>
      <c r="I243" s="478" t="n">
        <f aca="false">I244+I254</f>
        <v>7719508</v>
      </c>
      <c r="J243" s="478" t="n">
        <f aca="false">J244+J254</f>
        <v>9182136</v>
      </c>
      <c r="K243" s="478" t="n">
        <f aca="false">I243/J243*100</f>
        <v>84.0709394851046</v>
      </c>
      <c r="L243" s="583" t="n">
        <f aca="false">O243+R243</f>
        <v>7303408</v>
      </c>
      <c r="M243" s="584" t="n">
        <f aca="false">P243+S243</f>
        <v>8944606</v>
      </c>
      <c r="N243" s="65" t="n">
        <f aca="false">L243/M243*100</f>
        <v>81.6515338965182</v>
      </c>
      <c r="O243" s="65" t="n">
        <f aca="false">O244+O254</f>
        <v>3029596</v>
      </c>
      <c r="P243" s="65" t="n">
        <f aca="false">P244+P254</f>
        <v>3968199</v>
      </c>
      <c r="Q243" s="65" t="n">
        <f aca="false">O243/P243*100</f>
        <v>76.3468767569368</v>
      </c>
      <c r="R243" s="65" t="n">
        <f aca="false">R244+R254</f>
        <v>4273812</v>
      </c>
      <c r="S243" s="65" t="n">
        <f aca="false">S244+S254</f>
        <v>4976407</v>
      </c>
      <c r="T243" s="65" t="n">
        <f aca="false">R243/S243*100</f>
        <v>85.8814803531946</v>
      </c>
      <c r="U243" s="1"/>
      <c r="V243" s="1"/>
    </row>
    <row r="244" customFormat="false" ht="24.75" hidden="false" customHeight="true" outlineLevel="0" collapsed="false">
      <c r="A244" s="132" t="s">
        <v>393</v>
      </c>
      <c r="B244" s="132" t="s">
        <v>197</v>
      </c>
      <c r="C244" s="483" t="n">
        <f aca="false">SUM(C245:C252)</f>
        <v>6477259</v>
      </c>
      <c r="D244" s="483" t="n">
        <f aca="false">SUM(D245:D252)</f>
        <v>7198450</v>
      </c>
      <c r="E244" s="483" t="n">
        <f aca="false">C244/D244*100</f>
        <v>89.9813015301905</v>
      </c>
      <c r="F244" s="483" t="n">
        <f aca="false">SUM(F245:F252)</f>
        <v>1146732</v>
      </c>
      <c r="G244" s="483" t="n">
        <f aca="false">SUM(G245:G252)</f>
        <v>1335880</v>
      </c>
      <c r="H244" s="483" t="n">
        <f aca="false">F244/G244*100</f>
        <v>85.8409437973471</v>
      </c>
      <c r="I244" s="483" t="n">
        <f aca="false">SUM(I245:I252)</f>
        <v>6367359</v>
      </c>
      <c r="J244" s="483" t="n">
        <f aca="false">SUM(J245:J252)</f>
        <v>7136304</v>
      </c>
      <c r="K244" s="483" t="n">
        <f aca="false">I244/J244*100</f>
        <v>89.2248844780155</v>
      </c>
      <c r="L244" s="530" t="n">
        <f aca="false">O244+R244</f>
        <v>6236558</v>
      </c>
      <c r="M244" s="531" t="n">
        <f aca="false">P244+S244</f>
        <v>7136304</v>
      </c>
      <c r="N244" s="83" t="n">
        <f aca="false">L244/M244*100</f>
        <v>87.3919889063022</v>
      </c>
      <c r="O244" s="83" t="n">
        <f aca="false">SUM(O245:O252)</f>
        <v>2095472</v>
      </c>
      <c r="P244" s="83" t="n">
        <f aca="false">SUM(P245:P252)</f>
        <v>2509332</v>
      </c>
      <c r="Q244" s="83" t="n">
        <f aca="false">O244/P244*100</f>
        <v>83.5071644565167</v>
      </c>
      <c r="R244" s="83" t="n">
        <f aca="false">SUM(R245:R252)</f>
        <v>4141086</v>
      </c>
      <c r="S244" s="83" t="n">
        <f aca="false">SUM(S245:S252)</f>
        <v>4626972</v>
      </c>
      <c r="T244" s="83" t="n">
        <f aca="false">R244/S244*100</f>
        <v>89.4988342267902</v>
      </c>
      <c r="U244" s="1"/>
      <c r="V244" s="1"/>
    </row>
    <row r="245" s="334" customFormat="true" ht="17.25" hidden="false" customHeight="false" outlineLevel="0" collapsed="false">
      <c r="A245" s="585" t="n">
        <v>1</v>
      </c>
      <c r="B245" s="124" t="s">
        <v>244</v>
      </c>
      <c r="C245" s="496" t="n">
        <v>428390</v>
      </c>
      <c r="D245" s="496" t="n">
        <v>586666</v>
      </c>
      <c r="E245" s="370" t="n">
        <f aca="false">C245/D245*100</f>
        <v>73.0211057058019</v>
      </c>
      <c r="F245" s="496" t="n">
        <v>95450</v>
      </c>
      <c r="G245" s="496" t="n">
        <v>28504</v>
      </c>
      <c r="H245" s="370" t="n">
        <f aca="false">F245/G245*100</f>
        <v>334.865282065675</v>
      </c>
      <c r="I245" s="496" t="n">
        <v>428390</v>
      </c>
      <c r="J245" s="496" t="n">
        <v>586666</v>
      </c>
      <c r="K245" s="370" t="n">
        <f aca="false">I245/J245*100</f>
        <v>73.0211057058019</v>
      </c>
      <c r="L245" s="512" t="n">
        <f aca="false">O245+R245</f>
        <v>428390</v>
      </c>
      <c r="M245" s="500" t="n">
        <f aca="false">P245+S245</f>
        <v>586666</v>
      </c>
      <c r="N245" s="493" t="n">
        <f aca="false">L245/M245*100</f>
        <v>73.0211057058019</v>
      </c>
      <c r="O245" s="499" t="n">
        <v>0</v>
      </c>
      <c r="P245" s="499" t="n">
        <v>0</v>
      </c>
      <c r="Q245" s="493" t="e">
        <f aca="false">O245/P245*100</f>
        <v>#DIV/0!</v>
      </c>
      <c r="R245" s="499" t="n">
        <v>428390</v>
      </c>
      <c r="S245" s="499" t="n">
        <v>586666</v>
      </c>
      <c r="T245" s="493" t="n">
        <f aca="false">R245/S245*100</f>
        <v>73.0211057058019</v>
      </c>
      <c r="U245" s="81" t="n">
        <v>110</v>
      </c>
      <c r="V245" s="81" t="n">
        <v>174</v>
      </c>
    </row>
    <row r="246" s="334" customFormat="true" ht="17.25" hidden="false" customHeight="false" outlineLevel="0" collapsed="false">
      <c r="A246" s="585" t="n">
        <v>2</v>
      </c>
      <c r="B246" s="124" t="s">
        <v>245</v>
      </c>
      <c r="C246" s="496" t="n">
        <v>0</v>
      </c>
      <c r="D246" s="496" t="n">
        <v>0</v>
      </c>
      <c r="E246" s="370" t="e">
        <f aca="false">C246/D246*100</f>
        <v>#DIV/0!</v>
      </c>
      <c r="F246" s="496" t="n">
        <v>0</v>
      </c>
      <c r="G246" s="496" t="n">
        <v>0</v>
      </c>
      <c r="H246" s="370" t="e">
        <f aca="false">F246/G246*100</f>
        <v>#DIV/0!</v>
      </c>
      <c r="I246" s="496" t="n">
        <v>0</v>
      </c>
      <c r="J246" s="496" t="n">
        <v>0</v>
      </c>
      <c r="K246" s="370" t="e">
        <f aca="false">I246/J246*100</f>
        <v>#DIV/0!</v>
      </c>
      <c r="L246" s="512" t="n">
        <f aca="false">O246+R246</f>
        <v>0</v>
      </c>
      <c r="M246" s="500" t="n">
        <f aca="false">P246+S246</f>
        <v>0</v>
      </c>
      <c r="N246" s="493" t="e">
        <f aca="false">L246/M246*100</f>
        <v>#DIV/0!</v>
      </c>
      <c r="O246" s="499" t="n">
        <v>0</v>
      </c>
      <c r="P246" s="499" t="n">
        <v>0</v>
      </c>
      <c r="Q246" s="493" t="e">
        <f aca="false">O246/P246*100</f>
        <v>#DIV/0!</v>
      </c>
      <c r="R246" s="499" t="n">
        <v>0</v>
      </c>
      <c r="S246" s="499" t="n">
        <v>0</v>
      </c>
      <c r="T246" s="493" t="e">
        <f aca="false">R246/S246*100</f>
        <v>#DIV/0!</v>
      </c>
      <c r="U246" s="81" t="n">
        <v>0</v>
      </c>
      <c r="V246" s="81" t="n">
        <v>0</v>
      </c>
    </row>
    <row r="247" s="308" customFormat="true" ht="17.25" hidden="false" customHeight="false" outlineLevel="0" collapsed="false">
      <c r="A247" s="556" t="n">
        <v>3</v>
      </c>
      <c r="B247" s="152" t="s">
        <v>246</v>
      </c>
      <c r="C247" s="490" t="n">
        <v>2854728</v>
      </c>
      <c r="D247" s="490" t="n">
        <v>3679780</v>
      </c>
      <c r="E247" s="36" t="n">
        <f aca="false">C247/D247*100</f>
        <v>77.5787682959307</v>
      </c>
      <c r="F247" s="490" t="n">
        <v>550561</v>
      </c>
      <c r="G247" s="490" t="n">
        <v>920033</v>
      </c>
      <c r="H247" s="36" t="n">
        <f aca="false">F247/G247*100</f>
        <v>59.8414404700701</v>
      </c>
      <c r="I247" s="490" t="n">
        <v>2854728</v>
      </c>
      <c r="J247" s="490" t="n">
        <v>3679780</v>
      </c>
      <c r="K247" s="36" t="n">
        <f aca="false">I247/J247*100</f>
        <v>77.5787682959307</v>
      </c>
      <c r="L247" s="512" t="n">
        <f aca="false">O247+R247</f>
        <v>2854728</v>
      </c>
      <c r="M247" s="500" t="n">
        <f aca="false">P247+S247</f>
        <v>3679780</v>
      </c>
      <c r="N247" s="534" t="n">
        <f aca="false">L247/M247*100</f>
        <v>77.5787682959307</v>
      </c>
      <c r="O247" s="500" t="n">
        <v>0</v>
      </c>
      <c r="P247" s="500" t="n">
        <v>0</v>
      </c>
      <c r="Q247" s="534" t="e">
        <f aca="false">O247/P247*100</f>
        <v>#DIV/0!</v>
      </c>
      <c r="R247" s="490" t="n">
        <v>2854728</v>
      </c>
      <c r="S247" s="490" t="n">
        <v>3679780</v>
      </c>
      <c r="T247" s="534" t="n">
        <f aca="false">R247/S247*100</f>
        <v>77.5787682959307</v>
      </c>
      <c r="U247" s="110" t="n">
        <v>93</v>
      </c>
      <c r="V247" s="110" t="n">
        <v>203</v>
      </c>
    </row>
    <row r="248" customFormat="false" ht="17.25" hidden="false" customHeight="false" outlineLevel="0" collapsed="false">
      <c r="A248" s="585" t="n">
        <v>4</v>
      </c>
      <c r="B248" s="124" t="s">
        <v>247</v>
      </c>
      <c r="C248" s="487" t="n">
        <v>706395</v>
      </c>
      <c r="D248" s="487" t="n">
        <v>241118</v>
      </c>
      <c r="E248" s="489" t="n">
        <f aca="false">C248/D248*100</f>
        <v>292.966514320789</v>
      </c>
      <c r="F248" s="487" t="n">
        <v>77838</v>
      </c>
      <c r="G248" s="487" t="n">
        <v>63147</v>
      </c>
      <c r="H248" s="489" t="n">
        <f aca="false">F248/G248*100</f>
        <v>123.264763171647</v>
      </c>
      <c r="I248" s="487" t="n">
        <v>718929</v>
      </c>
      <c r="J248" s="487" t="n">
        <v>360526</v>
      </c>
      <c r="K248" s="489" t="n">
        <f aca="false">I248/J248*100</f>
        <v>199.41113817034</v>
      </c>
      <c r="L248" s="512" t="n">
        <f aca="false">O248+R248</f>
        <v>718929</v>
      </c>
      <c r="M248" s="500" t="n">
        <f aca="false">P248+S248</f>
        <v>360526</v>
      </c>
      <c r="N248" s="493" t="n">
        <f aca="false">L248/M248*100</f>
        <v>199.41113817034</v>
      </c>
      <c r="O248" s="492" t="n">
        <v>0</v>
      </c>
      <c r="P248" s="492" t="n">
        <v>0</v>
      </c>
      <c r="Q248" s="493" t="e">
        <f aca="false">O248/P248*100</f>
        <v>#DIV/0!</v>
      </c>
      <c r="R248" s="492" t="n">
        <v>718929</v>
      </c>
      <c r="S248" s="492" t="n">
        <v>360526</v>
      </c>
      <c r="T248" s="494" t="n">
        <f aca="false">R248/S248*100</f>
        <v>199.41113817034</v>
      </c>
      <c r="U248" s="1" t="n">
        <v>57</v>
      </c>
      <c r="V248" s="1" t="n">
        <v>90</v>
      </c>
    </row>
    <row r="249" customFormat="false" ht="17.25" hidden="false" customHeight="false" outlineLevel="0" collapsed="false">
      <c r="A249" s="556" t="n">
        <v>5</v>
      </c>
      <c r="B249" s="134" t="s">
        <v>248</v>
      </c>
      <c r="C249" s="487" t="n">
        <v>2213483</v>
      </c>
      <c r="D249" s="487" t="n">
        <v>2690886</v>
      </c>
      <c r="E249" s="489" t="n">
        <f aca="false">C249/D249*100</f>
        <v>82.2585200562194</v>
      </c>
      <c r="F249" s="487" t="n">
        <v>386735</v>
      </c>
      <c r="G249" s="487" t="n">
        <v>324196</v>
      </c>
      <c r="H249" s="489" t="n">
        <f aca="false">F249/G249*100</f>
        <v>119.290490937581</v>
      </c>
      <c r="I249" s="487" t="n">
        <v>2201225</v>
      </c>
      <c r="J249" s="487" t="n">
        <v>2509332</v>
      </c>
      <c r="K249" s="489" t="n">
        <f aca="false">I249/J249*100</f>
        <v>87.7215529870101</v>
      </c>
      <c r="L249" s="512" t="n">
        <f aca="false">O249+R249</f>
        <v>2095472</v>
      </c>
      <c r="M249" s="500" t="n">
        <f aca="false">P249+S249</f>
        <v>2509332</v>
      </c>
      <c r="N249" s="493" t="n">
        <f aca="false">L249/M249*100</f>
        <v>83.5071644565167</v>
      </c>
      <c r="O249" s="492" t="n">
        <v>2095472</v>
      </c>
      <c r="P249" s="492" t="n">
        <v>2509332</v>
      </c>
      <c r="Q249" s="493" t="n">
        <f aca="false">O249/P249*100</f>
        <v>83.5071644565167</v>
      </c>
      <c r="R249" s="492" t="n">
        <v>0</v>
      </c>
      <c r="S249" s="492" t="n">
        <v>0</v>
      </c>
      <c r="T249" s="494" t="e">
        <f aca="false">R249/S249*100</f>
        <v>#DIV/0!</v>
      </c>
      <c r="U249" s="1" t="n">
        <v>55</v>
      </c>
      <c r="V249" s="1" t="n">
        <v>138</v>
      </c>
    </row>
    <row r="250" customFormat="false" ht="17.25" hidden="false" customHeight="false" outlineLevel="0" collapsed="false">
      <c r="A250" s="556" t="n">
        <v>6</v>
      </c>
      <c r="B250" s="134" t="s">
        <v>249</v>
      </c>
      <c r="C250" s="487" t="n">
        <v>36148</v>
      </c>
      <c r="D250" s="487" t="n">
        <v>0</v>
      </c>
      <c r="E250" s="489" t="e">
        <f aca="false">C250/D250*100</f>
        <v>#DIV/0!</v>
      </c>
      <c r="F250" s="487" t="n">
        <v>36148</v>
      </c>
      <c r="G250" s="487" t="n">
        <v>0</v>
      </c>
      <c r="H250" s="489" t="e">
        <f aca="false">F250/G250*100</f>
        <v>#DIV/0!</v>
      </c>
      <c r="I250" s="487" t="n">
        <v>36148</v>
      </c>
      <c r="J250" s="487" t="n">
        <v>0</v>
      </c>
      <c r="K250" s="489" t="e">
        <f aca="false">I250/J250*100</f>
        <v>#DIV/0!</v>
      </c>
      <c r="L250" s="512" t="n">
        <f aca="false">O250+R250</f>
        <v>36148</v>
      </c>
      <c r="M250" s="500" t="n">
        <f aca="false">P250+S250</f>
        <v>0</v>
      </c>
      <c r="N250" s="493" t="e">
        <f aca="false">L250/M250*100</f>
        <v>#DIV/0!</v>
      </c>
      <c r="O250" s="492" t="n">
        <v>0</v>
      </c>
      <c r="P250" s="492" t="n">
        <v>0</v>
      </c>
      <c r="Q250" s="493" t="e">
        <f aca="false">O250/P250*100</f>
        <v>#DIV/0!</v>
      </c>
      <c r="R250" s="492" t="n">
        <v>36148</v>
      </c>
      <c r="S250" s="492" t="n">
        <v>0</v>
      </c>
      <c r="T250" s="494" t="e">
        <f aca="false">R250/S250*100</f>
        <v>#DIV/0!</v>
      </c>
      <c r="U250" s="1" t="n">
        <v>3</v>
      </c>
      <c r="V250" s="1" t="n">
        <v>80</v>
      </c>
    </row>
    <row r="251" s="308" customFormat="true" ht="17.25" hidden="false" customHeight="false" outlineLevel="0" collapsed="false">
      <c r="A251" s="556" t="n">
        <v>7</v>
      </c>
      <c r="B251" s="152" t="s">
        <v>250</v>
      </c>
      <c r="C251" s="490" t="n">
        <v>238115</v>
      </c>
      <c r="D251" s="490"/>
      <c r="E251" s="36" t="e">
        <f aca="false">C251/D251*100</f>
        <v>#DIV/0!</v>
      </c>
      <c r="F251" s="490" t="n">
        <v>0</v>
      </c>
      <c r="G251" s="490"/>
      <c r="H251" s="36" t="e">
        <f aca="false">F251/G251*100</f>
        <v>#DIV/0!</v>
      </c>
      <c r="I251" s="490" t="n">
        <v>127939</v>
      </c>
      <c r="J251" s="490"/>
      <c r="K251" s="36" t="e">
        <f aca="false">I251/J251*100</f>
        <v>#DIV/0!</v>
      </c>
      <c r="L251" s="512" t="n">
        <f aca="false">O251+R251</f>
        <v>102891</v>
      </c>
      <c r="M251" s="500" t="n">
        <f aca="false">P251+S251</f>
        <v>0</v>
      </c>
      <c r="N251" s="534" t="e">
        <f aca="false">L251/M251*100</f>
        <v>#DIV/0!</v>
      </c>
      <c r="O251" s="500" t="n">
        <v>0</v>
      </c>
      <c r="P251" s="500"/>
      <c r="Q251" s="534" t="e">
        <f aca="false">O251/P251*100</f>
        <v>#DIV/0!</v>
      </c>
      <c r="R251" s="500" t="n">
        <v>102891</v>
      </c>
      <c r="S251" s="500"/>
      <c r="T251" s="534" t="e">
        <f aca="false">R251/S251*100</f>
        <v>#DIV/0!</v>
      </c>
      <c r="U251" s="110" t="n">
        <v>4</v>
      </c>
      <c r="V251" s="110"/>
    </row>
    <row r="252" s="334" customFormat="true" ht="17.25" hidden="false" customHeight="false" outlineLevel="0" collapsed="false">
      <c r="A252" s="585" t="n">
        <v>8</v>
      </c>
      <c r="B252" s="124" t="s">
        <v>251</v>
      </c>
      <c r="C252" s="496"/>
      <c r="D252" s="496"/>
      <c r="E252" s="370" t="e">
        <f aca="false">C252/D252*100</f>
        <v>#DIV/0!</v>
      </c>
      <c r="F252" s="496"/>
      <c r="G252" s="496"/>
      <c r="H252" s="370" t="e">
        <f aca="false">F252/G252*100</f>
        <v>#DIV/0!</v>
      </c>
      <c r="I252" s="496"/>
      <c r="J252" s="496"/>
      <c r="K252" s="370" t="e">
        <f aca="false">I252/J252*100</f>
        <v>#DIV/0!</v>
      </c>
      <c r="L252" s="512" t="n">
        <f aca="false">O252+R252</f>
        <v>0</v>
      </c>
      <c r="M252" s="500" t="n">
        <f aca="false">P252+S252</f>
        <v>0</v>
      </c>
      <c r="N252" s="493" t="e">
        <f aca="false">L252/M252*100</f>
        <v>#DIV/0!</v>
      </c>
      <c r="O252" s="499"/>
      <c r="P252" s="499"/>
      <c r="Q252" s="493" t="e">
        <f aca="false">O252/P252*100</f>
        <v>#DIV/0!</v>
      </c>
      <c r="R252" s="499"/>
      <c r="S252" s="499"/>
      <c r="T252" s="493" t="e">
        <f aca="false">R252/S252*100</f>
        <v>#DIV/0!</v>
      </c>
      <c r="U252" s="81"/>
      <c r="V252" s="81"/>
    </row>
    <row r="253" customFormat="false" ht="15.75" hidden="false" customHeight="false" outlineLevel="0" collapsed="false">
      <c r="A253" s="513"/>
      <c r="B253" s="514"/>
      <c r="C253" s="514"/>
      <c r="D253" s="514"/>
      <c r="E253" s="514"/>
      <c r="F253" s="514"/>
      <c r="G253" s="514"/>
      <c r="H253" s="514"/>
      <c r="I253" s="514"/>
      <c r="J253" s="514"/>
      <c r="K253" s="515"/>
      <c r="L253" s="516"/>
      <c r="M253" s="517"/>
      <c r="N253" s="493" t="e">
        <f aca="false">L253/M253*100</f>
        <v>#DIV/0!</v>
      </c>
      <c r="O253" s="518"/>
      <c r="P253" s="518"/>
      <c r="Q253" s="518"/>
      <c r="R253" s="518"/>
      <c r="S253" s="518"/>
      <c r="T253" s="519"/>
      <c r="U253" s="1"/>
      <c r="V253" s="1"/>
    </row>
    <row r="254" customFormat="false" ht="24" hidden="false" customHeight="true" outlineLevel="0" collapsed="false">
      <c r="A254" s="132" t="s">
        <v>252</v>
      </c>
      <c r="B254" s="132" t="s">
        <v>197</v>
      </c>
      <c r="C254" s="483" t="n">
        <f aca="false">SUM(C255:C259)</f>
        <v>1350546</v>
      </c>
      <c r="D254" s="483" t="n">
        <f aca="false">SUM(D255:D259)</f>
        <v>2171987</v>
      </c>
      <c r="E254" s="586" t="n">
        <f aca="false">C254/D254*100</f>
        <v>62.1802064192834</v>
      </c>
      <c r="F254" s="483" t="n">
        <f aca="false">SUM(F255:F259)</f>
        <v>130009</v>
      </c>
      <c r="G254" s="483" t="n">
        <f aca="false">SUM(G255:G259)</f>
        <v>346698</v>
      </c>
      <c r="H254" s="586" t="n">
        <f aca="false">F254/G254*100</f>
        <v>37.4992068024621</v>
      </c>
      <c r="I254" s="483" t="n">
        <f aca="false">SUM(I255:I259)</f>
        <v>1352149</v>
      </c>
      <c r="J254" s="483" t="n">
        <f aca="false">SUM(J255:J259)</f>
        <v>2045832</v>
      </c>
      <c r="K254" s="586" t="n">
        <f aca="false">I254/J254*100</f>
        <v>66.0928658853708</v>
      </c>
      <c r="L254" s="530" t="n">
        <f aca="false">O254+R254</f>
        <v>1066850</v>
      </c>
      <c r="M254" s="531" t="n">
        <f aca="false">P254+S254</f>
        <v>1808302</v>
      </c>
      <c r="N254" s="84" t="n">
        <f aca="false">L254/M254*100</f>
        <v>58.9973356220366</v>
      </c>
      <c r="O254" s="83" t="n">
        <f aca="false">SUM(O255:O259)</f>
        <v>934124</v>
      </c>
      <c r="P254" s="83" t="n">
        <f aca="false">SUM(P255:P259)</f>
        <v>1458867</v>
      </c>
      <c r="Q254" s="587" t="n">
        <f aca="false">O254/P254*100</f>
        <v>64.0307855342536</v>
      </c>
      <c r="R254" s="83" t="n">
        <f aca="false">SUM(R255:R259)</f>
        <v>132726</v>
      </c>
      <c r="S254" s="83" t="n">
        <f aca="false">SUM(S255:S259)</f>
        <v>349435</v>
      </c>
      <c r="T254" s="587" t="n">
        <f aca="false">R254/S254*100</f>
        <v>37.9830297480218</v>
      </c>
      <c r="U254" s="1"/>
      <c r="V254" s="1"/>
    </row>
    <row r="255" customFormat="false" ht="17.25" hidden="false" customHeight="false" outlineLevel="0" collapsed="false">
      <c r="A255" s="588" t="n">
        <v>1</v>
      </c>
      <c r="B255" s="134" t="s">
        <v>253</v>
      </c>
      <c r="C255" s="487" t="n">
        <v>911906</v>
      </c>
      <c r="D255" s="72" t="n">
        <v>1373014</v>
      </c>
      <c r="E255" s="489" t="n">
        <f aca="false">C255/D255*100</f>
        <v>66.416365747181</v>
      </c>
      <c r="F255" s="487" t="n">
        <v>91675</v>
      </c>
      <c r="G255" s="72" t="n">
        <v>218565</v>
      </c>
      <c r="H255" s="489" t="n">
        <f aca="false">F255/G255*100</f>
        <v>41.9440441058724</v>
      </c>
      <c r="I255" s="487" t="n">
        <v>890122</v>
      </c>
      <c r="J255" s="72" t="n">
        <v>1225788</v>
      </c>
      <c r="K255" s="489" t="n">
        <f aca="false">I255/J255*100</f>
        <v>72.6163088560175</v>
      </c>
      <c r="L255" s="512" t="n">
        <f aca="false">O255+R255</f>
        <v>628210</v>
      </c>
      <c r="M255" s="500" t="n">
        <f aca="false">P255+S255</f>
        <v>1011201</v>
      </c>
      <c r="N255" s="493" t="n">
        <f aca="false">L255/M255*100</f>
        <v>62.1251363477686</v>
      </c>
      <c r="O255" s="492" t="n">
        <v>615003</v>
      </c>
      <c r="P255" s="492" t="n">
        <v>973597</v>
      </c>
      <c r="Q255" s="493" t="n">
        <f aca="false">O255/P255*100</f>
        <v>63.1681280858507</v>
      </c>
      <c r="R255" s="492" t="n">
        <v>13207</v>
      </c>
      <c r="S255" s="492" t="n">
        <v>37604</v>
      </c>
      <c r="T255" s="494" t="n">
        <f aca="false">R255/S255*100</f>
        <v>35.1212636953516</v>
      </c>
      <c r="U255" s="1" t="n">
        <v>127</v>
      </c>
      <c r="V255" s="1" t="n">
        <v>159</v>
      </c>
    </row>
    <row r="256" customFormat="false" ht="34.5" hidden="false" customHeight="false" outlineLevel="0" collapsed="false">
      <c r="A256" s="588" t="n">
        <v>2</v>
      </c>
      <c r="B256" s="134" t="s">
        <v>254</v>
      </c>
      <c r="C256" s="487" t="n">
        <v>0</v>
      </c>
      <c r="D256" s="72" t="n">
        <v>1872</v>
      </c>
      <c r="E256" s="489" t="n">
        <f aca="false">C256/D256*100</f>
        <v>0</v>
      </c>
      <c r="F256" s="487" t="n">
        <v>0</v>
      </c>
      <c r="G256" s="487" t="n">
        <v>0</v>
      </c>
      <c r="H256" s="489" t="e">
        <f aca="false">F256/G256*100</f>
        <v>#DIV/0!</v>
      </c>
      <c r="I256" s="487" t="n">
        <v>23387</v>
      </c>
      <c r="J256" s="72" t="n">
        <v>22943</v>
      </c>
      <c r="K256" s="489" t="n">
        <f aca="false">I256/J256*100</f>
        <v>101.935230789348</v>
      </c>
      <c r="L256" s="512" t="n">
        <f aca="false">O256+R256</f>
        <v>0</v>
      </c>
      <c r="M256" s="500" t="n">
        <f aca="false">P256+S256</f>
        <v>0</v>
      </c>
      <c r="N256" s="493" t="e">
        <f aca="false">L256/M256*100</f>
        <v>#DIV/0!</v>
      </c>
      <c r="O256" s="492" t="n">
        <v>0</v>
      </c>
      <c r="P256" s="492" t="n">
        <v>0</v>
      </c>
      <c r="Q256" s="493" t="e">
        <f aca="false">O256/P256*100</f>
        <v>#DIV/0!</v>
      </c>
      <c r="R256" s="492" t="n">
        <v>0</v>
      </c>
      <c r="S256" s="492" t="n">
        <v>0</v>
      </c>
      <c r="T256" s="494" t="e">
        <f aca="false">R256/S256*100</f>
        <v>#DIV/0!</v>
      </c>
      <c r="U256" s="1" t="n">
        <v>77</v>
      </c>
      <c r="V256" s="1" t="n">
        <v>132</v>
      </c>
    </row>
    <row r="257" customFormat="false" ht="17.25" hidden="false" customHeight="false" outlineLevel="0" collapsed="false">
      <c r="A257" s="589" t="n">
        <v>3</v>
      </c>
      <c r="B257" s="124" t="s">
        <v>255</v>
      </c>
      <c r="C257" s="487"/>
      <c r="D257" s="487"/>
      <c r="E257" s="489" t="e">
        <f aca="false">C257/D257*100</f>
        <v>#DIV/0!</v>
      </c>
      <c r="F257" s="487"/>
      <c r="G257" s="487"/>
      <c r="H257" s="489" t="e">
        <f aca="false">F257/G257*100</f>
        <v>#DIV/0!</v>
      </c>
      <c r="I257" s="487"/>
      <c r="J257" s="487"/>
      <c r="K257" s="489" t="e">
        <f aca="false">I257/J257*100</f>
        <v>#DIV/0!</v>
      </c>
      <c r="L257" s="512" t="n">
        <f aca="false">O257+R257</f>
        <v>0</v>
      </c>
      <c r="M257" s="500" t="n">
        <f aca="false">P257+S257</f>
        <v>0</v>
      </c>
      <c r="N257" s="493" t="e">
        <f aca="false">L257/M257*100</f>
        <v>#DIV/0!</v>
      </c>
      <c r="O257" s="492"/>
      <c r="P257" s="492"/>
      <c r="Q257" s="493" t="e">
        <f aca="false">O257/P257*100</f>
        <v>#DIV/0!</v>
      </c>
      <c r="R257" s="492"/>
      <c r="S257" s="492"/>
      <c r="T257" s="494" t="e">
        <f aca="false">R257/S257*100</f>
        <v>#DIV/0!</v>
      </c>
      <c r="U257" s="1" t="n">
        <v>0</v>
      </c>
      <c r="V257" s="1" t="n">
        <v>0</v>
      </c>
    </row>
    <row r="258" s="308" customFormat="true" ht="17.25" hidden="false" customHeight="false" outlineLevel="0" collapsed="false">
      <c r="A258" s="588" t="n">
        <v>4</v>
      </c>
      <c r="B258" s="152" t="s">
        <v>256</v>
      </c>
      <c r="C258" s="490" t="n">
        <v>364027</v>
      </c>
      <c r="D258" s="490" t="n">
        <v>596492</v>
      </c>
      <c r="E258" s="36" t="n">
        <f aca="false">C258/D258*100</f>
        <v>61.0279769049711</v>
      </c>
      <c r="F258" s="490" t="n">
        <v>38334</v>
      </c>
      <c r="G258" s="490" t="n">
        <v>128133</v>
      </c>
      <c r="H258" s="36" t="n">
        <f aca="false">F258/G258*100</f>
        <v>29.917351501955</v>
      </c>
      <c r="I258" s="490" t="n">
        <v>364027</v>
      </c>
      <c r="J258" s="490" t="n">
        <v>596492</v>
      </c>
      <c r="K258" s="36" t="n">
        <f aca="false">I258/J258*100</f>
        <v>61.0279769049711</v>
      </c>
      <c r="L258" s="512" t="n">
        <f aca="false">O258+R258</f>
        <v>364027</v>
      </c>
      <c r="M258" s="500" t="n">
        <f aca="false">P258+S258</f>
        <v>596492</v>
      </c>
      <c r="N258" s="534" t="n">
        <f aca="false">L258/M258*100</f>
        <v>61.0279769049711</v>
      </c>
      <c r="O258" s="500" t="n">
        <v>319121</v>
      </c>
      <c r="P258" s="500" t="n">
        <v>485270</v>
      </c>
      <c r="Q258" s="534" t="n">
        <f aca="false">O258/P258*100</f>
        <v>65.7615348156696</v>
      </c>
      <c r="R258" s="500" t="n">
        <v>44906</v>
      </c>
      <c r="S258" s="500" t="n">
        <v>111222</v>
      </c>
      <c r="T258" s="534" t="n">
        <f aca="false">R258/S258*100</f>
        <v>40.3751056445667</v>
      </c>
      <c r="U258" s="110" t="n">
        <v>35</v>
      </c>
      <c r="V258" s="110" t="n">
        <v>125</v>
      </c>
    </row>
    <row r="259" s="308" customFormat="true" ht="17.25" hidden="false" customHeight="false" outlineLevel="0" collapsed="false">
      <c r="A259" s="588" t="n">
        <v>5</v>
      </c>
      <c r="B259" s="590" t="s">
        <v>257</v>
      </c>
      <c r="C259" s="591" t="n">
        <v>74613</v>
      </c>
      <c r="D259" s="591" t="n">
        <v>200609</v>
      </c>
      <c r="E259" s="36" t="n">
        <f aca="false">C259/D259*100</f>
        <v>37.193246564212</v>
      </c>
      <c r="F259" s="591" t="n">
        <v>0</v>
      </c>
      <c r="G259" s="591" t="n">
        <v>0</v>
      </c>
      <c r="H259" s="36" t="e">
        <f aca="false">F259/G259*100</f>
        <v>#DIV/0!</v>
      </c>
      <c r="I259" s="591" t="n">
        <v>74613</v>
      </c>
      <c r="J259" s="591" t="n">
        <v>200609</v>
      </c>
      <c r="K259" s="36" t="n">
        <f aca="false">I259/J259*100</f>
        <v>37.193246564212</v>
      </c>
      <c r="L259" s="512" t="n">
        <f aca="false">O259+R259</f>
        <v>74613</v>
      </c>
      <c r="M259" s="500" t="n">
        <f aca="false">P259+S259</f>
        <v>200609</v>
      </c>
      <c r="N259" s="534" t="n">
        <f aca="false">L259/M259*100</f>
        <v>37.193246564212</v>
      </c>
      <c r="O259" s="500" t="n">
        <v>0</v>
      </c>
      <c r="P259" s="500" t="n">
        <v>0</v>
      </c>
      <c r="Q259" s="534" t="e">
        <f aca="false">O259/P259*100</f>
        <v>#DIV/0!</v>
      </c>
      <c r="R259" s="512" t="n">
        <v>74613</v>
      </c>
      <c r="S259" s="500" t="n">
        <v>200609</v>
      </c>
      <c r="T259" s="534" t="n">
        <f aca="false">R259/S259*100</f>
        <v>37.193246564212</v>
      </c>
      <c r="U259" s="110" t="n">
        <v>11</v>
      </c>
      <c r="V259" s="110" t="n">
        <v>140</v>
      </c>
    </row>
    <row r="260" customFormat="false" ht="15.75" hidden="false" customHeight="false" outlineLevel="0" collapsed="false">
      <c r="A260" s="513"/>
      <c r="B260" s="514"/>
      <c r="C260" s="514"/>
      <c r="D260" s="514"/>
      <c r="E260" s="514"/>
      <c r="F260" s="514"/>
      <c r="G260" s="514"/>
      <c r="H260" s="514"/>
      <c r="I260" s="514"/>
      <c r="J260" s="514"/>
      <c r="K260" s="515"/>
      <c r="L260" s="518"/>
      <c r="M260" s="518"/>
      <c r="N260" s="518"/>
      <c r="O260" s="518"/>
      <c r="P260" s="518"/>
      <c r="Q260" s="518"/>
      <c r="R260" s="518"/>
      <c r="S260" s="518"/>
      <c r="T260" s="519"/>
      <c r="U260" s="145"/>
      <c r="V260" s="1"/>
    </row>
    <row r="261" customFormat="false" ht="34.5" hidden="false" customHeight="false" outlineLevel="0" collapsed="false">
      <c r="A261" s="536"/>
      <c r="B261" s="177" t="s">
        <v>258</v>
      </c>
      <c r="C261" s="483" t="n">
        <f aca="false">SUM(C262:C270)</f>
        <v>615849.5</v>
      </c>
      <c r="D261" s="483" t="n">
        <f aca="false">SUM(D262:D270)</f>
        <v>630865</v>
      </c>
      <c r="E261" s="484" t="n">
        <f aca="false">C261/D261*100</f>
        <v>97.6198552780706</v>
      </c>
      <c r="F261" s="483" t="n">
        <f aca="false">SUM(F262:F270)</f>
        <v>116819</v>
      </c>
      <c r="G261" s="483" t="n">
        <f aca="false">SUM(G262:G270)</f>
        <v>101535</v>
      </c>
      <c r="H261" s="484" t="n">
        <f aca="false">F261/G261*100</f>
        <v>115.052937410745</v>
      </c>
      <c r="I261" s="483" t="n">
        <f aca="false">SUM(I262:I270)</f>
        <v>471318</v>
      </c>
      <c r="J261" s="483" t="n">
        <f aca="false">SUM(J262:J270)</f>
        <v>402999</v>
      </c>
      <c r="K261" s="484" t="n">
        <f aca="false">I261/J261*100</f>
        <v>116.95264752518</v>
      </c>
      <c r="L261" s="530" t="n">
        <f aca="false">O261+R261</f>
        <v>4251</v>
      </c>
      <c r="M261" s="531" t="n">
        <f aca="false">P261+S261</f>
        <v>17566</v>
      </c>
      <c r="N261" s="592" t="n">
        <f aca="false">L261/M261*100</f>
        <v>24.2001593988387</v>
      </c>
      <c r="O261" s="83" t="n">
        <f aca="false">SUM(O262:O270)</f>
        <v>4251</v>
      </c>
      <c r="P261" s="83" t="n">
        <f aca="false">SUM(P262:P270)</f>
        <v>17566</v>
      </c>
      <c r="Q261" s="592" t="n">
        <f aca="false">O261/P261*100</f>
        <v>24.2001593988387</v>
      </c>
      <c r="R261" s="83" t="n">
        <f aca="false">SUM(R262:R270)</f>
        <v>0</v>
      </c>
      <c r="S261" s="83" t="n">
        <f aca="false">SUM(S262:S270)</f>
        <v>0</v>
      </c>
      <c r="T261" s="592" t="e">
        <f aca="false">R261/S261*100</f>
        <v>#DIV/0!</v>
      </c>
      <c r="U261" s="1"/>
      <c r="V261" s="1"/>
    </row>
    <row r="262" customFormat="false" ht="34.5" hidden="false" customHeight="false" outlineLevel="0" collapsed="false">
      <c r="A262" s="37" t="n">
        <v>1</v>
      </c>
      <c r="B262" s="134" t="s">
        <v>259</v>
      </c>
      <c r="C262" s="591" t="n">
        <v>474658</v>
      </c>
      <c r="D262" s="591" t="n">
        <v>475752</v>
      </c>
      <c r="E262" s="487" t="n">
        <f aca="false">C262/D262*100</f>
        <v>99.7700482604382</v>
      </c>
      <c r="F262" s="591" t="n">
        <v>100295</v>
      </c>
      <c r="G262" s="591" t="n">
        <v>59910</v>
      </c>
      <c r="H262" s="489" t="n">
        <f aca="false">F262/G262*100</f>
        <v>167.40944750459</v>
      </c>
      <c r="I262" s="591" t="n">
        <v>445260</v>
      </c>
      <c r="J262" s="591" t="n">
        <v>361890</v>
      </c>
      <c r="K262" s="489" t="n">
        <f aca="false">I262/J262*100</f>
        <v>123.037387051314</v>
      </c>
      <c r="L262" s="512" t="n">
        <f aca="false">O262+R262</f>
        <v>0</v>
      </c>
      <c r="M262" s="500" t="n">
        <f aca="false">P262+S262</f>
        <v>0</v>
      </c>
      <c r="N262" s="493" t="e">
        <f aca="false">L262/M262*100</f>
        <v>#DIV/0!</v>
      </c>
      <c r="O262" s="494" t="n">
        <v>0</v>
      </c>
      <c r="P262" s="494" t="n">
        <v>0</v>
      </c>
      <c r="Q262" s="493" t="e">
        <f aca="false">O262/P262*100</f>
        <v>#DIV/0!</v>
      </c>
      <c r="R262" s="492" t="n">
        <v>0</v>
      </c>
      <c r="S262" s="492" t="n">
        <v>0</v>
      </c>
      <c r="T262" s="494" t="e">
        <f aca="false">R262/S262*100</f>
        <v>#DIV/0!</v>
      </c>
      <c r="U262" s="670" t="n">
        <v>286</v>
      </c>
      <c r="V262" s="671" t="n">
        <v>278</v>
      </c>
    </row>
    <row r="263" customFormat="false" ht="34.5" hidden="false" customHeight="false" outlineLevel="0" collapsed="false">
      <c r="A263" s="594" t="n">
        <v>2</v>
      </c>
      <c r="B263" s="134" t="s">
        <v>260</v>
      </c>
      <c r="C263" s="591" t="n">
        <v>78534</v>
      </c>
      <c r="D263" s="591" t="n">
        <v>71637</v>
      </c>
      <c r="E263" s="489" t="n">
        <f aca="false">C263/D263*100</f>
        <v>109.627706352862</v>
      </c>
      <c r="F263" s="591" t="n">
        <v>12666</v>
      </c>
      <c r="G263" s="591" t="n">
        <v>22970</v>
      </c>
      <c r="H263" s="489" t="n">
        <f aca="false">F263/G263*100</f>
        <v>55.1414888985633</v>
      </c>
      <c r="I263" s="591" t="n">
        <v>0</v>
      </c>
      <c r="J263" s="591" t="n">
        <v>0</v>
      </c>
      <c r="K263" s="489" t="e">
        <f aca="false">I263/J263*100</f>
        <v>#DIV/0!</v>
      </c>
      <c r="L263" s="512" t="n">
        <f aca="false">O263+R263</f>
        <v>0</v>
      </c>
      <c r="M263" s="500" t="n">
        <f aca="false">P263+S263</f>
        <v>0</v>
      </c>
      <c r="N263" s="493" t="e">
        <f aca="false">L263/M263*100</f>
        <v>#DIV/0!</v>
      </c>
      <c r="O263" s="494" t="n">
        <v>0</v>
      </c>
      <c r="P263" s="494" t="n">
        <v>0</v>
      </c>
      <c r="Q263" s="493" t="e">
        <f aca="false">O263/P263*100</f>
        <v>#DIV/0!</v>
      </c>
      <c r="R263" s="492" t="n">
        <v>0</v>
      </c>
      <c r="S263" s="492" t="n">
        <v>0</v>
      </c>
      <c r="T263" s="494" t="e">
        <f aca="false">R263/S263*100</f>
        <v>#DIV/0!</v>
      </c>
      <c r="U263" s="672" t="n">
        <v>84</v>
      </c>
      <c r="V263" s="673" t="n">
        <v>132</v>
      </c>
    </row>
    <row r="264" customFormat="false" ht="34.5" hidden="false" customHeight="false" outlineLevel="0" collapsed="false">
      <c r="A264" s="37" t="n">
        <v>3</v>
      </c>
      <c r="B264" s="134" t="s">
        <v>261</v>
      </c>
      <c r="C264" s="591" t="n">
        <v>0</v>
      </c>
      <c r="D264" s="591" t="n">
        <v>0</v>
      </c>
      <c r="E264" s="489" t="e">
        <f aca="false">C264/D264*100</f>
        <v>#DIV/0!</v>
      </c>
      <c r="F264" s="591" t="n">
        <v>0</v>
      </c>
      <c r="G264" s="591" t="n">
        <v>0</v>
      </c>
      <c r="H264" s="489" t="e">
        <f aca="false">F264/G264*100</f>
        <v>#DIV/0!</v>
      </c>
      <c r="I264" s="591" t="n">
        <v>0</v>
      </c>
      <c r="J264" s="591" t="n">
        <v>0</v>
      </c>
      <c r="K264" s="489" t="e">
        <f aca="false">I264/J264*100</f>
        <v>#DIV/0!</v>
      </c>
      <c r="L264" s="512" t="n">
        <f aca="false">O264+R264</f>
        <v>0</v>
      </c>
      <c r="M264" s="500" t="n">
        <f aca="false">P264+S264</f>
        <v>0</v>
      </c>
      <c r="N264" s="493" t="e">
        <f aca="false">L264/M264*100</f>
        <v>#DIV/0!</v>
      </c>
      <c r="O264" s="494" t="n">
        <v>0</v>
      </c>
      <c r="P264" s="494" t="n">
        <v>0</v>
      </c>
      <c r="Q264" s="493" t="e">
        <f aca="false">O264/P264*100</f>
        <v>#DIV/0!</v>
      </c>
      <c r="R264" s="492" t="n">
        <v>0</v>
      </c>
      <c r="S264" s="492" t="n">
        <v>0</v>
      </c>
      <c r="T264" s="494" t="e">
        <f aca="false">R264/S264*100</f>
        <v>#DIV/0!</v>
      </c>
      <c r="U264" s="674" t="n">
        <v>4</v>
      </c>
      <c r="V264" s="675" t="n">
        <v>52.5</v>
      </c>
    </row>
    <row r="265" customFormat="false" ht="17.25" hidden="false" customHeight="false" outlineLevel="0" collapsed="false">
      <c r="A265" s="594" t="n">
        <v>4</v>
      </c>
      <c r="B265" s="134" t="s">
        <v>262</v>
      </c>
      <c r="C265" s="591" t="n">
        <v>17443</v>
      </c>
      <c r="D265" s="591" t="n">
        <v>18048</v>
      </c>
      <c r="E265" s="489" t="n">
        <f aca="false">C265/D265*100</f>
        <v>96.6478280141844</v>
      </c>
      <c r="F265" s="591" t="n">
        <v>1771</v>
      </c>
      <c r="G265" s="591" t="n">
        <v>3612</v>
      </c>
      <c r="H265" s="489" t="n">
        <f aca="false">F265/G265*100</f>
        <v>49.031007751938</v>
      </c>
      <c r="I265" s="591" t="n">
        <v>0</v>
      </c>
      <c r="J265" s="591" t="n">
        <v>0</v>
      </c>
      <c r="K265" s="489" t="e">
        <f aca="false">I265/J265*100</f>
        <v>#DIV/0!</v>
      </c>
      <c r="L265" s="512" t="n">
        <f aca="false">O265+R265</f>
        <v>0</v>
      </c>
      <c r="M265" s="500" t="n">
        <f aca="false">P265+S265</f>
        <v>0</v>
      </c>
      <c r="N265" s="493" t="e">
        <f aca="false">L265/M265*100</f>
        <v>#DIV/0!</v>
      </c>
      <c r="O265" s="494" t="n">
        <v>0</v>
      </c>
      <c r="P265" s="494" t="n">
        <v>0</v>
      </c>
      <c r="Q265" s="493" t="e">
        <f aca="false">O265/P265*100</f>
        <v>#DIV/0!</v>
      </c>
      <c r="R265" s="492" t="n">
        <v>0</v>
      </c>
      <c r="S265" s="492" t="n">
        <v>0</v>
      </c>
      <c r="T265" s="494" t="e">
        <f aca="false">R265/S265*100</f>
        <v>#DIV/0!</v>
      </c>
      <c r="U265" s="674" t="n">
        <v>15</v>
      </c>
      <c r="V265" s="675" t="n">
        <v>71</v>
      </c>
    </row>
    <row r="266" customFormat="false" ht="17.25" hidden="false" customHeight="false" outlineLevel="0" collapsed="false">
      <c r="A266" s="37" t="n">
        <v>5</v>
      </c>
      <c r="B266" s="134" t="s">
        <v>263</v>
      </c>
      <c r="C266" s="591" t="n">
        <v>2446</v>
      </c>
      <c r="D266" s="591" t="n">
        <v>7050</v>
      </c>
      <c r="E266" s="489" t="n">
        <f aca="false">C266/D266*100</f>
        <v>34.6950354609929</v>
      </c>
      <c r="F266" s="591" t="n">
        <v>290</v>
      </c>
      <c r="G266" s="591" t="n">
        <v>883</v>
      </c>
      <c r="H266" s="489" t="n">
        <f aca="false">F266/G266*100</f>
        <v>32.8425821064553</v>
      </c>
      <c r="I266" s="591" t="n">
        <v>0</v>
      </c>
      <c r="J266" s="591" t="n">
        <v>0</v>
      </c>
      <c r="K266" s="489" t="e">
        <f aca="false">I266/J266*100</f>
        <v>#DIV/0!</v>
      </c>
      <c r="L266" s="512" t="n">
        <f aca="false">O266+R266</f>
        <v>0</v>
      </c>
      <c r="M266" s="500" t="n">
        <f aca="false">P266+S266</f>
        <v>0</v>
      </c>
      <c r="N266" s="493" t="e">
        <f aca="false">L266/M266*100</f>
        <v>#DIV/0!</v>
      </c>
      <c r="O266" s="494" t="n">
        <v>0</v>
      </c>
      <c r="P266" s="494" t="n">
        <v>0</v>
      </c>
      <c r="Q266" s="493" t="e">
        <f aca="false">O266/P266*100</f>
        <v>#DIV/0!</v>
      </c>
      <c r="R266" s="492" t="n">
        <v>0</v>
      </c>
      <c r="S266" s="492" t="n">
        <v>0</v>
      </c>
      <c r="T266" s="494" t="e">
        <f aca="false">R266/S266*100</f>
        <v>#DIV/0!</v>
      </c>
      <c r="U266" s="674" t="n">
        <v>9</v>
      </c>
      <c r="V266" s="675" t="n">
        <v>31</v>
      </c>
    </row>
    <row r="267" customFormat="false" ht="17.25" hidden="false" customHeight="false" outlineLevel="0" collapsed="false">
      <c r="A267" s="594" t="n">
        <v>6</v>
      </c>
      <c r="B267" s="134" t="s">
        <v>264</v>
      </c>
      <c r="C267" s="591" t="n">
        <v>28000</v>
      </c>
      <c r="D267" s="591" t="n">
        <v>41606</v>
      </c>
      <c r="E267" s="489" t="n">
        <f aca="false">C267/D267*100</f>
        <v>67.297985867423</v>
      </c>
      <c r="F267" s="591" t="n">
        <v>500</v>
      </c>
      <c r="G267" s="591" t="n">
        <v>10400</v>
      </c>
      <c r="H267" s="489" t="n">
        <f aca="false">F267/G267*100</f>
        <v>4.80769230769231</v>
      </c>
      <c r="I267" s="591" t="n">
        <v>9424</v>
      </c>
      <c r="J267" s="591" t="n">
        <v>10099</v>
      </c>
      <c r="K267" s="489" t="n">
        <f aca="false">I267/J267*100</f>
        <v>93.3161699178136</v>
      </c>
      <c r="L267" s="512" t="n">
        <f aca="false">O267+R267</f>
        <v>0</v>
      </c>
      <c r="M267" s="500" t="n">
        <f aca="false">P267+S267</f>
        <v>0</v>
      </c>
      <c r="N267" s="493" t="e">
        <f aca="false">L267/M267*100</f>
        <v>#DIV/0!</v>
      </c>
      <c r="O267" s="494" t="n">
        <v>0</v>
      </c>
      <c r="P267" s="494" t="n">
        <v>0</v>
      </c>
      <c r="Q267" s="493" t="e">
        <f aca="false">O267/P267*100</f>
        <v>#DIV/0!</v>
      </c>
      <c r="R267" s="492" t="n">
        <v>0</v>
      </c>
      <c r="S267" s="492" t="n">
        <v>0</v>
      </c>
      <c r="T267" s="494" t="e">
        <f aca="false">R267/S267*100</f>
        <v>#DIV/0!</v>
      </c>
      <c r="U267" s="674" t="n">
        <v>18</v>
      </c>
      <c r="V267" s="675" t="n">
        <v>125</v>
      </c>
    </row>
    <row r="268" customFormat="false" ht="33" hidden="false" customHeight="true" outlineLevel="0" collapsed="false">
      <c r="A268" s="37" t="n">
        <v>7</v>
      </c>
      <c r="B268" s="134" t="s">
        <v>265</v>
      </c>
      <c r="C268" s="591" t="n">
        <v>4251</v>
      </c>
      <c r="D268" s="591" t="n">
        <v>4251</v>
      </c>
      <c r="E268" s="489" t="n">
        <f aca="false">C268/D268*100</f>
        <v>100</v>
      </c>
      <c r="F268" s="591" t="n">
        <v>0</v>
      </c>
      <c r="G268" s="591" t="n">
        <v>0</v>
      </c>
      <c r="H268" s="489" t="e">
        <f aca="false">F268/G268*100</f>
        <v>#DIV/0!</v>
      </c>
      <c r="I268" s="591" t="n">
        <v>4251</v>
      </c>
      <c r="J268" s="591" t="n">
        <v>17566</v>
      </c>
      <c r="K268" s="489" t="n">
        <f aca="false">I268/J268*100</f>
        <v>24.2001593988387</v>
      </c>
      <c r="L268" s="512" t="n">
        <f aca="false">O268+R268</f>
        <v>4251</v>
      </c>
      <c r="M268" s="500" t="n">
        <f aca="false">P268+S268</f>
        <v>17566</v>
      </c>
      <c r="N268" s="493" t="n">
        <f aca="false">L268/M268*100</f>
        <v>24.2001593988387</v>
      </c>
      <c r="O268" s="494" t="n">
        <v>4251</v>
      </c>
      <c r="P268" s="494" t="n">
        <v>17566</v>
      </c>
      <c r="Q268" s="493" t="n">
        <f aca="false">O268/P268*100</f>
        <v>24.2001593988387</v>
      </c>
      <c r="R268" s="492" t="n">
        <v>0</v>
      </c>
      <c r="S268" s="492" t="n">
        <v>0</v>
      </c>
      <c r="T268" s="494" t="e">
        <f aca="false">R268/S268*100</f>
        <v>#DIV/0!</v>
      </c>
      <c r="U268" s="676" t="n">
        <v>7</v>
      </c>
      <c r="V268" s="677" t="n">
        <v>81.2</v>
      </c>
    </row>
    <row r="269" customFormat="false" ht="17.25" hidden="false" customHeight="false" outlineLevel="0" collapsed="false">
      <c r="A269" s="594" t="n">
        <v>8</v>
      </c>
      <c r="B269" s="134" t="s">
        <v>266</v>
      </c>
      <c r="C269" s="591" t="n">
        <v>1485</v>
      </c>
      <c r="D269" s="591" t="n">
        <v>1727</v>
      </c>
      <c r="E269" s="489" t="n">
        <f aca="false">C269/D269*100</f>
        <v>85.9872611464968</v>
      </c>
      <c r="F269" s="591" t="n">
        <v>365</v>
      </c>
      <c r="G269" s="591" t="n">
        <v>632</v>
      </c>
      <c r="H269" s="489" t="n">
        <f aca="false">F269/G269*100</f>
        <v>57.753164556962</v>
      </c>
      <c r="I269" s="591" t="n">
        <v>3351</v>
      </c>
      <c r="J269" s="591" t="n">
        <v>2650</v>
      </c>
      <c r="K269" s="489" t="n">
        <f aca="false">I269/J269*100</f>
        <v>126.452830188679</v>
      </c>
      <c r="L269" s="512" t="n">
        <f aca="false">O269+R269</f>
        <v>0</v>
      </c>
      <c r="M269" s="500" t="n">
        <f aca="false">P269+S269</f>
        <v>0</v>
      </c>
      <c r="N269" s="493" t="e">
        <f aca="false">L269/M269*100</f>
        <v>#DIV/0!</v>
      </c>
      <c r="O269" s="494" t="n">
        <v>0</v>
      </c>
      <c r="P269" s="494" t="n">
        <v>0</v>
      </c>
      <c r="Q269" s="493" t="e">
        <f aca="false">O269/P269*100</f>
        <v>#DIV/0!</v>
      </c>
      <c r="R269" s="492" t="n">
        <v>0</v>
      </c>
      <c r="S269" s="492" t="n">
        <v>0</v>
      </c>
      <c r="T269" s="494" t="e">
        <f aca="false">R269/S269*100</f>
        <v>#DIV/0!</v>
      </c>
      <c r="U269" s="674" t="n">
        <v>22</v>
      </c>
      <c r="V269" s="675" t="n">
        <v>71.5</v>
      </c>
    </row>
    <row r="270" customFormat="false" ht="34.5" hidden="false" customHeight="false" outlineLevel="0" collapsed="false">
      <c r="A270" s="37" t="n">
        <v>9</v>
      </c>
      <c r="B270" s="134" t="s">
        <v>267</v>
      </c>
      <c r="C270" s="591" t="n">
        <v>9032.5</v>
      </c>
      <c r="D270" s="591" t="n">
        <v>10794</v>
      </c>
      <c r="E270" s="489" t="n">
        <f aca="false">C270/D270*100</f>
        <v>83.6807485640171</v>
      </c>
      <c r="F270" s="591" t="n">
        <v>932</v>
      </c>
      <c r="G270" s="591" t="n">
        <v>3128</v>
      </c>
      <c r="H270" s="489" t="n">
        <f aca="false">F270/G270*100</f>
        <v>29.7953964194373</v>
      </c>
      <c r="I270" s="591" t="n">
        <v>9032</v>
      </c>
      <c r="J270" s="591" t="n">
        <v>10794</v>
      </c>
      <c r="K270" s="489" t="n">
        <f aca="false">I270/J270*100</f>
        <v>83.6761163609413</v>
      </c>
      <c r="L270" s="512" t="n">
        <f aca="false">O270+R270</f>
        <v>0</v>
      </c>
      <c r="M270" s="500" t="n">
        <f aca="false">P270+S270</f>
        <v>0</v>
      </c>
      <c r="N270" s="493" t="e">
        <f aca="false">L270/M270*100</f>
        <v>#DIV/0!</v>
      </c>
      <c r="O270" s="494" t="n">
        <v>0</v>
      </c>
      <c r="P270" s="494" t="n">
        <v>0</v>
      </c>
      <c r="Q270" s="493" t="e">
        <f aca="false">O270/P270*100</f>
        <v>#DIV/0!</v>
      </c>
      <c r="R270" s="492" t="n">
        <v>0</v>
      </c>
      <c r="S270" s="492" t="n">
        <v>0</v>
      </c>
      <c r="T270" s="494" t="e">
        <f aca="false">R270/S270*100</f>
        <v>#DIV/0!</v>
      </c>
      <c r="U270" s="674" t="n">
        <v>9</v>
      </c>
      <c r="V270" s="675" t="n">
        <v>90.3</v>
      </c>
    </row>
    <row r="271" customFormat="false" ht="15.75" hidden="false" customHeight="false" outlineLevel="0" collapsed="false">
      <c r="A271" s="513"/>
      <c r="B271" s="514"/>
      <c r="C271" s="514"/>
      <c r="D271" s="514"/>
      <c r="E271" s="514"/>
      <c r="F271" s="514"/>
      <c r="G271" s="514"/>
      <c r="H271" s="514"/>
      <c r="I271" s="514"/>
      <c r="J271" s="514"/>
      <c r="K271" s="515"/>
      <c r="L271" s="595"/>
      <c r="M271" s="595"/>
      <c r="N271" s="595"/>
      <c r="O271" s="518"/>
      <c r="P271" s="595"/>
      <c r="Q271" s="595"/>
      <c r="R271" s="595"/>
      <c r="S271" s="595"/>
      <c r="T271" s="596"/>
      <c r="U271" s="85"/>
      <c r="V271" s="85"/>
    </row>
    <row r="272" customFormat="false" ht="17.25" hidden="false" customHeight="false" outlineLevel="0" collapsed="false">
      <c r="A272" s="597" t="n">
        <v>2</v>
      </c>
      <c r="B272" s="598" t="s">
        <v>268</v>
      </c>
      <c r="C272" s="599"/>
      <c r="D272" s="600"/>
      <c r="E272" s="600"/>
      <c r="F272" s="600"/>
      <c r="G272" s="600"/>
      <c r="H272" s="600"/>
      <c r="I272" s="600"/>
      <c r="J272" s="600"/>
      <c r="K272" s="601"/>
      <c r="L272" s="595"/>
      <c r="M272" s="595"/>
      <c r="N272" s="595"/>
      <c r="O272" s="595"/>
      <c r="P272" s="595"/>
      <c r="Q272" s="595"/>
      <c r="R272" s="595"/>
      <c r="S272" s="595"/>
      <c r="T272" s="596"/>
      <c r="U272" s="197"/>
      <c r="V272" s="197"/>
    </row>
    <row r="273" customFormat="false" ht="24.75" hidden="false" customHeight="true" outlineLevel="0" collapsed="false">
      <c r="A273" s="132" t="s">
        <v>394</v>
      </c>
      <c r="B273" s="132" t="s">
        <v>197</v>
      </c>
      <c r="C273" s="483" t="n">
        <f aca="false">SUM(C274:C290)</f>
        <v>132706561</v>
      </c>
      <c r="D273" s="483" t="n">
        <f aca="false">SUM(D274:D290)</f>
        <v>122934722</v>
      </c>
      <c r="E273" s="484" t="n">
        <f aca="false">C273/D273*100</f>
        <v>107.94880310544</v>
      </c>
      <c r="F273" s="483" t="n">
        <f aca="false">SUM(F274:F290)</f>
        <v>15892920</v>
      </c>
      <c r="G273" s="483" t="n">
        <f aca="false">SUM(G274:G290)</f>
        <v>15714346.986</v>
      </c>
      <c r="H273" s="484" t="n">
        <f aca="false">F273/G273*100</f>
        <v>101.136369294627</v>
      </c>
      <c r="I273" s="483" t="n">
        <f aca="false">SUM(I274:I290)</f>
        <v>132706561</v>
      </c>
      <c r="J273" s="483" t="n">
        <f aca="false">SUM(J274:J290)</f>
        <v>122934722</v>
      </c>
      <c r="K273" s="484" t="n">
        <f aca="false">I273/J273*100</f>
        <v>107.94880310544</v>
      </c>
      <c r="L273" s="530" t="n">
        <f aca="false">O273+R273</f>
        <v>18645107.501</v>
      </c>
      <c r="M273" s="530" t="n">
        <f aca="false">P273+S273</f>
        <v>13335202.152</v>
      </c>
      <c r="N273" s="592" t="n">
        <f aca="false">L273/M273*100</f>
        <v>139.81870907149</v>
      </c>
      <c r="O273" s="83" t="n">
        <f aca="false">SUM(O274:O290)</f>
        <v>18645107.501</v>
      </c>
      <c r="P273" s="83" t="n">
        <f aca="false">SUM(P274:P290)</f>
        <v>13335202.152</v>
      </c>
      <c r="Q273" s="592" t="n">
        <f aca="false">O273/P273*100</f>
        <v>139.81870907149</v>
      </c>
      <c r="R273" s="83" t="n">
        <f aca="false">SUM(R274:R290)</f>
        <v>0</v>
      </c>
      <c r="S273" s="83" t="n">
        <f aca="false">SUM(S274:S290)</f>
        <v>0</v>
      </c>
      <c r="T273" s="592" t="e">
        <f aca="false">R273/S273*100</f>
        <v>#DIV/0!</v>
      </c>
      <c r="U273" s="85"/>
      <c r="V273" s="85"/>
    </row>
    <row r="274" customFormat="false" ht="17.25" hidden="false" customHeight="false" outlineLevel="0" collapsed="false">
      <c r="A274" s="546" t="n">
        <v>1</v>
      </c>
      <c r="B274" s="137" t="s">
        <v>270</v>
      </c>
      <c r="C274" s="591" t="n">
        <v>18150290</v>
      </c>
      <c r="D274" s="591" t="n">
        <v>15698602</v>
      </c>
      <c r="E274" s="496" t="n">
        <f aca="false">C274/D274*100</f>
        <v>115.617237764229</v>
      </c>
      <c r="F274" s="591" t="n">
        <v>2619819</v>
      </c>
      <c r="G274" s="591" t="n">
        <v>2585230</v>
      </c>
      <c r="H274" s="496" t="n">
        <f aca="false">F274/G274*100</f>
        <v>101.337946720408</v>
      </c>
      <c r="I274" s="591" t="n">
        <f aca="false">C274</f>
        <v>18150290</v>
      </c>
      <c r="J274" s="591" t="n">
        <f aca="false">D274</f>
        <v>15698602</v>
      </c>
      <c r="K274" s="496" t="n">
        <f aca="false">I274/J274*100</f>
        <v>115.617237764229</v>
      </c>
      <c r="L274" s="512" t="n">
        <f aca="false">O274+R274</f>
        <v>0</v>
      </c>
      <c r="M274" s="512" t="n">
        <f aca="false">P274+S274</f>
        <v>0</v>
      </c>
      <c r="N274" s="499" t="e">
        <f aca="false">L274/M274*100</f>
        <v>#DIV/0!</v>
      </c>
      <c r="O274" s="591" t="n">
        <v>0</v>
      </c>
      <c r="P274" s="591" t="n">
        <v>0</v>
      </c>
      <c r="Q274" s="493" t="e">
        <f aca="false">O274/P274*100</f>
        <v>#DIV/0!</v>
      </c>
      <c r="R274" s="591" t="n">
        <v>0</v>
      </c>
      <c r="S274" s="591" t="n">
        <v>0</v>
      </c>
      <c r="T274" s="189" t="e">
        <f aca="false">R274/S274*100</f>
        <v>#DIV/0!</v>
      </c>
      <c r="U274" s="591" t="n">
        <v>1687</v>
      </c>
      <c r="V274" s="591" t="n">
        <v>335.4</v>
      </c>
    </row>
    <row r="275" customFormat="false" ht="17.25" hidden="false" customHeight="false" outlineLevel="0" collapsed="false">
      <c r="A275" s="546" t="n">
        <v>2</v>
      </c>
      <c r="B275" s="137" t="s">
        <v>271</v>
      </c>
      <c r="C275" s="591" t="n">
        <v>33445019</v>
      </c>
      <c r="D275" s="591" t="n">
        <v>16459487</v>
      </c>
      <c r="E275" s="496" t="n">
        <f aca="false">C275/D275*100</f>
        <v>203.195998757434</v>
      </c>
      <c r="F275" s="591" t="n">
        <v>3165148</v>
      </c>
      <c r="G275" s="591" t="n">
        <v>1250378</v>
      </c>
      <c r="H275" s="496" t="n">
        <f aca="false">F275/G275*100</f>
        <v>253.135291887733</v>
      </c>
      <c r="I275" s="591" t="n">
        <f aca="false">C275</f>
        <v>33445019</v>
      </c>
      <c r="J275" s="591" t="n">
        <f aca="false">D275</f>
        <v>16459487</v>
      </c>
      <c r="K275" s="496" t="n">
        <f aca="false">I275/J275*100</f>
        <v>203.195998757434</v>
      </c>
      <c r="L275" s="512" t="n">
        <f aca="false">O275+R275</f>
        <v>18523924.501</v>
      </c>
      <c r="M275" s="512" t="n">
        <f aca="false">P275+S275</f>
        <v>9248118.152</v>
      </c>
      <c r="N275" s="499" t="n">
        <f aca="false">L275/M275*100</f>
        <v>200.299392768831</v>
      </c>
      <c r="O275" s="591" t="n">
        <f aca="false">17736560+787364.501</f>
        <v>18523924.501</v>
      </c>
      <c r="P275" s="591" t="n">
        <f aca="false">8369621+878497.152</f>
        <v>9248118.152</v>
      </c>
      <c r="Q275" s="493" t="n">
        <f aca="false">O275/P275*100</f>
        <v>200.299392768831</v>
      </c>
      <c r="R275" s="591" t="n">
        <v>0</v>
      </c>
      <c r="S275" s="591" t="n">
        <v>0</v>
      </c>
      <c r="T275" s="189" t="e">
        <f aca="false">R275/S275*100</f>
        <v>#DIV/0!</v>
      </c>
      <c r="U275" s="591" t="n">
        <v>361</v>
      </c>
      <c r="V275" s="591" t="n">
        <v>210.8</v>
      </c>
    </row>
    <row r="276" customFormat="false" ht="17.25" hidden="false" customHeight="false" outlineLevel="0" collapsed="false">
      <c r="A276" s="546" t="n">
        <v>3</v>
      </c>
      <c r="B276" s="137" t="s">
        <v>272</v>
      </c>
      <c r="C276" s="591" t="n">
        <v>8597602</v>
      </c>
      <c r="D276" s="591" t="n">
        <v>16298310</v>
      </c>
      <c r="E276" s="496" t="n">
        <f aca="false">C276/D276*100</f>
        <v>52.751493866542</v>
      </c>
      <c r="F276" s="591" t="n">
        <v>724576</v>
      </c>
      <c r="G276" s="591" t="n">
        <v>3292905.986</v>
      </c>
      <c r="H276" s="496" t="n">
        <f aca="false">F276/G276*100</f>
        <v>22.0041508345693</v>
      </c>
      <c r="I276" s="591" t="n">
        <f aca="false">C276</f>
        <v>8597602</v>
      </c>
      <c r="J276" s="591" t="n">
        <f aca="false">D276</f>
        <v>16298310</v>
      </c>
      <c r="K276" s="496" t="n">
        <f aca="false">I276/J276*100</f>
        <v>52.751493866542</v>
      </c>
      <c r="L276" s="512" t="n">
        <f aca="false">O276+R276</f>
        <v>0</v>
      </c>
      <c r="M276" s="512" t="n">
        <f aca="false">P276+S276</f>
        <v>0</v>
      </c>
      <c r="N276" s="499" t="e">
        <f aca="false">L276/M276*100</f>
        <v>#DIV/0!</v>
      </c>
      <c r="O276" s="591"/>
      <c r="P276" s="591"/>
      <c r="Q276" s="493" t="e">
        <f aca="false">O276/P276*100</f>
        <v>#DIV/0!</v>
      </c>
      <c r="R276" s="591" t="n">
        <v>0</v>
      </c>
      <c r="S276" s="591" t="n">
        <v>0</v>
      </c>
      <c r="T276" s="189" t="e">
        <f aca="false">R276/S276*100</f>
        <v>#DIV/0!</v>
      </c>
      <c r="U276" s="591" t="n">
        <v>548</v>
      </c>
      <c r="V276" s="591" t="n">
        <v>146.7</v>
      </c>
    </row>
    <row r="277" customFormat="false" ht="51.75" hidden="false" customHeight="false" outlineLevel="0" collapsed="false">
      <c r="A277" s="546" t="n">
        <v>4</v>
      </c>
      <c r="B277" s="124" t="s">
        <v>441</v>
      </c>
      <c r="C277" s="591" t="n">
        <v>3734678</v>
      </c>
      <c r="D277" s="591" t="n">
        <v>3692778</v>
      </c>
      <c r="E277" s="496" t="n">
        <f aca="false">C277/D277*100</f>
        <v>101.134647140987</v>
      </c>
      <c r="F277" s="591" t="n">
        <v>549408</v>
      </c>
      <c r="G277" s="591" t="n">
        <v>331011</v>
      </c>
      <c r="H277" s="496" t="n">
        <f aca="false">F277/G277*100</f>
        <v>165.978774119289</v>
      </c>
      <c r="I277" s="591" t="n">
        <f aca="false">C277</f>
        <v>3734678</v>
      </c>
      <c r="J277" s="591" t="n">
        <f aca="false">D277</f>
        <v>3692778</v>
      </c>
      <c r="K277" s="496" t="n">
        <f aca="false">I277/J277*100</f>
        <v>101.134647140987</v>
      </c>
      <c r="L277" s="512" t="n">
        <f aca="false">O277+R277</f>
        <v>0</v>
      </c>
      <c r="M277" s="512" t="n">
        <f aca="false">P277+S277</f>
        <v>0</v>
      </c>
      <c r="N277" s="499" t="e">
        <f aca="false">L277/M277*100</f>
        <v>#DIV/0!</v>
      </c>
      <c r="O277" s="591"/>
      <c r="P277" s="591"/>
      <c r="Q277" s="493" t="e">
        <f aca="false">O277/P277*100</f>
        <v>#DIV/0!</v>
      </c>
      <c r="R277" s="591" t="n">
        <v>0</v>
      </c>
      <c r="S277" s="591" t="n">
        <v>0</v>
      </c>
      <c r="T277" s="189" t="e">
        <f aca="false">R277/S277*100</f>
        <v>#DIV/0!</v>
      </c>
      <c r="U277" s="591" t="n">
        <v>211</v>
      </c>
      <c r="V277" s="591" t="n">
        <v>318</v>
      </c>
    </row>
    <row r="278" customFormat="false" ht="51.75" hidden="false" customHeight="false" outlineLevel="0" collapsed="false">
      <c r="A278" s="546" t="n">
        <v>5</v>
      </c>
      <c r="B278" s="124" t="s">
        <v>274</v>
      </c>
      <c r="C278" s="591" t="n">
        <v>2368498</v>
      </c>
      <c r="D278" s="591" t="n">
        <v>2055771</v>
      </c>
      <c r="E278" s="496" t="n">
        <f aca="false">C278/D278*100</f>
        <v>115.212151548008</v>
      </c>
      <c r="F278" s="591" t="n">
        <v>414094</v>
      </c>
      <c r="G278" s="591" t="n">
        <v>350741</v>
      </c>
      <c r="H278" s="496" t="n">
        <f aca="false">F278/G278*100</f>
        <v>118.062616004402</v>
      </c>
      <c r="I278" s="591" t="n">
        <f aca="false">C278</f>
        <v>2368498</v>
      </c>
      <c r="J278" s="591" t="n">
        <f aca="false">D278</f>
        <v>2055771</v>
      </c>
      <c r="K278" s="496" t="n">
        <f aca="false">I278/J278*100</f>
        <v>115.212151548008</v>
      </c>
      <c r="L278" s="512" t="n">
        <f aca="false">O278+R278</f>
        <v>0</v>
      </c>
      <c r="M278" s="512" t="n">
        <f aca="false">P278+S278</f>
        <v>0</v>
      </c>
      <c r="N278" s="499" t="e">
        <f aca="false">L278/M278*100</f>
        <v>#DIV/0!</v>
      </c>
      <c r="O278" s="591"/>
      <c r="P278" s="591"/>
      <c r="Q278" s="493" t="e">
        <f aca="false">O278/P278*100</f>
        <v>#DIV/0!</v>
      </c>
      <c r="R278" s="591" t="n">
        <v>0</v>
      </c>
      <c r="S278" s="591" t="n">
        <v>0</v>
      </c>
      <c r="T278" s="189" t="e">
        <f aca="false">R278/S278*100</f>
        <v>#DIV/0!</v>
      </c>
      <c r="U278" s="591" t="n">
        <v>441</v>
      </c>
      <c r="V278" s="591" t="n">
        <v>216.9</v>
      </c>
    </row>
    <row r="279" customFormat="false" ht="34.5" hidden="false" customHeight="false" outlineLevel="0" collapsed="false">
      <c r="A279" s="546" t="n">
        <v>6</v>
      </c>
      <c r="B279" s="124" t="s">
        <v>275</v>
      </c>
      <c r="C279" s="591" t="n">
        <v>121183</v>
      </c>
      <c r="D279" s="591" t="n">
        <v>7000875</v>
      </c>
      <c r="E279" s="496" t="n">
        <f aca="false">C279/D279*100</f>
        <v>1.73096934311782</v>
      </c>
      <c r="F279" s="591" t="n">
        <v>61160</v>
      </c>
      <c r="G279" s="591" t="n">
        <v>0</v>
      </c>
      <c r="H279" s="496" t="e">
        <f aca="false">F279/G279*100</f>
        <v>#DIV/0!</v>
      </c>
      <c r="I279" s="591" t="n">
        <f aca="false">C279</f>
        <v>121183</v>
      </c>
      <c r="J279" s="591" t="n">
        <f aca="false">D279</f>
        <v>7000875</v>
      </c>
      <c r="K279" s="496" t="n">
        <f aca="false">I279/J279*100</f>
        <v>1.73096934311782</v>
      </c>
      <c r="L279" s="512" t="n">
        <f aca="false">O279+R279</f>
        <v>121183</v>
      </c>
      <c r="M279" s="512" t="n">
        <f aca="false">P279+S279</f>
        <v>4087084</v>
      </c>
      <c r="N279" s="499" t="n">
        <f aca="false">L279/M279*100</f>
        <v>2.96502347394866</v>
      </c>
      <c r="O279" s="591" t="n">
        <v>121183</v>
      </c>
      <c r="P279" s="591" t="n">
        <v>4087084</v>
      </c>
      <c r="Q279" s="493" t="n">
        <f aca="false">O279/P279*100</f>
        <v>2.96502347394866</v>
      </c>
      <c r="R279" s="591" t="n">
        <v>0</v>
      </c>
      <c r="S279" s="591" t="n">
        <v>0</v>
      </c>
      <c r="T279" s="189" t="e">
        <f aca="false">R279/S279*100</f>
        <v>#DIV/0!</v>
      </c>
      <c r="U279" s="591" t="n">
        <v>374</v>
      </c>
      <c r="V279" s="591" t="n">
        <v>281</v>
      </c>
    </row>
    <row r="280" customFormat="false" ht="17.25" hidden="false" customHeight="false" outlineLevel="0" collapsed="false">
      <c r="A280" s="546" t="n">
        <v>7</v>
      </c>
      <c r="B280" s="137" t="s">
        <v>276</v>
      </c>
      <c r="C280" s="591" t="n">
        <v>11309389</v>
      </c>
      <c r="D280" s="591" t="n">
        <v>9501690</v>
      </c>
      <c r="E280" s="496" t="n">
        <f aca="false">C280/D280*100</f>
        <v>119.025026074309</v>
      </c>
      <c r="F280" s="591" t="n">
        <v>1362887</v>
      </c>
      <c r="G280" s="591" t="n">
        <v>1066873</v>
      </c>
      <c r="H280" s="496" t="n">
        <f aca="false">F280/G280*100</f>
        <v>127.745945393688</v>
      </c>
      <c r="I280" s="591" t="n">
        <f aca="false">C280</f>
        <v>11309389</v>
      </c>
      <c r="J280" s="591" t="n">
        <f aca="false">D280</f>
        <v>9501690</v>
      </c>
      <c r="K280" s="496" t="n">
        <f aca="false">I280/J280*100</f>
        <v>119.025026074309</v>
      </c>
      <c r="L280" s="512" t="n">
        <f aca="false">O280+R280</f>
        <v>0</v>
      </c>
      <c r="M280" s="512" t="n">
        <f aca="false">P280+S280</f>
        <v>0</v>
      </c>
      <c r="N280" s="499" t="e">
        <f aca="false">L280/M280*100</f>
        <v>#DIV/0!</v>
      </c>
      <c r="O280" s="591" t="n">
        <v>0</v>
      </c>
      <c r="P280" s="591" t="n">
        <v>0</v>
      </c>
      <c r="Q280" s="493" t="e">
        <f aca="false">O280/P280*100</f>
        <v>#DIV/0!</v>
      </c>
      <c r="R280" s="591" t="n">
        <v>0</v>
      </c>
      <c r="S280" s="591" t="n">
        <v>0</v>
      </c>
      <c r="T280" s="189" t="e">
        <f aca="false">R280/S280*100</f>
        <v>#DIV/0!</v>
      </c>
      <c r="U280" s="591" t="n">
        <v>1493</v>
      </c>
      <c r="V280" s="591" t="n">
        <v>112.5</v>
      </c>
    </row>
    <row r="281" customFormat="false" ht="17.25" hidden="false" customHeight="false" outlineLevel="0" collapsed="false">
      <c r="A281" s="546" t="n">
        <v>8</v>
      </c>
      <c r="B281" s="137" t="s">
        <v>277</v>
      </c>
      <c r="C281" s="591" t="n">
        <v>5129510</v>
      </c>
      <c r="D281" s="591" t="n">
        <v>4086882</v>
      </c>
      <c r="E281" s="496" t="n">
        <f aca="false">C281/D281*100</f>
        <v>125.511575817457</v>
      </c>
      <c r="F281" s="591" t="n">
        <v>673413</v>
      </c>
      <c r="G281" s="591" t="n">
        <v>563733</v>
      </c>
      <c r="H281" s="496" t="n">
        <f aca="false">F281/G281*100</f>
        <v>119.456019072859</v>
      </c>
      <c r="I281" s="591" t="n">
        <f aca="false">C281</f>
        <v>5129510</v>
      </c>
      <c r="J281" s="591" t="n">
        <f aca="false">D281</f>
        <v>4086882</v>
      </c>
      <c r="K281" s="496" t="n">
        <f aca="false">I281/J281*100</f>
        <v>125.511575817457</v>
      </c>
      <c r="L281" s="512" t="n">
        <f aca="false">O281+R281</f>
        <v>0</v>
      </c>
      <c r="M281" s="512" t="n">
        <f aca="false">P281+S281</f>
        <v>0</v>
      </c>
      <c r="N281" s="499" t="e">
        <f aca="false">L281/M281*100</f>
        <v>#DIV/0!</v>
      </c>
      <c r="O281" s="591" t="n">
        <v>0</v>
      </c>
      <c r="P281" s="591" t="n">
        <v>0</v>
      </c>
      <c r="Q281" s="493" t="e">
        <f aca="false">O281/P281*100</f>
        <v>#DIV/0!</v>
      </c>
      <c r="R281" s="591" t="n">
        <v>0</v>
      </c>
      <c r="S281" s="591" t="n">
        <v>0</v>
      </c>
      <c r="T281" s="189" t="e">
        <f aca="false">R281/S281*100</f>
        <v>#DIV/0!</v>
      </c>
      <c r="U281" s="591" t="n">
        <v>785</v>
      </c>
      <c r="V281" s="591" t="n">
        <v>194</v>
      </c>
    </row>
    <row r="282" customFormat="false" ht="27" hidden="false" customHeight="true" outlineLevel="0" collapsed="false">
      <c r="A282" s="547" t="n">
        <v>9</v>
      </c>
      <c r="B282" s="152" t="s">
        <v>278</v>
      </c>
      <c r="C282" s="591" t="n">
        <v>31887977</v>
      </c>
      <c r="D282" s="591" t="n">
        <v>24186003</v>
      </c>
      <c r="E282" s="496" t="n">
        <f aca="false">C282/D282*100</f>
        <v>131.844757482251</v>
      </c>
      <c r="F282" s="591" t="n">
        <v>5090170</v>
      </c>
      <c r="G282" s="591" t="n">
        <v>4145594</v>
      </c>
      <c r="H282" s="496" t="n">
        <f aca="false">F282/G282*100</f>
        <v>122.785058064055</v>
      </c>
      <c r="I282" s="591" t="n">
        <f aca="false">C282</f>
        <v>31887977</v>
      </c>
      <c r="J282" s="591" t="n">
        <f aca="false">D282</f>
        <v>24186003</v>
      </c>
      <c r="K282" s="496" t="n">
        <f aca="false">I282/J282*100</f>
        <v>131.844757482251</v>
      </c>
      <c r="L282" s="512" t="n">
        <f aca="false">O282+R282</f>
        <v>0</v>
      </c>
      <c r="M282" s="512" t="n">
        <f aca="false">P282+S282</f>
        <v>0</v>
      </c>
      <c r="N282" s="499" t="e">
        <f aca="false">L282/M282*100</f>
        <v>#DIV/0!</v>
      </c>
      <c r="O282" s="591" t="n">
        <v>0</v>
      </c>
      <c r="P282" s="591" t="n">
        <v>0</v>
      </c>
      <c r="Q282" s="493" t="e">
        <f aca="false">O282/P282*100</f>
        <v>#DIV/0!</v>
      </c>
      <c r="R282" s="591" t="n">
        <v>0</v>
      </c>
      <c r="S282" s="591" t="n">
        <v>0</v>
      </c>
      <c r="T282" s="189" t="e">
        <f aca="false">R282/S282*100</f>
        <v>#DIV/0!</v>
      </c>
      <c r="U282" s="591" t="n">
        <v>7759</v>
      </c>
      <c r="V282" s="591" t="n">
        <v>205.3</v>
      </c>
    </row>
    <row r="283" customFormat="false" ht="34.5" hidden="false" customHeight="false" outlineLevel="0" collapsed="false">
      <c r="A283" s="546" t="n">
        <v>10</v>
      </c>
      <c r="B283" s="124" t="s">
        <v>279</v>
      </c>
      <c r="C283" s="591" t="n">
        <v>16996718</v>
      </c>
      <c r="D283" s="591" t="n">
        <v>23034501</v>
      </c>
      <c r="E283" s="496" t="n">
        <f aca="false">C283/D283*100</f>
        <v>73.7880885720077</v>
      </c>
      <c r="F283" s="591" t="n">
        <v>1107839</v>
      </c>
      <c r="G283" s="591" t="n">
        <v>2006150</v>
      </c>
      <c r="H283" s="496" t="n">
        <f aca="false">F283/G283*100</f>
        <v>55.2221419136156</v>
      </c>
      <c r="I283" s="591" t="n">
        <f aca="false">C283</f>
        <v>16996718</v>
      </c>
      <c r="J283" s="591" t="n">
        <f aca="false">D283</f>
        <v>23034501</v>
      </c>
      <c r="K283" s="496" t="n">
        <f aca="false">I283/J283*100</f>
        <v>73.7880885720077</v>
      </c>
      <c r="L283" s="512" t="n">
        <f aca="false">O283+R283</f>
        <v>0</v>
      </c>
      <c r="M283" s="512" t="n">
        <f aca="false">P283+S283</f>
        <v>0</v>
      </c>
      <c r="N283" s="499" t="e">
        <f aca="false">L283/M283*100</f>
        <v>#DIV/0!</v>
      </c>
      <c r="O283" s="591" t="n">
        <v>0</v>
      </c>
      <c r="P283" s="591" t="n">
        <v>0</v>
      </c>
      <c r="Q283" s="493" t="e">
        <f aca="false">O283/P283*100</f>
        <v>#DIV/0!</v>
      </c>
      <c r="R283" s="591" t="n">
        <v>0</v>
      </c>
      <c r="S283" s="591" t="n">
        <v>0</v>
      </c>
      <c r="T283" s="189" t="e">
        <f aca="false">R283/S283*100</f>
        <v>#DIV/0!</v>
      </c>
      <c r="U283" s="591" t="n">
        <v>5070</v>
      </c>
      <c r="V283" s="591" t="n">
        <v>238</v>
      </c>
    </row>
    <row r="284" customFormat="false" ht="51.75" hidden="false" customHeight="false" outlineLevel="0" collapsed="false">
      <c r="A284" s="546" t="n">
        <v>11</v>
      </c>
      <c r="B284" s="124" t="s">
        <v>280</v>
      </c>
      <c r="C284" s="591" t="n">
        <v>109432</v>
      </c>
      <c r="D284" s="591" t="n">
        <v>107446</v>
      </c>
      <c r="E284" s="496" t="n">
        <f aca="false">C284/D284*100</f>
        <v>101.848370344173</v>
      </c>
      <c r="F284" s="591" t="n">
        <v>14130</v>
      </c>
      <c r="G284" s="591" t="n">
        <v>14252</v>
      </c>
      <c r="H284" s="496" t="n">
        <f aca="false">F284/G284*100</f>
        <v>99.1439797923099</v>
      </c>
      <c r="I284" s="591" t="n">
        <f aca="false">C284</f>
        <v>109432</v>
      </c>
      <c r="J284" s="591" t="n">
        <f aca="false">D284</f>
        <v>107446</v>
      </c>
      <c r="K284" s="496" t="n">
        <f aca="false">I284/J284*100</f>
        <v>101.848370344173</v>
      </c>
      <c r="L284" s="512" t="n">
        <f aca="false">O284+R284</f>
        <v>0</v>
      </c>
      <c r="M284" s="512" t="n">
        <f aca="false">P284+S284</f>
        <v>0</v>
      </c>
      <c r="N284" s="499" t="e">
        <f aca="false">L284/M284*100</f>
        <v>#DIV/0!</v>
      </c>
      <c r="O284" s="591" t="n">
        <v>0</v>
      </c>
      <c r="P284" s="591" t="n">
        <v>0</v>
      </c>
      <c r="Q284" s="493" t="e">
        <f aca="false">O284/P284*100</f>
        <v>#DIV/0!</v>
      </c>
      <c r="R284" s="591" t="n">
        <v>0</v>
      </c>
      <c r="S284" s="591" t="n">
        <v>0</v>
      </c>
      <c r="T284" s="189" t="e">
        <f aca="false">R284/S284*100</f>
        <v>#DIV/0!</v>
      </c>
      <c r="U284" s="591" t="n">
        <v>39</v>
      </c>
      <c r="V284" s="591" t="n">
        <v>283</v>
      </c>
    </row>
    <row r="285" customFormat="false" ht="46.5" hidden="false" customHeight="true" outlineLevel="0" collapsed="false">
      <c r="A285" s="546" t="n">
        <v>12</v>
      </c>
      <c r="B285" s="124" t="s">
        <v>281</v>
      </c>
      <c r="C285" s="591" t="n">
        <v>856265</v>
      </c>
      <c r="D285" s="591" t="n">
        <v>812377</v>
      </c>
      <c r="E285" s="496" t="n">
        <f aca="false">C285/D285*100</f>
        <v>105.402417842947</v>
      </c>
      <c r="F285" s="591" t="n">
        <v>110276</v>
      </c>
      <c r="G285" s="591" t="n">
        <v>107479</v>
      </c>
      <c r="H285" s="496" t="n">
        <f aca="false">F285/G285*100</f>
        <v>102.602368834842</v>
      </c>
      <c r="I285" s="591" t="n">
        <f aca="false">C285</f>
        <v>856265</v>
      </c>
      <c r="J285" s="591" t="n">
        <f aca="false">D285</f>
        <v>812377</v>
      </c>
      <c r="K285" s="496" t="n">
        <f aca="false">I285/J285*100</f>
        <v>105.402417842947</v>
      </c>
      <c r="L285" s="512" t="n">
        <f aca="false">O285+R285</f>
        <v>0</v>
      </c>
      <c r="M285" s="512" t="n">
        <f aca="false">P285+S285</f>
        <v>0</v>
      </c>
      <c r="N285" s="499" t="e">
        <f aca="false">L285/M285*100</f>
        <v>#DIV/0!</v>
      </c>
      <c r="O285" s="591" t="n">
        <v>0</v>
      </c>
      <c r="P285" s="591" t="n">
        <v>0</v>
      </c>
      <c r="Q285" s="493" t="e">
        <f aca="false">O285/P285*100</f>
        <v>#DIV/0!</v>
      </c>
      <c r="R285" s="591" t="n">
        <v>0</v>
      </c>
      <c r="S285" s="591" t="n">
        <v>0</v>
      </c>
      <c r="T285" s="189" t="e">
        <f aca="false">R285/S285*100</f>
        <v>#DIV/0!</v>
      </c>
      <c r="U285" s="591" t="n">
        <v>197</v>
      </c>
      <c r="V285" s="591" t="n">
        <v>284.4</v>
      </c>
    </row>
    <row r="286" customFormat="false" ht="34.5" hidden="false" customHeight="false" outlineLevel="0" collapsed="false">
      <c r="A286" s="602" t="n">
        <v>13</v>
      </c>
      <c r="B286" s="124" t="s">
        <v>282</v>
      </c>
      <c r="C286" s="189"/>
      <c r="D286" s="189"/>
      <c r="E286" s="189" t="e">
        <f aca="false">C286/D286*100</f>
        <v>#DIV/0!</v>
      </c>
      <c r="F286" s="189"/>
      <c r="G286" s="189"/>
      <c r="H286" s="189" t="e">
        <f aca="false">F286/G286*100</f>
        <v>#DIV/0!</v>
      </c>
      <c r="I286" s="189"/>
      <c r="J286" s="189"/>
      <c r="K286" s="189" t="e">
        <f aca="false">I286/J286*100</f>
        <v>#DIV/0!</v>
      </c>
      <c r="L286" s="512" t="n">
        <f aca="false">O286+R286</f>
        <v>0</v>
      </c>
      <c r="M286" s="512" t="n">
        <f aca="false">P286+S286</f>
        <v>0</v>
      </c>
      <c r="N286" s="493" t="e">
        <f aca="false">L286/M286*100</f>
        <v>#DIV/0!</v>
      </c>
      <c r="O286" s="189"/>
      <c r="P286" s="189"/>
      <c r="Q286" s="493" t="e">
        <f aca="false">O286/P286*100</f>
        <v>#DIV/0!</v>
      </c>
      <c r="R286" s="189"/>
      <c r="S286" s="189"/>
      <c r="T286" s="189" t="e">
        <f aca="false">R286/S286*100</f>
        <v>#DIV/0!</v>
      </c>
      <c r="U286" s="85"/>
      <c r="V286" s="85"/>
    </row>
    <row r="287" customFormat="false" ht="17.25" hidden="false" customHeight="false" outlineLevel="0" collapsed="false">
      <c r="A287" s="602" t="n">
        <v>14</v>
      </c>
      <c r="B287" s="137" t="s">
        <v>283</v>
      </c>
      <c r="C287" s="189"/>
      <c r="D287" s="189"/>
      <c r="E287" s="189" t="e">
        <f aca="false">C287/D287*100</f>
        <v>#DIV/0!</v>
      </c>
      <c r="F287" s="189"/>
      <c r="G287" s="189"/>
      <c r="H287" s="189" t="e">
        <f aca="false">F287/G287*100</f>
        <v>#DIV/0!</v>
      </c>
      <c r="I287" s="189"/>
      <c r="J287" s="189"/>
      <c r="K287" s="189" t="e">
        <f aca="false">I287/J287*100</f>
        <v>#DIV/0!</v>
      </c>
      <c r="L287" s="512" t="n">
        <f aca="false">O287+R287</f>
        <v>0</v>
      </c>
      <c r="M287" s="512" t="n">
        <f aca="false">P287+S287</f>
        <v>0</v>
      </c>
      <c r="N287" s="493" t="e">
        <f aca="false">L287/M287*100</f>
        <v>#DIV/0!</v>
      </c>
      <c r="O287" s="189"/>
      <c r="P287" s="189"/>
      <c r="Q287" s="493" t="e">
        <f aca="false">O287/P287*100</f>
        <v>#DIV/0!</v>
      </c>
      <c r="R287" s="189"/>
      <c r="S287" s="189"/>
      <c r="T287" s="189" t="e">
        <f aca="false">R287/S287*100</f>
        <v>#DIV/0!</v>
      </c>
      <c r="U287" s="85"/>
      <c r="V287" s="85"/>
    </row>
    <row r="288" customFormat="false" ht="17.25" hidden="false" customHeight="false" outlineLevel="0" collapsed="false">
      <c r="A288" s="602" t="n">
        <v>15</v>
      </c>
      <c r="B288" s="137" t="s">
        <v>284</v>
      </c>
      <c r="C288" s="189"/>
      <c r="D288" s="189"/>
      <c r="E288" s="189" t="e">
        <f aca="false">C288/D288*100</f>
        <v>#DIV/0!</v>
      </c>
      <c r="F288" s="189"/>
      <c r="G288" s="189"/>
      <c r="H288" s="189" t="e">
        <f aca="false">F288/G288*100</f>
        <v>#DIV/0!</v>
      </c>
      <c r="I288" s="189"/>
      <c r="J288" s="189"/>
      <c r="K288" s="189" t="e">
        <f aca="false">I288/J288*100</f>
        <v>#DIV/0!</v>
      </c>
      <c r="L288" s="512" t="n">
        <f aca="false">O288+R288</f>
        <v>0</v>
      </c>
      <c r="M288" s="512" t="n">
        <f aca="false">P288+S288</f>
        <v>0</v>
      </c>
      <c r="N288" s="493" t="e">
        <f aca="false">L288/M288*100</f>
        <v>#DIV/0!</v>
      </c>
      <c r="O288" s="189"/>
      <c r="P288" s="189"/>
      <c r="Q288" s="493" t="e">
        <f aca="false">O288/P288*100</f>
        <v>#DIV/0!</v>
      </c>
      <c r="R288" s="189"/>
      <c r="S288" s="189"/>
      <c r="T288" s="189" t="e">
        <f aca="false">R288/S288*100</f>
        <v>#DIV/0!</v>
      </c>
      <c r="U288" s="85"/>
      <c r="V288" s="85"/>
    </row>
    <row r="289" customFormat="false" ht="51.75" hidden="false" customHeight="false" outlineLevel="0" collapsed="false">
      <c r="A289" s="602" t="n">
        <v>16</v>
      </c>
      <c r="B289" s="124" t="s">
        <v>285</v>
      </c>
      <c r="C289" s="189"/>
      <c r="D289" s="189"/>
      <c r="E289" s="189" t="e">
        <f aca="false">C289/D289*100</f>
        <v>#DIV/0!</v>
      </c>
      <c r="F289" s="189"/>
      <c r="G289" s="189"/>
      <c r="H289" s="189" t="e">
        <f aca="false">F289/G289*100</f>
        <v>#DIV/0!</v>
      </c>
      <c r="I289" s="189"/>
      <c r="J289" s="189"/>
      <c r="K289" s="189" t="e">
        <f aca="false">I289/J289*100</f>
        <v>#DIV/0!</v>
      </c>
      <c r="L289" s="512" t="n">
        <f aca="false">O289+R289</f>
        <v>0</v>
      </c>
      <c r="M289" s="512" t="n">
        <f aca="false">P289+S289</f>
        <v>0</v>
      </c>
      <c r="N289" s="493" t="e">
        <f aca="false">L289/M289*100</f>
        <v>#DIV/0!</v>
      </c>
      <c r="O289" s="189"/>
      <c r="P289" s="189"/>
      <c r="Q289" s="493" t="e">
        <f aca="false">O289/P289*100</f>
        <v>#DIV/0!</v>
      </c>
      <c r="R289" s="189"/>
      <c r="S289" s="189"/>
      <c r="T289" s="189" t="e">
        <f aca="false">R289/S289*100</f>
        <v>#DIV/0!</v>
      </c>
      <c r="U289" s="85"/>
      <c r="V289" s="85"/>
    </row>
    <row r="290" customFormat="false" ht="17.25" hidden="false" customHeight="false" outlineLevel="0" collapsed="false">
      <c r="A290" s="602" t="n">
        <v>17</v>
      </c>
      <c r="B290" s="137" t="s">
        <v>286</v>
      </c>
      <c r="C290" s="189"/>
      <c r="D290" s="189"/>
      <c r="E290" s="189" t="e">
        <f aca="false">C290/D290*100</f>
        <v>#DIV/0!</v>
      </c>
      <c r="F290" s="189"/>
      <c r="G290" s="189"/>
      <c r="H290" s="189" t="e">
        <f aca="false">F290/G290*100</f>
        <v>#DIV/0!</v>
      </c>
      <c r="I290" s="189"/>
      <c r="J290" s="189"/>
      <c r="K290" s="189" t="e">
        <f aca="false">I290/J290*100</f>
        <v>#DIV/0!</v>
      </c>
      <c r="L290" s="512" t="n">
        <f aca="false">O290+R290</f>
        <v>0</v>
      </c>
      <c r="M290" s="512" t="n">
        <f aca="false">P290+S290</f>
        <v>0</v>
      </c>
      <c r="N290" s="493" t="e">
        <f aca="false">L290/M290*100</f>
        <v>#DIV/0!</v>
      </c>
      <c r="O290" s="189"/>
      <c r="P290" s="189"/>
      <c r="Q290" s="493" t="e">
        <f aca="false">O290/P290*100</f>
        <v>#DIV/0!</v>
      </c>
      <c r="R290" s="189"/>
      <c r="S290" s="189"/>
      <c r="T290" s="189" t="e">
        <f aca="false">R290/S290*100</f>
        <v>#DIV/0!</v>
      </c>
      <c r="U290" s="85"/>
      <c r="V290" s="85"/>
    </row>
    <row r="291" customFormat="false" ht="16.5" hidden="false" customHeight="false" outlineLevel="0" collapsed="false">
      <c r="A291" s="603"/>
      <c r="B291" s="604"/>
      <c r="C291" s="605"/>
      <c r="D291" s="605"/>
      <c r="E291" s="605"/>
      <c r="F291" s="605"/>
      <c r="G291" s="605"/>
      <c r="H291" s="605"/>
      <c r="I291" s="606"/>
      <c r="J291" s="606"/>
      <c r="K291" s="605"/>
      <c r="L291" s="607"/>
      <c r="M291" s="607"/>
      <c r="N291" s="607"/>
      <c r="O291" s="605"/>
      <c r="P291" s="607"/>
      <c r="Q291" s="607"/>
      <c r="R291" s="607"/>
      <c r="S291" s="607"/>
      <c r="T291" s="608"/>
      <c r="U291" s="85"/>
      <c r="V291" s="85"/>
    </row>
    <row r="292" customFormat="false" ht="16.5" hidden="false" customHeight="false" outlineLevel="0" collapsed="false">
      <c r="A292" s="609" t="n">
        <v>3</v>
      </c>
      <c r="B292" s="607" t="s">
        <v>287</v>
      </c>
      <c r="C292" s="607"/>
      <c r="D292" s="215"/>
      <c r="E292" s="215"/>
      <c r="F292" s="607"/>
      <c r="G292" s="607"/>
      <c r="H292" s="607"/>
      <c r="I292" s="607"/>
      <c r="J292" s="607"/>
      <c r="K292" s="607"/>
      <c r="L292" s="607"/>
      <c r="M292" s="607"/>
      <c r="N292" s="607"/>
      <c r="O292" s="607"/>
      <c r="P292" s="607"/>
      <c r="Q292" s="607"/>
      <c r="R292" s="607"/>
      <c r="S292" s="607"/>
      <c r="T292" s="608"/>
      <c r="U292" s="215"/>
      <c r="V292" s="215"/>
    </row>
    <row r="293" customFormat="false" ht="16.5" hidden="false" customHeight="false" outlineLevel="0" collapsed="false">
      <c r="A293" s="610" t="s">
        <v>269</v>
      </c>
      <c r="B293" s="610"/>
      <c r="C293" s="611" t="n">
        <f aca="false">SUM(C294:C298)</f>
        <v>1082393.2</v>
      </c>
      <c r="D293" s="611" t="n">
        <f aca="false">SUM(D294:D298)</f>
        <v>1291177</v>
      </c>
      <c r="E293" s="612" t="n">
        <f aca="false">C293/D293*100</f>
        <v>83.8299628943205</v>
      </c>
      <c r="F293" s="611" t="n">
        <f aca="false">SUM(F294:F298)</f>
        <v>151453</v>
      </c>
      <c r="G293" s="611" t="n">
        <f aca="false">SUM(G294:G298)</f>
        <v>168833</v>
      </c>
      <c r="H293" s="612" t="n">
        <f aca="false">F293/G293*100</f>
        <v>89.7058039601263</v>
      </c>
      <c r="I293" s="611" t="n">
        <f aca="false">SUM(I294:I298)</f>
        <v>1082393.2</v>
      </c>
      <c r="J293" s="611" t="n">
        <f aca="false">SUM(J294:J298)</f>
        <v>1291177</v>
      </c>
      <c r="K293" s="612" t="n">
        <f aca="false">I293/J293*100</f>
        <v>83.8299628943205</v>
      </c>
      <c r="L293" s="531" t="n">
        <f aca="false">O293+R293</f>
        <v>158020</v>
      </c>
      <c r="M293" s="531" t="n">
        <f aca="false">P293+S293</f>
        <v>221219</v>
      </c>
      <c r="N293" s="612" t="n">
        <f aca="false">L293/M293*100</f>
        <v>71.4314774047437</v>
      </c>
      <c r="O293" s="611" t="n">
        <f aca="false">SUM(O294:O298)</f>
        <v>158020</v>
      </c>
      <c r="P293" s="611" t="n">
        <f aca="false">SUM(P294:P298)</f>
        <v>221219</v>
      </c>
      <c r="Q293" s="612" t="n">
        <f aca="false">O293/P293*100</f>
        <v>71.4314774047437</v>
      </c>
      <c r="R293" s="611" t="n">
        <f aca="false">SUM(R294:R298)</f>
        <v>0</v>
      </c>
      <c r="S293" s="611" t="n">
        <f aca="false">SUM(S294:S298)</f>
        <v>0</v>
      </c>
      <c r="T293" s="612" t="e">
        <f aca="false">R293/S293*100</f>
        <v>#DIV/0!</v>
      </c>
      <c r="U293" s="85"/>
      <c r="V293" s="85"/>
    </row>
    <row r="294" customFormat="false" ht="16.5" hidden="false" customHeight="false" outlineLevel="0" collapsed="false">
      <c r="A294" s="613" t="n">
        <v>1</v>
      </c>
      <c r="B294" s="614" t="s">
        <v>288</v>
      </c>
      <c r="C294" s="591" t="n">
        <v>58120.2</v>
      </c>
      <c r="D294" s="591" t="n">
        <v>58426</v>
      </c>
      <c r="E294" s="494" t="n">
        <f aca="false">C294/D294*100</f>
        <v>99.4766028822784</v>
      </c>
      <c r="F294" s="591" t="n">
        <v>8398</v>
      </c>
      <c r="G294" s="591" t="n">
        <v>8409</v>
      </c>
      <c r="H294" s="494" t="n">
        <f aca="false">F294/G294*100</f>
        <v>99.869187775003</v>
      </c>
      <c r="I294" s="591" t="n">
        <v>58120.2</v>
      </c>
      <c r="J294" s="591" t="n">
        <v>58426</v>
      </c>
      <c r="K294" s="494" t="n">
        <f aca="false">I294/J294*100</f>
        <v>99.4766028822784</v>
      </c>
      <c r="L294" s="500" t="n">
        <f aca="false">O294+R294</f>
        <v>0</v>
      </c>
      <c r="M294" s="500" t="n">
        <f aca="false">P294+S294</f>
        <v>0</v>
      </c>
      <c r="N294" s="493" t="e">
        <f aca="false">L294/M294*100</f>
        <v>#DIV/0!</v>
      </c>
      <c r="O294" s="492"/>
      <c r="P294" s="492"/>
      <c r="Q294" s="493" t="e">
        <f aca="false">O294/P294*100</f>
        <v>#DIV/0!</v>
      </c>
      <c r="R294" s="492"/>
      <c r="S294" s="492"/>
      <c r="T294" s="615" t="e">
        <f aca="false">R294/S294*100</f>
        <v>#DIV/0!</v>
      </c>
      <c r="U294" s="591" t="n">
        <v>38</v>
      </c>
      <c r="V294" s="591" t="n">
        <v>88</v>
      </c>
    </row>
    <row r="295" customFormat="false" ht="16.5" hidden="false" customHeight="false" outlineLevel="0" collapsed="false">
      <c r="A295" s="613" t="n">
        <v>2</v>
      </c>
      <c r="B295" s="614" t="s">
        <v>289</v>
      </c>
      <c r="C295" s="591" t="n">
        <v>135938</v>
      </c>
      <c r="D295" s="591" t="n">
        <v>143870</v>
      </c>
      <c r="E295" s="494" t="n">
        <f aca="false">C295/D295*100</f>
        <v>94.48668937235</v>
      </c>
      <c r="F295" s="591" t="n">
        <v>18877</v>
      </c>
      <c r="G295" s="591" t="n">
        <v>19685</v>
      </c>
      <c r="H295" s="494" t="n">
        <f aca="false">F295/G295*100</f>
        <v>95.8953517907036</v>
      </c>
      <c r="I295" s="591" t="n">
        <v>135938</v>
      </c>
      <c r="J295" s="591" t="n">
        <v>143870</v>
      </c>
      <c r="K295" s="494" t="n">
        <f aca="false">I295/J295*100</f>
        <v>94.48668937235</v>
      </c>
      <c r="L295" s="500" t="n">
        <f aca="false">O295+R295</f>
        <v>0</v>
      </c>
      <c r="M295" s="500" t="n">
        <f aca="false">P295+S295</f>
        <v>0</v>
      </c>
      <c r="N295" s="493" t="e">
        <f aca="false">L295/M295*100</f>
        <v>#DIV/0!</v>
      </c>
      <c r="O295" s="492"/>
      <c r="P295" s="492"/>
      <c r="Q295" s="493" t="e">
        <f aca="false">O295/P295*100</f>
        <v>#DIV/0!</v>
      </c>
      <c r="R295" s="492"/>
      <c r="S295" s="492"/>
      <c r="T295" s="615" t="e">
        <f aca="false">R295/S295*100</f>
        <v>#DIV/0!</v>
      </c>
      <c r="U295" s="591" t="n">
        <v>190</v>
      </c>
      <c r="V295" s="591" t="n">
        <v>84</v>
      </c>
    </row>
    <row r="296" customFormat="false" ht="66" hidden="false" customHeight="false" outlineLevel="0" collapsed="false">
      <c r="A296" s="613" t="n">
        <v>3</v>
      </c>
      <c r="B296" s="614" t="s">
        <v>290</v>
      </c>
      <c r="C296" s="591" t="n">
        <v>840605</v>
      </c>
      <c r="D296" s="591" t="n">
        <v>931247</v>
      </c>
      <c r="E296" s="494" t="n">
        <f aca="false">C296/D296*100</f>
        <v>90.2665995165622</v>
      </c>
      <c r="F296" s="591" t="n">
        <v>117130</v>
      </c>
      <c r="G296" s="591" t="n">
        <v>132954</v>
      </c>
      <c r="H296" s="494" t="n">
        <f aca="false">F296/G296*100</f>
        <v>88.0981392060412</v>
      </c>
      <c r="I296" s="591" t="n">
        <v>840605</v>
      </c>
      <c r="J296" s="591" t="n">
        <v>931247</v>
      </c>
      <c r="K296" s="494" t="n">
        <f aca="false">I296/J296*100</f>
        <v>90.2665995165622</v>
      </c>
      <c r="L296" s="500" t="n">
        <f aca="false">O296+R296</f>
        <v>158020</v>
      </c>
      <c r="M296" s="500" t="n">
        <f aca="false">P296+S296</f>
        <v>221219</v>
      </c>
      <c r="N296" s="493" t="n">
        <f aca="false">L296/M296*100</f>
        <v>71.4314774047437</v>
      </c>
      <c r="O296" s="591" t="n">
        <v>158020</v>
      </c>
      <c r="P296" s="591" t="n">
        <v>221219</v>
      </c>
      <c r="Q296" s="493" t="n">
        <f aca="false">O296/P296*100</f>
        <v>71.4314774047437</v>
      </c>
      <c r="R296" s="492"/>
      <c r="S296" s="492"/>
      <c r="T296" s="615" t="e">
        <f aca="false">R296/S296*100</f>
        <v>#DIV/0!</v>
      </c>
      <c r="U296" s="591" t="n">
        <v>572</v>
      </c>
      <c r="V296" s="591" t="n">
        <v>131.5</v>
      </c>
    </row>
    <row r="297" customFormat="false" ht="16.5" hidden="false" customHeight="false" outlineLevel="0" collapsed="false">
      <c r="A297" s="613" t="n">
        <v>4</v>
      </c>
      <c r="B297" s="614" t="s">
        <v>291</v>
      </c>
      <c r="C297" s="591" t="n">
        <v>47730</v>
      </c>
      <c r="D297" s="591" t="n">
        <v>157634</v>
      </c>
      <c r="E297" s="494" t="n">
        <f aca="false">C297/D297*100</f>
        <v>30.2790007231942</v>
      </c>
      <c r="F297" s="591" t="n">
        <v>7048</v>
      </c>
      <c r="G297" s="591" t="n">
        <v>7785</v>
      </c>
      <c r="H297" s="494" t="n">
        <f aca="false">F297/G297*100</f>
        <v>90.5330764290302</v>
      </c>
      <c r="I297" s="591" t="n">
        <v>47730</v>
      </c>
      <c r="J297" s="591" t="n">
        <v>157634</v>
      </c>
      <c r="K297" s="494" t="n">
        <f aca="false">I297/J297*100</f>
        <v>30.2790007231942</v>
      </c>
      <c r="L297" s="500" t="n">
        <f aca="false">O297+R297</f>
        <v>0</v>
      </c>
      <c r="M297" s="500" t="n">
        <f aca="false">P297+S297</f>
        <v>0</v>
      </c>
      <c r="N297" s="493" t="e">
        <f aca="false">L297/M297*100</f>
        <v>#DIV/0!</v>
      </c>
      <c r="O297" s="492"/>
      <c r="P297" s="492"/>
      <c r="Q297" s="493" t="e">
        <f aca="false">O297/P297*100</f>
        <v>#DIV/0!</v>
      </c>
      <c r="R297" s="492"/>
      <c r="S297" s="492"/>
      <c r="T297" s="615" t="e">
        <f aca="false">R297/S297*100</f>
        <v>#DIV/0!</v>
      </c>
      <c r="U297" s="591" t="n">
        <v>35</v>
      </c>
      <c r="V297" s="591" t="n">
        <v>134.7</v>
      </c>
    </row>
    <row r="298" customFormat="false" ht="49.5" hidden="false" customHeight="false" outlineLevel="0" collapsed="false">
      <c r="A298" s="613" t="n">
        <v>5</v>
      </c>
      <c r="B298" s="614" t="s">
        <v>292</v>
      </c>
      <c r="C298" s="616"/>
      <c r="D298" s="616"/>
      <c r="E298" s="494" t="e">
        <f aca="false">C298/D298*100</f>
        <v>#DIV/0!</v>
      </c>
      <c r="F298" s="616"/>
      <c r="G298" s="616"/>
      <c r="H298" s="494" t="e">
        <f aca="false">F298/G298*100</f>
        <v>#DIV/0!</v>
      </c>
      <c r="I298" s="616"/>
      <c r="J298" s="616"/>
      <c r="K298" s="494" t="e">
        <f aca="false">I298/J298*100</f>
        <v>#DIV/0!</v>
      </c>
      <c r="L298" s="500" t="n">
        <f aca="false">O298+R298</f>
        <v>0</v>
      </c>
      <c r="M298" s="500" t="n">
        <f aca="false">P298+S298</f>
        <v>0</v>
      </c>
      <c r="N298" s="493" t="e">
        <f aca="false">L298/M298*100</f>
        <v>#DIV/0!</v>
      </c>
      <c r="O298" s="494"/>
      <c r="P298" s="494"/>
      <c r="Q298" s="493" t="e">
        <f aca="false">O298/P298*100</f>
        <v>#DIV/0!</v>
      </c>
      <c r="R298" s="616"/>
      <c r="S298" s="616"/>
      <c r="T298" s="615" t="e">
        <f aca="false">R298/S298*100</f>
        <v>#DIV/0!</v>
      </c>
      <c r="U298" s="1"/>
      <c r="V298" s="1"/>
    </row>
    <row r="299" customFormat="false" ht="16.5" hidden="false" customHeight="false" outlineLevel="0" collapsed="false">
      <c r="A299" s="617"/>
      <c r="B299" s="518"/>
      <c r="C299" s="518"/>
      <c r="D299" s="518"/>
      <c r="E299" s="518"/>
      <c r="F299" s="518"/>
      <c r="G299" s="518"/>
      <c r="H299" s="518"/>
      <c r="I299" s="518"/>
      <c r="J299" s="518"/>
      <c r="K299" s="518"/>
      <c r="L299" s="607"/>
      <c r="M299" s="607"/>
      <c r="N299" s="607"/>
      <c r="O299" s="518"/>
      <c r="P299" s="518"/>
      <c r="Q299" s="518"/>
      <c r="R299" s="518"/>
      <c r="S299" s="518"/>
      <c r="T299" s="608"/>
      <c r="U299" s="1"/>
      <c r="V299" s="1"/>
    </row>
    <row r="300" customFormat="false" ht="16.5" hidden="false" customHeight="false" outlineLevel="0" collapsed="false">
      <c r="A300" s="618" t="n">
        <v>4</v>
      </c>
      <c r="B300" s="227" t="s">
        <v>293</v>
      </c>
      <c r="C300" s="607"/>
      <c r="D300" s="607"/>
      <c r="E300" s="607"/>
      <c r="F300" s="607"/>
      <c r="G300" s="607"/>
      <c r="H300" s="607"/>
      <c r="I300" s="607"/>
      <c r="J300" s="607"/>
      <c r="K300" s="607"/>
      <c r="L300" s="607"/>
      <c r="M300" s="607"/>
      <c r="N300" s="607"/>
      <c r="O300" s="607"/>
      <c r="P300" s="607"/>
      <c r="Q300" s="607"/>
      <c r="R300" s="607"/>
      <c r="S300" s="607"/>
      <c r="T300" s="608"/>
      <c r="U300" s="1"/>
      <c r="V300" s="1"/>
    </row>
    <row r="301" customFormat="false" ht="16.5" hidden="false" customHeight="false" outlineLevel="0" collapsed="false">
      <c r="A301" s="611"/>
      <c r="B301" s="228" t="s">
        <v>269</v>
      </c>
      <c r="C301" s="611" t="n">
        <f aca="false">SUM(C302:C302)</f>
        <v>0</v>
      </c>
      <c r="D301" s="611" t="n">
        <f aca="false">SUM(D302:D302)</f>
        <v>0</v>
      </c>
      <c r="E301" s="612" t="e">
        <f aca="false">C301/D301*100</f>
        <v>#DIV/0!</v>
      </c>
      <c r="F301" s="611" t="n">
        <f aca="false">SUM(F302:F302)</f>
        <v>0</v>
      </c>
      <c r="G301" s="611" t="n">
        <f aca="false">SUM(G302:G302)</f>
        <v>0</v>
      </c>
      <c r="H301" s="612" t="e">
        <f aca="false">F301/G301*100</f>
        <v>#DIV/0!</v>
      </c>
      <c r="I301" s="611" t="n">
        <f aca="false">SUM(I302:I302)</f>
        <v>0</v>
      </c>
      <c r="J301" s="611" t="n">
        <f aca="false">SUM(J302:J302)</f>
        <v>0</v>
      </c>
      <c r="K301" s="612" t="e">
        <f aca="false">I301/J301*100</f>
        <v>#DIV/0!</v>
      </c>
      <c r="L301" s="84" t="n">
        <f aca="false">O301+R301</f>
        <v>0</v>
      </c>
      <c r="M301" s="84" t="n">
        <f aca="false">P301+S301</f>
        <v>0</v>
      </c>
      <c r="N301" s="612" t="e">
        <f aca="false">L301/M301*100</f>
        <v>#DIV/0!</v>
      </c>
      <c r="O301" s="611" t="n">
        <f aca="false">SUM(O302:O302)</f>
        <v>0</v>
      </c>
      <c r="P301" s="611" t="n">
        <f aca="false">SUM(P302:P302)</f>
        <v>0</v>
      </c>
      <c r="Q301" s="612" t="e">
        <f aca="false">O301/P301*100</f>
        <v>#DIV/0!</v>
      </c>
      <c r="R301" s="611" t="n">
        <f aca="false">SUM(R302:R302)</f>
        <v>0</v>
      </c>
      <c r="S301" s="611" t="n">
        <f aca="false">SUM(S302:S302)</f>
        <v>0</v>
      </c>
      <c r="T301" s="612" t="n">
        <v>0</v>
      </c>
      <c r="U301" s="1"/>
      <c r="V301" s="1"/>
    </row>
    <row r="302" customFormat="false" ht="16.5" hidden="false" customHeight="false" outlineLevel="0" collapsed="false">
      <c r="A302" s="619" t="n">
        <v>1</v>
      </c>
      <c r="B302" s="620" t="s">
        <v>294</v>
      </c>
      <c r="C302" s="621"/>
      <c r="D302" s="621"/>
      <c r="E302" s="622" t="e">
        <f aca="false">C302/D302*100</f>
        <v>#DIV/0!</v>
      </c>
      <c r="F302" s="621"/>
      <c r="G302" s="621"/>
      <c r="H302" s="622" t="e">
        <f aca="false">F302/G302*100</f>
        <v>#DIV/0!</v>
      </c>
      <c r="I302" s="621"/>
      <c r="J302" s="621"/>
      <c r="K302" s="622" t="e">
        <f aca="false">I302/J302*100</f>
        <v>#DIV/0!</v>
      </c>
      <c r="L302" s="622"/>
      <c r="M302" s="622"/>
      <c r="N302" s="493" t="e">
        <f aca="false">L302/M302*100</f>
        <v>#DIV/0!</v>
      </c>
      <c r="O302" s="622"/>
      <c r="P302" s="622"/>
      <c r="Q302" s="493" t="e">
        <f aca="false">O302/P302*100</f>
        <v>#DIV/0!</v>
      </c>
      <c r="R302" s="621"/>
      <c r="S302" s="621"/>
      <c r="T302" s="622" t="n">
        <v>0</v>
      </c>
      <c r="U302" s="1"/>
      <c r="V302" s="1"/>
    </row>
  </sheetData>
  <mergeCells count="45">
    <mergeCell ref="A1:T2"/>
    <mergeCell ref="A3:A8"/>
    <mergeCell ref="B3:B8"/>
    <mergeCell ref="C3:H3"/>
    <mergeCell ref="I3:K3"/>
    <mergeCell ref="L3:T3"/>
    <mergeCell ref="C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A31:A32"/>
    <mergeCell ref="B31:B32"/>
    <mergeCell ref="C31:H31"/>
    <mergeCell ref="I31:K31"/>
    <mergeCell ref="L31:T31"/>
    <mergeCell ref="A34:B34"/>
    <mergeCell ref="A35:B35"/>
    <mergeCell ref="A55:B55"/>
    <mergeCell ref="A69:B69"/>
    <mergeCell ref="A79:B79"/>
    <mergeCell ref="A95:B95"/>
    <mergeCell ref="A135:B135"/>
    <mergeCell ref="A136:B136"/>
    <mergeCell ref="A163:B163"/>
    <mergeCell ref="A164:B164"/>
    <mergeCell ref="A195:B195"/>
    <mergeCell ref="A201:B201"/>
    <mergeCell ref="A244:B244"/>
    <mergeCell ref="A254:B254"/>
    <mergeCell ref="A273:B273"/>
    <mergeCell ref="A293:B29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LibreOffice/6.0.7.3$Linux_X86_64 LibreOffice_project/00m0$Build-3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2015-03-02T12:53:20Z</dcterms:created>
  <dc:creator>Aleksandr Balbabyan</dc:creator>
  <dc:description/>
  <dc:language>en-US</dc:language>
  <cp:lastModifiedBy/>
  <cp:lastPrinted>2015-08-17T07:44:55Z</cp:lastPrinted>
  <dcterms:modified xsi:type="dcterms:W3CDTF">2019-05-13T16:55:39Z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