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patat\Desktop\Mes cours Key Lambert\4 курс\Введениеив анализ данных\Задание 2\"/>
    </mc:Choice>
  </mc:AlternateContent>
  <xr:revisionPtr revIDLastSave="0" documentId="13_ncr:1_{44356030-B8A7-4B25-8D56-9817FA09FE9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Задание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2" i="1" l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D161" i="1"/>
  <c r="C161" i="1"/>
  <c r="D146" i="1"/>
  <c r="D145" i="1"/>
  <c r="D147" i="1"/>
  <c r="D148" i="1"/>
  <c r="D149" i="1"/>
  <c r="D150" i="1"/>
  <c r="D151" i="1"/>
  <c r="D144" i="1"/>
  <c r="D124" i="1"/>
  <c r="D125" i="1"/>
  <c r="D126" i="1"/>
  <c r="D127" i="1"/>
  <c r="D128" i="1"/>
  <c r="D129" i="1"/>
  <c r="D130" i="1"/>
  <c r="D123" i="1"/>
  <c r="D98" i="1"/>
  <c r="D99" i="1"/>
  <c r="D100" i="1"/>
  <c r="D101" i="1"/>
  <c r="D102" i="1"/>
  <c r="D103" i="1"/>
  <c r="D104" i="1"/>
  <c r="D97" i="1"/>
  <c r="D74" i="1"/>
  <c r="D68" i="1"/>
  <c r="D69" i="1"/>
  <c r="D70" i="1"/>
  <c r="D71" i="1"/>
  <c r="D72" i="1"/>
  <c r="D73" i="1"/>
  <c r="D67" i="1"/>
  <c r="D56" i="1"/>
  <c r="D54" i="1"/>
  <c r="D55" i="1"/>
  <c r="D57" i="1"/>
  <c r="D58" i="1"/>
  <c r="D59" i="1"/>
  <c r="D60" i="1"/>
  <c r="D53" i="1"/>
  <c r="D26" i="1"/>
  <c r="D27" i="1"/>
  <c r="D28" i="1"/>
  <c r="D29" i="1"/>
  <c r="D30" i="1"/>
  <c r="D31" i="1"/>
  <c r="D32" i="1"/>
  <c r="D25" i="1"/>
  <c r="C115" i="1" l="1"/>
  <c r="D115" i="1" s="1"/>
  <c r="C89" i="1"/>
  <c r="C85" i="1"/>
  <c r="D85" i="1" s="1"/>
  <c r="C44" i="1"/>
  <c r="C18" i="1"/>
  <c r="C9" i="1"/>
</calcChain>
</file>

<file path=xl/sharedStrings.xml><?xml version="1.0" encoding="utf-8"?>
<sst xmlns="http://schemas.openxmlformats.org/spreadsheetml/2006/main" count="397" uniqueCount="211">
  <si>
    <t>СПИСОК СТУДЕНТОВ</t>
  </si>
  <si>
    <t>ФАМИЛИЯ</t>
  </si>
  <si>
    <t>ИМЯ</t>
  </si>
  <si>
    <t>ОТЧЕСТВО</t>
  </si>
  <si>
    <t>ФИО</t>
  </si>
  <si>
    <t>ИВАНОВ</t>
  </si>
  <si>
    <t>ИВАН</t>
  </si>
  <si>
    <t>ИВАНОВИЧ</t>
  </si>
  <si>
    <t>ПЕТРОВ</t>
  </si>
  <si>
    <t>ПЕТР</t>
  </si>
  <si>
    <t>ПЕТРОВИЧ</t>
  </si>
  <si>
    <t>ИВАНОВА</t>
  </si>
  <si>
    <t>АННА</t>
  </si>
  <si>
    <t>СЕРГЕЕВНА</t>
  </si>
  <si>
    <t>ПЕТРЕНКО</t>
  </si>
  <si>
    <t>ОКСАНА</t>
  </si>
  <si>
    <t>ПЕТРОВНА</t>
  </si>
  <si>
    <t>ЗУБОВ</t>
  </si>
  <si>
    <t>ТИМУР</t>
  </si>
  <si>
    <t>БОРИСОВИЧ</t>
  </si>
  <si>
    <t>ЗИМИН</t>
  </si>
  <si>
    <t>СЕРГЕЙ</t>
  </si>
  <si>
    <t>ВАСИЛЬЕВИЧ</t>
  </si>
  <si>
    <t>ДЕМИНА</t>
  </si>
  <si>
    <t>ТАТЬЯНА</t>
  </si>
  <si>
    <t>ВАЛЕНТИНОВНА</t>
  </si>
  <si>
    <t>СИДОРЕНКО</t>
  </si>
  <si>
    <t>РОМАН</t>
  </si>
  <si>
    <t>НИКОЛАЕВИЧ</t>
  </si>
  <si>
    <t>ТЕКСТОВЫЕ ФУНКЦИИ</t>
  </si>
  <si>
    <t>Функции сложения текстовых значений.</t>
  </si>
  <si>
    <t>или</t>
  </si>
  <si>
    <t>например:</t>
  </si>
  <si>
    <t>ДОМЕН</t>
  </si>
  <si>
    <t>АДРЕС</t>
  </si>
  <si>
    <t>shevtsov_vv</t>
  </si>
  <si>
    <t>@pfur.ru</t>
  </si>
  <si>
    <t>=A10&amp;B10</t>
  </si>
  <si>
    <t xml:space="preserve">Помимо адресов ячеек можно вставлять текстовые значения </t>
  </si>
  <si>
    <t>Текстовые значения заключаются в кавычки</t>
  </si>
  <si>
    <t>pfur.ru</t>
  </si>
  <si>
    <t>=A19&amp;"@"&amp;B19</t>
  </si>
  <si>
    <t>Задание 1</t>
  </si>
  <si>
    <t>1. Построить таблицу</t>
  </si>
  <si>
    <r>
      <t xml:space="preserve">2. Заполнить поле ФИО по образцу: </t>
    </r>
    <r>
      <rPr>
        <b/>
        <i/>
        <sz val="11"/>
        <color theme="1"/>
        <rFont val="Calibri"/>
        <family val="2"/>
        <charset val="204"/>
        <scheme val="minor"/>
      </rPr>
      <t>ИВАНОВ ИВАН ИВАНОВИЧ</t>
    </r>
  </si>
  <si>
    <t xml:space="preserve">возвращает первый (последний) символ или несколько первых символов текстовой строки на основе заданного числа символов
</t>
  </si>
  <si>
    <t>=ЛЕВСИМВ(A46;8)&amp;B46</t>
  </si>
  <si>
    <t>Задание 2</t>
  </si>
  <si>
    <t>1. Скопировать таблицу из задания 1</t>
  </si>
  <si>
    <t>Задание 3</t>
  </si>
  <si>
    <r>
      <t xml:space="preserve">2. Заполнить поле ФИО по образцу: </t>
    </r>
    <r>
      <rPr>
        <b/>
        <i/>
        <sz val="11"/>
        <color theme="1"/>
        <rFont val="Calibri"/>
        <family val="2"/>
        <charset val="204"/>
        <scheme val="minor"/>
      </rPr>
      <t>ИВАНОВ И.И.</t>
    </r>
  </si>
  <si>
    <r>
      <t xml:space="preserve">2. Заполнить поле ФИО по образцу: </t>
    </r>
    <r>
      <rPr>
        <b/>
        <i/>
        <sz val="11"/>
        <color theme="1"/>
        <rFont val="Calibri"/>
        <family val="2"/>
        <charset val="204"/>
        <scheme val="minor"/>
      </rPr>
      <t>ИВАН И. ИВАНОВ</t>
    </r>
  </si>
  <si>
    <t>=ПРОПИСН(C66)</t>
  </si>
  <si>
    <t>Задание 4</t>
  </si>
  <si>
    <t>=A71&amp;"@"&amp;ПРОПИСН(B71)</t>
  </si>
  <si>
    <r>
      <t>2. Заполнить поле ФИО по образцу: и</t>
    </r>
    <r>
      <rPr>
        <b/>
        <i/>
        <sz val="11"/>
        <color theme="1"/>
        <rFont val="Calibri"/>
        <family val="2"/>
        <charset val="204"/>
        <scheme val="minor"/>
      </rPr>
      <t>ванов иван иванович</t>
    </r>
  </si>
  <si>
    <r>
      <t xml:space="preserve">=ячейка_1 </t>
    </r>
    <r>
      <rPr>
        <b/>
        <sz val="11"/>
        <color theme="1"/>
        <rFont val="Calibri"/>
        <family val="2"/>
        <charset val="204"/>
        <scheme val="minor"/>
      </rPr>
      <t>&amp;</t>
    </r>
    <r>
      <rPr>
        <sz val="11"/>
        <color theme="1"/>
        <rFont val="Calibri"/>
        <family val="2"/>
        <charset val="204"/>
        <scheme val="minor"/>
      </rPr>
      <t xml:space="preserve"> ячейка_2 </t>
    </r>
    <r>
      <rPr>
        <b/>
        <sz val="11"/>
        <color theme="1"/>
        <rFont val="Calibri"/>
        <family val="2"/>
        <charset val="204"/>
        <scheme val="minor"/>
      </rPr>
      <t>&amp;</t>
    </r>
    <r>
      <rPr>
        <sz val="11"/>
        <color theme="1"/>
        <rFont val="Calibri"/>
        <family val="2"/>
        <charset val="204"/>
        <scheme val="minor"/>
      </rPr>
      <t xml:space="preserve"> ячейка_3</t>
    </r>
  </si>
  <si>
    <r>
      <t>=</t>
    </r>
    <r>
      <rPr>
        <b/>
        <sz val="11"/>
        <color theme="1"/>
        <rFont val="Calibri"/>
        <family val="2"/>
        <charset val="204"/>
        <scheme val="minor"/>
      </rPr>
      <t>СЦЕПИТЬ</t>
    </r>
    <r>
      <rPr>
        <sz val="11"/>
        <color theme="1"/>
        <rFont val="Calibri"/>
        <family val="2"/>
        <charset val="204"/>
        <scheme val="minor"/>
      </rPr>
      <t>(ячейка1; ячейка2; ячейка3)</t>
    </r>
  </si>
  <si>
    <r>
      <rPr>
        <b/>
        <sz val="11"/>
        <color theme="1"/>
        <rFont val="Calibri"/>
        <family val="2"/>
        <charset val="204"/>
        <scheme val="minor"/>
      </rPr>
      <t>ЛЕВСИМВ</t>
    </r>
    <r>
      <rPr>
        <sz val="11"/>
        <color theme="1"/>
        <rFont val="Calibri"/>
        <family val="2"/>
        <charset val="204"/>
        <scheme val="minor"/>
      </rPr>
      <t>(текст; [число_знаков])</t>
    </r>
  </si>
  <si>
    <r>
      <rPr>
        <b/>
        <sz val="11"/>
        <color theme="1"/>
        <rFont val="Calibri"/>
        <family val="2"/>
        <charset val="204"/>
        <scheme val="minor"/>
      </rPr>
      <t>ПРАВСИМВ</t>
    </r>
    <r>
      <rPr>
        <sz val="11"/>
        <color theme="1"/>
        <rFont val="Calibri"/>
        <family val="2"/>
        <charset val="204"/>
        <scheme val="minor"/>
      </rPr>
      <t>(текст;[число_знаков])</t>
    </r>
  </si>
  <si>
    <t>возвращает число символов в текстовой строке</t>
  </si>
  <si>
    <t>Длина строки</t>
  </si>
  <si>
    <t>=ДЛСТР(C94)</t>
  </si>
  <si>
    <t>Задание 5</t>
  </si>
  <si>
    <r>
      <t xml:space="preserve">2. В поле </t>
    </r>
    <r>
      <rPr>
        <b/>
        <sz val="11"/>
        <color theme="1"/>
        <rFont val="Calibri"/>
        <family val="2"/>
        <charset val="204"/>
        <scheme val="minor"/>
      </rPr>
      <t>Длина строки</t>
    </r>
    <r>
      <rPr>
        <sz val="11"/>
        <color theme="1"/>
        <rFont val="Calibri"/>
        <family val="2"/>
        <charset val="204"/>
        <scheme val="minor"/>
      </rPr>
      <t xml:space="preserve"> вычислить общее количество символов в полях </t>
    </r>
    <r>
      <rPr>
        <b/>
        <sz val="11"/>
        <color theme="1"/>
        <rFont val="Calibri"/>
        <family val="2"/>
        <charset val="204"/>
        <scheme val="minor"/>
      </rPr>
      <t>Фамилия</t>
    </r>
    <r>
      <rPr>
        <sz val="11"/>
        <color theme="1"/>
        <rFont val="Calibri"/>
        <family val="2"/>
        <charset val="204"/>
        <scheme val="minor"/>
      </rPr>
      <t xml:space="preserve">, </t>
    </r>
    <r>
      <rPr>
        <b/>
        <sz val="11"/>
        <color theme="1"/>
        <rFont val="Calibri"/>
        <family val="2"/>
        <charset val="204"/>
        <scheme val="minor"/>
      </rPr>
      <t>Имя</t>
    </r>
    <r>
      <rPr>
        <sz val="11"/>
        <color theme="1"/>
        <rFont val="Calibri"/>
        <family val="2"/>
        <charset val="204"/>
        <scheme val="minor"/>
      </rPr>
      <t xml:space="preserve">, </t>
    </r>
    <r>
      <rPr>
        <b/>
        <sz val="11"/>
        <color theme="1"/>
        <rFont val="Calibri"/>
        <family val="2"/>
        <charset val="204"/>
        <scheme val="minor"/>
      </rPr>
      <t>Отчество</t>
    </r>
  </si>
  <si>
    <t>Преобразует знаки в текстовой строке из верхнего регистра в нижний (в верхний регистр)</t>
  </si>
  <si>
    <r>
      <rPr>
        <b/>
        <sz val="11"/>
        <color theme="1"/>
        <rFont val="Calibri"/>
        <family val="2"/>
        <charset val="204"/>
        <scheme val="minor"/>
      </rPr>
      <t>СТРОЧН</t>
    </r>
    <r>
      <rPr>
        <sz val="11"/>
        <color theme="1"/>
        <rFont val="Calibri"/>
        <family val="2"/>
        <charset val="204"/>
        <scheme val="minor"/>
      </rPr>
      <t>(текст)</t>
    </r>
  </si>
  <si>
    <r>
      <rPr>
        <b/>
        <sz val="11"/>
        <color theme="1"/>
        <rFont val="Calibri"/>
        <family val="2"/>
        <charset val="204"/>
        <scheme val="minor"/>
      </rPr>
      <t>ПРОПИСН</t>
    </r>
    <r>
      <rPr>
        <sz val="11"/>
        <color theme="1"/>
        <rFont val="Calibri"/>
        <family val="2"/>
        <charset val="204"/>
        <scheme val="minor"/>
      </rPr>
      <t>(текст)</t>
    </r>
  </si>
  <si>
    <r>
      <rPr>
        <b/>
        <sz val="11"/>
        <color theme="1"/>
        <rFont val="Calibri"/>
        <family val="2"/>
        <charset val="204"/>
        <scheme val="minor"/>
      </rPr>
      <t>ДЛСТР</t>
    </r>
    <r>
      <rPr>
        <sz val="11"/>
        <color theme="1"/>
        <rFont val="Calibri"/>
        <family val="2"/>
        <charset val="204"/>
        <scheme val="minor"/>
      </rPr>
      <t>(текст)</t>
    </r>
  </si>
  <si>
    <t>Задание 6</t>
  </si>
  <si>
    <t>Задание 7</t>
  </si>
  <si>
    <t>ЛОГИЧЕСКИЕ ФУНКЦИИ</t>
  </si>
  <si>
    <t>ЕСЛИ(лог_выражение; значение_если_истина; значение_если_ложь)</t>
  </si>
  <si>
    <t>Проверяет, выполняется ли условие, и возвращает одно значение, если выполняется, и другое значение, если нет</t>
  </si>
  <si>
    <t>Обращение</t>
  </si>
  <si>
    <t>Ст билет</t>
  </si>
  <si>
    <t>Вантеев Александр Александрович</t>
  </si>
  <si>
    <t>Ломако Екатерина Владимировна</t>
  </si>
  <si>
    <t>Анацкая Елена Евгеньевна</t>
  </si>
  <si>
    <t>Довбня Элеонора Эдуардовна</t>
  </si>
  <si>
    <t>Христафорова Полина Игоревна</t>
  </si>
  <si>
    <t>ВАН ШАОЦУН</t>
  </si>
  <si>
    <t>Кумышева Зарина Замировна</t>
  </si>
  <si>
    <t>Макаренкова Любовь Михайловна</t>
  </si>
  <si>
    <t>Шан Ю</t>
  </si>
  <si>
    <t>Урбан Мария Николаевна</t>
  </si>
  <si>
    <t>Владимир Анастасия Сергеевна</t>
  </si>
  <si>
    <t>Савидова Галина Андреевна</t>
  </si>
  <si>
    <t>Трегубов Станислав Вадимович</t>
  </si>
  <si>
    <t>Мякишева Анастасия Юрьевна</t>
  </si>
  <si>
    <t>Умрихина Оксана Васильевна</t>
  </si>
  <si>
    <t>Малышев Антон Всеволодович</t>
  </si>
  <si>
    <t>Сакальская Наталья Николаевна</t>
  </si>
  <si>
    <t>Михайлова Евгения Радиславовна</t>
  </si>
  <si>
    <t>Мильруд Евгения Фиммовна</t>
  </si>
  <si>
    <t>Мартиросян Сумбат Симавонович</t>
  </si>
  <si>
    <t>Алешина Марина Владимировна</t>
  </si>
  <si>
    <t>Кича Ольга Дмитриевна</t>
  </si>
  <si>
    <t>Краснова Екатерина Валерьевна</t>
  </si>
  <si>
    <t>Аксенова Евгения Алексеевна</t>
  </si>
  <si>
    <t>Ряпухина Мария Николаевна</t>
  </si>
  <si>
    <t>Хушит Кирилл Викторович</t>
  </si>
  <si>
    <t>Стелиос Минас</t>
  </si>
  <si>
    <t>ФИО полность</t>
  </si>
  <si>
    <t>Ф И.О.</t>
  </si>
  <si>
    <t>Год поступления</t>
  </si>
  <si>
    <t>2. Вычислить год поступления студента, используя его номер студенческого билета</t>
  </si>
  <si>
    <r>
      <t xml:space="preserve">1. Сформулировать обращение к студенту </t>
    </r>
    <r>
      <rPr>
        <b/>
        <sz val="11"/>
        <color theme="1"/>
        <rFont val="Calibri"/>
        <family val="2"/>
        <charset val="204"/>
        <scheme val="minor"/>
      </rPr>
      <t>Уважаемый/Уважаемая</t>
    </r>
  </si>
  <si>
    <t xml:space="preserve">Пояснение: год поступления зашифрован в 4-6 регистрах номера студенческого билета.
</t>
  </si>
  <si>
    <t>Четвертый символ 0 означает год поступления до 2000 года, 2 - после.</t>
  </si>
  <si>
    <t>Например: 1032144277 - это 2014 год поступления, 1030991611 - 1999 год поступления</t>
  </si>
  <si>
    <r>
      <t xml:space="preserve">1. Сформировать из полного имени студента сокращенное типа </t>
    </r>
    <r>
      <rPr>
        <b/>
        <sz val="11"/>
        <color theme="1"/>
        <rFont val="Calibri"/>
        <family val="2"/>
        <charset val="204"/>
        <scheme val="minor"/>
      </rPr>
      <t>Иванов И.И.</t>
    </r>
  </si>
  <si>
    <t>Из какой части имени мы однозначно поймем принадлежность к полу?</t>
  </si>
  <si>
    <t>1032130866</t>
  </si>
  <si>
    <t>1032144277</t>
  </si>
  <si>
    <t>1032162056</t>
  </si>
  <si>
    <t>1032114304</t>
  </si>
  <si>
    <t>1032062485</t>
  </si>
  <si>
    <t>1032070558</t>
  </si>
  <si>
    <t>1032085158</t>
  </si>
  <si>
    <t>1032091116</t>
  </si>
  <si>
    <t>1032110461</t>
  </si>
  <si>
    <t>1032146245</t>
  </si>
  <si>
    <t>1032131517</t>
  </si>
  <si>
    <t>1032172688</t>
  </si>
  <si>
    <t>1032042447</t>
  </si>
  <si>
    <t>1032052326</t>
  </si>
  <si>
    <t>1032060780</t>
  </si>
  <si>
    <t>1032166923</t>
  </si>
  <si>
    <t>1032123415</t>
  </si>
  <si>
    <t>1032121687</t>
  </si>
  <si>
    <t>1030991611</t>
  </si>
  <si>
    <t>1030990434</t>
  </si>
  <si>
    <t>1032072321</t>
  </si>
  <si>
    <t>1032153922</t>
  </si>
  <si>
    <t>1032163818</t>
  </si>
  <si>
    <t>1032020484</t>
  </si>
  <si>
    <t>1030974108</t>
  </si>
  <si>
    <t>Вантеев</t>
  </si>
  <si>
    <t>Александр</t>
  </si>
  <si>
    <t>Александрович</t>
  </si>
  <si>
    <t>Ломако</t>
  </si>
  <si>
    <t>Екатерина</t>
  </si>
  <si>
    <t>Владимировна</t>
  </si>
  <si>
    <t>Анацкая</t>
  </si>
  <si>
    <t>Елена</t>
  </si>
  <si>
    <t>Евгеньевна</t>
  </si>
  <si>
    <t>Довбня</t>
  </si>
  <si>
    <t>Элеонора</t>
  </si>
  <si>
    <t>Эдуардовна</t>
  </si>
  <si>
    <t>Христафорова</t>
  </si>
  <si>
    <t>Полина</t>
  </si>
  <si>
    <t>Игоревна</t>
  </si>
  <si>
    <t>ВАН</t>
  </si>
  <si>
    <t>ШАОЦУН</t>
  </si>
  <si>
    <t>Кумышева</t>
  </si>
  <si>
    <t>Зарина</t>
  </si>
  <si>
    <t>Замировна</t>
  </si>
  <si>
    <t>Макаренкова</t>
  </si>
  <si>
    <t>Любовь</t>
  </si>
  <si>
    <t>Михайловна</t>
  </si>
  <si>
    <t>Шан</t>
  </si>
  <si>
    <t>Ю</t>
  </si>
  <si>
    <t>Урбан</t>
  </si>
  <si>
    <t>Мария</t>
  </si>
  <si>
    <t>Николаевна</t>
  </si>
  <si>
    <t>Владимир</t>
  </si>
  <si>
    <t>Анастасия</t>
  </si>
  <si>
    <t>Сергеевна</t>
  </si>
  <si>
    <t>Савидова</t>
  </si>
  <si>
    <t>Галина</t>
  </si>
  <si>
    <t>Андреевна</t>
  </si>
  <si>
    <t>Трегубов</t>
  </si>
  <si>
    <t>Станислав</t>
  </si>
  <si>
    <t>Вадимович</t>
  </si>
  <si>
    <t>Мякишева</t>
  </si>
  <si>
    <t>Юрьевна</t>
  </si>
  <si>
    <t>Умрихина</t>
  </si>
  <si>
    <t>Оксана</t>
  </si>
  <si>
    <t>Васильевна</t>
  </si>
  <si>
    <t>Малышев</t>
  </si>
  <si>
    <t>Антон</t>
  </si>
  <si>
    <t>Всеволодович</t>
  </si>
  <si>
    <t>Сакальская</t>
  </si>
  <si>
    <t>Наталья</t>
  </si>
  <si>
    <t>Михайлова</t>
  </si>
  <si>
    <t>Евгения</t>
  </si>
  <si>
    <t>Радиславовна</t>
  </si>
  <si>
    <t>Мильруд</t>
  </si>
  <si>
    <t>Фиммовна</t>
  </si>
  <si>
    <t>Мартиросян</t>
  </si>
  <si>
    <t>Сумбат</t>
  </si>
  <si>
    <t>Симавонович</t>
  </si>
  <si>
    <t>Алешина</t>
  </si>
  <si>
    <t>Марина</t>
  </si>
  <si>
    <t>Кича</t>
  </si>
  <si>
    <t>Ольга</t>
  </si>
  <si>
    <t>Дмитриевна</t>
  </si>
  <si>
    <t>Краснова</t>
  </si>
  <si>
    <t>Валерьевна</t>
  </si>
  <si>
    <t>Аксенова</t>
  </si>
  <si>
    <t>Алексеевна</t>
  </si>
  <si>
    <t>Ряпухина</t>
  </si>
  <si>
    <t>Хушит</t>
  </si>
  <si>
    <t>Кирилл</t>
  </si>
  <si>
    <t>Викторович</t>
  </si>
  <si>
    <t>Стелиос</t>
  </si>
  <si>
    <t>Минас</t>
  </si>
  <si>
    <t>Ф</t>
  </si>
  <si>
    <t>И</t>
  </si>
  <si>
    <t>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</si>
</sst>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0"/>
      <name val="Arial Cyr"/>
      <charset val="204"/>
    </font>
    <font>
      <b/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36">
    <xf numFmtId="0" fontId="0" fillId="0" borderId="0" xfId="0"/>
    <xf numFmtId="0" fontId="0" fillId="0" borderId="0" xfId="0" applyFill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2" fillId="0" borderId="2" xfId="1" applyFill="1" applyBorder="1"/>
    <xf numFmtId="0" fontId="0" fillId="0" borderId="2" xfId="0" applyBorder="1"/>
    <xf numFmtId="0" fontId="0" fillId="0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quotePrefix="1" applyFont="1" applyFill="1" applyAlignment="1">
      <alignment horizontal="left"/>
    </xf>
    <xf numFmtId="0" fontId="2" fillId="0" borderId="2" xfId="1" applyFill="1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quotePrefix="1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0" fillId="0" borderId="2" xfId="0" applyFill="1" applyBorder="1" applyAlignment="1">
      <alignment wrapText="1"/>
    </xf>
    <xf numFmtId="0" fontId="0" fillId="0" borderId="0" xfId="0" quotePrefix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0" xfId="0" applyAlignment="1"/>
    <xf numFmtId="0" fontId="1" fillId="0" borderId="2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1" fillId="0" borderId="3" xfId="0" applyFont="1" applyFill="1" applyBorder="1" applyAlignment="1">
      <alignment horizontal="center"/>
    </xf>
    <xf numFmtId="0" fontId="3" fillId="0" borderId="1" xfId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left" wrapText="1"/>
    </xf>
    <xf numFmtId="0" fontId="0" fillId="0" borderId="2" xfId="0" applyFill="1" applyBorder="1" applyAlignment="1">
      <alignment horizontal="left"/>
    </xf>
    <xf numFmtId="0" fontId="0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2" borderId="2" xfId="0" applyFill="1" applyBorder="1"/>
    <xf numFmtId="0" fontId="1" fillId="0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49" fontId="0" fillId="0" borderId="0" xfId="0" applyNumberFormat="1"/>
    <xf numFmtId="0" fontId="0" fillId="0" borderId="2" xfId="0" quotePrefix="1" applyBorder="1" applyAlignment="1">
      <alignment horizontal="left"/>
    </xf>
  </cellXfs>
  <cellStyles count="2">
    <cellStyle name="Обычный" xfId="0" builtinId="0"/>
    <cellStyle name="Обычный_текстовые функции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2"/>
  <sheetViews>
    <sheetView tabSelected="1" topLeftCell="A185" workbookViewId="0">
      <selection activeCell="I160" sqref="I160"/>
    </sheetView>
  </sheetViews>
  <sheetFormatPr defaultRowHeight="15" x14ac:dyDescent="0.25"/>
  <cols>
    <col min="1" max="1" width="25.28515625" customWidth="1"/>
    <col min="2" max="2" width="21.85546875" customWidth="1"/>
    <col min="3" max="3" width="28.140625" customWidth="1"/>
    <col min="4" max="4" width="20.28515625" customWidth="1"/>
    <col min="5" max="5" width="17.85546875" customWidth="1"/>
  </cols>
  <sheetData>
    <row r="1" spans="1:4" s="7" customFormat="1" x14ac:dyDescent="0.25">
      <c r="A1" s="6" t="s">
        <v>30</v>
      </c>
      <c r="B1" s="6"/>
      <c r="C1" s="6"/>
      <c r="D1" s="6"/>
    </row>
    <row r="2" spans="1:4" s="7" customFormat="1" x14ac:dyDescent="0.25">
      <c r="A2" s="8" t="s">
        <v>56</v>
      </c>
      <c r="B2" s="6"/>
      <c r="C2" s="6"/>
      <c r="D2" s="6"/>
    </row>
    <row r="3" spans="1:4" s="7" customFormat="1" x14ac:dyDescent="0.25">
      <c r="A3" s="6" t="s">
        <v>31</v>
      </c>
      <c r="B3" s="6"/>
      <c r="C3" s="6"/>
      <c r="D3" s="6"/>
    </row>
    <row r="4" spans="1:4" s="7" customFormat="1" x14ac:dyDescent="0.25">
      <c r="A4" s="8" t="s">
        <v>57</v>
      </c>
      <c r="B4" s="6"/>
      <c r="C4" s="6"/>
      <c r="D4" s="6"/>
    </row>
    <row r="5" spans="1:4" s="7" customFormat="1" x14ac:dyDescent="0.25">
      <c r="A5" s="6"/>
      <c r="B5" s="6"/>
      <c r="C5" s="6"/>
      <c r="D5" s="6"/>
    </row>
    <row r="6" spans="1:4" s="7" customFormat="1" x14ac:dyDescent="0.25">
      <c r="A6" s="6" t="s">
        <v>32</v>
      </c>
      <c r="B6" s="6"/>
      <c r="C6" s="6"/>
      <c r="D6" s="6"/>
    </row>
    <row r="7" spans="1:4" s="7" customFormat="1" x14ac:dyDescent="0.25">
      <c r="A7" s="6"/>
      <c r="B7" s="6"/>
      <c r="C7" s="6"/>
      <c r="D7" s="6"/>
    </row>
    <row r="8" spans="1:4" s="7" customFormat="1" x14ac:dyDescent="0.25">
      <c r="A8" s="2" t="s">
        <v>2</v>
      </c>
      <c r="B8" s="2" t="s">
        <v>33</v>
      </c>
      <c r="C8" s="2" t="s">
        <v>34</v>
      </c>
      <c r="D8" s="6"/>
    </row>
    <row r="9" spans="1:4" s="7" customFormat="1" x14ac:dyDescent="0.25">
      <c r="A9" s="9" t="s">
        <v>35</v>
      </c>
      <c r="B9" s="10" t="s">
        <v>36</v>
      </c>
      <c r="C9" s="11" t="str">
        <f>A9&amp;B9</f>
        <v>shevtsov_vv@pfur.ru</v>
      </c>
      <c r="D9" s="6"/>
    </row>
    <row r="10" spans="1:4" s="7" customFormat="1" x14ac:dyDescent="0.25">
      <c r="A10" s="6"/>
      <c r="B10" s="6"/>
      <c r="C10" s="12" t="s">
        <v>37</v>
      </c>
      <c r="D10" s="6"/>
    </row>
    <row r="11" spans="1:4" s="7" customFormat="1" x14ac:dyDescent="0.25">
      <c r="A11" s="6"/>
      <c r="B11" s="6"/>
      <c r="C11" s="6"/>
      <c r="D11" s="6"/>
    </row>
    <row r="12" spans="1:4" s="7" customFormat="1" x14ac:dyDescent="0.25">
      <c r="A12" s="6" t="s">
        <v>38</v>
      </c>
      <c r="B12" s="6"/>
      <c r="C12" s="6"/>
      <c r="D12" s="6"/>
    </row>
    <row r="13" spans="1:4" s="7" customFormat="1" x14ac:dyDescent="0.25">
      <c r="A13" s="6" t="s">
        <v>39</v>
      </c>
      <c r="B13" s="6"/>
      <c r="C13" s="6"/>
      <c r="D13" s="6"/>
    </row>
    <row r="14" spans="1:4" s="7" customFormat="1" x14ac:dyDescent="0.25">
      <c r="A14" s="6"/>
      <c r="B14" s="6"/>
      <c r="C14" s="6"/>
      <c r="D14" s="6"/>
    </row>
    <row r="15" spans="1:4" s="7" customFormat="1" x14ac:dyDescent="0.25">
      <c r="A15" s="6" t="s">
        <v>32</v>
      </c>
      <c r="B15" s="6"/>
      <c r="C15" s="6"/>
      <c r="D15" s="6"/>
    </row>
    <row r="16" spans="1:4" s="7" customFormat="1" x14ac:dyDescent="0.25">
      <c r="A16" s="6"/>
      <c r="B16" s="6"/>
      <c r="C16" s="6"/>
      <c r="D16" s="6"/>
    </row>
    <row r="17" spans="1:4" s="7" customFormat="1" x14ac:dyDescent="0.25">
      <c r="A17" s="2" t="s">
        <v>2</v>
      </c>
      <c r="B17" s="2" t="s">
        <v>33</v>
      </c>
      <c r="C17" s="2" t="s">
        <v>34</v>
      </c>
      <c r="D17" s="6"/>
    </row>
    <row r="18" spans="1:4" s="7" customFormat="1" x14ac:dyDescent="0.25">
      <c r="A18" s="9" t="s">
        <v>35</v>
      </c>
      <c r="B18" s="10" t="s">
        <v>40</v>
      </c>
      <c r="C18" s="11" t="str">
        <f>A18&amp;"@"&amp;B18</f>
        <v>shevtsov_vv@pfur.ru</v>
      </c>
      <c r="D18" s="6"/>
    </row>
    <row r="19" spans="1:4" s="7" customFormat="1" x14ac:dyDescent="0.25">
      <c r="A19" s="6"/>
      <c r="B19" s="6"/>
      <c r="C19" s="12" t="s">
        <v>41</v>
      </c>
      <c r="D19" s="6"/>
    </row>
    <row r="20" spans="1:4" s="7" customFormat="1" x14ac:dyDescent="0.25">
      <c r="A20" s="13" t="s">
        <v>42</v>
      </c>
      <c r="B20" s="6"/>
      <c r="C20" s="6"/>
      <c r="D20" s="6"/>
    </row>
    <row r="21" spans="1:4" s="7" customFormat="1" x14ac:dyDescent="0.25">
      <c r="A21" s="6"/>
      <c r="B21" s="6"/>
      <c r="C21" s="6"/>
      <c r="D21" s="6"/>
    </row>
    <row r="22" spans="1:4" s="7" customFormat="1" x14ac:dyDescent="0.25">
      <c r="A22" s="6" t="s">
        <v>43</v>
      </c>
      <c r="B22" s="6"/>
      <c r="C22" s="6"/>
      <c r="D22" s="6"/>
    </row>
    <row r="23" spans="1:4" x14ac:dyDescent="0.25">
      <c r="A23" s="26" t="s">
        <v>0</v>
      </c>
      <c r="B23" s="26"/>
      <c r="C23" s="26"/>
      <c r="D23" s="26"/>
    </row>
    <row r="24" spans="1:4" x14ac:dyDescent="0.25">
      <c r="A24" s="2" t="s">
        <v>1</v>
      </c>
      <c r="B24" s="2" t="s">
        <v>2</v>
      </c>
      <c r="C24" s="2" t="s">
        <v>3</v>
      </c>
      <c r="D24" s="3" t="s">
        <v>4</v>
      </c>
    </row>
    <row r="25" spans="1:4" x14ac:dyDescent="0.25">
      <c r="A25" s="4" t="s">
        <v>5</v>
      </c>
      <c r="B25" s="5" t="s">
        <v>6</v>
      </c>
      <c r="C25" s="5" t="s">
        <v>7</v>
      </c>
      <c r="D25" s="5" t="str">
        <f>A25&amp;" "&amp;B25&amp;" "&amp;C25</f>
        <v>ИВАНОВ ИВАН ИВАНОВИЧ</v>
      </c>
    </row>
    <row r="26" spans="1:4" x14ac:dyDescent="0.25">
      <c r="A26" s="5" t="s">
        <v>8</v>
      </c>
      <c r="B26" s="5" t="s">
        <v>9</v>
      </c>
      <c r="C26" s="5" t="s">
        <v>10</v>
      </c>
      <c r="D26" s="5" t="str">
        <f t="shared" ref="D26:D32" si="0">A26&amp;" "&amp;B26&amp;" "&amp;C26</f>
        <v>ПЕТРОВ ПЕТР ПЕТРОВИЧ</v>
      </c>
    </row>
    <row r="27" spans="1:4" x14ac:dyDescent="0.25">
      <c r="A27" s="5" t="s">
        <v>11</v>
      </c>
      <c r="B27" s="5" t="s">
        <v>12</v>
      </c>
      <c r="C27" s="5" t="s">
        <v>13</v>
      </c>
      <c r="D27" s="5" t="str">
        <f t="shared" si="0"/>
        <v>ИВАНОВА АННА СЕРГЕЕВНА</v>
      </c>
    </row>
    <row r="28" spans="1:4" x14ac:dyDescent="0.25">
      <c r="A28" s="5" t="s">
        <v>14</v>
      </c>
      <c r="B28" s="5" t="s">
        <v>15</v>
      </c>
      <c r="C28" s="5" t="s">
        <v>16</v>
      </c>
      <c r="D28" s="5" t="str">
        <f t="shared" si="0"/>
        <v>ПЕТРЕНКО ОКСАНА ПЕТРОВНА</v>
      </c>
    </row>
    <row r="29" spans="1:4" x14ac:dyDescent="0.25">
      <c r="A29" s="5" t="s">
        <v>17</v>
      </c>
      <c r="B29" s="5" t="s">
        <v>18</v>
      </c>
      <c r="C29" s="5" t="s">
        <v>19</v>
      </c>
      <c r="D29" s="5" t="str">
        <f t="shared" si="0"/>
        <v>ЗУБОВ ТИМУР БОРИСОВИЧ</v>
      </c>
    </row>
    <row r="30" spans="1:4" x14ac:dyDescent="0.25">
      <c r="A30" s="5" t="s">
        <v>20</v>
      </c>
      <c r="B30" s="5" t="s">
        <v>21</v>
      </c>
      <c r="C30" s="5" t="s">
        <v>22</v>
      </c>
      <c r="D30" s="5" t="str">
        <f t="shared" si="0"/>
        <v>ЗИМИН СЕРГЕЙ ВАСИЛЬЕВИЧ</v>
      </c>
    </row>
    <row r="31" spans="1:4" x14ac:dyDescent="0.25">
      <c r="A31" s="5" t="s">
        <v>23</v>
      </c>
      <c r="B31" s="5" t="s">
        <v>24</v>
      </c>
      <c r="C31" s="5" t="s">
        <v>25</v>
      </c>
      <c r="D31" s="5" t="str">
        <f t="shared" si="0"/>
        <v>ДЕМИНА ТАТЬЯНА ВАЛЕНТИНОВНА</v>
      </c>
    </row>
    <row r="32" spans="1:4" x14ac:dyDescent="0.25">
      <c r="A32" s="5" t="s">
        <v>26</v>
      </c>
      <c r="B32" s="5" t="s">
        <v>27</v>
      </c>
      <c r="C32" s="5" t="s">
        <v>28</v>
      </c>
      <c r="D32" s="5" t="str">
        <f t="shared" si="0"/>
        <v>СИДОРЕНКО РОМАН НИКОЛАЕВИЧ</v>
      </c>
    </row>
    <row r="33" spans="1:4" x14ac:dyDescent="0.25">
      <c r="A33" s="1"/>
      <c r="B33" s="1"/>
      <c r="C33" s="1"/>
      <c r="D33" s="1"/>
    </row>
    <row r="34" spans="1:4" x14ac:dyDescent="0.25">
      <c r="A34" t="s">
        <v>44</v>
      </c>
      <c r="B34" s="1"/>
      <c r="C34" s="1"/>
      <c r="D34" s="1"/>
    </row>
    <row r="35" spans="1:4" x14ac:dyDescent="0.25">
      <c r="B35" s="1"/>
      <c r="C35" s="1"/>
      <c r="D35" s="1"/>
    </row>
    <row r="36" spans="1:4" x14ac:dyDescent="0.25">
      <c r="A36" s="25" t="s">
        <v>29</v>
      </c>
      <c r="B36" s="25"/>
      <c r="C36" s="25"/>
      <c r="D36" s="25"/>
    </row>
    <row r="37" spans="1:4" x14ac:dyDescent="0.25">
      <c r="A37" s="1"/>
      <c r="B37" s="1"/>
      <c r="C37" s="1"/>
      <c r="D37" s="1"/>
    </row>
    <row r="38" spans="1:4" ht="30" x14ac:dyDescent="0.25">
      <c r="A38" s="14" t="s">
        <v>58</v>
      </c>
      <c r="B38" s="27" t="s">
        <v>45</v>
      </c>
      <c r="C38" s="28"/>
      <c r="D38" s="28"/>
    </row>
    <row r="39" spans="1:4" ht="30" x14ac:dyDescent="0.25">
      <c r="A39" s="14" t="s">
        <v>59</v>
      </c>
      <c r="B39" s="28"/>
      <c r="C39" s="28"/>
      <c r="D39" s="28"/>
    </row>
    <row r="40" spans="1:4" x14ac:dyDescent="0.25">
      <c r="A40" s="1"/>
      <c r="B40" s="1"/>
      <c r="C40" s="1"/>
      <c r="D40" s="1"/>
    </row>
    <row r="41" spans="1:4" x14ac:dyDescent="0.25">
      <c r="A41" s="6" t="s">
        <v>32</v>
      </c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2" t="s">
        <v>2</v>
      </c>
      <c r="B43" s="2" t="s">
        <v>33</v>
      </c>
      <c r="C43" s="2" t="s">
        <v>34</v>
      </c>
      <c r="D43" s="1"/>
    </row>
    <row r="44" spans="1:4" x14ac:dyDescent="0.25">
      <c r="A44" s="9" t="s">
        <v>35</v>
      </c>
      <c r="B44" s="10" t="s">
        <v>36</v>
      </c>
      <c r="C44" s="11" t="str">
        <f>LEFT(A44,8)&amp;B44</f>
        <v>shevtsov@pfur.ru</v>
      </c>
      <c r="D44" s="1"/>
    </row>
    <row r="45" spans="1:4" x14ac:dyDescent="0.25">
      <c r="A45" s="6"/>
      <c r="B45" s="6"/>
      <c r="C45" s="12" t="s">
        <v>46</v>
      </c>
      <c r="D45" s="1"/>
    </row>
    <row r="46" spans="1:4" x14ac:dyDescent="0.25">
      <c r="A46" s="1"/>
      <c r="B46" s="1"/>
      <c r="C46" s="1"/>
      <c r="D46" s="1"/>
    </row>
    <row r="47" spans="1:4" x14ac:dyDescent="0.25">
      <c r="A47" s="13" t="s">
        <v>47</v>
      </c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6" t="s">
        <v>48</v>
      </c>
      <c r="B49" s="1"/>
      <c r="C49" s="1"/>
      <c r="D49" s="1"/>
    </row>
    <row r="50" spans="1:4" x14ac:dyDescent="0.25">
      <c r="A50" t="s">
        <v>50</v>
      </c>
      <c r="B50" s="1"/>
      <c r="C50" s="1"/>
      <c r="D50" s="1"/>
    </row>
    <row r="51" spans="1:4" x14ac:dyDescent="0.25">
      <c r="B51" s="1"/>
      <c r="C51" s="1"/>
      <c r="D51" s="1"/>
    </row>
    <row r="52" spans="1:4" x14ac:dyDescent="0.25">
      <c r="A52" s="2" t="s">
        <v>1</v>
      </c>
      <c r="B52" s="2" t="s">
        <v>2</v>
      </c>
      <c r="C52" s="2" t="s">
        <v>3</v>
      </c>
      <c r="D52" s="3" t="s">
        <v>4</v>
      </c>
    </row>
    <row r="53" spans="1:4" x14ac:dyDescent="0.25">
      <c r="A53" s="4" t="s">
        <v>5</v>
      </c>
      <c r="B53" s="5" t="s">
        <v>6</v>
      </c>
      <c r="C53" s="5" t="s">
        <v>7</v>
      </c>
      <c r="D53" s="5" t="str">
        <f>A53&amp;" "&amp;LEFT(B53,1)&amp;"."&amp;LEFT(C53,1)&amp;"."</f>
        <v>ИВАНОВ И.И.</v>
      </c>
    </row>
    <row r="54" spans="1:4" x14ac:dyDescent="0.25">
      <c r="A54" s="5" t="s">
        <v>8</v>
      </c>
      <c r="B54" s="5" t="s">
        <v>9</v>
      </c>
      <c r="C54" s="5" t="s">
        <v>10</v>
      </c>
      <c r="D54" s="5" t="str">
        <f t="shared" ref="D54:D60" si="1">A54&amp;" "&amp;LEFT(B54,1)&amp;"."&amp;LEFT(C54,1)&amp;"."</f>
        <v>ПЕТРОВ П.П.</v>
      </c>
    </row>
    <row r="55" spans="1:4" x14ac:dyDescent="0.25">
      <c r="A55" s="5" t="s">
        <v>11</v>
      </c>
      <c r="B55" s="5" t="s">
        <v>12</v>
      </c>
      <c r="C55" s="5" t="s">
        <v>13</v>
      </c>
      <c r="D55" s="5" t="str">
        <f t="shared" si="1"/>
        <v>ИВАНОВА А.С.</v>
      </c>
    </row>
    <row r="56" spans="1:4" x14ac:dyDescent="0.25">
      <c r="A56" s="5" t="s">
        <v>14</v>
      </c>
      <c r="B56" s="5" t="s">
        <v>15</v>
      </c>
      <c r="C56" s="5" t="s">
        <v>16</v>
      </c>
      <c r="D56" s="5" t="str">
        <f>A56&amp;" "&amp;LEFT(B56,1)&amp;"."&amp;LEFT(C56,1)&amp;"."</f>
        <v>ПЕТРЕНКО О.П.</v>
      </c>
    </row>
    <row r="57" spans="1:4" x14ac:dyDescent="0.25">
      <c r="A57" s="5" t="s">
        <v>17</v>
      </c>
      <c r="B57" s="5" t="s">
        <v>18</v>
      </c>
      <c r="C57" s="5" t="s">
        <v>19</v>
      </c>
      <c r="D57" s="5" t="str">
        <f t="shared" si="1"/>
        <v>ЗУБОВ Т.Б.</v>
      </c>
    </row>
    <row r="58" spans="1:4" x14ac:dyDescent="0.25">
      <c r="A58" s="5" t="s">
        <v>20</v>
      </c>
      <c r="B58" s="5" t="s">
        <v>21</v>
      </c>
      <c r="C58" s="5" t="s">
        <v>22</v>
      </c>
      <c r="D58" s="5" t="str">
        <f t="shared" si="1"/>
        <v>ЗИМИН С.В.</v>
      </c>
    </row>
    <row r="59" spans="1:4" x14ac:dyDescent="0.25">
      <c r="A59" s="5" t="s">
        <v>23</v>
      </c>
      <c r="B59" s="5" t="s">
        <v>24</v>
      </c>
      <c r="C59" s="5" t="s">
        <v>25</v>
      </c>
      <c r="D59" s="5" t="str">
        <f t="shared" si="1"/>
        <v>ДЕМИНА Т.В.</v>
      </c>
    </row>
    <row r="60" spans="1:4" x14ac:dyDescent="0.25">
      <c r="A60" s="5" t="s">
        <v>26</v>
      </c>
      <c r="B60" s="5" t="s">
        <v>27</v>
      </c>
      <c r="C60" s="5" t="s">
        <v>28</v>
      </c>
      <c r="D60" s="5" t="str">
        <f t="shared" si="1"/>
        <v>СИДОРЕНКО Р.Н.</v>
      </c>
    </row>
    <row r="61" spans="1:4" x14ac:dyDescent="0.25">
      <c r="A61" s="6"/>
      <c r="B61" s="1"/>
      <c r="C61" s="1"/>
      <c r="D61" s="1"/>
    </row>
    <row r="62" spans="1:4" x14ac:dyDescent="0.25">
      <c r="A62" s="13" t="s">
        <v>49</v>
      </c>
      <c r="B62" s="1"/>
      <c r="C62" s="1"/>
      <c r="D62" s="1"/>
    </row>
    <row r="63" spans="1:4" x14ac:dyDescent="0.25">
      <c r="A63" s="6" t="s">
        <v>48</v>
      </c>
      <c r="B63" s="1"/>
      <c r="C63" s="1"/>
      <c r="D63" s="1"/>
    </row>
    <row r="64" spans="1:4" x14ac:dyDescent="0.25">
      <c r="A64" t="s">
        <v>51</v>
      </c>
      <c r="B64" s="1"/>
      <c r="C64" s="1"/>
      <c r="D64" s="1"/>
    </row>
    <row r="65" spans="1:4" x14ac:dyDescent="0.25">
      <c r="B65" s="1"/>
      <c r="C65" s="1"/>
      <c r="D65" s="1"/>
    </row>
    <row r="66" spans="1:4" x14ac:dyDescent="0.25">
      <c r="A66" s="2" t="s">
        <v>1</v>
      </c>
      <c r="B66" s="2" t="s">
        <v>2</v>
      </c>
      <c r="C66" s="2" t="s">
        <v>3</v>
      </c>
      <c r="D66" s="3" t="s">
        <v>4</v>
      </c>
    </row>
    <row r="67" spans="1:4" x14ac:dyDescent="0.25">
      <c r="A67" s="4" t="s">
        <v>5</v>
      </c>
      <c r="B67" s="5" t="s">
        <v>6</v>
      </c>
      <c r="C67" s="5" t="s">
        <v>7</v>
      </c>
      <c r="D67" s="5" t="str">
        <f>B67&amp;" "&amp;LEFT(C67,1)&amp;". "&amp;A67</f>
        <v>ИВАН И. ИВАНОВ</v>
      </c>
    </row>
    <row r="68" spans="1:4" x14ac:dyDescent="0.25">
      <c r="A68" s="5" t="s">
        <v>8</v>
      </c>
      <c r="B68" s="5" t="s">
        <v>9</v>
      </c>
      <c r="C68" s="5" t="s">
        <v>10</v>
      </c>
      <c r="D68" s="5" t="str">
        <f t="shared" ref="D68:D74" si="2">B68&amp;" "&amp;LEFT(C68,1)&amp;". "&amp;A68</f>
        <v>ПЕТР П. ПЕТРОВ</v>
      </c>
    </row>
    <row r="69" spans="1:4" x14ac:dyDescent="0.25">
      <c r="A69" s="5" t="s">
        <v>11</v>
      </c>
      <c r="B69" s="5" t="s">
        <v>12</v>
      </c>
      <c r="C69" s="5" t="s">
        <v>13</v>
      </c>
      <c r="D69" s="5" t="str">
        <f t="shared" si="2"/>
        <v>АННА С. ИВАНОВА</v>
      </c>
    </row>
    <row r="70" spans="1:4" x14ac:dyDescent="0.25">
      <c r="A70" s="5" t="s">
        <v>14</v>
      </c>
      <c r="B70" s="5" t="s">
        <v>15</v>
      </c>
      <c r="C70" s="5" t="s">
        <v>16</v>
      </c>
      <c r="D70" s="5" t="str">
        <f t="shared" si="2"/>
        <v>ОКСАНА П. ПЕТРЕНКО</v>
      </c>
    </row>
    <row r="71" spans="1:4" x14ac:dyDescent="0.25">
      <c r="A71" s="5" t="s">
        <v>17</v>
      </c>
      <c r="B71" s="5" t="s">
        <v>18</v>
      </c>
      <c r="C71" s="5" t="s">
        <v>19</v>
      </c>
      <c r="D71" s="5" t="str">
        <f t="shared" si="2"/>
        <v>ТИМУР Б. ЗУБОВ</v>
      </c>
    </row>
    <row r="72" spans="1:4" x14ac:dyDescent="0.25">
      <c r="A72" s="5" t="s">
        <v>20</v>
      </c>
      <c r="B72" s="5" t="s">
        <v>21</v>
      </c>
      <c r="C72" s="5" t="s">
        <v>22</v>
      </c>
      <c r="D72" s="5" t="str">
        <f t="shared" si="2"/>
        <v>СЕРГЕЙ В. ЗИМИН</v>
      </c>
    </row>
    <row r="73" spans="1:4" x14ac:dyDescent="0.25">
      <c r="A73" s="5" t="s">
        <v>23</v>
      </c>
      <c r="B73" s="5" t="s">
        <v>24</v>
      </c>
      <c r="C73" s="5" t="s">
        <v>25</v>
      </c>
      <c r="D73" s="5" t="str">
        <f t="shared" si="2"/>
        <v>ТАТЬЯНА В. ДЕМИНА</v>
      </c>
    </row>
    <row r="74" spans="1:4" x14ac:dyDescent="0.25">
      <c r="A74" s="5" t="s">
        <v>26</v>
      </c>
      <c r="B74" s="5" t="s">
        <v>27</v>
      </c>
      <c r="C74" s="5" t="s">
        <v>28</v>
      </c>
      <c r="D74" s="5" t="str">
        <f>B74&amp;" "&amp;LEFT(C74,1)&amp;". "&amp;A74</f>
        <v>РОМАН Н. СИДОРЕНКО</v>
      </c>
    </row>
    <row r="75" spans="1:4" x14ac:dyDescent="0.25">
      <c r="B75" s="1"/>
      <c r="C75" s="1"/>
      <c r="D75" s="1"/>
    </row>
    <row r="76" spans="1:4" x14ac:dyDescent="0.25">
      <c r="A76" s="6"/>
      <c r="B76" s="1"/>
      <c r="C76" s="1"/>
      <c r="D76" s="1"/>
    </row>
    <row r="77" spans="1:4" x14ac:dyDescent="0.25">
      <c r="A77" s="25" t="s">
        <v>29</v>
      </c>
      <c r="B77" s="25"/>
      <c r="C77" s="25"/>
      <c r="D77" s="25"/>
    </row>
    <row r="79" spans="1:4" ht="21.75" customHeight="1" x14ac:dyDescent="0.25">
      <c r="A79" s="19" t="s">
        <v>66</v>
      </c>
      <c r="B79" s="24" t="s">
        <v>65</v>
      </c>
      <c r="C79" s="24"/>
      <c r="D79" s="24"/>
    </row>
    <row r="80" spans="1:4" ht="21.75" customHeight="1" x14ac:dyDescent="0.25">
      <c r="A80" s="18" t="s">
        <v>67</v>
      </c>
      <c r="B80" s="24"/>
      <c r="C80" s="24"/>
      <c r="D80" s="24"/>
    </row>
    <row r="82" spans="1:4" x14ac:dyDescent="0.25">
      <c r="A82" s="6" t="s">
        <v>32</v>
      </c>
      <c r="B82" s="1"/>
      <c r="C82" s="1"/>
    </row>
    <row r="83" spans="1:4" x14ac:dyDescent="0.25">
      <c r="A83" s="1"/>
      <c r="B83" s="1"/>
      <c r="C83" s="1"/>
    </row>
    <row r="84" spans="1:4" x14ac:dyDescent="0.25">
      <c r="A84" s="2" t="s">
        <v>2</v>
      </c>
      <c r="B84" s="2" t="s">
        <v>33</v>
      </c>
      <c r="C84" s="2" t="s">
        <v>34</v>
      </c>
      <c r="D84" s="2" t="s">
        <v>34</v>
      </c>
    </row>
    <row r="85" spans="1:4" x14ac:dyDescent="0.25">
      <c r="A85" s="9" t="s">
        <v>35</v>
      </c>
      <c r="B85" s="10" t="s">
        <v>40</v>
      </c>
      <c r="C85" s="11" t="str">
        <f>A85&amp;"@"&amp;B85</f>
        <v>shevtsov_vv@pfur.ru</v>
      </c>
      <c r="D85" s="11" t="str">
        <f>UPPER(C85)</f>
        <v>SHEVTSOV_VV@PFUR.RU</v>
      </c>
    </row>
    <row r="86" spans="1:4" x14ac:dyDescent="0.25">
      <c r="A86" s="6"/>
      <c r="B86" s="6"/>
      <c r="C86" s="12"/>
      <c r="D86" s="15" t="s">
        <v>52</v>
      </c>
    </row>
    <row r="87" spans="1:4" x14ac:dyDescent="0.25">
      <c r="A87" s="6"/>
      <c r="B87" s="6"/>
      <c r="C87" s="12"/>
      <c r="D87" s="15"/>
    </row>
    <row r="88" spans="1:4" x14ac:dyDescent="0.25">
      <c r="A88" s="2" t="s">
        <v>2</v>
      </c>
      <c r="B88" s="2" t="s">
        <v>33</v>
      </c>
      <c r="C88" s="2" t="s">
        <v>34</v>
      </c>
    </row>
    <row r="89" spans="1:4" x14ac:dyDescent="0.25">
      <c r="A89" s="9" t="s">
        <v>35</v>
      </c>
      <c r="B89" s="10" t="s">
        <v>40</v>
      </c>
      <c r="C89" s="11" t="str">
        <f>A89&amp;"@"&amp;UPPER(B89)</f>
        <v>shevtsov_vv@PFUR.RU</v>
      </c>
    </row>
    <row r="90" spans="1:4" x14ac:dyDescent="0.25">
      <c r="A90" s="6"/>
      <c r="B90" s="6"/>
      <c r="C90" s="12" t="s">
        <v>54</v>
      </c>
    </row>
    <row r="91" spans="1:4" x14ac:dyDescent="0.25">
      <c r="A91" s="6"/>
      <c r="B91" s="6"/>
      <c r="C91" s="12"/>
    </row>
    <row r="92" spans="1:4" x14ac:dyDescent="0.25">
      <c r="A92" s="13" t="s">
        <v>53</v>
      </c>
    </row>
    <row r="93" spans="1:4" x14ac:dyDescent="0.25">
      <c r="A93" s="6" t="s">
        <v>48</v>
      </c>
    </row>
    <row r="95" spans="1:4" x14ac:dyDescent="0.25">
      <c r="A95" s="26" t="s">
        <v>0</v>
      </c>
      <c r="B95" s="26"/>
      <c r="C95" s="26"/>
      <c r="D95" s="26"/>
    </row>
    <row r="96" spans="1:4" x14ac:dyDescent="0.25">
      <c r="A96" s="2" t="s">
        <v>1</v>
      </c>
      <c r="B96" s="2" t="s">
        <v>2</v>
      </c>
      <c r="C96" s="2" t="s">
        <v>3</v>
      </c>
      <c r="D96" s="3" t="s">
        <v>4</v>
      </c>
    </row>
    <row r="97" spans="1:4" x14ac:dyDescent="0.25">
      <c r="A97" s="4" t="s">
        <v>5</v>
      </c>
      <c r="B97" s="5" t="s">
        <v>6</v>
      </c>
      <c r="C97" s="5" t="s">
        <v>7</v>
      </c>
      <c r="D97" s="5" t="str">
        <f>LOWER(A97&amp;" "&amp;B97&amp;" "&amp;C97)</f>
        <v>иванов иван иванович</v>
      </c>
    </row>
    <row r="98" spans="1:4" x14ac:dyDescent="0.25">
      <c r="A98" s="5" t="s">
        <v>8</v>
      </c>
      <c r="B98" s="5" t="s">
        <v>9</v>
      </c>
      <c r="C98" s="5" t="s">
        <v>10</v>
      </c>
      <c r="D98" s="5" t="str">
        <f t="shared" ref="D98:D104" si="3">LOWER(A98&amp;" "&amp;B98&amp;" "&amp;C98)</f>
        <v>петров петр петрович</v>
      </c>
    </row>
    <row r="99" spans="1:4" x14ac:dyDescent="0.25">
      <c r="A99" s="5" t="s">
        <v>11</v>
      </c>
      <c r="B99" s="5" t="s">
        <v>12</v>
      </c>
      <c r="C99" s="5" t="s">
        <v>13</v>
      </c>
      <c r="D99" s="5" t="str">
        <f t="shared" si="3"/>
        <v>иванова анна сергеевна</v>
      </c>
    </row>
    <row r="100" spans="1:4" x14ac:dyDescent="0.25">
      <c r="A100" s="5" t="s">
        <v>14</v>
      </c>
      <c r="B100" s="5" t="s">
        <v>15</v>
      </c>
      <c r="C100" s="5" t="s">
        <v>16</v>
      </c>
      <c r="D100" s="5" t="str">
        <f t="shared" si="3"/>
        <v>петренко оксана петровна</v>
      </c>
    </row>
    <row r="101" spans="1:4" x14ac:dyDescent="0.25">
      <c r="A101" s="5" t="s">
        <v>17</v>
      </c>
      <c r="B101" s="5" t="s">
        <v>18</v>
      </c>
      <c r="C101" s="5" t="s">
        <v>19</v>
      </c>
      <c r="D101" s="5" t="str">
        <f t="shared" si="3"/>
        <v>зубов тимур борисович</v>
      </c>
    </row>
    <row r="102" spans="1:4" x14ac:dyDescent="0.25">
      <c r="A102" s="5" t="s">
        <v>20</v>
      </c>
      <c r="B102" s="5" t="s">
        <v>21</v>
      </c>
      <c r="C102" s="5" t="s">
        <v>22</v>
      </c>
      <c r="D102" s="5" t="str">
        <f t="shared" si="3"/>
        <v>зимин сергей васильевич</v>
      </c>
    </row>
    <row r="103" spans="1:4" x14ac:dyDescent="0.25">
      <c r="A103" s="5" t="s">
        <v>23</v>
      </c>
      <c r="B103" s="5" t="s">
        <v>24</v>
      </c>
      <c r="C103" s="5" t="s">
        <v>25</v>
      </c>
      <c r="D103" s="5" t="str">
        <f t="shared" si="3"/>
        <v>демина татьяна валентиновна</v>
      </c>
    </row>
    <row r="104" spans="1:4" x14ac:dyDescent="0.25">
      <c r="A104" s="5" t="s">
        <v>26</v>
      </c>
      <c r="B104" s="5" t="s">
        <v>27</v>
      </c>
      <c r="C104" s="5" t="s">
        <v>28</v>
      </c>
      <c r="D104" s="5" t="str">
        <f t="shared" si="3"/>
        <v>сидоренко роман николаевич</v>
      </c>
    </row>
    <row r="105" spans="1:4" x14ac:dyDescent="0.25">
      <c r="A105" s="1"/>
      <c r="B105" s="1"/>
      <c r="C105" s="1"/>
      <c r="D105" s="1"/>
    </row>
    <row r="106" spans="1:4" x14ac:dyDescent="0.25">
      <c r="A106" t="s">
        <v>55</v>
      </c>
      <c r="B106" s="1"/>
      <c r="C106" s="1"/>
      <c r="D106" s="1"/>
    </row>
    <row r="108" spans="1:4" x14ac:dyDescent="0.25">
      <c r="A108" s="25" t="s">
        <v>29</v>
      </c>
      <c r="B108" s="25"/>
      <c r="C108" s="25"/>
      <c r="D108" s="25"/>
    </row>
    <row r="110" spans="1:4" ht="26.25" customHeight="1" x14ac:dyDescent="0.25">
      <c r="A110" s="18" t="s">
        <v>68</v>
      </c>
      <c r="B110" s="30" t="s">
        <v>60</v>
      </c>
      <c r="C110" s="30"/>
      <c r="D110" s="30"/>
    </row>
    <row r="111" spans="1:4" x14ac:dyDescent="0.25">
      <c r="A111" s="16"/>
      <c r="B111" s="17"/>
      <c r="C111" s="17"/>
      <c r="D111" s="17"/>
    </row>
    <row r="112" spans="1:4" x14ac:dyDescent="0.25">
      <c r="A112" s="6" t="s">
        <v>32</v>
      </c>
      <c r="B112" s="17"/>
      <c r="C112" s="17"/>
      <c r="D112" s="17"/>
    </row>
    <row r="114" spans="1:4" x14ac:dyDescent="0.25">
      <c r="A114" s="2" t="s">
        <v>2</v>
      </c>
      <c r="B114" s="2" t="s">
        <v>33</v>
      </c>
      <c r="C114" s="2" t="s">
        <v>34</v>
      </c>
      <c r="D114" s="2" t="s">
        <v>61</v>
      </c>
    </row>
    <row r="115" spans="1:4" x14ac:dyDescent="0.25">
      <c r="A115" s="9" t="s">
        <v>35</v>
      </c>
      <c r="B115" s="10" t="s">
        <v>40</v>
      </c>
      <c r="C115" s="11" t="str">
        <f>A115&amp;"@"&amp;B115</f>
        <v>shevtsov_vv@pfur.ru</v>
      </c>
      <c r="D115" s="11">
        <f>LEN(C115)</f>
        <v>19</v>
      </c>
    </row>
    <row r="116" spans="1:4" x14ac:dyDescent="0.25">
      <c r="A116" s="6"/>
      <c r="B116" s="6"/>
      <c r="C116" s="12"/>
      <c r="D116" s="15" t="s">
        <v>62</v>
      </c>
    </row>
    <row r="118" spans="1:4" x14ac:dyDescent="0.25">
      <c r="A118" s="13" t="s">
        <v>63</v>
      </c>
    </row>
    <row r="119" spans="1:4" x14ac:dyDescent="0.25">
      <c r="A119" s="6" t="s">
        <v>48</v>
      </c>
    </row>
    <row r="121" spans="1:4" x14ac:dyDescent="0.25">
      <c r="A121" s="26" t="s">
        <v>0</v>
      </c>
      <c r="B121" s="26"/>
      <c r="C121" s="26"/>
      <c r="D121" s="26"/>
    </row>
    <row r="122" spans="1:4" x14ac:dyDescent="0.25">
      <c r="A122" s="2" t="s">
        <v>1</v>
      </c>
      <c r="B122" s="2" t="s">
        <v>2</v>
      </c>
      <c r="C122" s="2" t="s">
        <v>3</v>
      </c>
      <c r="D122" s="2" t="s">
        <v>61</v>
      </c>
    </row>
    <row r="123" spans="1:4" x14ac:dyDescent="0.25">
      <c r="A123" s="4" t="s">
        <v>5</v>
      </c>
      <c r="B123" s="5" t="s">
        <v>6</v>
      </c>
      <c r="C123" s="5" t="s">
        <v>7</v>
      </c>
      <c r="D123" s="5">
        <f>LEN(A123&amp;B123&amp;C123)</f>
        <v>18</v>
      </c>
    </row>
    <row r="124" spans="1:4" x14ac:dyDescent="0.25">
      <c r="A124" s="5" t="s">
        <v>8</v>
      </c>
      <c r="B124" s="5" t="s">
        <v>9</v>
      </c>
      <c r="C124" s="5" t="s">
        <v>10</v>
      </c>
      <c r="D124" s="5">
        <f t="shared" ref="D124:D130" si="4">LEN(A124&amp;B124&amp;C124)</f>
        <v>18</v>
      </c>
    </row>
    <row r="125" spans="1:4" x14ac:dyDescent="0.25">
      <c r="A125" s="5" t="s">
        <v>11</v>
      </c>
      <c r="B125" s="5" t="s">
        <v>12</v>
      </c>
      <c r="C125" s="5" t="s">
        <v>13</v>
      </c>
      <c r="D125" s="5">
        <f t="shared" si="4"/>
        <v>20</v>
      </c>
    </row>
    <row r="126" spans="1:4" x14ac:dyDescent="0.25">
      <c r="A126" s="5" t="s">
        <v>14</v>
      </c>
      <c r="B126" s="5" t="s">
        <v>15</v>
      </c>
      <c r="C126" s="5" t="s">
        <v>16</v>
      </c>
      <c r="D126" s="5">
        <f t="shared" si="4"/>
        <v>22</v>
      </c>
    </row>
    <row r="127" spans="1:4" x14ac:dyDescent="0.25">
      <c r="A127" s="5" t="s">
        <v>17</v>
      </c>
      <c r="B127" s="5" t="s">
        <v>18</v>
      </c>
      <c r="C127" s="5" t="s">
        <v>19</v>
      </c>
      <c r="D127" s="5">
        <f t="shared" si="4"/>
        <v>19</v>
      </c>
    </row>
    <row r="128" spans="1:4" x14ac:dyDescent="0.25">
      <c r="A128" s="5" t="s">
        <v>20</v>
      </c>
      <c r="B128" s="5" t="s">
        <v>21</v>
      </c>
      <c r="C128" s="5" t="s">
        <v>22</v>
      </c>
      <c r="D128" s="5">
        <f t="shared" si="4"/>
        <v>21</v>
      </c>
    </row>
    <row r="129" spans="1:4" x14ac:dyDescent="0.25">
      <c r="A129" s="5" t="s">
        <v>23</v>
      </c>
      <c r="B129" s="5" t="s">
        <v>24</v>
      </c>
      <c r="C129" s="5" t="s">
        <v>25</v>
      </c>
      <c r="D129" s="5">
        <f t="shared" si="4"/>
        <v>25</v>
      </c>
    </row>
    <row r="130" spans="1:4" x14ac:dyDescent="0.25">
      <c r="A130" s="5" t="s">
        <v>26</v>
      </c>
      <c r="B130" s="5" t="s">
        <v>27</v>
      </c>
      <c r="C130" s="5" t="s">
        <v>28</v>
      </c>
      <c r="D130" s="5">
        <f t="shared" si="4"/>
        <v>24</v>
      </c>
    </row>
    <row r="131" spans="1:4" x14ac:dyDescent="0.25">
      <c r="A131" s="1"/>
      <c r="B131" s="1"/>
      <c r="C131" s="1"/>
      <c r="D131" s="1"/>
    </row>
    <row r="132" spans="1:4" x14ac:dyDescent="0.25">
      <c r="A132" t="s">
        <v>64</v>
      </c>
      <c r="B132" s="1"/>
      <c r="C132" s="1"/>
      <c r="D132" s="1"/>
    </row>
    <row r="133" spans="1:4" x14ac:dyDescent="0.25">
      <c r="B133" s="1"/>
      <c r="C133" s="1"/>
      <c r="D133" s="1"/>
    </row>
    <row r="134" spans="1:4" x14ac:dyDescent="0.25">
      <c r="A134" s="25" t="s">
        <v>71</v>
      </c>
      <c r="B134" s="25"/>
      <c r="C134" s="25"/>
      <c r="D134" s="25"/>
    </row>
    <row r="136" spans="1:4" ht="45.75" customHeight="1" x14ac:dyDescent="0.25">
      <c r="A136" s="21" t="s">
        <v>72</v>
      </c>
      <c r="B136" s="29" t="s">
        <v>73</v>
      </c>
      <c r="C136" s="29"/>
      <c r="D136" s="29"/>
    </row>
    <row r="137" spans="1:4" x14ac:dyDescent="0.25">
      <c r="A137" s="22"/>
      <c r="B137" s="23"/>
      <c r="C137" s="23"/>
      <c r="D137" s="23"/>
    </row>
    <row r="138" spans="1:4" x14ac:dyDescent="0.25">
      <c r="A138" s="13" t="s">
        <v>69</v>
      </c>
    </row>
    <row r="139" spans="1:4" x14ac:dyDescent="0.25">
      <c r="A139" s="6" t="s">
        <v>107</v>
      </c>
    </row>
    <row r="140" spans="1:4" x14ac:dyDescent="0.25">
      <c r="A140" t="s">
        <v>112</v>
      </c>
    </row>
    <row r="142" spans="1:4" x14ac:dyDescent="0.25">
      <c r="A142" s="26" t="s">
        <v>0</v>
      </c>
      <c r="B142" s="26"/>
      <c r="C142" s="26"/>
      <c r="D142" s="26"/>
    </row>
    <row r="143" spans="1:4" x14ac:dyDescent="0.25">
      <c r="A143" s="2" t="s">
        <v>1</v>
      </c>
      <c r="B143" s="2" t="s">
        <v>2</v>
      </c>
      <c r="C143" s="2" t="s">
        <v>3</v>
      </c>
      <c r="D143" s="2" t="s">
        <v>74</v>
      </c>
    </row>
    <row r="144" spans="1:4" x14ac:dyDescent="0.25">
      <c r="A144" s="4" t="s">
        <v>5</v>
      </c>
      <c r="B144" s="5" t="s">
        <v>6</v>
      </c>
      <c r="C144" s="5" t="s">
        <v>7</v>
      </c>
      <c r="D144" s="31" t="str">
        <f>IF(RIGHT(B144,1)="А","Уважаемая","Уважаемый")</f>
        <v>Уважаемый</v>
      </c>
    </row>
    <row r="145" spans="1:7" x14ac:dyDescent="0.25">
      <c r="A145" s="5" t="s">
        <v>8</v>
      </c>
      <c r="B145" s="5" t="s">
        <v>9</v>
      </c>
      <c r="C145" s="5" t="s">
        <v>10</v>
      </c>
      <c r="D145" s="31" t="str">
        <f t="shared" ref="D145:D151" si="5">IF(RIGHT(B145,1)="А","Уважаемая","Уважаемый")</f>
        <v>Уважаемый</v>
      </c>
    </row>
    <row r="146" spans="1:7" x14ac:dyDescent="0.25">
      <c r="A146" s="5" t="s">
        <v>11</v>
      </c>
      <c r="B146" s="5" t="s">
        <v>12</v>
      </c>
      <c r="C146" s="5" t="s">
        <v>13</v>
      </c>
      <c r="D146" s="31" t="str">
        <f>IF(RIGHT(B146,1)="А","Уважаемая","Уважаемый")</f>
        <v>Уважаемая</v>
      </c>
    </row>
    <row r="147" spans="1:7" x14ac:dyDescent="0.25">
      <c r="A147" s="5" t="s">
        <v>14</v>
      </c>
      <c r="B147" s="5" t="s">
        <v>15</v>
      </c>
      <c r="C147" s="5" t="s">
        <v>16</v>
      </c>
      <c r="D147" s="31" t="str">
        <f t="shared" si="5"/>
        <v>Уважаемая</v>
      </c>
    </row>
    <row r="148" spans="1:7" x14ac:dyDescent="0.25">
      <c r="A148" s="5" t="s">
        <v>17</v>
      </c>
      <c r="B148" s="5" t="s">
        <v>18</v>
      </c>
      <c r="C148" s="5" t="s">
        <v>19</v>
      </c>
      <c r="D148" s="31" t="str">
        <f t="shared" si="5"/>
        <v>Уважаемый</v>
      </c>
    </row>
    <row r="149" spans="1:7" x14ac:dyDescent="0.25">
      <c r="A149" s="5" t="s">
        <v>20</v>
      </c>
      <c r="B149" s="5" t="s">
        <v>21</v>
      </c>
      <c r="C149" s="5" t="s">
        <v>22</v>
      </c>
      <c r="D149" s="31" t="str">
        <f t="shared" si="5"/>
        <v>Уважаемый</v>
      </c>
    </row>
    <row r="150" spans="1:7" x14ac:dyDescent="0.25">
      <c r="A150" s="5" t="s">
        <v>23</v>
      </c>
      <c r="B150" s="5" t="s">
        <v>24</v>
      </c>
      <c r="C150" s="5" t="s">
        <v>25</v>
      </c>
      <c r="D150" s="31" t="str">
        <f t="shared" si="5"/>
        <v>Уважаемая</v>
      </c>
    </row>
    <row r="151" spans="1:7" x14ac:dyDescent="0.25">
      <c r="A151" s="5" t="s">
        <v>26</v>
      </c>
      <c r="B151" s="5" t="s">
        <v>27</v>
      </c>
      <c r="C151" s="5" t="s">
        <v>28</v>
      </c>
      <c r="D151" s="31" t="str">
        <f t="shared" si="5"/>
        <v>Уважаемый</v>
      </c>
    </row>
    <row r="152" spans="1:7" x14ac:dyDescent="0.25">
      <c r="A152" s="22"/>
      <c r="B152" s="23"/>
      <c r="C152" s="23"/>
      <c r="D152" s="23"/>
    </row>
    <row r="153" spans="1:7" x14ac:dyDescent="0.25">
      <c r="A153" s="13" t="s">
        <v>70</v>
      </c>
    </row>
    <row r="154" spans="1:7" x14ac:dyDescent="0.25">
      <c r="A154" s="6" t="s">
        <v>111</v>
      </c>
    </row>
    <row r="155" spans="1:7" x14ac:dyDescent="0.25">
      <c r="A155" s="6" t="s">
        <v>106</v>
      </c>
    </row>
    <row r="156" spans="1:7" x14ac:dyDescent="0.25">
      <c r="A156" s="20" t="s">
        <v>108</v>
      </c>
    </row>
    <row r="157" spans="1:7" x14ac:dyDescent="0.25">
      <c r="A157" t="s">
        <v>109</v>
      </c>
    </row>
    <row r="158" spans="1:7" x14ac:dyDescent="0.25">
      <c r="A158" t="s">
        <v>110</v>
      </c>
    </row>
    <row r="159" spans="1:7" x14ac:dyDescent="0.25">
      <c r="A159" s="26" t="s">
        <v>0</v>
      </c>
      <c r="B159" s="26"/>
      <c r="C159" s="26"/>
      <c r="D159" s="26"/>
    </row>
    <row r="160" spans="1:7" x14ac:dyDescent="0.25">
      <c r="A160" s="2" t="s">
        <v>103</v>
      </c>
      <c r="B160" s="2" t="s">
        <v>75</v>
      </c>
      <c r="C160" s="2" t="s">
        <v>104</v>
      </c>
      <c r="D160" s="2" t="s">
        <v>105</v>
      </c>
      <c r="E160" s="32" t="s">
        <v>208</v>
      </c>
      <c r="F160" s="32" t="s">
        <v>209</v>
      </c>
      <c r="G160" s="32" t="s">
        <v>210</v>
      </c>
    </row>
    <row r="161" spans="1:7" x14ac:dyDescent="0.25">
      <c r="A161" s="4" t="s">
        <v>76</v>
      </c>
      <c r="B161" s="33">
        <v>1032054682</v>
      </c>
      <c r="C161" s="5" t="str">
        <f>E161&amp;" "&amp;LEFT(F161,1)&amp;". "&amp;LEFT(G161,1)&amp;"."</f>
        <v>Вантеев А. А.</v>
      </c>
      <c r="D161" s="5" t="str">
        <f>IF(MID(B161,4,1)="2","20"&amp;MID(B161,5,2),"19"&amp;MID(B161,5,2))</f>
        <v>2005</v>
      </c>
      <c r="E161" s="34" t="s">
        <v>138</v>
      </c>
      <c r="F161" s="34" t="s">
        <v>139</v>
      </c>
      <c r="G161" s="34" t="s">
        <v>140</v>
      </c>
    </row>
    <row r="162" spans="1:7" x14ac:dyDescent="0.25">
      <c r="A162" s="5" t="s">
        <v>77</v>
      </c>
      <c r="B162" s="35">
        <v>1032074394</v>
      </c>
      <c r="C162" s="5" t="str">
        <f t="shared" ref="C162:C187" si="6">E162&amp;" "&amp;LEFT(F162,1)&amp;". "&amp;LEFT(G162,1)&amp;"."</f>
        <v>Ломако Е. В.</v>
      </c>
      <c r="D162" s="5" t="str">
        <f t="shared" ref="D162:D187" si="7">IF(MID(B162,4,1)="2","20"&amp;MID(B162,5,2),"19"&amp;MID(B162,5,2))</f>
        <v>2007</v>
      </c>
      <c r="E162" s="34" t="s">
        <v>141</v>
      </c>
      <c r="F162" s="34" t="s">
        <v>142</v>
      </c>
      <c r="G162" s="34" t="s">
        <v>143</v>
      </c>
    </row>
    <row r="163" spans="1:7" x14ac:dyDescent="0.25">
      <c r="A163" s="5" t="s">
        <v>78</v>
      </c>
      <c r="B163" s="33" t="s">
        <v>113</v>
      </c>
      <c r="C163" s="5" t="str">
        <f t="shared" si="6"/>
        <v>Анацкая Е. Е.</v>
      </c>
      <c r="D163" s="5" t="str">
        <f t="shared" si="7"/>
        <v>2013</v>
      </c>
      <c r="E163" s="34" t="s">
        <v>144</v>
      </c>
      <c r="F163" s="34" t="s">
        <v>145</v>
      </c>
      <c r="G163" s="34" t="s">
        <v>146</v>
      </c>
    </row>
    <row r="164" spans="1:7" x14ac:dyDescent="0.25">
      <c r="A164" s="5" t="s">
        <v>79</v>
      </c>
      <c r="B164" s="33" t="s">
        <v>114</v>
      </c>
      <c r="C164" s="5" t="str">
        <f t="shared" si="6"/>
        <v>Довбня Э. Э.</v>
      </c>
      <c r="D164" s="5" t="str">
        <f t="shared" si="7"/>
        <v>2014</v>
      </c>
      <c r="E164" s="34" t="s">
        <v>147</v>
      </c>
      <c r="F164" s="34" t="s">
        <v>148</v>
      </c>
      <c r="G164" s="34" t="s">
        <v>149</v>
      </c>
    </row>
    <row r="165" spans="1:7" x14ac:dyDescent="0.25">
      <c r="A165" s="5" t="s">
        <v>80</v>
      </c>
      <c r="B165" s="33" t="s">
        <v>115</v>
      </c>
      <c r="C165" s="5" t="str">
        <f t="shared" si="6"/>
        <v>Христафорова П. И.</v>
      </c>
      <c r="D165" s="5" t="str">
        <f t="shared" si="7"/>
        <v>2016</v>
      </c>
      <c r="E165" s="34" t="s">
        <v>150</v>
      </c>
      <c r="F165" s="34" t="s">
        <v>151</v>
      </c>
      <c r="G165" s="34" t="s">
        <v>152</v>
      </c>
    </row>
    <row r="166" spans="1:7" x14ac:dyDescent="0.25">
      <c r="A166" s="5" t="s">
        <v>81</v>
      </c>
      <c r="B166" s="33" t="s">
        <v>116</v>
      </c>
      <c r="C166" s="5" t="str">
        <f t="shared" si="6"/>
        <v>ВАН Ш. .</v>
      </c>
      <c r="D166" s="5" t="str">
        <f t="shared" si="7"/>
        <v>2011</v>
      </c>
      <c r="E166" s="34" t="s">
        <v>153</v>
      </c>
      <c r="F166" s="34" t="s">
        <v>154</v>
      </c>
    </row>
    <row r="167" spans="1:7" x14ac:dyDescent="0.25">
      <c r="A167" s="5" t="s">
        <v>82</v>
      </c>
      <c r="B167" s="33" t="s">
        <v>117</v>
      </c>
      <c r="C167" s="5" t="str">
        <f t="shared" si="6"/>
        <v>Кумышева З. З.</v>
      </c>
      <c r="D167" s="5" t="str">
        <f t="shared" si="7"/>
        <v>2006</v>
      </c>
      <c r="E167" s="34" t="s">
        <v>155</v>
      </c>
      <c r="F167" s="34" t="s">
        <v>156</v>
      </c>
      <c r="G167" s="34" t="s">
        <v>157</v>
      </c>
    </row>
    <row r="168" spans="1:7" x14ac:dyDescent="0.25">
      <c r="A168" s="5" t="s">
        <v>83</v>
      </c>
      <c r="B168" s="33" t="s">
        <v>118</v>
      </c>
      <c r="C168" s="5" t="str">
        <f t="shared" si="6"/>
        <v>Макаренкова Л. М.</v>
      </c>
      <c r="D168" s="5" t="str">
        <f t="shared" si="7"/>
        <v>2007</v>
      </c>
      <c r="E168" s="34" t="s">
        <v>158</v>
      </c>
      <c r="F168" s="34" t="s">
        <v>159</v>
      </c>
      <c r="G168" s="34" t="s">
        <v>160</v>
      </c>
    </row>
    <row r="169" spans="1:7" x14ac:dyDescent="0.25">
      <c r="A169" s="4" t="s">
        <v>84</v>
      </c>
      <c r="B169" s="33" t="s">
        <v>119</v>
      </c>
      <c r="C169" s="5" t="str">
        <f t="shared" si="6"/>
        <v>Шан Ю. .</v>
      </c>
      <c r="D169" s="5" t="str">
        <f t="shared" si="7"/>
        <v>2008</v>
      </c>
      <c r="E169" s="34" t="s">
        <v>161</v>
      </c>
      <c r="F169" s="34" t="s">
        <v>162</v>
      </c>
    </row>
    <row r="170" spans="1:7" x14ac:dyDescent="0.25">
      <c r="A170" s="5" t="s">
        <v>85</v>
      </c>
      <c r="B170" s="33" t="s">
        <v>120</v>
      </c>
      <c r="C170" s="5" t="str">
        <f t="shared" si="6"/>
        <v>Урбан М. Н.</v>
      </c>
      <c r="D170" s="5" t="str">
        <f t="shared" si="7"/>
        <v>2009</v>
      </c>
      <c r="E170" s="34" t="s">
        <v>163</v>
      </c>
      <c r="F170" s="34" t="s">
        <v>164</v>
      </c>
      <c r="G170" s="34" t="s">
        <v>165</v>
      </c>
    </row>
    <row r="171" spans="1:7" x14ac:dyDescent="0.25">
      <c r="A171" s="5" t="s">
        <v>86</v>
      </c>
      <c r="B171" s="33" t="s">
        <v>121</v>
      </c>
      <c r="C171" s="5" t="str">
        <f t="shared" si="6"/>
        <v>Владимир А. С.</v>
      </c>
      <c r="D171" s="5" t="str">
        <f t="shared" si="7"/>
        <v>2011</v>
      </c>
      <c r="E171" s="34" t="s">
        <v>166</v>
      </c>
      <c r="F171" s="34" t="s">
        <v>167</v>
      </c>
      <c r="G171" s="34" t="s">
        <v>168</v>
      </c>
    </row>
    <row r="172" spans="1:7" x14ac:dyDescent="0.25">
      <c r="A172" s="5" t="s">
        <v>87</v>
      </c>
      <c r="B172" s="33" t="s">
        <v>122</v>
      </c>
      <c r="C172" s="5" t="str">
        <f t="shared" si="6"/>
        <v>Савидова Г. А.</v>
      </c>
      <c r="D172" s="5" t="str">
        <f t="shared" si="7"/>
        <v>2014</v>
      </c>
      <c r="E172" s="34" t="s">
        <v>169</v>
      </c>
      <c r="F172" s="34" t="s">
        <v>170</v>
      </c>
      <c r="G172" s="34" t="s">
        <v>171</v>
      </c>
    </row>
    <row r="173" spans="1:7" x14ac:dyDescent="0.25">
      <c r="A173" s="5" t="s">
        <v>88</v>
      </c>
      <c r="B173" s="33" t="s">
        <v>123</v>
      </c>
      <c r="C173" s="5" t="str">
        <f t="shared" si="6"/>
        <v>Трегубов С. В.</v>
      </c>
      <c r="D173" s="5" t="str">
        <f t="shared" si="7"/>
        <v>2013</v>
      </c>
      <c r="E173" s="34" t="s">
        <v>172</v>
      </c>
      <c r="F173" s="34" t="s">
        <v>173</v>
      </c>
      <c r="G173" s="34" t="s">
        <v>174</v>
      </c>
    </row>
    <row r="174" spans="1:7" x14ac:dyDescent="0.25">
      <c r="A174" s="5" t="s">
        <v>89</v>
      </c>
      <c r="B174" s="33" t="s">
        <v>124</v>
      </c>
      <c r="C174" s="5" t="str">
        <f t="shared" si="6"/>
        <v>Мякишева А. Ю.</v>
      </c>
      <c r="D174" s="5" t="str">
        <f t="shared" si="7"/>
        <v>2017</v>
      </c>
      <c r="E174" s="34" t="s">
        <v>175</v>
      </c>
      <c r="F174" s="34" t="s">
        <v>167</v>
      </c>
      <c r="G174" s="34" t="s">
        <v>176</v>
      </c>
    </row>
    <row r="175" spans="1:7" x14ac:dyDescent="0.25">
      <c r="A175" s="5" t="s">
        <v>90</v>
      </c>
      <c r="B175" s="33" t="s">
        <v>125</v>
      </c>
      <c r="C175" s="5" t="str">
        <f t="shared" si="6"/>
        <v>Умрихина О. В.</v>
      </c>
      <c r="D175" s="5" t="str">
        <f t="shared" si="7"/>
        <v>2004</v>
      </c>
      <c r="E175" s="34" t="s">
        <v>177</v>
      </c>
      <c r="F175" s="34" t="s">
        <v>178</v>
      </c>
      <c r="G175" s="34" t="s">
        <v>179</v>
      </c>
    </row>
    <row r="176" spans="1:7" x14ac:dyDescent="0.25">
      <c r="A176" s="5" t="s">
        <v>91</v>
      </c>
      <c r="B176" s="33" t="s">
        <v>126</v>
      </c>
      <c r="C176" s="5" t="str">
        <f t="shared" si="6"/>
        <v>Малышев А. В.</v>
      </c>
      <c r="D176" s="5" t="str">
        <f t="shared" si="7"/>
        <v>2005</v>
      </c>
      <c r="E176" s="34" t="s">
        <v>180</v>
      </c>
      <c r="F176" s="34" t="s">
        <v>181</v>
      </c>
      <c r="G176" s="34" t="s">
        <v>182</v>
      </c>
    </row>
    <row r="177" spans="1:7" x14ac:dyDescent="0.25">
      <c r="A177" s="5" t="s">
        <v>92</v>
      </c>
      <c r="B177" s="33" t="s">
        <v>127</v>
      </c>
      <c r="C177" s="5" t="str">
        <f t="shared" si="6"/>
        <v>Сакальская Н. Н.</v>
      </c>
      <c r="D177" s="5" t="str">
        <f t="shared" si="7"/>
        <v>2006</v>
      </c>
      <c r="E177" s="34" t="s">
        <v>183</v>
      </c>
      <c r="F177" s="34" t="s">
        <v>184</v>
      </c>
      <c r="G177" s="34" t="s">
        <v>165</v>
      </c>
    </row>
    <row r="178" spans="1:7" x14ac:dyDescent="0.25">
      <c r="A178" s="5" t="s">
        <v>93</v>
      </c>
      <c r="B178" s="33" t="s">
        <v>128</v>
      </c>
      <c r="C178" s="5" t="str">
        <f t="shared" si="6"/>
        <v>Михайлова Е. Р.</v>
      </c>
      <c r="D178" s="5" t="str">
        <f t="shared" si="7"/>
        <v>2016</v>
      </c>
      <c r="E178" s="34" t="s">
        <v>185</v>
      </c>
      <c r="F178" s="34" t="s">
        <v>186</v>
      </c>
      <c r="G178" s="34" t="s">
        <v>187</v>
      </c>
    </row>
    <row r="179" spans="1:7" x14ac:dyDescent="0.25">
      <c r="A179" s="5" t="s">
        <v>94</v>
      </c>
      <c r="B179" s="33" t="s">
        <v>129</v>
      </c>
      <c r="C179" s="5" t="str">
        <f t="shared" si="6"/>
        <v>Мильруд Е. Ф.</v>
      </c>
      <c r="D179" s="5" t="str">
        <f t="shared" si="7"/>
        <v>2012</v>
      </c>
      <c r="E179" s="34" t="s">
        <v>188</v>
      </c>
      <c r="F179" s="34" t="s">
        <v>186</v>
      </c>
      <c r="G179" s="34" t="s">
        <v>189</v>
      </c>
    </row>
    <row r="180" spans="1:7" x14ac:dyDescent="0.25">
      <c r="A180" s="5" t="s">
        <v>95</v>
      </c>
      <c r="B180" s="33" t="s">
        <v>130</v>
      </c>
      <c r="C180" s="5" t="str">
        <f t="shared" si="6"/>
        <v>Мартиросян С. С.</v>
      </c>
      <c r="D180" s="5" t="str">
        <f t="shared" si="7"/>
        <v>2012</v>
      </c>
      <c r="E180" s="34" t="s">
        <v>190</v>
      </c>
      <c r="F180" s="34" t="s">
        <v>191</v>
      </c>
      <c r="G180" s="34" t="s">
        <v>192</v>
      </c>
    </row>
    <row r="181" spans="1:7" x14ac:dyDescent="0.25">
      <c r="A181" s="5" t="s">
        <v>96</v>
      </c>
      <c r="B181" s="33" t="s">
        <v>131</v>
      </c>
      <c r="C181" s="5" t="str">
        <f t="shared" si="6"/>
        <v>Алешина М. В.</v>
      </c>
      <c r="D181" s="5" t="str">
        <f t="shared" si="7"/>
        <v>1999</v>
      </c>
      <c r="E181" s="34" t="s">
        <v>193</v>
      </c>
      <c r="F181" s="34" t="s">
        <v>194</v>
      </c>
      <c r="G181" s="34" t="s">
        <v>143</v>
      </c>
    </row>
    <row r="182" spans="1:7" x14ac:dyDescent="0.25">
      <c r="A182" s="5" t="s">
        <v>97</v>
      </c>
      <c r="B182" s="33" t="s">
        <v>132</v>
      </c>
      <c r="C182" s="5" t="str">
        <f t="shared" si="6"/>
        <v>Кича О. Д.</v>
      </c>
      <c r="D182" s="5" t="str">
        <f t="shared" si="7"/>
        <v>1999</v>
      </c>
      <c r="E182" s="34" t="s">
        <v>195</v>
      </c>
      <c r="F182" s="34" t="s">
        <v>196</v>
      </c>
      <c r="G182" s="34" t="s">
        <v>197</v>
      </c>
    </row>
    <row r="183" spans="1:7" x14ac:dyDescent="0.25">
      <c r="A183" s="5" t="s">
        <v>98</v>
      </c>
      <c r="B183" s="33" t="s">
        <v>133</v>
      </c>
      <c r="C183" s="5" t="str">
        <f t="shared" si="6"/>
        <v>Краснова Е. В.</v>
      </c>
      <c r="D183" s="5" t="str">
        <f t="shared" si="7"/>
        <v>2007</v>
      </c>
      <c r="E183" s="34" t="s">
        <v>198</v>
      </c>
      <c r="F183" s="34" t="s">
        <v>142</v>
      </c>
      <c r="G183" s="34" t="s">
        <v>199</v>
      </c>
    </row>
    <row r="184" spans="1:7" x14ac:dyDescent="0.25">
      <c r="A184" s="5" t="s">
        <v>99</v>
      </c>
      <c r="B184" s="33" t="s">
        <v>134</v>
      </c>
      <c r="C184" s="5" t="str">
        <f t="shared" si="6"/>
        <v>Аксенова Е. А.</v>
      </c>
      <c r="D184" s="5" t="str">
        <f t="shared" si="7"/>
        <v>2015</v>
      </c>
      <c r="E184" s="34" t="s">
        <v>200</v>
      </c>
      <c r="F184" s="34" t="s">
        <v>186</v>
      </c>
      <c r="G184" s="34" t="s">
        <v>201</v>
      </c>
    </row>
    <row r="185" spans="1:7" x14ac:dyDescent="0.25">
      <c r="A185" s="5" t="s">
        <v>100</v>
      </c>
      <c r="B185" s="33" t="s">
        <v>135</v>
      </c>
      <c r="C185" s="5" t="str">
        <f t="shared" si="6"/>
        <v>Ряпухина М. Н.</v>
      </c>
      <c r="D185" s="5" t="str">
        <f t="shared" si="7"/>
        <v>2016</v>
      </c>
      <c r="E185" s="34" t="s">
        <v>202</v>
      </c>
      <c r="F185" s="34" t="s">
        <v>164</v>
      </c>
      <c r="G185" s="34" t="s">
        <v>165</v>
      </c>
    </row>
    <row r="186" spans="1:7" x14ac:dyDescent="0.25">
      <c r="A186" s="5" t="s">
        <v>101</v>
      </c>
      <c r="B186" s="33" t="s">
        <v>136</v>
      </c>
      <c r="C186" s="5" t="str">
        <f t="shared" si="6"/>
        <v>Хушит К. В.</v>
      </c>
      <c r="D186" s="5" t="str">
        <f t="shared" si="7"/>
        <v>2002</v>
      </c>
      <c r="E186" s="34" t="s">
        <v>203</v>
      </c>
      <c r="F186" s="34" t="s">
        <v>204</v>
      </c>
      <c r="G186" s="34" t="s">
        <v>205</v>
      </c>
    </row>
    <row r="187" spans="1:7" x14ac:dyDescent="0.25">
      <c r="A187" s="5" t="s">
        <v>102</v>
      </c>
      <c r="B187" s="33" t="s">
        <v>137</v>
      </c>
      <c r="C187" s="5" t="str">
        <f t="shared" si="6"/>
        <v>Стелиос М. .</v>
      </c>
      <c r="D187" s="5" t="str">
        <f t="shared" si="7"/>
        <v>1997</v>
      </c>
      <c r="E187" s="34" t="s">
        <v>206</v>
      </c>
      <c r="F187" s="34" t="s">
        <v>207</v>
      </c>
    </row>
    <row r="188" spans="1:7" x14ac:dyDescent="0.25">
      <c r="B188" s="1"/>
      <c r="C188" s="1"/>
      <c r="D188" s="1"/>
    </row>
    <row r="202" spans="1:4" x14ac:dyDescent="0.25">
      <c r="A202" s="1"/>
      <c r="B202" s="1"/>
      <c r="C202" s="1"/>
      <c r="D202" s="1"/>
    </row>
  </sheetData>
  <mergeCells count="13">
    <mergeCell ref="A159:D159"/>
    <mergeCell ref="A142:D142"/>
    <mergeCell ref="A134:D134"/>
    <mergeCell ref="B136:D136"/>
    <mergeCell ref="A108:D108"/>
    <mergeCell ref="B110:D110"/>
    <mergeCell ref="A121:D121"/>
    <mergeCell ref="B79:D80"/>
    <mergeCell ref="A77:D77"/>
    <mergeCell ref="A95:D95"/>
    <mergeCell ref="A23:D23"/>
    <mergeCell ref="B38:D39"/>
    <mergeCell ref="A36:D36"/>
  </mergeCells>
  <pageMargins left="0.45" right="0.19685039370078741" top="0.19685039370078741" bottom="0.15748031496062992" header="0.15748031496062992" footer="0.15748031496062992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Задание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Шевцов Василий Викторович</dc:creator>
  <cp:lastModifiedBy>Emmanuel</cp:lastModifiedBy>
  <cp:lastPrinted>2016-09-13T10:51:35Z</cp:lastPrinted>
  <dcterms:created xsi:type="dcterms:W3CDTF">2014-11-18T16:49:42Z</dcterms:created>
  <dcterms:modified xsi:type="dcterms:W3CDTF">2021-04-01T14:12:00Z</dcterms:modified>
</cp:coreProperties>
</file>