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patat\Desktop\Mes cours Key Lambert\4 курс\Введениеив анализ данных\Задание 7\"/>
    </mc:Choice>
  </mc:AlternateContent>
  <xr:revisionPtr revIDLastSave="0" documentId="13_ncr:1_{EDA8BDDA-FF87-4A21-A059-9A79362E6BF6}" xr6:coauthVersionLast="46" xr6:coauthVersionMax="46" xr10:uidLastSave="{00000000-0000-0000-0000-000000000000}"/>
  <bookViews>
    <workbookView xWindow="-120" yWindow="-120" windowWidth="20730" windowHeight="11160" activeTab="7" xr2:uid="{00000000-000D-0000-FFFF-FFFF00000000}"/>
  </bookViews>
  <sheets>
    <sheet name="1" sheetId="2" r:id="rId1"/>
    <sheet name="2" sheetId="3" r:id="rId2"/>
    <sheet name="3" sheetId="1" r:id="rId3"/>
    <sheet name="4" sheetId="4" r:id="rId4"/>
    <sheet name="5" sheetId="5" r:id="rId5"/>
    <sheet name="6.1" sheetId="6" r:id="rId6"/>
    <sheet name="6.2" sheetId="7" r:id="rId7"/>
    <sheet name="7" sheetId="8" r:id="rId8"/>
    <sheet name="Лист9" sheetId="9" r:id="rId9"/>
  </sheets>
  <definedNames>
    <definedName name="X">'7'!$B$15:$V$15</definedName>
    <definedName name="Y">'7'!$A$16:$A$36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8" l="1" a="1"/>
  <c r="B16" i="8" s="1"/>
  <c r="B3" i="8" a="1"/>
  <c r="B3" i="8" s="1"/>
  <c r="E3" i="8"/>
  <c r="I3" i="8"/>
  <c r="C4" i="8"/>
  <c r="G4" i="8"/>
  <c r="K4" i="8"/>
  <c r="E5" i="8"/>
  <c r="I5" i="8"/>
  <c r="C6" i="8"/>
  <c r="G6" i="8"/>
  <c r="K6" i="8"/>
  <c r="E7" i="8"/>
  <c r="I7" i="8"/>
  <c r="C8" i="8"/>
  <c r="G8" i="8"/>
  <c r="K8" i="8"/>
  <c r="E9" i="8"/>
  <c r="I9" i="8"/>
  <c r="C10" i="8"/>
  <c r="G10" i="8"/>
  <c r="K10" i="8"/>
  <c r="E11" i="8"/>
  <c r="I11" i="8"/>
  <c r="C12" i="8"/>
  <c r="G12" i="8"/>
  <c r="K12" i="8"/>
  <c r="A3" i="8" a="1"/>
  <c r="A3" i="8" s="1"/>
  <c r="B2" i="8" a="1"/>
  <c r="B2" i="8" s="1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Q12" i="7"/>
  <c r="Q13" i="7"/>
  <c r="S13" i="7" s="1"/>
  <c r="Q14" i="7"/>
  <c r="Q15" i="7"/>
  <c r="Q16" i="7"/>
  <c r="Q17" i="7"/>
  <c r="Q18" i="7"/>
  <c r="Q19" i="7"/>
  <c r="Q20" i="7"/>
  <c r="Q21" i="7"/>
  <c r="S21" i="7" s="1"/>
  <c r="Q22" i="7"/>
  <c r="Q23" i="7"/>
  <c r="Q24" i="7"/>
  <c r="Q25" i="7"/>
  <c r="Q26" i="7"/>
  <c r="Q27" i="7"/>
  <c r="Q28" i="7"/>
  <c r="Q29" i="7"/>
  <c r="S29" i="7" s="1"/>
  <c r="Q30" i="7"/>
  <c r="Q31" i="7"/>
  <c r="Q32" i="7"/>
  <c r="Q33" i="7"/>
  <c r="Q34" i="7"/>
  <c r="Q35" i="7"/>
  <c r="Q36" i="7"/>
  <c r="Q37" i="7"/>
  <c r="S37" i="7" s="1"/>
  <c r="Q38" i="7"/>
  <c r="Q39" i="7"/>
  <c r="Q40" i="7"/>
  <c r="Q41" i="7"/>
  <c r="Q42" i="7"/>
  <c r="Q43" i="7"/>
  <c r="Q44" i="7"/>
  <c r="Q45" i="7"/>
  <c r="S45" i="7" s="1"/>
  <c r="Q46" i="7"/>
  <c r="Q47" i="7"/>
  <c r="Q48" i="7"/>
  <c r="Q49" i="7"/>
  <c r="Q50" i="7"/>
  <c r="Q51" i="7"/>
  <c r="Q52" i="7"/>
  <c r="Q53" i="7"/>
  <c r="S53" i="7" s="1"/>
  <c r="Q54" i="7"/>
  <c r="Q55" i="7"/>
  <c r="Q56" i="7"/>
  <c r="Q57" i="7"/>
  <c r="Q58" i="7"/>
  <c r="T12" i="7"/>
  <c r="T11" i="7"/>
  <c r="R11" i="7"/>
  <c r="Q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11" i="7"/>
  <c r="S58" i="7"/>
  <c r="S57" i="7"/>
  <c r="S56" i="7"/>
  <c r="S54" i="7"/>
  <c r="S52" i="7"/>
  <c r="S50" i="7"/>
  <c r="S49" i="7"/>
  <c r="S48" i="7"/>
  <c r="S46" i="7"/>
  <c r="S44" i="7"/>
  <c r="S42" i="7"/>
  <c r="S41" i="7"/>
  <c r="S40" i="7"/>
  <c r="S38" i="7"/>
  <c r="S36" i="7"/>
  <c r="S34" i="7"/>
  <c r="S33" i="7"/>
  <c r="S32" i="7"/>
  <c r="S30" i="7"/>
  <c r="S28" i="7"/>
  <c r="S26" i="7"/>
  <c r="S25" i="7"/>
  <c r="S24" i="7"/>
  <c r="S22" i="7"/>
  <c r="S20" i="7"/>
  <c r="S18" i="7"/>
  <c r="S17" i="7"/>
  <c r="S16" i="7"/>
  <c r="S14" i="7"/>
  <c r="S12" i="7"/>
  <c r="P6" i="7"/>
  <c r="P7" i="7" s="1"/>
  <c r="P8" i="7" s="1"/>
  <c r="H11" i="7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10" i="7"/>
  <c r="F13" i="7"/>
  <c r="F14" i="7"/>
  <c r="F15" i="7"/>
  <c r="F16" i="7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F58" i="7" s="1"/>
  <c r="F12" i="7"/>
  <c r="F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E11" i="7"/>
  <c r="D11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11" i="7"/>
  <c r="B6" i="7"/>
  <c r="B7" i="7"/>
  <c r="B8" i="7" s="1"/>
  <c r="C14" i="6"/>
  <c r="B14" i="6"/>
  <c r="C10" i="6"/>
  <c r="B10" i="6"/>
  <c r="T4" i="5"/>
  <c r="K4" i="5"/>
  <c r="G3" i="4"/>
  <c r="F3" i="4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2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6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J12" i="8" l="1"/>
  <c r="F12" i="8"/>
  <c r="B12" i="8"/>
  <c r="H11" i="8"/>
  <c r="D11" i="8"/>
  <c r="J10" i="8"/>
  <c r="F10" i="8"/>
  <c r="B10" i="8"/>
  <c r="H9" i="8"/>
  <c r="D9" i="8"/>
  <c r="J8" i="8"/>
  <c r="F8" i="8"/>
  <c r="B8" i="8"/>
  <c r="H7" i="8"/>
  <c r="D7" i="8"/>
  <c r="J6" i="8"/>
  <c r="F6" i="8"/>
  <c r="B6" i="8"/>
  <c r="H5" i="8"/>
  <c r="D5" i="8"/>
  <c r="J4" i="8"/>
  <c r="F4" i="8"/>
  <c r="B4" i="8"/>
  <c r="H3" i="8"/>
  <c r="D3" i="8"/>
  <c r="I12" i="8"/>
  <c r="E12" i="8"/>
  <c r="K11" i="8"/>
  <c r="G11" i="8"/>
  <c r="C11" i="8"/>
  <c r="I10" i="8"/>
  <c r="E10" i="8"/>
  <c r="K9" i="8"/>
  <c r="G9" i="8"/>
  <c r="C9" i="8"/>
  <c r="I8" i="8"/>
  <c r="E8" i="8"/>
  <c r="K7" i="8"/>
  <c r="G7" i="8"/>
  <c r="C7" i="8"/>
  <c r="I6" i="8"/>
  <c r="E6" i="8"/>
  <c r="K5" i="8"/>
  <c r="G5" i="8"/>
  <c r="C5" i="8"/>
  <c r="I4" i="8"/>
  <c r="E4" i="8"/>
  <c r="K3" i="8"/>
  <c r="G3" i="8"/>
  <c r="C3" i="8"/>
  <c r="H12" i="8"/>
  <c r="D12" i="8"/>
  <c r="J11" i="8"/>
  <c r="F11" i="8"/>
  <c r="B11" i="8"/>
  <c r="H10" i="8"/>
  <c r="D10" i="8"/>
  <c r="J9" i="8"/>
  <c r="F9" i="8"/>
  <c r="B9" i="8"/>
  <c r="H8" i="8"/>
  <c r="D8" i="8"/>
  <c r="J7" i="8"/>
  <c r="F7" i="8"/>
  <c r="B7" i="8"/>
  <c r="H6" i="8"/>
  <c r="D6" i="8"/>
  <c r="J5" i="8"/>
  <c r="F5" i="8"/>
  <c r="B5" i="8"/>
  <c r="H4" i="8"/>
  <c r="D4" i="8"/>
  <c r="J3" i="8"/>
  <c r="F3" i="8"/>
  <c r="S55" i="7"/>
  <c r="S51" i="7"/>
  <c r="S47" i="7"/>
  <c r="S43" i="7"/>
  <c r="S39" i="7"/>
  <c r="S35" i="7"/>
  <c r="S31" i="7"/>
  <c r="S27" i="7"/>
  <c r="S23" i="7"/>
  <c r="S19" i="7"/>
  <c r="S15" i="7"/>
  <c r="S11" i="7"/>
  <c r="T13" i="7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T26" i="7" s="1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V11" i="7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H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<sst xmlns="http://schemas.openxmlformats.org/spreadsheetml/2006/main" count="169" uniqueCount="113">
  <si>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</si>
  <si>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</si>
  <si>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</si>
  <si>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</si>
  <si>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</si>
  <si>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</si>
  <si>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</si>
  <si>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</si>
  <si>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</si>
  <si>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</si>
  <si>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</si>
  <si>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Valiant</t>
  </si>
  <si>
    <t>Mazda RX4</t>
  </si>
  <si>
    <t>Mazda RX4 Wag</t>
  </si>
  <si>
    <t>Datsun 710</t>
  </si>
  <si>
    <t>Hornet 4 Drive</t>
  </si>
  <si>
    <t>Hornet Sportabout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</si>
  <si>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</si>
  <si>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</si>
  <si>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</si>
  <si>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</si>
  <si>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</si>
  <si>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</si>
  <si>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</si>
  <si>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</si>
  <si>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</si>
  <si>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</si>
  <si>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</si>
  <si>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</si>
  <si>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</si>
  <si>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</si>
  <si>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</si>
  <si>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</si>
  <si>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</si>
  <si>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</si>
  <si>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</si>
  <si>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</si>
  <si>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</si>
  <si>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</si>
  <si>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</si>
  <si>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</si>
  <si>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</si>
  <si>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</si>
  <si>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расход топлива (количества миль на галлон топлива)</t>
  </si>
  <si>
    <t>кол-во цилиндров</t>
  </si>
  <si>
    <t>объем двигателя</t>
  </si>
  <si>
    <t>мощность двигателя (лошадиные силы)</t>
  </si>
  <si>
    <t>передаточное число заднего моста</t>
  </si>
  <si>
    <t>вес</t>
  </si>
  <si>
    <t>значение времени разгона</t>
  </si>
  <si>
    <t>тип двигателя (v-образный, рядный)</t>
  </si>
  <si>
    <t>тип коробки передач</t>
  </si>
  <si>
    <t xml:space="preserve">gear </t>
  </si>
  <si>
    <t>кол-во передач</t>
  </si>
  <si>
    <t>число карбюраторов</t>
  </si>
  <si>
    <t>Date</t>
  </si>
  <si>
    <t>Euro_Ruble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</si>
  <si>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</si>
  <si>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</si>
  <si>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</si>
  <si>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</si>
  <si>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</si>
  <si>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</si>
  <si>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</si>
  <si>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</si>
  <si>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</si>
  <si>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</si>
  <si>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</si>
  <si>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</si>
  <si>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</si>
  <si>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Описательная стат.</t>
  </si>
  <si>
    <t>скользящее ср N=3</t>
  </si>
  <si>
    <t>Стандартное откл</t>
  </si>
  <si>
    <t>Станд. Откл</t>
  </si>
  <si>
    <t>Сколь сред. N=10</t>
  </si>
  <si>
    <t>Хороший прогноз</t>
  </si>
  <si>
    <t>Корреляционная таблица</t>
  </si>
  <si>
    <t>Есть очень сильная связь между объёмом двигателя и кол-вом цил-дров</t>
  </si>
  <si>
    <t>Number</t>
  </si>
  <si>
    <t>Наклон</t>
  </si>
  <si>
    <t>Отрезок</t>
  </si>
  <si>
    <t>прогноз</t>
  </si>
  <si>
    <t>Фак. Курс</t>
  </si>
  <si>
    <t>Не самый точный прогноз</t>
  </si>
  <si>
    <t>фак. Курс</t>
  </si>
  <si>
    <t>data</t>
  </si>
  <si>
    <t>curs USD</t>
  </si>
  <si>
    <t>Days</t>
  </si>
  <si>
    <t>Прогноз на 01.11.14</t>
  </si>
  <si>
    <t>Действ. Кредит</t>
  </si>
  <si>
    <t>Предл. банка</t>
  </si>
  <si>
    <t>срок</t>
  </si>
  <si>
    <t>Годовой процент</t>
  </si>
  <si>
    <t>Месяц. Выплат</t>
  </si>
  <si>
    <t>Страховка</t>
  </si>
  <si>
    <t>Без страх.</t>
  </si>
  <si>
    <t>С страховкой</t>
  </si>
  <si>
    <t>Итоговый</t>
  </si>
  <si>
    <t>Кредит 1</t>
  </si>
  <si>
    <t>Кредит 2</t>
  </si>
  <si>
    <t>ставка</t>
  </si>
  <si>
    <t>Месяч. Выплата</t>
  </si>
  <si>
    <t>Итоговая оплата</t>
  </si>
  <si>
    <t>Переплата</t>
  </si>
  <si>
    <t>Месяц</t>
  </si>
  <si>
    <t>Платёж</t>
  </si>
  <si>
    <t>Тело кредит</t>
  </si>
  <si>
    <t>Проценты</t>
  </si>
  <si>
    <t>Проверка</t>
  </si>
  <si>
    <t>Задольжность</t>
  </si>
  <si>
    <t>Досрочное Погашение</t>
  </si>
  <si>
    <t>Выгодно всего закрыт второй кредит</t>
  </si>
  <si>
    <t>Таблица умножения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</si>
</sst>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2" fontId="0" fillId="0" borderId="0" xfId="0" applyNumberFormat="1"/>
    <xf numFmtId="49" fontId="0" fillId="0" borderId="0" xfId="0" applyNumberFormat="1"/>
    <xf numFmtId="4" fontId="0" fillId="0" borderId="0" xfId="0" applyNumberFormat="1"/>
    <xf numFmtId="0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2" borderId="0" xfId="0" applyFill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/>
    <xf numFmtId="0" fontId="0" fillId="6" borderId="0" xfId="0" applyFill="1"/>
    <xf numFmtId="0" fontId="0" fillId="0" borderId="0" xfId="0"/>
    <xf numFmtId="14" fontId="0" fillId="0" borderId="0" xfId="0" applyNumberFormat="1"/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10" fontId="0" fillId="0" borderId="0" xfId="0" applyNumberFormat="1"/>
    <xf numFmtId="8" fontId="0" fillId="0" borderId="0" xfId="0" applyNumberFormat="1"/>
    <xf numFmtId="0" fontId="3" fillId="7" borderId="0" xfId="0" applyFont="1" applyFill="1"/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44" fontId="0" fillId="0" borderId="0" xfId="0" applyNumberFormat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2" fontId="0" fillId="11" borderId="0" xfId="0" applyNumberFormat="1" applyFill="1"/>
  </cellXfs>
  <cellStyles count="1">
    <cellStyle name="Обычный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Скользящий прогноз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'2'!$B$1</c:f>
              <c:strCache>
                <c:ptCount val="1"/>
                <c:pt idx="0">
                  <c:v>Euro_Ruble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'2'!$A$2:$A$795</c:f>
              <c:numCache>
                <c:formatCode>m/d/yyyy</c:formatCode>
                <c:ptCount val="794"/>
                <c:pt idx="0">
                  <c:v>43110</c:v>
                </c:pt>
                <c:pt idx="1">
                  <c:v>43111</c:v>
                </c:pt>
                <c:pt idx="2">
                  <c:v>43112</c:v>
                </c:pt>
                <c:pt idx="3">
                  <c:v>43113</c:v>
                </c:pt>
                <c:pt idx="4">
                  <c:v>43116</c:v>
                </c:pt>
                <c:pt idx="5">
                  <c:v>43117</c:v>
                </c:pt>
                <c:pt idx="6">
                  <c:v>43118</c:v>
                </c:pt>
                <c:pt idx="7">
                  <c:v>43119</c:v>
                </c:pt>
                <c:pt idx="8">
                  <c:v>43120</c:v>
                </c:pt>
                <c:pt idx="9">
                  <c:v>43123</c:v>
                </c:pt>
                <c:pt idx="10">
                  <c:v>43124</c:v>
                </c:pt>
                <c:pt idx="11">
                  <c:v>43125</c:v>
                </c:pt>
                <c:pt idx="12">
                  <c:v>43126</c:v>
                </c:pt>
                <c:pt idx="13">
                  <c:v>43127</c:v>
                </c:pt>
                <c:pt idx="14">
                  <c:v>43130</c:v>
                </c:pt>
                <c:pt idx="15">
                  <c:v>43131</c:v>
                </c:pt>
                <c:pt idx="16">
                  <c:v>43132</c:v>
                </c:pt>
                <c:pt idx="17">
                  <c:v>43133</c:v>
                </c:pt>
                <c:pt idx="18">
                  <c:v>43134</c:v>
                </c:pt>
                <c:pt idx="19">
                  <c:v>43137</c:v>
                </c:pt>
                <c:pt idx="20">
                  <c:v>43138</c:v>
                </c:pt>
                <c:pt idx="21">
                  <c:v>43139</c:v>
                </c:pt>
                <c:pt idx="22">
                  <c:v>43140</c:v>
                </c:pt>
                <c:pt idx="23">
                  <c:v>43141</c:v>
                </c:pt>
                <c:pt idx="24">
                  <c:v>43144</c:v>
                </c:pt>
                <c:pt idx="25">
                  <c:v>43145</c:v>
                </c:pt>
                <c:pt idx="26">
                  <c:v>43146</c:v>
                </c:pt>
                <c:pt idx="27">
                  <c:v>43147</c:v>
                </c:pt>
                <c:pt idx="28">
                  <c:v>43148</c:v>
                </c:pt>
                <c:pt idx="29">
                  <c:v>43151</c:v>
                </c:pt>
                <c:pt idx="30">
                  <c:v>43152</c:v>
                </c:pt>
                <c:pt idx="31">
                  <c:v>43153</c:v>
                </c:pt>
                <c:pt idx="32">
                  <c:v>43154</c:v>
                </c:pt>
                <c:pt idx="33">
                  <c:v>43158</c:v>
                </c:pt>
                <c:pt idx="34">
                  <c:v>43159</c:v>
                </c:pt>
                <c:pt idx="35">
                  <c:v>43160</c:v>
                </c:pt>
                <c:pt idx="36">
                  <c:v>43161</c:v>
                </c:pt>
                <c:pt idx="37">
                  <c:v>43162</c:v>
                </c:pt>
                <c:pt idx="38">
                  <c:v>43165</c:v>
                </c:pt>
                <c:pt idx="39">
                  <c:v>43166</c:v>
                </c:pt>
                <c:pt idx="40">
                  <c:v>43167</c:v>
                </c:pt>
                <c:pt idx="41">
                  <c:v>43172</c:v>
                </c:pt>
                <c:pt idx="42">
                  <c:v>43173</c:v>
                </c:pt>
                <c:pt idx="43">
                  <c:v>43174</c:v>
                </c:pt>
                <c:pt idx="44">
                  <c:v>43175</c:v>
                </c:pt>
                <c:pt idx="45">
                  <c:v>43176</c:v>
                </c:pt>
                <c:pt idx="46">
                  <c:v>43179</c:v>
                </c:pt>
                <c:pt idx="47">
                  <c:v>43180</c:v>
                </c:pt>
                <c:pt idx="48">
                  <c:v>43181</c:v>
                </c:pt>
                <c:pt idx="49">
                  <c:v>43182</c:v>
                </c:pt>
                <c:pt idx="50">
                  <c:v>43183</c:v>
                </c:pt>
                <c:pt idx="51">
                  <c:v>43186</c:v>
                </c:pt>
                <c:pt idx="52">
                  <c:v>43187</c:v>
                </c:pt>
                <c:pt idx="53">
                  <c:v>43188</c:v>
                </c:pt>
                <c:pt idx="54">
                  <c:v>43189</c:v>
                </c:pt>
                <c:pt idx="55">
                  <c:v>43190</c:v>
                </c:pt>
                <c:pt idx="56">
                  <c:v>43193</c:v>
                </c:pt>
                <c:pt idx="57">
                  <c:v>43194</c:v>
                </c:pt>
                <c:pt idx="58">
                  <c:v>43195</c:v>
                </c:pt>
                <c:pt idx="59">
                  <c:v>43196</c:v>
                </c:pt>
                <c:pt idx="60">
                  <c:v>43197</c:v>
                </c:pt>
                <c:pt idx="61">
                  <c:v>43200</c:v>
                </c:pt>
                <c:pt idx="62">
                  <c:v>43201</c:v>
                </c:pt>
                <c:pt idx="63">
                  <c:v>43202</c:v>
                </c:pt>
                <c:pt idx="64">
                  <c:v>43203</c:v>
                </c:pt>
                <c:pt idx="65">
                  <c:v>43204</c:v>
                </c:pt>
                <c:pt idx="66">
                  <c:v>43207</c:v>
                </c:pt>
                <c:pt idx="67">
                  <c:v>43208</c:v>
                </c:pt>
                <c:pt idx="68">
                  <c:v>43209</c:v>
                </c:pt>
                <c:pt idx="69">
                  <c:v>43210</c:v>
                </c:pt>
                <c:pt idx="70">
                  <c:v>43211</c:v>
                </c:pt>
                <c:pt idx="71">
                  <c:v>43214</c:v>
                </c:pt>
                <c:pt idx="72">
                  <c:v>43215</c:v>
                </c:pt>
                <c:pt idx="73">
                  <c:v>43216</c:v>
                </c:pt>
                <c:pt idx="74">
                  <c:v>43217</c:v>
                </c:pt>
                <c:pt idx="75">
                  <c:v>43218</c:v>
                </c:pt>
                <c:pt idx="76">
                  <c:v>43219</c:v>
                </c:pt>
                <c:pt idx="77">
                  <c:v>43224</c:v>
                </c:pt>
                <c:pt idx="78">
                  <c:v>43225</c:v>
                </c:pt>
                <c:pt idx="79">
                  <c:v>43228</c:v>
                </c:pt>
                <c:pt idx="80">
                  <c:v>43229</c:v>
                </c:pt>
                <c:pt idx="81">
                  <c:v>43231</c:v>
                </c:pt>
                <c:pt idx="82">
                  <c:v>43232</c:v>
                </c:pt>
                <c:pt idx="83">
                  <c:v>43235</c:v>
                </c:pt>
                <c:pt idx="84">
                  <c:v>43236</c:v>
                </c:pt>
                <c:pt idx="85">
                  <c:v>43237</c:v>
                </c:pt>
                <c:pt idx="86">
                  <c:v>43238</c:v>
                </c:pt>
                <c:pt idx="87">
                  <c:v>43239</c:v>
                </c:pt>
                <c:pt idx="88">
                  <c:v>43242</c:v>
                </c:pt>
                <c:pt idx="89">
                  <c:v>43243</c:v>
                </c:pt>
                <c:pt idx="90">
                  <c:v>43244</c:v>
                </c:pt>
                <c:pt idx="91">
                  <c:v>43245</c:v>
                </c:pt>
                <c:pt idx="92">
                  <c:v>43246</c:v>
                </c:pt>
                <c:pt idx="93">
                  <c:v>43249</c:v>
                </c:pt>
                <c:pt idx="94">
                  <c:v>43250</c:v>
                </c:pt>
                <c:pt idx="95">
                  <c:v>43251</c:v>
                </c:pt>
                <c:pt idx="96">
                  <c:v>43252</c:v>
                </c:pt>
                <c:pt idx="97">
                  <c:v>43253</c:v>
                </c:pt>
                <c:pt idx="98">
                  <c:v>43256</c:v>
                </c:pt>
                <c:pt idx="99">
                  <c:v>43257</c:v>
                </c:pt>
                <c:pt idx="100">
                  <c:v>43258</c:v>
                </c:pt>
                <c:pt idx="101">
                  <c:v>43259</c:v>
                </c:pt>
                <c:pt idx="102">
                  <c:v>43260</c:v>
                </c:pt>
                <c:pt idx="103">
                  <c:v>43261</c:v>
                </c:pt>
                <c:pt idx="104">
                  <c:v>43265</c:v>
                </c:pt>
                <c:pt idx="105">
                  <c:v>43266</c:v>
                </c:pt>
                <c:pt idx="106">
                  <c:v>43267</c:v>
                </c:pt>
                <c:pt idx="107">
                  <c:v>43270</c:v>
                </c:pt>
                <c:pt idx="108">
                  <c:v>43271</c:v>
                </c:pt>
                <c:pt idx="109">
                  <c:v>43272</c:v>
                </c:pt>
                <c:pt idx="110">
                  <c:v>43273</c:v>
                </c:pt>
                <c:pt idx="111">
                  <c:v>43274</c:v>
                </c:pt>
                <c:pt idx="112">
                  <c:v>43277</c:v>
                </c:pt>
                <c:pt idx="113">
                  <c:v>43278</c:v>
                </c:pt>
                <c:pt idx="114">
                  <c:v>43279</c:v>
                </c:pt>
                <c:pt idx="115">
                  <c:v>43280</c:v>
                </c:pt>
                <c:pt idx="116">
                  <c:v>43281</c:v>
                </c:pt>
                <c:pt idx="117">
                  <c:v>43284</c:v>
                </c:pt>
                <c:pt idx="118">
                  <c:v>43285</c:v>
                </c:pt>
                <c:pt idx="119">
                  <c:v>43286</c:v>
                </c:pt>
                <c:pt idx="120">
                  <c:v>43287</c:v>
                </c:pt>
                <c:pt idx="121">
                  <c:v>43288</c:v>
                </c:pt>
                <c:pt idx="122">
                  <c:v>43291</c:v>
                </c:pt>
                <c:pt idx="123">
                  <c:v>43292</c:v>
                </c:pt>
                <c:pt idx="124">
                  <c:v>43293</c:v>
                </c:pt>
                <c:pt idx="125">
                  <c:v>43294</c:v>
                </c:pt>
                <c:pt idx="126">
                  <c:v>43295</c:v>
                </c:pt>
                <c:pt idx="127">
                  <c:v>43298</c:v>
                </c:pt>
                <c:pt idx="128">
                  <c:v>43299</c:v>
                </c:pt>
                <c:pt idx="129">
                  <c:v>43300</c:v>
                </c:pt>
                <c:pt idx="130">
                  <c:v>43301</c:v>
                </c:pt>
                <c:pt idx="131">
                  <c:v>43302</c:v>
                </c:pt>
                <c:pt idx="132">
                  <c:v>43305</c:v>
                </c:pt>
                <c:pt idx="133">
                  <c:v>43306</c:v>
                </c:pt>
                <c:pt idx="134">
                  <c:v>43307</c:v>
                </c:pt>
                <c:pt idx="135">
                  <c:v>43308</c:v>
                </c:pt>
                <c:pt idx="136">
                  <c:v>43309</c:v>
                </c:pt>
                <c:pt idx="137">
                  <c:v>43312</c:v>
                </c:pt>
                <c:pt idx="138">
                  <c:v>43313</c:v>
                </c:pt>
                <c:pt idx="139">
                  <c:v>43314</c:v>
                </c:pt>
                <c:pt idx="140">
                  <c:v>43315</c:v>
                </c:pt>
                <c:pt idx="141">
                  <c:v>43316</c:v>
                </c:pt>
                <c:pt idx="142">
                  <c:v>43319</c:v>
                </c:pt>
                <c:pt idx="143">
                  <c:v>43320</c:v>
                </c:pt>
                <c:pt idx="144">
                  <c:v>43321</c:v>
                </c:pt>
                <c:pt idx="145">
                  <c:v>43322</c:v>
                </c:pt>
                <c:pt idx="146">
                  <c:v>43323</c:v>
                </c:pt>
                <c:pt idx="147">
                  <c:v>43326</c:v>
                </c:pt>
                <c:pt idx="148">
                  <c:v>43327</c:v>
                </c:pt>
                <c:pt idx="149">
                  <c:v>43328</c:v>
                </c:pt>
                <c:pt idx="150">
                  <c:v>43329</c:v>
                </c:pt>
                <c:pt idx="151">
                  <c:v>43330</c:v>
                </c:pt>
                <c:pt idx="152">
                  <c:v>43333</c:v>
                </c:pt>
                <c:pt idx="153">
                  <c:v>43334</c:v>
                </c:pt>
                <c:pt idx="154">
                  <c:v>43335</c:v>
                </c:pt>
                <c:pt idx="155">
                  <c:v>43336</c:v>
                </c:pt>
                <c:pt idx="156">
                  <c:v>43337</c:v>
                </c:pt>
                <c:pt idx="157">
                  <c:v>43340</c:v>
                </c:pt>
                <c:pt idx="158">
                  <c:v>43341</c:v>
                </c:pt>
                <c:pt idx="159">
                  <c:v>43342</c:v>
                </c:pt>
                <c:pt idx="160">
                  <c:v>43343</c:v>
                </c:pt>
                <c:pt idx="161">
                  <c:v>43344</c:v>
                </c:pt>
                <c:pt idx="162">
                  <c:v>43347</c:v>
                </c:pt>
                <c:pt idx="163">
                  <c:v>43348</c:v>
                </c:pt>
                <c:pt idx="164">
                  <c:v>43349</c:v>
                </c:pt>
                <c:pt idx="165">
                  <c:v>43350</c:v>
                </c:pt>
                <c:pt idx="166">
                  <c:v>43351</c:v>
                </c:pt>
                <c:pt idx="167">
                  <c:v>43354</c:v>
                </c:pt>
                <c:pt idx="168">
                  <c:v>43355</c:v>
                </c:pt>
                <c:pt idx="169">
                  <c:v>43356</c:v>
                </c:pt>
                <c:pt idx="170">
                  <c:v>43357</c:v>
                </c:pt>
                <c:pt idx="171">
                  <c:v>43358</c:v>
                </c:pt>
                <c:pt idx="172">
                  <c:v>43361</c:v>
                </c:pt>
                <c:pt idx="173">
                  <c:v>43362</c:v>
                </c:pt>
                <c:pt idx="174">
                  <c:v>43363</c:v>
                </c:pt>
                <c:pt idx="175">
                  <c:v>43364</c:v>
                </c:pt>
                <c:pt idx="176">
                  <c:v>43365</c:v>
                </c:pt>
                <c:pt idx="177">
                  <c:v>43368</c:v>
                </c:pt>
                <c:pt idx="178">
                  <c:v>43369</c:v>
                </c:pt>
                <c:pt idx="179">
                  <c:v>43370</c:v>
                </c:pt>
                <c:pt idx="180">
                  <c:v>43371</c:v>
                </c:pt>
                <c:pt idx="181">
                  <c:v>43372</c:v>
                </c:pt>
                <c:pt idx="182">
                  <c:v>43375</c:v>
                </c:pt>
                <c:pt idx="183">
                  <c:v>43376</c:v>
                </c:pt>
                <c:pt idx="184">
                  <c:v>43377</c:v>
                </c:pt>
                <c:pt idx="185">
                  <c:v>43378</c:v>
                </c:pt>
                <c:pt idx="186">
                  <c:v>43379</c:v>
                </c:pt>
                <c:pt idx="187">
                  <c:v>43382</c:v>
                </c:pt>
                <c:pt idx="188">
                  <c:v>43383</c:v>
                </c:pt>
                <c:pt idx="189">
                  <c:v>43384</c:v>
                </c:pt>
                <c:pt idx="190">
                  <c:v>43385</c:v>
                </c:pt>
                <c:pt idx="191">
                  <c:v>43386</c:v>
                </c:pt>
                <c:pt idx="192">
                  <c:v>43389</c:v>
                </c:pt>
                <c:pt idx="193">
                  <c:v>43390</c:v>
                </c:pt>
                <c:pt idx="194">
                  <c:v>43391</c:v>
                </c:pt>
                <c:pt idx="195">
                  <c:v>43392</c:v>
                </c:pt>
                <c:pt idx="196">
                  <c:v>43393</c:v>
                </c:pt>
                <c:pt idx="197">
                  <c:v>43396</c:v>
                </c:pt>
                <c:pt idx="198">
                  <c:v>43397</c:v>
                </c:pt>
                <c:pt idx="199">
                  <c:v>43398</c:v>
                </c:pt>
                <c:pt idx="200">
                  <c:v>43399</c:v>
                </c:pt>
                <c:pt idx="201">
                  <c:v>43400</c:v>
                </c:pt>
                <c:pt idx="202">
                  <c:v>43403</c:v>
                </c:pt>
                <c:pt idx="203">
                  <c:v>43404</c:v>
                </c:pt>
                <c:pt idx="204">
                  <c:v>43405</c:v>
                </c:pt>
                <c:pt idx="205">
                  <c:v>43406</c:v>
                </c:pt>
                <c:pt idx="206">
                  <c:v>43407</c:v>
                </c:pt>
                <c:pt idx="207">
                  <c:v>43411</c:v>
                </c:pt>
                <c:pt idx="208">
                  <c:v>43412</c:v>
                </c:pt>
                <c:pt idx="209">
                  <c:v>43413</c:v>
                </c:pt>
                <c:pt idx="210">
                  <c:v>43414</c:v>
                </c:pt>
                <c:pt idx="211">
                  <c:v>43417</c:v>
                </c:pt>
                <c:pt idx="212">
                  <c:v>43418</c:v>
                </c:pt>
                <c:pt idx="213">
                  <c:v>43419</c:v>
                </c:pt>
                <c:pt idx="214">
                  <c:v>43420</c:v>
                </c:pt>
                <c:pt idx="215">
                  <c:v>43421</c:v>
                </c:pt>
                <c:pt idx="216">
                  <c:v>43424</c:v>
                </c:pt>
                <c:pt idx="217">
                  <c:v>43425</c:v>
                </c:pt>
                <c:pt idx="218">
                  <c:v>43426</c:v>
                </c:pt>
                <c:pt idx="219">
                  <c:v>43427</c:v>
                </c:pt>
                <c:pt idx="220">
                  <c:v>43428</c:v>
                </c:pt>
                <c:pt idx="221">
                  <c:v>43431</c:v>
                </c:pt>
                <c:pt idx="222">
                  <c:v>43432</c:v>
                </c:pt>
                <c:pt idx="223">
                  <c:v>43433</c:v>
                </c:pt>
                <c:pt idx="224">
                  <c:v>43434</c:v>
                </c:pt>
                <c:pt idx="225">
                  <c:v>43435</c:v>
                </c:pt>
                <c:pt idx="226">
                  <c:v>43438</c:v>
                </c:pt>
                <c:pt idx="227">
                  <c:v>43439</c:v>
                </c:pt>
                <c:pt idx="228">
                  <c:v>43440</c:v>
                </c:pt>
                <c:pt idx="229">
                  <c:v>43441</c:v>
                </c:pt>
                <c:pt idx="230">
                  <c:v>43442</c:v>
                </c:pt>
                <c:pt idx="231">
                  <c:v>43445</c:v>
                </c:pt>
                <c:pt idx="232">
                  <c:v>43446</c:v>
                </c:pt>
                <c:pt idx="233">
                  <c:v>43447</c:v>
                </c:pt>
                <c:pt idx="234">
                  <c:v>43448</c:v>
                </c:pt>
                <c:pt idx="235">
                  <c:v>43449</c:v>
                </c:pt>
                <c:pt idx="236">
                  <c:v>43452</c:v>
                </c:pt>
                <c:pt idx="237">
                  <c:v>43453</c:v>
                </c:pt>
                <c:pt idx="238">
                  <c:v>43454</c:v>
                </c:pt>
                <c:pt idx="239">
                  <c:v>43455</c:v>
                </c:pt>
                <c:pt idx="240">
                  <c:v>43456</c:v>
                </c:pt>
                <c:pt idx="241">
                  <c:v>43459</c:v>
                </c:pt>
                <c:pt idx="242">
                  <c:v>43460</c:v>
                </c:pt>
                <c:pt idx="243">
                  <c:v>43461</c:v>
                </c:pt>
                <c:pt idx="244">
                  <c:v>43462</c:v>
                </c:pt>
                <c:pt idx="245">
                  <c:v>43463</c:v>
                </c:pt>
                <c:pt idx="246">
                  <c:v>43464</c:v>
                </c:pt>
                <c:pt idx="247">
                  <c:v>43475</c:v>
                </c:pt>
                <c:pt idx="248">
                  <c:v>43476</c:v>
                </c:pt>
                <c:pt idx="249">
                  <c:v>43477</c:v>
                </c:pt>
                <c:pt idx="250">
                  <c:v>43480</c:v>
                </c:pt>
                <c:pt idx="251">
                  <c:v>43481</c:v>
                </c:pt>
                <c:pt idx="252">
                  <c:v>43482</c:v>
                </c:pt>
                <c:pt idx="253">
                  <c:v>43483</c:v>
                </c:pt>
                <c:pt idx="254">
                  <c:v>43484</c:v>
                </c:pt>
                <c:pt idx="255">
                  <c:v>43487</c:v>
                </c:pt>
                <c:pt idx="256">
                  <c:v>43488</c:v>
                </c:pt>
                <c:pt idx="257">
                  <c:v>43489</c:v>
                </c:pt>
                <c:pt idx="258">
                  <c:v>43490</c:v>
                </c:pt>
                <c:pt idx="259">
                  <c:v>43491</c:v>
                </c:pt>
                <c:pt idx="260">
                  <c:v>43494</c:v>
                </c:pt>
                <c:pt idx="261">
                  <c:v>43495</c:v>
                </c:pt>
                <c:pt idx="262">
                  <c:v>43496</c:v>
                </c:pt>
                <c:pt idx="263">
                  <c:v>43497</c:v>
                </c:pt>
                <c:pt idx="264">
                  <c:v>43498</c:v>
                </c:pt>
                <c:pt idx="265">
                  <c:v>43501</c:v>
                </c:pt>
                <c:pt idx="266">
                  <c:v>43502</c:v>
                </c:pt>
                <c:pt idx="267">
                  <c:v>43503</c:v>
                </c:pt>
                <c:pt idx="268">
                  <c:v>43504</c:v>
                </c:pt>
                <c:pt idx="269">
                  <c:v>43505</c:v>
                </c:pt>
                <c:pt idx="270">
                  <c:v>43508</c:v>
                </c:pt>
                <c:pt idx="271">
                  <c:v>43509</c:v>
                </c:pt>
                <c:pt idx="272">
                  <c:v>43510</c:v>
                </c:pt>
                <c:pt idx="273">
                  <c:v>43511</c:v>
                </c:pt>
                <c:pt idx="274">
                  <c:v>43512</c:v>
                </c:pt>
                <c:pt idx="275">
                  <c:v>43515</c:v>
                </c:pt>
                <c:pt idx="276">
                  <c:v>43516</c:v>
                </c:pt>
                <c:pt idx="277">
                  <c:v>43517</c:v>
                </c:pt>
                <c:pt idx="278">
                  <c:v>43518</c:v>
                </c:pt>
                <c:pt idx="279">
                  <c:v>43519</c:v>
                </c:pt>
                <c:pt idx="280">
                  <c:v>43522</c:v>
                </c:pt>
                <c:pt idx="281">
                  <c:v>43523</c:v>
                </c:pt>
                <c:pt idx="282">
                  <c:v>43524</c:v>
                </c:pt>
                <c:pt idx="283">
                  <c:v>43525</c:v>
                </c:pt>
                <c:pt idx="284">
                  <c:v>43526</c:v>
                </c:pt>
                <c:pt idx="285">
                  <c:v>43529</c:v>
                </c:pt>
                <c:pt idx="286">
                  <c:v>43530</c:v>
                </c:pt>
                <c:pt idx="287">
                  <c:v>43531</c:v>
                </c:pt>
                <c:pt idx="288">
                  <c:v>43532</c:v>
                </c:pt>
                <c:pt idx="289">
                  <c:v>43536</c:v>
                </c:pt>
                <c:pt idx="290">
                  <c:v>43537</c:v>
                </c:pt>
                <c:pt idx="291">
                  <c:v>43538</c:v>
                </c:pt>
                <c:pt idx="292">
                  <c:v>43539</c:v>
                </c:pt>
                <c:pt idx="293">
                  <c:v>43540</c:v>
                </c:pt>
                <c:pt idx="294">
                  <c:v>43543</c:v>
                </c:pt>
                <c:pt idx="295">
                  <c:v>43544</c:v>
                </c:pt>
                <c:pt idx="296">
                  <c:v>43545</c:v>
                </c:pt>
                <c:pt idx="297">
                  <c:v>43546</c:v>
                </c:pt>
                <c:pt idx="298">
                  <c:v>43547</c:v>
                </c:pt>
                <c:pt idx="299">
                  <c:v>43550</c:v>
                </c:pt>
                <c:pt idx="300">
                  <c:v>43551</c:v>
                </c:pt>
                <c:pt idx="301">
                  <c:v>43552</c:v>
                </c:pt>
                <c:pt idx="302">
                  <c:v>43553</c:v>
                </c:pt>
                <c:pt idx="303">
                  <c:v>43554</c:v>
                </c:pt>
                <c:pt idx="304">
                  <c:v>43557</c:v>
                </c:pt>
                <c:pt idx="305">
                  <c:v>43558</c:v>
                </c:pt>
                <c:pt idx="306">
                  <c:v>43559</c:v>
                </c:pt>
                <c:pt idx="307">
                  <c:v>43560</c:v>
                </c:pt>
                <c:pt idx="308">
                  <c:v>43561</c:v>
                </c:pt>
                <c:pt idx="309">
                  <c:v>43564</c:v>
                </c:pt>
                <c:pt idx="310">
                  <c:v>43565</c:v>
                </c:pt>
                <c:pt idx="311">
                  <c:v>43566</c:v>
                </c:pt>
                <c:pt idx="312">
                  <c:v>43567</c:v>
                </c:pt>
                <c:pt idx="313">
                  <c:v>43568</c:v>
                </c:pt>
                <c:pt idx="314">
                  <c:v>43571</c:v>
                </c:pt>
                <c:pt idx="315">
                  <c:v>43572</c:v>
                </c:pt>
                <c:pt idx="316">
                  <c:v>43573</c:v>
                </c:pt>
                <c:pt idx="317">
                  <c:v>43574</c:v>
                </c:pt>
                <c:pt idx="318">
                  <c:v>43575</c:v>
                </c:pt>
                <c:pt idx="319">
                  <c:v>43578</c:v>
                </c:pt>
                <c:pt idx="320">
                  <c:v>43579</c:v>
                </c:pt>
                <c:pt idx="321">
                  <c:v>43580</c:v>
                </c:pt>
                <c:pt idx="322">
                  <c:v>43581</c:v>
                </c:pt>
                <c:pt idx="323">
                  <c:v>43582</c:v>
                </c:pt>
                <c:pt idx="324">
                  <c:v>43585</c:v>
                </c:pt>
                <c:pt idx="325">
                  <c:v>43586</c:v>
                </c:pt>
                <c:pt idx="326">
                  <c:v>43592</c:v>
                </c:pt>
                <c:pt idx="327">
                  <c:v>43593</c:v>
                </c:pt>
                <c:pt idx="328">
                  <c:v>43594</c:v>
                </c:pt>
                <c:pt idx="329">
                  <c:v>43599</c:v>
                </c:pt>
                <c:pt idx="330">
                  <c:v>43600</c:v>
                </c:pt>
                <c:pt idx="331">
                  <c:v>43601</c:v>
                </c:pt>
                <c:pt idx="332">
                  <c:v>43602</c:v>
                </c:pt>
                <c:pt idx="333">
                  <c:v>43603</c:v>
                </c:pt>
                <c:pt idx="334">
                  <c:v>43606</c:v>
                </c:pt>
                <c:pt idx="335">
                  <c:v>43607</c:v>
                </c:pt>
                <c:pt idx="336">
                  <c:v>43608</c:v>
                </c:pt>
                <c:pt idx="337">
                  <c:v>43609</c:v>
                </c:pt>
                <c:pt idx="338">
                  <c:v>43610</c:v>
                </c:pt>
                <c:pt idx="339">
                  <c:v>43613</c:v>
                </c:pt>
                <c:pt idx="340">
                  <c:v>43614</c:v>
                </c:pt>
                <c:pt idx="341">
                  <c:v>43615</c:v>
                </c:pt>
                <c:pt idx="342">
                  <c:v>43616</c:v>
                </c:pt>
                <c:pt idx="343">
                  <c:v>43617</c:v>
                </c:pt>
                <c:pt idx="344">
                  <c:v>43620</c:v>
                </c:pt>
                <c:pt idx="345">
                  <c:v>43621</c:v>
                </c:pt>
                <c:pt idx="346">
                  <c:v>43622</c:v>
                </c:pt>
                <c:pt idx="347">
                  <c:v>43623</c:v>
                </c:pt>
                <c:pt idx="348">
                  <c:v>43624</c:v>
                </c:pt>
                <c:pt idx="349">
                  <c:v>43627</c:v>
                </c:pt>
                <c:pt idx="350">
                  <c:v>43628</c:v>
                </c:pt>
                <c:pt idx="351">
                  <c:v>43630</c:v>
                </c:pt>
                <c:pt idx="352">
                  <c:v>43631</c:v>
                </c:pt>
                <c:pt idx="353">
                  <c:v>43634</c:v>
                </c:pt>
                <c:pt idx="354">
                  <c:v>43635</c:v>
                </c:pt>
                <c:pt idx="355">
                  <c:v>43636</c:v>
                </c:pt>
                <c:pt idx="356">
                  <c:v>43637</c:v>
                </c:pt>
                <c:pt idx="357">
                  <c:v>43638</c:v>
                </c:pt>
                <c:pt idx="358">
                  <c:v>43641</c:v>
                </c:pt>
                <c:pt idx="359">
                  <c:v>43642</c:v>
                </c:pt>
                <c:pt idx="360">
                  <c:v>43643</c:v>
                </c:pt>
                <c:pt idx="361">
                  <c:v>43644</c:v>
                </c:pt>
                <c:pt idx="362">
                  <c:v>43645</c:v>
                </c:pt>
                <c:pt idx="363">
                  <c:v>43648</c:v>
                </c:pt>
                <c:pt idx="364">
                  <c:v>43649</c:v>
                </c:pt>
                <c:pt idx="365">
                  <c:v>43650</c:v>
                </c:pt>
                <c:pt idx="366">
                  <c:v>43651</c:v>
                </c:pt>
                <c:pt idx="367">
                  <c:v>43652</c:v>
                </c:pt>
                <c:pt idx="368">
                  <c:v>43655</c:v>
                </c:pt>
                <c:pt idx="369">
                  <c:v>43656</c:v>
                </c:pt>
                <c:pt idx="370">
                  <c:v>43657</c:v>
                </c:pt>
                <c:pt idx="371">
                  <c:v>43658</c:v>
                </c:pt>
                <c:pt idx="372">
                  <c:v>43659</c:v>
                </c:pt>
                <c:pt idx="373">
                  <c:v>43662</c:v>
                </c:pt>
                <c:pt idx="374">
                  <c:v>43663</c:v>
                </c:pt>
                <c:pt idx="375">
                  <c:v>43664</c:v>
                </c:pt>
                <c:pt idx="376">
                  <c:v>43665</c:v>
                </c:pt>
                <c:pt idx="377">
                  <c:v>43666</c:v>
                </c:pt>
                <c:pt idx="378">
                  <c:v>43669</c:v>
                </c:pt>
                <c:pt idx="379">
                  <c:v>43670</c:v>
                </c:pt>
                <c:pt idx="380">
                  <c:v>43671</c:v>
                </c:pt>
                <c:pt idx="381">
                  <c:v>43672</c:v>
                </c:pt>
                <c:pt idx="382">
                  <c:v>43673</c:v>
                </c:pt>
                <c:pt idx="383">
                  <c:v>43676</c:v>
                </c:pt>
                <c:pt idx="384">
                  <c:v>43677</c:v>
                </c:pt>
                <c:pt idx="385">
                  <c:v>43678</c:v>
                </c:pt>
                <c:pt idx="386">
                  <c:v>43679</c:v>
                </c:pt>
                <c:pt idx="387">
                  <c:v>43680</c:v>
                </c:pt>
                <c:pt idx="388">
                  <c:v>43683</c:v>
                </c:pt>
                <c:pt idx="389">
                  <c:v>43684</c:v>
                </c:pt>
                <c:pt idx="390">
                  <c:v>43685</c:v>
                </c:pt>
                <c:pt idx="391">
                  <c:v>43686</c:v>
                </c:pt>
                <c:pt idx="392">
                  <c:v>43687</c:v>
                </c:pt>
                <c:pt idx="393">
                  <c:v>43690</c:v>
                </c:pt>
                <c:pt idx="394">
                  <c:v>43691</c:v>
                </c:pt>
                <c:pt idx="395">
                  <c:v>43692</c:v>
                </c:pt>
                <c:pt idx="396">
                  <c:v>43693</c:v>
                </c:pt>
                <c:pt idx="397">
                  <c:v>43694</c:v>
                </c:pt>
                <c:pt idx="398">
                  <c:v>43697</c:v>
                </c:pt>
                <c:pt idx="399">
                  <c:v>43698</c:v>
                </c:pt>
                <c:pt idx="400">
                  <c:v>43699</c:v>
                </c:pt>
                <c:pt idx="401">
                  <c:v>43700</c:v>
                </c:pt>
                <c:pt idx="402">
                  <c:v>43701</c:v>
                </c:pt>
                <c:pt idx="403">
                  <c:v>43704</c:v>
                </c:pt>
                <c:pt idx="404">
                  <c:v>43705</c:v>
                </c:pt>
                <c:pt idx="405">
                  <c:v>43706</c:v>
                </c:pt>
                <c:pt idx="406">
                  <c:v>43707</c:v>
                </c:pt>
                <c:pt idx="407">
                  <c:v>43708</c:v>
                </c:pt>
                <c:pt idx="408">
                  <c:v>43711</c:v>
                </c:pt>
                <c:pt idx="409">
                  <c:v>43712</c:v>
                </c:pt>
                <c:pt idx="410">
                  <c:v>43713</c:v>
                </c:pt>
                <c:pt idx="411">
                  <c:v>43714</c:v>
                </c:pt>
                <c:pt idx="412">
                  <c:v>43715</c:v>
                </c:pt>
                <c:pt idx="413">
                  <c:v>43718</c:v>
                </c:pt>
                <c:pt idx="414">
                  <c:v>43719</c:v>
                </c:pt>
                <c:pt idx="415">
                  <c:v>43720</c:v>
                </c:pt>
                <c:pt idx="416">
                  <c:v>43721</c:v>
                </c:pt>
                <c:pt idx="417">
                  <c:v>43722</c:v>
                </c:pt>
                <c:pt idx="418">
                  <c:v>43725</c:v>
                </c:pt>
                <c:pt idx="419">
                  <c:v>43726</c:v>
                </c:pt>
                <c:pt idx="420">
                  <c:v>43727</c:v>
                </c:pt>
                <c:pt idx="421">
                  <c:v>43728</c:v>
                </c:pt>
                <c:pt idx="422">
                  <c:v>43729</c:v>
                </c:pt>
                <c:pt idx="423">
                  <c:v>43732</c:v>
                </c:pt>
                <c:pt idx="424">
                  <c:v>43733</c:v>
                </c:pt>
                <c:pt idx="425">
                  <c:v>43734</c:v>
                </c:pt>
                <c:pt idx="426">
                  <c:v>43735</c:v>
                </c:pt>
                <c:pt idx="427">
                  <c:v>43736</c:v>
                </c:pt>
                <c:pt idx="428">
                  <c:v>43739</c:v>
                </c:pt>
                <c:pt idx="429">
                  <c:v>43740</c:v>
                </c:pt>
                <c:pt idx="430">
                  <c:v>43741</c:v>
                </c:pt>
                <c:pt idx="431">
                  <c:v>43742</c:v>
                </c:pt>
                <c:pt idx="432">
                  <c:v>43743</c:v>
                </c:pt>
                <c:pt idx="433">
                  <c:v>43746</c:v>
                </c:pt>
                <c:pt idx="434">
                  <c:v>43747</c:v>
                </c:pt>
                <c:pt idx="435">
                  <c:v>43748</c:v>
                </c:pt>
                <c:pt idx="436">
                  <c:v>43749</c:v>
                </c:pt>
                <c:pt idx="437">
                  <c:v>43750</c:v>
                </c:pt>
                <c:pt idx="438">
                  <c:v>43753</c:v>
                </c:pt>
                <c:pt idx="439">
                  <c:v>43754</c:v>
                </c:pt>
                <c:pt idx="440">
                  <c:v>43755</c:v>
                </c:pt>
                <c:pt idx="441">
                  <c:v>43756</c:v>
                </c:pt>
                <c:pt idx="442">
                  <c:v>43757</c:v>
                </c:pt>
                <c:pt idx="443">
                  <c:v>43760</c:v>
                </c:pt>
                <c:pt idx="444">
                  <c:v>43761</c:v>
                </c:pt>
                <c:pt idx="445">
                  <c:v>43762</c:v>
                </c:pt>
                <c:pt idx="446">
                  <c:v>43763</c:v>
                </c:pt>
                <c:pt idx="447">
                  <c:v>43764</c:v>
                </c:pt>
                <c:pt idx="448">
                  <c:v>43767</c:v>
                </c:pt>
                <c:pt idx="449">
                  <c:v>43768</c:v>
                </c:pt>
                <c:pt idx="450">
                  <c:v>43769</c:v>
                </c:pt>
                <c:pt idx="451">
                  <c:v>43770</c:v>
                </c:pt>
                <c:pt idx="452">
                  <c:v>43771</c:v>
                </c:pt>
                <c:pt idx="453">
                  <c:v>43775</c:v>
                </c:pt>
                <c:pt idx="454">
                  <c:v>43776</c:v>
                </c:pt>
                <c:pt idx="455">
                  <c:v>43777</c:v>
                </c:pt>
                <c:pt idx="456">
                  <c:v>43778</c:v>
                </c:pt>
                <c:pt idx="457">
                  <c:v>43781</c:v>
                </c:pt>
                <c:pt idx="458">
                  <c:v>43782</c:v>
                </c:pt>
                <c:pt idx="459">
                  <c:v>43783</c:v>
                </c:pt>
                <c:pt idx="460">
                  <c:v>43784</c:v>
                </c:pt>
                <c:pt idx="461">
                  <c:v>43785</c:v>
                </c:pt>
                <c:pt idx="462">
                  <c:v>43788</c:v>
                </c:pt>
                <c:pt idx="463">
                  <c:v>43789</c:v>
                </c:pt>
                <c:pt idx="464">
                  <c:v>43790</c:v>
                </c:pt>
                <c:pt idx="465">
                  <c:v>43791</c:v>
                </c:pt>
                <c:pt idx="466">
                  <c:v>43792</c:v>
                </c:pt>
                <c:pt idx="467">
                  <c:v>43795</c:v>
                </c:pt>
                <c:pt idx="468">
                  <c:v>43796</c:v>
                </c:pt>
                <c:pt idx="469">
                  <c:v>43797</c:v>
                </c:pt>
                <c:pt idx="470">
                  <c:v>43798</c:v>
                </c:pt>
                <c:pt idx="471">
                  <c:v>43799</c:v>
                </c:pt>
                <c:pt idx="472">
                  <c:v>43802</c:v>
                </c:pt>
                <c:pt idx="473">
                  <c:v>43803</c:v>
                </c:pt>
                <c:pt idx="474">
                  <c:v>43804</c:v>
                </c:pt>
                <c:pt idx="475">
                  <c:v>43805</c:v>
                </c:pt>
                <c:pt idx="476">
                  <c:v>43806</c:v>
                </c:pt>
                <c:pt idx="477">
                  <c:v>43809</c:v>
                </c:pt>
                <c:pt idx="478">
                  <c:v>43810</c:v>
                </c:pt>
                <c:pt idx="479">
                  <c:v>43811</c:v>
                </c:pt>
                <c:pt idx="480">
                  <c:v>43812</c:v>
                </c:pt>
                <c:pt idx="481">
                  <c:v>43813</c:v>
                </c:pt>
                <c:pt idx="482">
                  <c:v>43816</c:v>
                </c:pt>
                <c:pt idx="483">
                  <c:v>43817</c:v>
                </c:pt>
                <c:pt idx="484">
                  <c:v>43818</c:v>
                </c:pt>
                <c:pt idx="485">
                  <c:v>43819</c:v>
                </c:pt>
                <c:pt idx="486">
                  <c:v>43820</c:v>
                </c:pt>
                <c:pt idx="487">
                  <c:v>43823</c:v>
                </c:pt>
                <c:pt idx="488">
                  <c:v>43824</c:v>
                </c:pt>
                <c:pt idx="489">
                  <c:v>43825</c:v>
                </c:pt>
                <c:pt idx="490">
                  <c:v>43826</c:v>
                </c:pt>
                <c:pt idx="491">
                  <c:v>43827</c:v>
                </c:pt>
                <c:pt idx="492">
                  <c:v>43830</c:v>
                </c:pt>
                <c:pt idx="493">
                  <c:v>43831</c:v>
                </c:pt>
                <c:pt idx="494">
                  <c:v>43840</c:v>
                </c:pt>
                <c:pt idx="495">
                  <c:v>43841</c:v>
                </c:pt>
                <c:pt idx="496">
                  <c:v>43844</c:v>
                </c:pt>
                <c:pt idx="497">
                  <c:v>43845</c:v>
                </c:pt>
                <c:pt idx="498">
                  <c:v>43846</c:v>
                </c:pt>
                <c:pt idx="499">
                  <c:v>43847</c:v>
                </c:pt>
                <c:pt idx="500">
                  <c:v>43848</c:v>
                </c:pt>
                <c:pt idx="501">
                  <c:v>43851</c:v>
                </c:pt>
                <c:pt idx="502">
                  <c:v>43852</c:v>
                </c:pt>
                <c:pt idx="503">
                  <c:v>43853</c:v>
                </c:pt>
                <c:pt idx="504">
                  <c:v>43854</c:v>
                </c:pt>
                <c:pt idx="505">
                  <c:v>43855</c:v>
                </c:pt>
                <c:pt idx="506">
                  <c:v>43858</c:v>
                </c:pt>
                <c:pt idx="507">
                  <c:v>43859</c:v>
                </c:pt>
                <c:pt idx="508">
                  <c:v>43860</c:v>
                </c:pt>
                <c:pt idx="509">
                  <c:v>43861</c:v>
                </c:pt>
                <c:pt idx="510">
                  <c:v>43862</c:v>
                </c:pt>
                <c:pt idx="511">
                  <c:v>43865</c:v>
                </c:pt>
                <c:pt idx="512">
                  <c:v>43866</c:v>
                </c:pt>
                <c:pt idx="513">
                  <c:v>43867</c:v>
                </c:pt>
                <c:pt idx="514">
                  <c:v>43868</c:v>
                </c:pt>
                <c:pt idx="515">
                  <c:v>43869</c:v>
                </c:pt>
                <c:pt idx="516">
                  <c:v>43872</c:v>
                </c:pt>
                <c:pt idx="517">
                  <c:v>43873</c:v>
                </c:pt>
                <c:pt idx="518">
                  <c:v>43874</c:v>
                </c:pt>
                <c:pt idx="519">
                  <c:v>43875</c:v>
                </c:pt>
                <c:pt idx="520">
                  <c:v>43876</c:v>
                </c:pt>
                <c:pt idx="521">
                  <c:v>43879</c:v>
                </c:pt>
                <c:pt idx="522">
                  <c:v>43880</c:v>
                </c:pt>
                <c:pt idx="523">
                  <c:v>43881</c:v>
                </c:pt>
                <c:pt idx="524">
                  <c:v>43882</c:v>
                </c:pt>
                <c:pt idx="525">
                  <c:v>43883</c:v>
                </c:pt>
                <c:pt idx="526">
                  <c:v>43887</c:v>
                </c:pt>
                <c:pt idx="527">
                  <c:v>43888</c:v>
                </c:pt>
                <c:pt idx="528">
                  <c:v>43889</c:v>
                </c:pt>
                <c:pt idx="529">
                  <c:v>43890</c:v>
                </c:pt>
                <c:pt idx="530">
                  <c:v>43893</c:v>
                </c:pt>
                <c:pt idx="531">
                  <c:v>43894</c:v>
                </c:pt>
                <c:pt idx="532">
                  <c:v>43895</c:v>
                </c:pt>
                <c:pt idx="533">
                  <c:v>43896</c:v>
                </c:pt>
                <c:pt idx="534">
                  <c:v>43897</c:v>
                </c:pt>
                <c:pt idx="535">
                  <c:v>43901</c:v>
                </c:pt>
                <c:pt idx="536">
                  <c:v>43902</c:v>
                </c:pt>
                <c:pt idx="537">
                  <c:v>43903</c:v>
                </c:pt>
                <c:pt idx="538">
                  <c:v>43904</c:v>
                </c:pt>
                <c:pt idx="539">
                  <c:v>43907</c:v>
                </c:pt>
                <c:pt idx="540">
                  <c:v>43908</c:v>
                </c:pt>
                <c:pt idx="541">
                  <c:v>43909</c:v>
                </c:pt>
                <c:pt idx="542">
                  <c:v>43910</c:v>
                </c:pt>
                <c:pt idx="543">
                  <c:v>43911</c:v>
                </c:pt>
                <c:pt idx="544">
                  <c:v>43914</c:v>
                </c:pt>
                <c:pt idx="545">
                  <c:v>43915</c:v>
                </c:pt>
                <c:pt idx="546">
                  <c:v>43916</c:v>
                </c:pt>
                <c:pt idx="547">
                  <c:v>43917</c:v>
                </c:pt>
                <c:pt idx="548">
                  <c:v>43918</c:v>
                </c:pt>
                <c:pt idx="549">
                  <c:v>43928</c:v>
                </c:pt>
                <c:pt idx="550">
                  <c:v>43929</c:v>
                </c:pt>
                <c:pt idx="551">
                  <c:v>43930</c:v>
                </c:pt>
                <c:pt idx="552">
                  <c:v>43931</c:v>
                </c:pt>
                <c:pt idx="553">
                  <c:v>43932</c:v>
                </c:pt>
                <c:pt idx="554">
                  <c:v>43935</c:v>
                </c:pt>
                <c:pt idx="555">
                  <c:v>43936</c:v>
                </c:pt>
                <c:pt idx="556">
                  <c:v>43937</c:v>
                </c:pt>
                <c:pt idx="557">
                  <c:v>43938</c:v>
                </c:pt>
                <c:pt idx="558">
                  <c:v>43939</c:v>
                </c:pt>
                <c:pt idx="559">
                  <c:v>43942</c:v>
                </c:pt>
                <c:pt idx="560">
                  <c:v>43943</c:v>
                </c:pt>
                <c:pt idx="561">
                  <c:v>43944</c:v>
                </c:pt>
                <c:pt idx="562">
                  <c:v>43945</c:v>
                </c:pt>
                <c:pt idx="563">
                  <c:v>43946</c:v>
                </c:pt>
                <c:pt idx="564">
                  <c:v>43949</c:v>
                </c:pt>
                <c:pt idx="565">
                  <c:v>43950</c:v>
                </c:pt>
                <c:pt idx="566">
                  <c:v>43951</c:v>
                </c:pt>
                <c:pt idx="567">
                  <c:v>43952</c:v>
                </c:pt>
                <c:pt idx="568">
                  <c:v>43958</c:v>
                </c:pt>
                <c:pt idx="569">
                  <c:v>43959</c:v>
                </c:pt>
                <c:pt idx="570">
                  <c:v>43960</c:v>
                </c:pt>
                <c:pt idx="571">
                  <c:v>43964</c:v>
                </c:pt>
                <c:pt idx="572">
                  <c:v>43965</c:v>
                </c:pt>
                <c:pt idx="573">
                  <c:v>43966</c:v>
                </c:pt>
                <c:pt idx="574">
                  <c:v>43967</c:v>
                </c:pt>
                <c:pt idx="575">
                  <c:v>43970</c:v>
                </c:pt>
                <c:pt idx="576">
                  <c:v>43971</c:v>
                </c:pt>
                <c:pt idx="577">
                  <c:v>43972</c:v>
                </c:pt>
                <c:pt idx="578">
                  <c:v>43973</c:v>
                </c:pt>
                <c:pt idx="579">
                  <c:v>43974</c:v>
                </c:pt>
                <c:pt idx="580">
                  <c:v>43977</c:v>
                </c:pt>
                <c:pt idx="581">
                  <c:v>43978</c:v>
                </c:pt>
                <c:pt idx="582">
                  <c:v>43979</c:v>
                </c:pt>
                <c:pt idx="583">
                  <c:v>43980</c:v>
                </c:pt>
                <c:pt idx="584">
                  <c:v>43981</c:v>
                </c:pt>
                <c:pt idx="585">
                  <c:v>43984</c:v>
                </c:pt>
                <c:pt idx="586">
                  <c:v>43985</c:v>
                </c:pt>
                <c:pt idx="587">
                  <c:v>43986</c:v>
                </c:pt>
                <c:pt idx="588">
                  <c:v>43987</c:v>
                </c:pt>
                <c:pt idx="589">
                  <c:v>43988</c:v>
                </c:pt>
                <c:pt idx="590">
                  <c:v>43991</c:v>
                </c:pt>
                <c:pt idx="591">
                  <c:v>43992</c:v>
                </c:pt>
                <c:pt idx="592">
                  <c:v>43993</c:v>
                </c:pt>
                <c:pt idx="593">
                  <c:v>43994</c:v>
                </c:pt>
                <c:pt idx="594">
                  <c:v>43998</c:v>
                </c:pt>
                <c:pt idx="595">
                  <c:v>43999</c:v>
                </c:pt>
                <c:pt idx="596">
                  <c:v>44000</c:v>
                </c:pt>
                <c:pt idx="597">
                  <c:v>44001</c:v>
                </c:pt>
                <c:pt idx="598">
                  <c:v>44002</c:v>
                </c:pt>
                <c:pt idx="599">
                  <c:v>44005</c:v>
                </c:pt>
                <c:pt idx="600">
                  <c:v>44006</c:v>
                </c:pt>
                <c:pt idx="601">
                  <c:v>44007</c:v>
                </c:pt>
                <c:pt idx="602">
                  <c:v>44008</c:v>
                </c:pt>
                <c:pt idx="603">
                  <c:v>44009</c:v>
                </c:pt>
                <c:pt idx="604">
                  <c:v>44012</c:v>
                </c:pt>
                <c:pt idx="605">
                  <c:v>44013</c:v>
                </c:pt>
                <c:pt idx="606">
                  <c:v>44014</c:v>
                </c:pt>
                <c:pt idx="607">
                  <c:v>44015</c:v>
                </c:pt>
                <c:pt idx="608">
                  <c:v>44016</c:v>
                </c:pt>
                <c:pt idx="609">
                  <c:v>44019</c:v>
                </c:pt>
                <c:pt idx="610">
                  <c:v>44020</c:v>
                </c:pt>
                <c:pt idx="611">
                  <c:v>44021</c:v>
                </c:pt>
                <c:pt idx="612">
                  <c:v>44022</c:v>
                </c:pt>
                <c:pt idx="613">
                  <c:v>44023</c:v>
                </c:pt>
                <c:pt idx="614">
                  <c:v>44026</c:v>
                </c:pt>
                <c:pt idx="615">
                  <c:v>44027</c:v>
                </c:pt>
                <c:pt idx="616">
                  <c:v>44028</c:v>
                </c:pt>
                <c:pt idx="617">
                  <c:v>44029</c:v>
                </c:pt>
                <c:pt idx="618">
                  <c:v>44030</c:v>
                </c:pt>
                <c:pt idx="619">
                  <c:v>44033</c:v>
                </c:pt>
                <c:pt idx="620">
                  <c:v>44034</c:v>
                </c:pt>
                <c:pt idx="621">
                  <c:v>44035</c:v>
                </c:pt>
                <c:pt idx="622">
                  <c:v>44036</c:v>
                </c:pt>
                <c:pt idx="623">
                  <c:v>44037</c:v>
                </c:pt>
                <c:pt idx="624">
                  <c:v>44040</c:v>
                </c:pt>
                <c:pt idx="625">
                  <c:v>44041</c:v>
                </c:pt>
                <c:pt idx="626">
                  <c:v>44042</c:v>
                </c:pt>
                <c:pt idx="627">
                  <c:v>44043</c:v>
                </c:pt>
                <c:pt idx="628">
                  <c:v>44044</c:v>
                </c:pt>
                <c:pt idx="629">
                  <c:v>44047</c:v>
                </c:pt>
                <c:pt idx="630">
                  <c:v>44048</c:v>
                </c:pt>
                <c:pt idx="631">
                  <c:v>44049</c:v>
                </c:pt>
                <c:pt idx="632">
                  <c:v>44050</c:v>
                </c:pt>
                <c:pt idx="633">
                  <c:v>44051</c:v>
                </c:pt>
                <c:pt idx="634">
                  <c:v>44054</c:v>
                </c:pt>
                <c:pt idx="635">
                  <c:v>44055</c:v>
                </c:pt>
                <c:pt idx="636">
                  <c:v>44056</c:v>
                </c:pt>
                <c:pt idx="637">
                  <c:v>44057</c:v>
                </c:pt>
                <c:pt idx="638">
                  <c:v>44058</c:v>
                </c:pt>
                <c:pt idx="639">
                  <c:v>44061</c:v>
                </c:pt>
                <c:pt idx="640">
                  <c:v>44062</c:v>
                </c:pt>
                <c:pt idx="641">
                  <c:v>44063</c:v>
                </c:pt>
                <c:pt idx="642">
                  <c:v>44064</c:v>
                </c:pt>
                <c:pt idx="643">
                  <c:v>44065</c:v>
                </c:pt>
                <c:pt idx="644">
                  <c:v>44068</c:v>
                </c:pt>
                <c:pt idx="645">
                  <c:v>44069</c:v>
                </c:pt>
                <c:pt idx="646">
                  <c:v>44070</c:v>
                </c:pt>
                <c:pt idx="647">
                  <c:v>44071</c:v>
                </c:pt>
                <c:pt idx="648">
                  <c:v>44072</c:v>
                </c:pt>
                <c:pt idx="649">
                  <c:v>44075</c:v>
                </c:pt>
                <c:pt idx="650">
                  <c:v>44076</c:v>
                </c:pt>
                <c:pt idx="651">
                  <c:v>44077</c:v>
                </c:pt>
                <c:pt idx="652">
                  <c:v>44078</c:v>
                </c:pt>
                <c:pt idx="653">
                  <c:v>44079</c:v>
                </c:pt>
                <c:pt idx="654">
                  <c:v>44082</c:v>
                </c:pt>
                <c:pt idx="655">
                  <c:v>44083</c:v>
                </c:pt>
                <c:pt idx="656">
                  <c:v>44084</c:v>
                </c:pt>
                <c:pt idx="657">
                  <c:v>44085</c:v>
                </c:pt>
                <c:pt idx="658">
                  <c:v>44086</c:v>
                </c:pt>
                <c:pt idx="659">
                  <c:v>44089</c:v>
                </c:pt>
                <c:pt idx="660">
                  <c:v>44090</c:v>
                </c:pt>
                <c:pt idx="661">
                  <c:v>44091</c:v>
                </c:pt>
                <c:pt idx="662">
                  <c:v>44092</c:v>
                </c:pt>
                <c:pt idx="663">
                  <c:v>44093</c:v>
                </c:pt>
                <c:pt idx="664">
                  <c:v>44096</c:v>
                </c:pt>
                <c:pt idx="665">
                  <c:v>44097</c:v>
                </c:pt>
                <c:pt idx="666">
                  <c:v>44098</c:v>
                </c:pt>
                <c:pt idx="667">
                  <c:v>44099</c:v>
                </c:pt>
                <c:pt idx="668">
                  <c:v>44100</c:v>
                </c:pt>
                <c:pt idx="669">
                  <c:v>44103</c:v>
                </c:pt>
                <c:pt idx="670">
                  <c:v>44104</c:v>
                </c:pt>
                <c:pt idx="671">
                  <c:v>44105</c:v>
                </c:pt>
                <c:pt idx="672">
                  <c:v>44106</c:v>
                </c:pt>
                <c:pt idx="673">
                  <c:v>44107</c:v>
                </c:pt>
                <c:pt idx="674">
                  <c:v>44110</c:v>
                </c:pt>
                <c:pt idx="675">
                  <c:v>44111</c:v>
                </c:pt>
                <c:pt idx="676">
                  <c:v>44112</c:v>
                </c:pt>
                <c:pt idx="677">
                  <c:v>44113</c:v>
                </c:pt>
                <c:pt idx="678">
                  <c:v>44114</c:v>
                </c:pt>
                <c:pt idx="679">
                  <c:v>44117</c:v>
                </c:pt>
                <c:pt idx="680">
                  <c:v>44118</c:v>
                </c:pt>
                <c:pt idx="681">
                  <c:v>44119</c:v>
                </c:pt>
                <c:pt idx="682">
                  <c:v>44120</c:v>
                </c:pt>
                <c:pt idx="683">
                  <c:v>44121</c:v>
                </c:pt>
                <c:pt idx="684">
                  <c:v>44124</c:v>
                </c:pt>
                <c:pt idx="685">
                  <c:v>44125</c:v>
                </c:pt>
                <c:pt idx="686">
                  <c:v>44126</c:v>
                </c:pt>
                <c:pt idx="687">
                  <c:v>44127</c:v>
                </c:pt>
                <c:pt idx="688">
                  <c:v>44128</c:v>
                </c:pt>
                <c:pt idx="689">
                  <c:v>44131</c:v>
                </c:pt>
                <c:pt idx="690">
                  <c:v>44132</c:v>
                </c:pt>
                <c:pt idx="691">
                  <c:v>44133</c:v>
                </c:pt>
                <c:pt idx="692">
                  <c:v>44134</c:v>
                </c:pt>
                <c:pt idx="693">
                  <c:v>44135</c:v>
                </c:pt>
                <c:pt idx="694">
                  <c:v>44138</c:v>
                </c:pt>
                <c:pt idx="695">
                  <c:v>44139</c:v>
                </c:pt>
                <c:pt idx="696">
                  <c:v>44141</c:v>
                </c:pt>
                <c:pt idx="697">
                  <c:v>44142</c:v>
                </c:pt>
                <c:pt idx="698">
                  <c:v>44145</c:v>
                </c:pt>
                <c:pt idx="699">
                  <c:v>44146</c:v>
                </c:pt>
                <c:pt idx="700">
                  <c:v>44147</c:v>
                </c:pt>
                <c:pt idx="701">
                  <c:v>44148</c:v>
                </c:pt>
                <c:pt idx="702">
                  <c:v>44149</c:v>
                </c:pt>
                <c:pt idx="703">
                  <c:v>44152</c:v>
                </c:pt>
                <c:pt idx="704">
                  <c:v>44153</c:v>
                </c:pt>
                <c:pt idx="705">
                  <c:v>44154</c:v>
                </c:pt>
                <c:pt idx="706">
                  <c:v>44155</c:v>
                </c:pt>
                <c:pt idx="707">
                  <c:v>44156</c:v>
                </c:pt>
                <c:pt idx="708">
                  <c:v>44159</c:v>
                </c:pt>
                <c:pt idx="709">
                  <c:v>44160</c:v>
                </c:pt>
                <c:pt idx="710">
                  <c:v>44161</c:v>
                </c:pt>
                <c:pt idx="711">
                  <c:v>44162</c:v>
                </c:pt>
                <c:pt idx="712">
                  <c:v>44163</c:v>
                </c:pt>
                <c:pt idx="713">
                  <c:v>44166</c:v>
                </c:pt>
                <c:pt idx="714">
                  <c:v>44167</c:v>
                </c:pt>
                <c:pt idx="715">
                  <c:v>44168</c:v>
                </c:pt>
                <c:pt idx="716">
                  <c:v>44169</c:v>
                </c:pt>
                <c:pt idx="717">
                  <c:v>44170</c:v>
                </c:pt>
                <c:pt idx="718">
                  <c:v>44173</c:v>
                </c:pt>
                <c:pt idx="719">
                  <c:v>44174</c:v>
                </c:pt>
                <c:pt idx="720">
                  <c:v>44175</c:v>
                </c:pt>
                <c:pt idx="721">
                  <c:v>44176</c:v>
                </c:pt>
                <c:pt idx="722">
                  <c:v>44177</c:v>
                </c:pt>
                <c:pt idx="723">
                  <c:v>44180</c:v>
                </c:pt>
                <c:pt idx="724">
                  <c:v>44181</c:v>
                </c:pt>
                <c:pt idx="725">
                  <c:v>44182</c:v>
                </c:pt>
                <c:pt idx="726">
                  <c:v>44183</c:v>
                </c:pt>
                <c:pt idx="727">
                  <c:v>44184</c:v>
                </c:pt>
                <c:pt idx="728">
                  <c:v>44187</c:v>
                </c:pt>
                <c:pt idx="729">
                  <c:v>44188</c:v>
                </c:pt>
                <c:pt idx="730">
                  <c:v>44189</c:v>
                </c:pt>
                <c:pt idx="731">
                  <c:v>44190</c:v>
                </c:pt>
                <c:pt idx="732">
                  <c:v>44191</c:v>
                </c:pt>
                <c:pt idx="733">
                  <c:v>44194</c:v>
                </c:pt>
                <c:pt idx="734">
                  <c:v>44195</c:v>
                </c:pt>
                <c:pt idx="735">
                  <c:v>44196</c:v>
                </c:pt>
                <c:pt idx="736">
                  <c:v>44197</c:v>
                </c:pt>
                <c:pt idx="737">
                  <c:v>44208</c:v>
                </c:pt>
                <c:pt idx="738">
                  <c:v>44209</c:v>
                </c:pt>
                <c:pt idx="739">
                  <c:v>44210</c:v>
                </c:pt>
                <c:pt idx="740">
                  <c:v>44211</c:v>
                </c:pt>
                <c:pt idx="741">
                  <c:v>44212</c:v>
                </c:pt>
                <c:pt idx="742">
                  <c:v>44215</c:v>
                </c:pt>
                <c:pt idx="743">
                  <c:v>44216</c:v>
                </c:pt>
                <c:pt idx="744">
                  <c:v>44217</c:v>
                </c:pt>
                <c:pt idx="745">
                  <c:v>44218</c:v>
                </c:pt>
                <c:pt idx="746">
                  <c:v>44219</c:v>
                </c:pt>
                <c:pt idx="747">
                  <c:v>44222</c:v>
                </c:pt>
                <c:pt idx="748">
                  <c:v>44223</c:v>
                </c:pt>
                <c:pt idx="749">
                  <c:v>44224</c:v>
                </c:pt>
                <c:pt idx="750">
                  <c:v>44225</c:v>
                </c:pt>
                <c:pt idx="751">
                  <c:v>44226</c:v>
                </c:pt>
                <c:pt idx="752">
                  <c:v>44229</c:v>
                </c:pt>
                <c:pt idx="753">
                  <c:v>44230</c:v>
                </c:pt>
                <c:pt idx="754">
                  <c:v>44231</c:v>
                </c:pt>
                <c:pt idx="755">
                  <c:v>44232</c:v>
                </c:pt>
                <c:pt idx="756">
                  <c:v>44233</c:v>
                </c:pt>
                <c:pt idx="757">
                  <c:v>44236</c:v>
                </c:pt>
                <c:pt idx="758">
                  <c:v>44237</c:v>
                </c:pt>
                <c:pt idx="759">
                  <c:v>44238</c:v>
                </c:pt>
                <c:pt idx="760">
                  <c:v>44239</c:v>
                </c:pt>
                <c:pt idx="761">
                  <c:v>44240</c:v>
                </c:pt>
                <c:pt idx="762">
                  <c:v>44243</c:v>
                </c:pt>
                <c:pt idx="763">
                  <c:v>44244</c:v>
                </c:pt>
                <c:pt idx="764">
                  <c:v>44245</c:v>
                </c:pt>
                <c:pt idx="765">
                  <c:v>44246</c:v>
                </c:pt>
                <c:pt idx="766">
                  <c:v>44247</c:v>
                </c:pt>
                <c:pt idx="767">
                  <c:v>44248</c:v>
                </c:pt>
                <c:pt idx="768">
                  <c:v>44252</c:v>
                </c:pt>
                <c:pt idx="769">
                  <c:v>44253</c:v>
                </c:pt>
                <c:pt idx="770">
                  <c:v>44254</c:v>
                </c:pt>
                <c:pt idx="771">
                  <c:v>44257</c:v>
                </c:pt>
                <c:pt idx="772">
                  <c:v>44258</c:v>
                </c:pt>
                <c:pt idx="773">
                  <c:v>44259</c:v>
                </c:pt>
                <c:pt idx="774">
                  <c:v>44260</c:v>
                </c:pt>
                <c:pt idx="775">
                  <c:v>44261</c:v>
                </c:pt>
                <c:pt idx="776">
                  <c:v>44265</c:v>
                </c:pt>
                <c:pt idx="777">
                  <c:v>44266</c:v>
                </c:pt>
                <c:pt idx="778">
                  <c:v>44267</c:v>
                </c:pt>
                <c:pt idx="779">
                  <c:v>44268</c:v>
                </c:pt>
                <c:pt idx="780">
                  <c:v>44271</c:v>
                </c:pt>
                <c:pt idx="781">
                  <c:v>44272</c:v>
                </c:pt>
                <c:pt idx="782">
                  <c:v>44273</c:v>
                </c:pt>
                <c:pt idx="783">
                  <c:v>44274</c:v>
                </c:pt>
                <c:pt idx="784">
                  <c:v>44275</c:v>
                </c:pt>
                <c:pt idx="785">
                  <c:v>44278</c:v>
                </c:pt>
                <c:pt idx="786">
                  <c:v>44279</c:v>
                </c:pt>
                <c:pt idx="787">
                  <c:v>44280</c:v>
                </c:pt>
                <c:pt idx="788">
                  <c:v>44281</c:v>
                </c:pt>
                <c:pt idx="789">
                  <c:v>44282</c:v>
                </c:pt>
                <c:pt idx="790">
                  <c:v>44285</c:v>
                </c:pt>
                <c:pt idx="791">
                  <c:v>44286</c:v>
                </c:pt>
                <c:pt idx="792">
                  <c:v>44287</c:v>
                </c:pt>
                <c:pt idx="793">
                  <c:v>44288</c:v>
                </c:pt>
              </c:numCache>
            </c:numRef>
          </c:cat>
          <c:val>
            <c:numRef>
              <c:f>'2'!$B$2:$B$795</c:f>
              <c:numCache>
                <c:formatCode>General</c:formatCode>
                <c:ptCount val="794"/>
                <c:pt idx="0">
                  <c:v>68.210300000000004</c:v>
                </c:pt>
                <c:pt idx="1">
                  <c:v>67.884100000000004</c:v>
                </c:pt>
                <c:pt idx="2">
                  <c:v>68.058599999999998</c:v>
                </c:pt>
                <c:pt idx="3">
                  <c:v>68.256200000000007</c:v>
                </c:pt>
                <c:pt idx="4">
                  <c:v>68.817400000000006</c:v>
                </c:pt>
                <c:pt idx="5">
                  <c:v>69.024299999999997</c:v>
                </c:pt>
                <c:pt idx="6">
                  <c:v>69.173000000000002</c:v>
                </c:pt>
                <c:pt idx="7">
                  <c:v>69.258200000000002</c:v>
                </c:pt>
                <c:pt idx="8">
                  <c:v>69.395300000000006</c:v>
                </c:pt>
                <c:pt idx="9">
                  <c:v>69.265000000000001</c:v>
                </c:pt>
                <c:pt idx="10">
                  <c:v>69.0702</c:v>
                </c:pt>
                <c:pt idx="11">
                  <c:v>69.448400000000007</c:v>
                </c:pt>
                <c:pt idx="12">
                  <c:v>69.457999999999998</c:v>
                </c:pt>
                <c:pt idx="13">
                  <c:v>69.607299999999995</c:v>
                </c:pt>
                <c:pt idx="14">
                  <c:v>69.851299999999995</c:v>
                </c:pt>
                <c:pt idx="15">
                  <c:v>69.542400000000001</c:v>
                </c:pt>
                <c:pt idx="16">
                  <c:v>69.932199999999995</c:v>
                </c:pt>
                <c:pt idx="17">
                  <c:v>69.792100000000005</c:v>
                </c:pt>
                <c:pt idx="18">
                  <c:v>70.095799999999997</c:v>
                </c:pt>
                <c:pt idx="19">
                  <c:v>70.495900000000006</c:v>
                </c:pt>
                <c:pt idx="20">
                  <c:v>70.929400000000001</c:v>
                </c:pt>
                <c:pt idx="21">
                  <c:v>70.531000000000006</c:v>
                </c:pt>
                <c:pt idx="22">
                  <c:v>70.771299999999997</c:v>
                </c:pt>
                <c:pt idx="23">
                  <c:v>71.394300000000001</c:v>
                </c:pt>
                <c:pt idx="24">
                  <c:v>71.245000000000005</c:v>
                </c:pt>
                <c:pt idx="25">
                  <c:v>71.167000000000002</c:v>
                </c:pt>
                <c:pt idx="26">
                  <c:v>71.232900000000001</c:v>
                </c:pt>
                <c:pt idx="27">
                  <c:v>70.671800000000005</c:v>
                </c:pt>
                <c:pt idx="28">
                  <c:v>70.647099999999995</c:v>
                </c:pt>
                <c:pt idx="29">
                  <c:v>69.900099999999995</c:v>
                </c:pt>
                <c:pt idx="30">
                  <c:v>69.892799999999994</c:v>
                </c:pt>
                <c:pt idx="31">
                  <c:v>69.808700000000002</c:v>
                </c:pt>
                <c:pt idx="32">
                  <c:v>69.634100000000004</c:v>
                </c:pt>
                <c:pt idx="33">
                  <c:v>68.922399999999996</c:v>
                </c:pt>
                <c:pt idx="34">
                  <c:v>68.659899999999993</c:v>
                </c:pt>
                <c:pt idx="35">
                  <c:v>68.906199999999998</c:v>
                </c:pt>
                <c:pt idx="36">
                  <c:v>68.882599999999996</c:v>
                </c:pt>
                <c:pt idx="37">
                  <c:v>69.467100000000002</c:v>
                </c:pt>
                <c:pt idx="38">
                  <c:v>70.170199999999994</c:v>
                </c:pt>
                <c:pt idx="39">
                  <c:v>69.731700000000004</c:v>
                </c:pt>
                <c:pt idx="40">
                  <c:v>70.529899999999998</c:v>
                </c:pt>
                <c:pt idx="41">
                  <c:v>69.797200000000004</c:v>
                </c:pt>
                <c:pt idx="42">
                  <c:v>70.156400000000005</c:v>
                </c:pt>
                <c:pt idx="43">
                  <c:v>70.533799999999999</c:v>
                </c:pt>
                <c:pt idx="44">
                  <c:v>70.515100000000004</c:v>
                </c:pt>
                <c:pt idx="45">
                  <c:v>70.809899999999999</c:v>
                </c:pt>
                <c:pt idx="46">
                  <c:v>70.604900000000001</c:v>
                </c:pt>
                <c:pt idx="47">
                  <c:v>71.234700000000004</c:v>
                </c:pt>
                <c:pt idx="48">
                  <c:v>70.569900000000004</c:v>
                </c:pt>
                <c:pt idx="49">
                  <c:v>70.31</c:v>
                </c:pt>
                <c:pt idx="50">
                  <c:v>70.430300000000003</c:v>
                </c:pt>
                <c:pt idx="51">
                  <c:v>70.570800000000006</c:v>
                </c:pt>
                <c:pt idx="52">
                  <c:v>71.262500000000003</c:v>
                </c:pt>
                <c:pt idx="53">
                  <c:v>71.3339</c:v>
                </c:pt>
                <c:pt idx="54">
                  <c:v>71.094200000000001</c:v>
                </c:pt>
                <c:pt idx="55">
                  <c:v>70.561800000000005</c:v>
                </c:pt>
                <c:pt idx="56">
                  <c:v>70.603800000000007</c:v>
                </c:pt>
                <c:pt idx="57">
                  <c:v>70.920699999999997</c:v>
                </c:pt>
                <c:pt idx="58">
                  <c:v>70.957999999999998</c:v>
                </c:pt>
                <c:pt idx="59">
                  <c:v>70.592600000000004</c:v>
                </c:pt>
                <c:pt idx="60">
                  <c:v>70.706900000000005</c:v>
                </c:pt>
                <c:pt idx="61">
                  <c:v>71.884699999999995</c:v>
                </c:pt>
                <c:pt idx="62">
                  <c:v>76.852199999999996</c:v>
                </c:pt>
                <c:pt idx="63">
                  <c:v>79.283900000000003</c:v>
                </c:pt>
                <c:pt idx="64">
                  <c:v>76.756900000000002</c:v>
                </c:pt>
                <c:pt idx="65">
                  <c:v>75.750699999999995</c:v>
                </c:pt>
                <c:pt idx="66">
                  <c:v>76.840299999999999</c:v>
                </c:pt>
                <c:pt idx="67">
                  <c:v>75.844800000000006</c:v>
                </c:pt>
                <c:pt idx="68">
                  <c:v>76.086799999999997</c:v>
                </c:pt>
                <c:pt idx="69">
                  <c:v>75.403400000000005</c:v>
                </c:pt>
                <c:pt idx="70">
                  <c:v>75.653199999999998</c:v>
                </c:pt>
                <c:pt idx="71">
                  <c:v>75.792400000000001</c:v>
                </c:pt>
                <c:pt idx="72">
                  <c:v>75.212100000000007</c:v>
                </c:pt>
                <c:pt idx="73">
                  <c:v>75.328100000000006</c:v>
                </c:pt>
                <c:pt idx="74">
                  <c:v>76.181200000000004</c:v>
                </c:pt>
                <c:pt idx="75">
                  <c:v>75.760499999999993</c:v>
                </c:pt>
                <c:pt idx="76">
                  <c:v>75.205600000000004</c:v>
                </c:pt>
                <c:pt idx="77">
                  <c:v>76.126099999999994</c:v>
                </c:pt>
                <c:pt idx="78">
                  <c:v>75.639200000000002</c:v>
                </c:pt>
                <c:pt idx="79">
                  <c:v>74.8125</c:v>
                </c:pt>
                <c:pt idx="80">
                  <c:v>75.040899999999993</c:v>
                </c:pt>
                <c:pt idx="81">
                  <c:v>74.177199999999999</c:v>
                </c:pt>
                <c:pt idx="82">
                  <c:v>73.514499999999998</c:v>
                </c:pt>
                <c:pt idx="83">
                  <c:v>73.942999999999998</c:v>
                </c:pt>
                <c:pt idx="84">
                  <c:v>73.860100000000003</c:v>
                </c:pt>
                <c:pt idx="85">
                  <c:v>73.779600000000002</c:v>
                </c:pt>
                <c:pt idx="86">
                  <c:v>73.023600000000002</c:v>
                </c:pt>
                <c:pt idx="87">
                  <c:v>73.176900000000003</c:v>
                </c:pt>
                <c:pt idx="88">
                  <c:v>73.332099999999997</c:v>
                </c:pt>
                <c:pt idx="89">
                  <c:v>72.239000000000004</c:v>
                </c:pt>
                <c:pt idx="90">
                  <c:v>72.182599999999994</c:v>
                </c:pt>
                <c:pt idx="91">
                  <c:v>72.008200000000002</c:v>
                </c:pt>
                <c:pt idx="92">
                  <c:v>72.118300000000005</c:v>
                </c:pt>
                <c:pt idx="93">
                  <c:v>72.8322</c:v>
                </c:pt>
                <c:pt idx="94">
                  <c:v>72.526899999999998</c:v>
                </c:pt>
                <c:pt idx="95">
                  <c:v>72.521100000000004</c:v>
                </c:pt>
                <c:pt idx="96">
                  <c:v>72.580600000000004</c:v>
                </c:pt>
                <c:pt idx="97">
                  <c:v>72.718299999999999</c:v>
                </c:pt>
                <c:pt idx="98">
                  <c:v>72.438400000000001</c:v>
                </c:pt>
                <c:pt idx="99">
                  <c:v>72.513000000000005</c:v>
                </c:pt>
                <c:pt idx="100">
                  <c:v>72.863699999999994</c:v>
                </c:pt>
                <c:pt idx="101">
                  <c:v>73.068600000000004</c:v>
                </c:pt>
                <c:pt idx="102">
                  <c:v>73.791600000000003</c:v>
                </c:pt>
                <c:pt idx="103">
                  <c:v>73.365399999999994</c:v>
                </c:pt>
                <c:pt idx="104">
                  <c:v>74.136499999999998</c:v>
                </c:pt>
                <c:pt idx="105">
                  <c:v>73.562100000000001</c:v>
                </c:pt>
                <c:pt idx="106">
                  <c:v>72.532899999999998</c:v>
                </c:pt>
                <c:pt idx="107">
                  <c:v>73.482500000000002</c:v>
                </c:pt>
                <c:pt idx="108">
                  <c:v>74.184700000000007</c:v>
                </c:pt>
                <c:pt idx="109">
                  <c:v>73.611800000000002</c:v>
                </c:pt>
                <c:pt idx="110">
                  <c:v>73.687100000000001</c:v>
                </c:pt>
                <c:pt idx="111">
                  <c:v>73.724699999999999</c:v>
                </c:pt>
                <c:pt idx="112">
                  <c:v>73.311199999999999</c:v>
                </c:pt>
                <c:pt idx="113">
                  <c:v>73.408699999999996</c:v>
                </c:pt>
                <c:pt idx="114">
                  <c:v>73.603800000000007</c:v>
                </c:pt>
                <c:pt idx="115">
                  <c:v>73.088399999999993</c:v>
                </c:pt>
                <c:pt idx="116">
                  <c:v>72.992099999999994</c:v>
                </c:pt>
                <c:pt idx="117">
                  <c:v>73.468999999999994</c:v>
                </c:pt>
                <c:pt idx="118">
                  <c:v>73.7012</c:v>
                </c:pt>
                <c:pt idx="119">
                  <c:v>73.709699999999998</c:v>
                </c:pt>
                <c:pt idx="120">
                  <c:v>73.964100000000002</c:v>
                </c:pt>
                <c:pt idx="121">
                  <c:v>73.902799999999999</c:v>
                </c:pt>
                <c:pt idx="122">
                  <c:v>73.936499999999995</c:v>
                </c:pt>
                <c:pt idx="123">
                  <c:v>73.346999999999994</c:v>
                </c:pt>
                <c:pt idx="124">
                  <c:v>72.847200000000001</c:v>
                </c:pt>
                <c:pt idx="125">
                  <c:v>72.681700000000006</c:v>
                </c:pt>
                <c:pt idx="126">
                  <c:v>72.465900000000005</c:v>
                </c:pt>
                <c:pt idx="127">
                  <c:v>72.795500000000004</c:v>
                </c:pt>
                <c:pt idx="128">
                  <c:v>73.242699999999999</c:v>
                </c:pt>
                <c:pt idx="129">
                  <c:v>73.134500000000003</c:v>
                </c:pt>
                <c:pt idx="130">
                  <c:v>73.480800000000002</c:v>
                </c:pt>
                <c:pt idx="131">
                  <c:v>73.932699999999997</c:v>
                </c:pt>
                <c:pt idx="132">
                  <c:v>74.128600000000006</c:v>
                </c:pt>
                <c:pt idx="133">
                  <c:v>73.5261</c:v>
                </c:pt>
                <c:pt idx="134">
                  <c:v>73.751000000000005</c:v>
                </c:pt>
                <c:pt idx="135">
                  <c:v>73.818100000000001</c:v>
                </c:pt>
                <c:pt idx="136">
                  <c:v>73.344200000000001</c:v>
                </c:pt>
                <c:pt idx="137">
                  <c:v>73.202100000000002</c:v>
                </c:pt>
                <c:pt idx="138">
                  <c:v>73.073800000000006</c:v>
                </c:pt>
                <c:pt idx="139">
                  <c:v>73.106399999999994</c:v>
                </c:pt>
                <c:pt idx="140">
                  <c:v>73.420599999999993</c:v>
                </c:pt>
                <c:pt idx="141">
                  <c:v>73.474400000000003</c:v>
                </c:pt>
                <c:pt idx="142">
                  <c:v>73.409499999999994</c:v>
                </c:pt>
                <c:pt idx="143">
                  <c:v>73.563199999999995</c:v>
                </c:pt>
                <c:pt idx="144">
                  <c:v>73.821100000000001</c:v>
                </c:pt>
                <c:pt idx="145">
                  <c:v>76.825000000000003</c:v>
                </c:pt>
                <c:pt idx="146">
                  <c:v>76.676000000000002</c:v>
                </c:pt>
                <c:pt idx="147">
                  <c:v>77.651899999999998</c:v>
                </c:pt>
                <c:pt idx="148">
                  <c:v>76.232500000000002</c:v>
                </c:pt>
                <c:pt idx="149">
                  <c:v>75.225300000000004</c:v>
                </c:pt>
                <c:pt idx="150">
                  <c:v>76.057599999999994</c:v>
                </c:pt>
                <c:pt idx="151">
                  <c:v>76.184799999999996</c:v>
                </c:pt>
                <c:pt idx="152">
                  <c:v>76.720399999999998</c:v>
                </c:pt>
                <c:pt idx="153">
                  <c:v>77.349100000000007</c:v>
                </c:pt>
                <c:pt idx="154">
                  <c:v>78.198300000000003</c:v>
                </c:pt>
                <c:pt idx="155">
                  <c:v>79.250200000000007</c:v>
                </c:pt>
                <c:pt idx="156">
                  <c:v>78.407200000000003</c:v>
                </c:pt>
                <c:pt idx="157">
                  <c:v>78.226900000000001</c:v>
                </c:pt>
                <c:pt idx="158">
                  <c:v>78.760000000000005</c:v>
                </c:pt>
                <c:pt idx="159">
                  <c:v>79.559399999999997</c:v>
                </c:pt>
                <c:pt idx="160">
                  <c:v>79.676500000000004</c:v>
                </c:pt>
                <c:pt idx="161">
                  <c:v>79.496600000000001</c:v>
                </c:pt>
                <c:pt idx="162">
                  <c:v>78.637600000000006</c:v>
                </c:pt>
                <c:pt idx="163">
                  <c:v>79.02</c:v>
                </c:pt>
                <c:pt idx="164">
                  <c:v>79.136200000000002</c:v>
                </c:pt>
                <c:pt idx="165">
                  <c:v>79.368499999999997</c:v>
                </c:pt>
                <c:pt idx="166">
                  <c:v>80.356200000000001</c:v>
                </c:pt>
                <c:pt idx="167">
                  <c:v>80.670199999999994</c:v>
                </c:pt>
                <c:pt idx="168">
                  <c:v>81.394199999999998</c:v>
                </c:pt>
                <c:pt idx="169">
                  <c:v>80.648799999999994</c:v>
                </c:pt>
                <c:pt idx="170">
                  <c:v>79.769900000000007</c:v>
                </c:pt>
                <c:pt idx="171">
                  <c:v>79.952100000000002</c:v>
                </c:pt>
                <c:pt idx="172">
                  <c:v>79.359499999999997</c:v>
                </c:pt>
                <c:pt idx="173">
                  <c:v>79.174899999999994</c:v>
                </c:pt>
                <c:pt idx="174">
                  <c:v>78.3613</c:v>
                </c:pt>
                <c:pt idx="175">
                  <c:v>77.752899999999997</c:v>
                </c:pt>
                <c:pt idx="176">
                  <c:v>78.075299999999999</c:v>
                </c:pt>
                <c:pt idx="177">
                  <c:v>77.684399999999997</c:v>
                </c:pt>
                <c:pt idx="178">
                  <c:v>77.383200000000002</c:v>
                </c:pt>
                <c:pt idx="179">
                  <c:v>77.384600000000006</c:v>
                </c:pt>
                <c:pt idx="180">
                  <c:v>77.040700000000001</c:v>
                </c:pt>
                <c:pt idx="181">
                  <c:v>76.229399999999998</c:v>
                </c:pt>
                <c:pt idx="182">
                  <c:v>75.987700000000004</c:v>
                </c:pt>
                <c:pt idx="183">
                  <c:v>75.227199999999996</c:v>
                </c:pt>
                <c:pt idx="184">
                  <c:v>75.735299999999995</c:v>
                </c:pt>
                <c:pt idx="185">
                  <c:v>76.0505</c:v>
                </c:pt>
                <c:pt idx="186">
                  <c:v>76.661000000000001</c:v>
                </c:pt>
                <c:pt idx="187">
                  <c:v>76.986999999999995</c:v>
                </c:pt>
                <c:pt idx="188">
                  <c:v>76.210999999999999</c:v>
                </c:pt>
                <c:pt idx="189">
                  <c:v>76.070999999999998</c:v>
                </c:pt>
                <c:pt idx="190">
                  <c:v>77.082400000000007</c:v>
                </c:pt>
                <c:pt idx="191">
                  <c:v>76.5047</c:v>
                </c:pt>
                <c:pt idx="192">
                  <c:v>76.054000000000002</c:v>
                </c:pt>
                <c:pt idx="193">
                  <c:v>75.923599999999993</c:v>
                </c:pt>
                <c:pt idx="194">
                  <c:v>75.651200000000003</c:v>
                </c:pt>
                <c:pt idx="195">
                  <c:v>75.569199999999995</c:v>
                </c:pt>
                <c:pt idx="196">
                  <c:v>75.324100000000001</c:v>
                </c:pt>
                <c:pt idx="197">
                  <c:v>75.370199999999997</c:v>
                </c:pt>
                <c:pt idx="198">
                  <c:v>74.858400000000003</c:v>
                </c:pt>
                <c:pt idx="199">
                  <c:v>75.080600000000004</c:v>
                </c:pt>
                <c:pt idx="200">
                  <c:v>74.985100000000003</c:v>
                </c:pt>
                <c:pt idx="201">
                  <c:v>74.665800000000004</c:v>
                </c:pt>
                <c:pt idx="202">
                  <c:v>75.039900000000003</c:v>
                </c:pt>
                <c:pt idx="203">
                  <c:v>74.791799999999995</c:v>
                </c:pt>
                <c:pt idx="204">
                  <c:v>74.418899999999994</c:v>
                </c:pt>
                <c:pt idx="205">
                  <c:v>74.580299999999994</c:v>
                </c:pt>
                <c:pt idx="206">
                  <c:v>74.990600000000001</c:v>
                </c:pt>
                <c:pt idx="207">
                  <c:v>75.315799999999996</c:v>
                </c:pt>
                <c:pt idx="208">
                  <c:v>75.681700000000006</c:v>
                </c:pt>
                <c:pt idx="209">
                  <c:v>75.671099999999996</c:v>
                </c:pt>
                <c:pt idx="210">
                  <c:v>75.807599999999994</c:v>
                </c:pt>
                <c:pt idx="211">
                  <c:v>76.092600000000004</c:v>
                </c:pt>
                <c:pt idx="212">
                  <c:v>76.073700000000002</c:v>
                </c:pt>
                <c:pt idx="213">
                  <c:v>76.755600000000001</c:v>
                </c:pt>
                <c:pt idx="214">
                  <c:v>75.535799999999995</c:v>
                </c:pt>
                <c:pt idx="215">
                  <c:v>74.902199999999993</c:v>
                </c:pt>
                <c:pt idx="216">
                  <c:v>75.321799999999996</c:v>
                </c:pt>
                <c:pt idx="217">
                  <c:v>75.182500000000005</c:v>
                </c:pt>
                <c:pt idx="218">
                  <c:v>75.148300000000006</c:v>
                </c:pt>
                <c:pt idx="219">
                  <c:v>74.8048</c:v>
                </c:pt>
                <c:pt idx="220">
                  <c:v>74.938500000000005</c:v>
                </c:pt>
                <c:pt idx="221">
                  <c:v>75.5655</c:v>
                </c:pt>
                <c:pt idx="222">
                  <c:v>75.621700000000004</c:v>
                </c:pt>
                <c:pt idx="223">
                  <c:v>75.519099999999995</c:v>
                </c:pt>
                <c:pt idx="224">
                  <c:v>75.889700000000005</c:v>
                </c:pt>
                <c:pt idx="225">
                  <c:v>75.748400000000004</c:v>
                </c:pt>
                <c:pt idx="226">
                  <c:v>75.3874</c:v>
                </c:pt>
                <c:pt idx="227">
                  <c:v>75.656199999999998</c:v>
                </c:pt>
                <c:pt idx="228">
                  <c:v>75.705100000000002</c:v>
                </c:pt>
                <c:pt idx="229">
                  <c:v>75.607100000000003</c:v>
                </c:pt>
                <c:pt idx="230">
                  <c:v>76.077699999999993</c:v>
                </c:pt>
                <c:pt idx="231">
                  <c:v>75.707499999999996</c:v>
                </c:pt>
                <c:pt idx="232">
                  <c:v>75.619699999999995</c:v>
                </c:pt>
                <c:pt idx="233">
                  <c:v>75.216800000000006</c:v>
                </c:pt>
                <c:pt idx="234">
                  <c:v>75.391599999999997</c:v>
                </c:pt>
                <c:pt idx="235">
                  <c:v>75.388999999999996</c:v>
                </c:pt>
                <c:pt idx="236">
                  <c:v>75.381399999999999</c:v>
                </c:pt>
                <c:pt idx="237">
                  <c:v>75.7761</c:v>
                </c:pt>
                <c:pt idx="238">
                  <c:v>76.474199999999996</c:v>
                </c:pt>
                <c:pt idx="239">
                  <c:v>76.937700000000007</c:v>
                </c:pt>
                <c:pt idx="240">
                  <c:v>77.971699999999998</c:v>
                </c:pt>
                <c:pt idx="241">
                  <c:v>77.888599999999997</c:v>
                </c:pt>
                <c:pt idx="242">
                  <c:v>78.430899999999994</c:v>
                </c:pt>
                <c:pt idx="243">
                  <c:v>78.523700000000005</c:v>
                </c:pt>
                <c:pt idx="244">
                  <c:v>78.388000000000005</c:v>
                </c:pt>
                <c:pt idx="245">
                  <c:v>79.658100000000005</c:v>
                </c:pt>
                <c:pt idx="246">
                  <c:v>79.460499999999996</c:v>
                </c:pt>
                <c:pt idx="247">
                  <c:v>76.906599999999997</c:v>
                </c:pt>
                <c:pt idx="248">
                  <c:v>77.210499999999996</c:v>
                </c:pt>
                <c:pt idx="249">
                  <c:v>77.128200000000007</c:v>
                </c:pt>
                <c:pt idx="250">
                  <c:v>77.069199999999995</c:v>
                </c:pt>
                <c:pt idx="251">
                  <c:v>76.949799999999996</c:v>
                </c:pt>
                <c:pt idx="252">
                  <c:v>76.135000000000005</c:v>
                </c:pt>
                <c:pt idx="253">
                  <c:v>75.632999999999996</c:v>
                </c:pt>
                <c:pt idx="254">
                  <c:v>75.584100000000007</c:v>
                </c:pt>
                <c:pt idx="255">
                  <c:v>75.548100000000005</c:v>
                </c:pt>
                <c:pt idx="256">
                  <c:v>75.554100000000005</c:v>
                </c:pt>
                <c:pt idx="257">
                  <c:v>75.386099999999999</c:v>
                </c:pt>
                <c:pt idx="258">
                  <c:v>75.030600000000007</c:v>
                </c:pt>
                <c:pt idx="259">
                  <c:v>74.631200000000007</c:v>
                </c:pt>
                <c:pt idx="260">
                  <c:v>75.193200000000004</c:v>
                </c:pt>
                <c:pt idx="261">
                  <c:v>75.881100000000004</c:v>
                </c:pt>
                <c:pt idx="262">
                  <c:v>75.570599999999999</c:v>
                </c:pt>
                <c:pt idx="263">
                  <c:v>75.200599999999994</c:v>
                </c:pt>
                <c:pt idx="264">
                  <c:v>75.147999999999996</c:v>
                </c:pt>
                <c:pt idx="265">
                  <c:v>75.0565</c:v>
                </c:pt>
                <c:pt idx="266">
                  <c:v>74.912700000000001</c:v>
                </c:pt>
                <c:pt idx="267">
                  <c:v>74.770300000000006</c:v>
                </c:pt>
                <c:pt idx="268">
                  <c:v>74.965599999999995</c:v>
                </c:pt>
                <c:pt idx="269">
                  <c:v>74.895399999999995</c:v>
                </c:pt>
                <c:pt idx="270">
                  <c:v>74.324299999999994</c:v>
                </c:pt>
                <c:pt idx="271">
                  <c:v>74.145899999999997</c:v>
                </c:pt>
                <c:pt idx="272">
                  <c:v>74.387200000000007</c:v>
                </c:pt>
                <c:pt idx="273">
                  <c:v>75.0471</c:v>
                </c:pt>
                <c:pt idx="274">
                  <c:v>75.249200000000002</c:v>
                </c:pt>
                <c:pt idx="275">
                  <c:v>74.905500000000004</c:v>
                </c:pt>
                <c:pt idx="276">
                  <c:v>74.815100000000001</c:v>
                </c:pt>
                <c:pt idx="277">
                  <c:v>74.681600000000003</c:v>
                </c:pt>
                <c:pt idx="278">
                  <c:v>74.296300000000002</c:v>
                </c:pt>
                <c:pt idx="279">
                  <c:v>74.333200000000005</c:v>
                </c:pt>
                <c:pt idx="280">
                  <c:v>74.087599999999995</c:v>
                </c:pt>
                <c:pt idx="281">
                  <c:v>74.489800000000002</c:v>
                </c:pt>
                <c:pt idx="282">
                  <c:v>74.8249</c:v>
                </c:pt>
                <c:pt idx="283">
                  <c:v>74.969099999999997</c:v>
                </c:pt>
                <c:pt idx="284">
                  <c:v>74.8048</c:v>
                </c:pt>
                <c:pt idx="285">
                  <c:v>74.743799999999993</c:v>
                </c:pt>
                <c:pt idx="286">
                  <c:v>74.505799999999994</c:v>
                </c:pt>
                <c:pt idx="287">
                  <c:v>74.415800000000004</c:v>
                </c:pt>
                <c:pt idx="288">
                  <c:v>74.572999999999993</c:v>
                </c:pt>
                <c:pt idx="289">
                  <c:v>74.289599999999993</c:v>
                </c:pt>
                <c:pt idx="290">
                  <c:v>74.0672</c:v>
                </c:pt>
                <c:pt idx="291">
                  <c:v>74.023700000000005</c:v>
                </c:pt>
                <c:pt idx="292">
                  <c:v>74.061300000000003</c:v>
                </c:pt>
                <c:pt idx="293">
                  <c:v>74.068600000000004</c:v>
                </c:pt>
                <c:pt idx="294">
                  <c:v>73.361000000000004</c:v>
                </c:pt>
                <c:pt idx="295">
                  <c:v>72.999499999999998</c:v>
                </c:pt>
                <c:pt idx="296">
                  <c:v>72.938900000000004</c:v>
                </c:pt>
                <c:pt idx="297">
                  <c:v>72.787000000000006</c:v>
                </c:pt>
                <c:pt idx="298">
                  <c:v>72.59</c:v>
                </c:pt>
                <c:pt idx="299">
                  <c:v>72.922899999999998</c:v>
                </c:pt>
                <c:pt idx="300">
                  <c:v>72.580799999999996</c:v>
                </c:pt>
                <c:pt idx="301">
                  <c:v>72.718199999999996</c:v>
                </c:pt>
                <c:pt idx="302">
                  <c:v>72.888400000000004</c:v>
                </c:pt>
                <c:pt idx="303">
                  <c:v>72.722999999999999</c:v>
                </c:pt>
                <c:pt idx="304">
                  <c:v>73.496700000000004</c:v>
                </c:pt>
                <c:pt idx="305">
                  <c:v>73.316199999999995</c:v>
                </c:pt>
                <c:pt idx="306">
                  <c:v>73.172499999999999</c:v>
                </c:pt>
                <c:pt idx="307">
                  <c:v>73.422300000000007</c:v>
                </c:pt>
                <c:pt idx="308">
                  <c:v>73.4392</c:v>
                </c:pt>
                <c:pt idx="309">
                  <c:v>73.361699999999999</c:v>
                </c:pt>
                <c:pt idx="310">
                  <c:v>72.970799999999997</c:v>
                </c:pt>
                <c:pt idx="311">
                  <c:v>72.945999999999998</c:v>
                </c:pt>
                <c:pt idx="312">
                  <c:v>72.655100000000004</c:v>
                </c:pt>
                <c:pt idx="313">
                  <c:v>72.839799999999997</c:v>
                </c:pt>
                <c:pt idx="314">
                  <c:v>72.701800000000006</c:v>
                </c:pt>
                <c:pt idx="315">
                  <c:v>72.651499999999999</c:v>
                </c:pt>
                <c:pt idx="316">
                  <c:v>72.360200000000006</c:v>
                </c:pt>
                <c:pt idx="317">
                  <c:v>72.244</c:v>
                </c:pt>
                <c:pt idx="318">
                  <c:v>71.923199999999994</c:v>
                </c:pt>
                <c:pt idx="319">
                  <c:v>71.721000000000004</c:v>
                </c:pt>
                <c:pt idx="320">
                  <c:v>71.7453</c:v>
                </c:pt>
                <c:pt idx="321">
                  <c:v>71.715000000000003</c:v>
                </c:pt>
                <c:pt idx="322">
                  <c:v>72.111099999999993</c:v>
                </c:pt>
                <c:pt idx="323">
                  <c:v>72.088200000000001</c:v>
                </c:pt>
                <c:pt idx="324">
                  <c:v>72.202399999999997</c:v>
                </c:pt>
                <c:pt idx="325">
                  <c:v>72.309600000000003</c:v>
                </c:pt>
                <c:pt idx="326">
                  <c:v>73.109899999999996</c:v>
                </c:pt>
                <c:pt idx="327">
                  <c:v>73.081699999999998</c:v>
                </c:pt>
                <c:pt idx="328">
                  <c:v>73.088800000000006</c:v>
                </c:pt>
                <c:pt idx="329">
                  <c:v>73.523099999999999</c:v>
                </c:pt>
                <c:pt idx="330">
                  <c:v>73.371200000000002</c:v>
                </c:pt>
                <c:pt idx="331">
                  <c:v>72.689099999999996</c:v>
                </c:pt>
                <c:pt idx="332">
                  <c:v>72.365099999999998</c:v>
                </c:pt>
                <c:pt idx="333">
                  <c:v>72.246399999999994</c:v>
                </c:pt>
                <c:pt idx="334">
                  <c:v>71.963099999999997</c:v>
                </c:pt>
                <c:pt idx="335">
                  <c:v>71.965400000000002</c:v>
                </c:pt>
                <c:pt idx="336">
                  <c:v>71.842699999999994</c:v>
                </c:pt>
                <c:pt idx="337">
                  <c:v>71.8369</c:v>
                </c:pt>
                <c:pt idx="338">
                  <c:v>72.318600000000004</c:v>
                </c:pt>
                <c:pt idx="339">
                  <c:v>72.186300000000003</c:v>
                </c:pt>
                <c:pt idx="340">
                  <c:v>72.168000000000006</c:v>
                </c:pt>
                <c:pt idx="341">
                  <c:v>72.411799999999999</c:v>
                </c:pt>
                <c:pt idx="342">
                  <c:v>72.422899999999998</c:v>
                </c:pt>
                <c:pt idx="343">
                  <c:v>72.843599999999995</c:v>
                </c:pt>
                <c:pt idx="344">
                  <c:v>73.218000000000004</c:v>
                </c:pt>
                <c:pt idx="345">
                  <c:v>73.423900000000003</c:v>
                </c:pt>
                <c:pt idx="346">
                  <c:v>73.369</c:v>
                </c:pt>
                <c:pt idx="347">
                  <c:v>73.270799999999994</c:v>
                </c:pt>
                <c:pt idx="348">
                  <c:v>73.260499999999993</c:v>
                </c:pt>
                <c:pt idx="349">
                  <c:v>73.214799999999997</c:v>
                </c:pt>
                <c:pt idx="350">
                  <c:v>73.044799999999995</c:v>
                </c:pt>
                <c:pt idx="351">
                  <c:v>73.014099999999999</c:v>
                </c:pt>
                <c:pt idx="352">
                  <c:v>72.699299999999994</c:v>
                </c:pt>
                <c:pt idx="353">
                  <c:v>72.107699999999994</c:v>
                </c:pt>
                <c:pt idx="354">
                  <c:v>72.229100000000003</c:v>
                </c:pt>
                <c:pt idx="355">
                  <c:v>71.637699999999995</c:v>
                </c:pt>
                <c:pt idx="356">
                  <c:v>71.545699999999997</c:v>
                </c:pt>
                <c:pt idx="357">
                  <c:v>71.349000000000004</c:v>
                </c:pt>
                <c:pt idx="358">
                  <c:v>71.597300000000004</c:v>
                </c:pt>
                <c:pt idx="359">
                  <c:v>71.232299999999995</c:v>
                </c:pt>
                <c:pt idx="360">
                  <c:v>71.381600000000006</c:v>
                </c:pt>
                <c:pt idx="361">
                  <c:v>71.663499999999999</c:v>
                </c:pt>
                <c:pt idx="362">
                  <c:v>71.817899999999995</c:v>
                </c:pt>
                <c:pt idx="363">
                  <c:v>71.396199999999993</c:v>
                </c:pt>
                <c:pt idx="364">
                  <c:v>71.408000000000001</c:v>
                </c:pt>
                <c:pt idx="365">
                  <c:v>71.603399999999993</c:v>
                </c:pt>
                <c:pt idx="366">
                  <c:v>71.542000000000002</c:v>
                </c:pt>
                <c:pt idx="367">
                  <c:v>71.659300000000002</c:v>
                </c:pt>
                <c:pt idx="368">
                  <c:v>71.706699999999998</c:v>
                </c:pt>
                <c:pt idx="369">
                  <c:v>71.462599999999995</c:v>
                </c:pt>
                <c:pt idx="370">
                  <c:v>71.563100000000006</c:v>
                </c:pt>
                <c:pt idx="371">
                  <c:v>71.007300000000001</c:v>
                </c:pt>
                <c:pt idx="372">
                  <c:v>71.011399999999995</c:v>
                </c:pt>
                <c:pt idx="373">
                  <c:v>70.857399999999998</c:v>
                </c:pt>
                <c:pt idx="374">
                  <c:v>70.677099999999996</c:v>
                </c:pt>
                <c:pt idx="375">
                  <c:v>70.555199999999999</c:v>
                </c:pt>
                <c:pt idx="376">
                  <c:v>70.606800000000007</c:v>
                </c:pt>
                <c:pt idx="377">
                  <c:v>70.7941</c:v>
                </c:pt>
                <c:pt idx="378">
                  <c:v>70.654600000000002</c:v>
                </c:pt>
                <c:pt idx="379">
                  <c:v>70.635000000000005</c:v>
                </c:pt>
                <c:pt idx="380">
                  <c:v>70.324100000000001</c:v>
                </c:pt>
                <c:pt idx="381">
                  <c:v>70.293999999999997</c:v>
                </c:pt>
                <c:pt idx="382">
                  <c:v>70.311000000000007</c:v>
                </c:pt>
                <c:pt idx="383">
                  <c:v>70.6417</c:v>
                </c:pt>
                <c:pt idx="384">
                  <c:v>70.597999999999999</c:v>
                </c:pt>
                <c:pt idx="385">
                  <c:v>70.735500000000002</c:v>
                </c:pt>
                <c:pt idx="386">
                  <c:v>70.472700000000003</c:v>
                </c:pt>
                <c:pt idx="387">
                  <c:v>71.707700000000003</c:v>
                </c:pt>
                <c:pt idx="388">
                  <c:v>72.373199999999997</c:v>
                </c:pt>
                <c:pt idx="389">
                  <c:v>73.072999999999993</c:v>
                </c:pt>
                <c:pt idx="390">
                  <c:v>72.891400000000004</c:v>
                </c:pt>
                <c:pt idx="391">
                  <c:v>73.043199999999999</c:v>
                </c:pt>
                <c:pt idx="392">
                  <c:v>73.019599999999997</c:v>
                </c:pt>
                <c:pt idx="393">
                  <c:v>73.123099999999994</c:v>
                </c:pt>
                <c:pt idx="394">
                  <c:v>73.414900000000003</c:v>
                </c:pt>
                <c:pt idx="395">
                  <c:v>72.903700000000001</c:v>
                </c:pt>
                <c:pt idx="396">
                  <c:v>73.454999999999998</c:v>
                </c:pt>
                <c:pt idx="397">
                  <c:v>73.222700000000003</c:v>
                </c:pt>
                <c:pt idx="398">
                  <c:v>73.948400000000007</c:v>
                </c:pt>
                <c:pt idx="399">
                  <c:v>73.976600000000005</c:v>
                </c:pt>
                <c:pt idx="400">
                  <c:v>73.498900000000006</c:v>
                </c:pt>
                <c:pt idx="401">
                  <c:v>72.831199999999995</c:v>
                </c:pt>
                <c:pt idx="402">
                  <c:v>72.624300000000005</c:v>
                </c:pt>
                <c:pt idx="403">
                  <c:v>73.395499999999998</c:v>
                </c:pt>
                <c:pt idx="404">
                  <c:v>73.609099999999998</c:v>
                </c:pt>
                <c:pt idx="405">
                  <c:v>73.658299999999997</c:v>
                </c:pt>
                <c:pt idx="406">
                  <c:v>73.955799999999996</c:v>
                </c:pt>
                <c:pt idx="407">
                  <c:v>73.384699999999995</c:v>
                </c:pt>
                <c:pt idx="408">
                  <c:v>73.172600000000003</c:v>
                </c:pt>
                <c:pt idx="409">
                  <c:v>73.203199999999995</c:v>
                </c:pt>
                <c:pt idx="410">
                  <c:v>73.063800000000001</c:v>
                </c:pt>
                <c:pt idx="411">
                  <c:v>72.876099999999994</c:v>
                </c:pt>
                <c:pt idx="412">
                  <c:v>72.888300000000001</c:v>
                </c:pt>
                <c:pt idx="413">
                  <c:v>72.33</c:v>
                </c:pt>
                <c:pt idx="414">
                  <c:v>72.303899999999999</c:v>
                </c:pt>
                <c:pt idx="415">
                  <c:v>72.224000000000004</c:v>
                </c:pt>
                <c:pt idx="416">
                  <c:v>71.827299999999994</c:v>
                </c:pt>
                <c:pt idx="417">
                  <c:v>71.530699999999996</c:v>
                </c:pt>
                <c:pt idx="418">
                  <c:v>70.669499999999999</c:v>
                </c:pt>
                <c:pt idx="419">
                  <c:v>70.603999999999999</c:v>
                </c:pt>
                <c:pt idx="420">
                  <c:v>71.239099999999993</c:v>
                </c:pt>
                <c:pt idx="421">
                  <c:v>70.937299999999993</c:v>
                </c:pt>
                <c:pt idx="422">
                  <c:v>70.597499999999997</c:v>
                </c:pt>
                <c:pt idx="423">
                  <c:v>70.275899999999993</c:v>
                </c:pt>
                <c:pt idx="424">
                  <c:v>70.019300000000001</c:v>
                </c:pt>
                <c:pt idx="425">
                  <c:v>70.586799999999997</c:v>
                </c:pt>
                <c:pt idx="426">
                  <c:v>70.383399999999995</c:v>
                </c:pt>
                <c:pt idx="427">
                  <c:v>70.316100000000006</c:v>
                </c:pt>
                <c:pt idx="428">
                  <c:v>70.716899999999995</c:v>
                </c:pt>
                <c:pt idx="429">
                  <c:v>70.844899999999996</c:v>
                </c:pt>
                <c:pt idx="430">
                  <c:v>71.466899999999995</c:v>
                </c:pt>
                <c:pt idx="431">
                  <c:v>71.299099999999996</c:v>
                </c:pt>
                <c:pt idx="432">
                  <c:v>71.350899999999996</c:v>
                </c:pt>
                <c:pt idx="433">
                  <c:v>71.1464</c:v>
                </c:pt>
                <c:pt idx="434">
                  <c:v>71.237200000000001</c:v>
                </c:pt>
                <c:pt idx="435">
                  <c:v>71.451099999999997</c:v>
                </c:pt>
                <c:pt idx="436">
                  <c:v>71.299899999999994</c:v>
                </c:pt>
                <c:pt idx="437">
                  <c:v>70.729600000000005</c:v>
                </c:pt>
                <c:pt idx="438">
                  <c:v>70.930499999999995</c:v>
                </c:pt>
                <c:pt idx="439">
                  <c:v>70.847300000000004</c:v>
                </c:pt>
                <c:pt idx="440">
                  <c:v>71.050299999999993</c:v>
                </c:pt>
                <c:pt idx="441">
                  <c:v>70.902299999999997</c:v>
                </c:pt>
                <c:pt idx="442">
                  <c:v>71.129900000000006</c:v>
                </c:pt>
                <c:pt idx="443">
                  <c:v>71.169600000000003</c:v>
                </c:pt>
                <c:pt idx="444">
                  <c:v>70.919600000000003</c:v>
                </c:pt>
                <c:pt idx="445">
                  <c:v>70.964399999999998</c:v>
                </c:pt>
                <c:pt idx="446">
                  <c:v>71.14</c:v>
                </c:pt>
                <c:pt idx="447">
                  <c:v>71.119399999999999</c:v>
                </c:pt>
                <c:pt idx="448">
                  <c:v>70.838200000000001</c:v>
                </c:pt>
                <c:pt idx="449">
                  <c:v>70.776899999999998</c:v>
                </c:pt>
                <c:pt idx="450">
                  <c:v>71.008099999999999</c:v>
                </c:pt>
                <c:pt idx="451">
                  <c:v>71.191800000000001</c:v>
                </c:pt>
                <c:pt idx="452">
                  <c:v>71.478499999999997</c:v>
                </c:pt>
                <c:pt idx="453">
                  <c:v>70.420299999999997</c:v>
                </c:pt>
                <c:pt idx="454">
                  <c:v>70.430099999999996</c:v>
                </c:pt>
                <c:pt idx="455">
                  <c:v>70.548900000000003</c:v>
                </c:pt>
                <c:pt idx="456">
                  <c:v>70.421099999999996</c:v>
                </c:pt>
                <c:pt idx="457">
                  <c:v>70.475899999999996</c:v>
                </c:pt>
                <c:pt idx="458">
                  <c:v>70.423500000000004</c:v>
                </c:pt>
                <c:pt idx="459">
                  <c:v>70.672399999999996</c:v>
                </c:pt>
                <c:pt idx="460">
                  <c:v>70.676100000000005</c:v>
                </c:pt>
                <c:pt idx="461">
                  <c:v>70.411100000000005</c:v>
                </c:pt>
                <c:pt idx="462">
                  <c:v>70.531300000000002</c:v>
                </c:pt>
                <c:pt idx="463">
                  <c:v>70.628600000000006</c:v>
                </c:pt>
                <c:pt idx="464">
                  <c:v>70.852400000000003</c:v>
                </c:pt>
                <c:pt idx="465">
                  <c:v>70.699700000000007</c:v>
                </c:pt>
                <c:pt idx="466">
                  <c:v>70.520700000000005</c:v>
                </c:pt>
                <c:pt idx="467">
                  <c:v>70.312200000000004</c:v>
                </c:pt>
                <c:pt idx="468">
                  <c:v>70.515900000000002</c:v>
                </c:pt>
                <c:pt idx="469">
                  <c:v>70.439800000000005</c:v>
                </c:pt>
                <c:pt idx="470">
                  <c:v>70.574700000000007</c:v>
                </c:pt>
                <c:pt idx="471">
                  <c:v>70.547499999999999</c:v>
                </c:pt>
                <c:pt idx="472">
                  <c:v>70.972999999999999</c:v>
                </c:pt>
                <c:pt idx="473">
                  <c:v>71.0608</c:v>
                </c:pt>
                <c:pt idx="474">
                  <c:v>71.108599999999996</c:v>
                </c:pt>
                <c:pt idx="475">
                  <c:v>70.724500000000006</c:v>
                </c:pt>
                <c:pt idx="476">
                  <c:v>70.759399999999999</c:v>
                </c:pt>
                <c:pt idx="477">
                  <c:v>70.5047</c:v>
                </c:pt>
                <c:pt idx="478">
                  <c:v>70.388099999999994</c:v>
                </c:pt>
                <c:pt idx="479">
                  <c:v>70.455799999999996</c:v>
                </c:pt>
                <c:pt idx="480">
                  <c:v>70.427099999999996</c:v>
                </c:pt>
                <c:pt idx="481">
                  <c:v>69.860799999999998</c:v>
                </c:pt>
                <c:pt idx="482">
                  <c:v>69.943100000000001</c:v>
                </c:pt>
                <c:pt idx="483">
                  <c:v>69.680099999999996</c:v>
                </c:pt>
                <c:pt idx="484">
                  <c:v>69.692499999999995</c:v>
                </c:pt>
                <c:pt idx="485">
                  <c:v>69.587699999999998</c:v>
                </c:pt>
                <c:pt idx="486">
                  <c:v>69.378</c:v>
                </c:pt>
                <c:pt idx="487">
                  <c:v>68.997799999999998</c:v>
                </c:pt>
                <c:pt idx="488">
                  <c:v>68.906199999999998</c:v>
                </c:pt>
                <c:pt idx="489">
                  <c:v>68.406499999999994</c:v>
                </c:pt>
                <c:pt idx="490">
                  <c:v>68.500299999999996</c:v>
                </c:pt>
                <c:pt idx="491">
                  <c:v>69.034899999999993</c:v>
                </c:pt>
                <c:pt idx="492">
                  <c:v>69.340599999999995</c:v>
                </c:pt>
                <c:pt idx="493">
                  <c:v>69.377700000000004</c:v>
                </c:pt>
                <c:pt idx="494">
                  <c:v>68.055499999999995</c:v>
                </c:pt>
                <c:pt idx="495">
                  <c:v>68.045000000000002</c:v>
                </c:pt>
                <c:pt idx="496">
                  <c:v>67.816199999999995</c:v>
                </c:pt>
                <c:pt idx="497">
                  <c:v>68.421300000000002</c:v>
                </c:pt>
                <c:pt idx="498">
                  <c:v>68.374700000000004</c:v>
                </c:pt>
                <c:pt idx="499">
                  <c:v>68.656000000000006</c:v>
                </c:pt>
                <c:pt idx="500">
                  <c:v>68.535799999999995</c:v>
                </c:pt>
                <c:pt idx="501">
                  <c:v>68.208200000000005</c:v>
                </c:pt>
                <c:pt idx="502">
                  <c:v>68.622200000000007</c:v>
                </c:pt>
                <c:pt idx="503">
                  <c:v>68.518600000000006</c:v>
                </c:pt>
                <c:pt idx="504">
                  <c:v>68.685599999999994</c:v>
                </c:pt>
                <c:pt idx="505">
                  <c:v>68.292400000000001</c:v>
                </c:pt>
                <c:pt idx="506">
                  <c:v>68.777500000000003</c:v>
                </c:pt>
                <c:pt idx="507">
                  <c:v>69.225999999999999</c:v>
                </c:pt>
                <c:pt idx="508">
                  <c:v>68.676400000000001</c:v>
                </c:pt>
                <c:pt idx="509">
                  <c:v>69.415099999999995</c:v>
                </c:pt>
                <c:pt idx="510">
                  <c:v>69.5976</c:v>
                </c:pt>
                <c:pt idx="511">
                  <c:v>70.792100000000005</c:v>
                </c:pt>
                <c:pt idx="512">
                  <c:v>70.126499999999993</c:v>
                </c:pt>
                <c:pt idx="513">
                  <c:v>69.744299999999996</c:v>
                </c:pt>
                <c:pt idx="514">
                  <c:v>69.083699999999993</c:v>
                </c:pt>
                <c:pt idx="515">
                  <c:v>69.628799999999998</c:v>
                </c:pt>
                <c:pt idx="516">
                  <c:v>69.822599999999994</c:v>
                </c:pt>
                <c:pt idx="517">
                  <c:v>69.7684</c:v>
                </c:pt>
                <c:pt idx="518">
                  <c:v>68.784300000000002</c:v>
                </c:pt>
                <c:pt idx="519">
                  <c:v>69.179500000000004</c:v>
                </c:pt>
                <c:pt idx="520">
                  <c:v>68.771000000000001</c:v>
                </c:pt>
                <c:pt idx="521">
                  <c:v>68.620099999999994</c:v>
                </c:pt>
                <c:pt idx="522">
                  <c:v>69.088200000000001</c:v>
                </c:pt>
                <c:pt idx="523">
                  <c:v>68.782300000000006</c:v>
                </c:pt>
                <c:pt idx="524">
                  <c:v>68.770499999999998</c:v>
                </c:pt>
                <c:pt idx="525">
                  <c:v>69.4191</c:v>
                </c:pt>
                <c:pt idx="526">
                  <c:v>70.459100000000007</c:v>
                </c:pt>
                <c:pt idx="527">
                  <c:v>71.243899999999996</c:v>
                </c:pt>
                <c:pt idx="528">
                  <c:v>71.645799999999994</c:v>
                </c:pt>
                <c:pt idx="529">
                  <c:v>73.723500000000001</c:v>
                </c:pt>
                <c:pt idx="530">
                  <c:v>73.4178</c:v>
                </c:pt>
                <c:pt idx="531">
                  <c:v>73.938500000000005</c:v>
                </c:pt>
                <c:pt idx="532">
                  <c:v>73.736900000000006</c:v>
                </c:pt>
                <c:pt idx="533">
                  <c:v>73.684200000000004</c:v>
                </c:pt>
                <c:pt idx="534">
                  <c:v>75.842399999999998</c:v>
                </c:pt>
                <c:pt idx="535">
                  <c:v>81.858800000000002</c:v>
                </c:pt>
                <c:pt idx="536">
                  <c:v>81.020700000000005</c:v>
                </c:pt>
                <c:pt idx="537">
                  <c:v>83.6584</c:v>
                </c:pt>
                <c:pt idx="538">
                  <c:v>81.861000000000004</c:v>
                </c:pt>
                <c:pt idx="539">
                  <c:v>82.747100000000003</c:v>
                </c:pt>
                <c:pt idx="540">
                  <c:v>82.305599999999998</c:v>
                </c:pt>
                <c:pt idx="541">
                  <c:v>84.888099999999994</c:v>
                </c:pt>
                <c:pt idx="542">
                  <c:v>87.266900000000007</c:v>
                </c:pt>
                <c:pt idx="543">
                  <c:v>84.155199999999994</c:v>
                </c:pt>
                <c:pt idx="544">
                  <c:v>86.704999999999998</c:v>
                </c:pt>
                <c:pt idx="545">
                  <c:v>85.425299999999993</c:v>
                </c:pt>
                <c:pt idx="546">
                  <c:v>84.148499999999999</c:v>
                </c:pt>
                <c:pt idx="547">
                  <c:v>85.964799999999997</c:v>
                </c:pt>
                <c:pt idx="548">
                  <c:v>85.738900000000001</c:v>
                </c:pt>
                <c:pt idx="549">
                  <c:v>82.634600000000006</c:v>
                </c:pt>
                <c:pt idx="550">
                  <c:v>82.012</c:v>
                </c:pt>
                <c:pt idx="551">
                  <c:v>82.234099999999998</c:v>
                </c:pt>
                <c:pt idx="552">
                  <c:v>81.088200000000001</c:v>
                </c:pt>
                <c:pt idx="553">
                  <c:v>80.735799999999998</c:v>
                </c:pt>
                <c:pt idx="554">
                  <c:v>80.538700000000006</c:v>
                </c:pt>
                <c:pt idx="555">
                  <c:v>80.118600000000001</c:v>
                </c:pt>
                <c:pt idx="556">
                  <c:v>80.673100000000005</c:v>
                </c:pt>
                <c:pt idx="557">
                  <c:v>81.2791</c:v>
                </c:pt>
                <c:pt idx="558">
                  <c:v>80.111000000000004</c:v>
                </c:pt>
                <c:pt idx="559">
                  <c:v>81.101900000000001</c:v>
                </c:pt>
                <c:pt idx="560">
                  <c:v>82.616</c:v>
                </c:pt>
                <c:pt idx="561">
                  <c:v>83.682599999999994</c:v>
                </c:pt>
                <c:pt idx="562">
                  <c:v>81.146799999999999</c:v>
                </c:pt>
                <c:pt idx="563">
                  <c:v>80.252799999999993</c:v>
                </c:pt>
                <c:pt idx="564">
                  <c:v>80.761099999999999</c:v>
                </c:pt>
                <c:pt idx="565">
                  <c:v>80.774900000000002</c:v>
                </c:pt>
                <c:pt idx="566">
                  <c:v>80.0488</c:v>
                </c:pt>
                <c:pt idx="567">
                  <c:v>79.118899999999996</c:v>
                </c:pt>
                <c:pt idx="568">
                  <c:v>80.059799999999996</c:v>
                </c:pt>
                <c:pt idx="569">
                  <c:v>80.061099999999996</c:v>
                </c:pt>
                <c:pt idx="570">
                  <c:v>80.003900000000002</c:v>
                </c:pt>
                <c:pt idx="571">
                  <c:v>79.439400000000006</c:v>
                </c:pt>
                <c:pt idx="572">
                  <c:v>79.777500000000003</c:v>
                </c:pt>
                <c:pt idx="573">
                  <c:v>79.903300000000002</c:v>
                </c:pt>
                <c:pt idx="574">
                  <c:v>79.127899999999997</c:v>
                </c:pt>
                <c:pt idx="575">
                  <c:v>78.9422</c:v>
                </c:pt>
                <c:pt idx="576">
                  <c:v>79.167699999999996</c:v>
                </c:pt>
                <c:pt idx="577">
                  <c:v>79.181299999999993</c:v>
                </c:pt>
                <c:pt idx="578">
                  <c:v>77.796499999999995</c:v>
                </c:pt>
                <c:pt idx="579">
                  <c:v>78.443100000000001</c:v>
                </c:pt>
                <c:pt idx="580">
                  <c:v>77.882300000000001</c:v>
                </c:pt>
                <c:pt idx="581">
                  <c:v>77.785399999999996</c:v>
                </c:pt>
                <c:pt idx="582">
                  <c:v>77.906899999999993</c:v>
                </c:pt>
                <c:pt idx="583">
                  <c:v>78.261099999999999</c:v>
                </c:pt>
                <c:pt idx="584">
                  <c:v>78.548900000000003</c:v>
                </c:pt>
                <c:pt idx="585">
                  <c:v>77.637600000000006</c:v>
                </c:pt>
                <c:pt idx="586">
                  <c:v>76.778199999999998</c:v>
                </c:pt>
                <c:pt idx="587">
                  <c:v>76.624300000000005</c:v>
                </c:pt>
                <c:pt idx="588">
                  <c:v>77.3245</c:v>
                </c:pt>
                <c:pt idx="589">
                  <c:v>77.965800000000002</c:v>
                </c:pt>
                <c:pt idx="590">
                  <c:v>77.186099999999996</c:v>
                </c:pt>
                <c:pt idx="591">
                  <c:v>77.348100000000002</c:v>
                </c:pt>
                <c:pt idx="592">
                  <c:v>77.922899999999998</c:v>
                </c:pt>
                <c:pt idx="593">
                  <c:v>78.522499999999994</c:v>
                </c:pt>
                <c:pt idx="594">
                  <c:v>79.145099999999999</c:v>
                </c:pt>
                <c:pt idx="595">
                  <c:v>79.043400000000005</c:v>
                </c:pt>
                <c:pt idx="596">
                  <c:v>78.382900000000006</c:v>
                </c:pt>
                <c:pt idx="597">
                  <c:v>78.292400000000001</c:v>
                </c:pt>
                <c:pt idx="598">
                  <c:v>78.0047</c:v>
                </c:pt>
                <c:pt idx="599">
                  <c:v>77.828500000000005</c:v>
                </c:pt>
                <c:pt idx="600">
                  <c:v>77.683199999999999</c:v>
                </c:pt>
                <c:pt idx="601">
                  <c:v>77.759</c:v>
                </c:pt>
                <c:pt idx="602">
                  <c:v>78.058899999999994</c:v>
                </c:pt>
                <c:pt idx="603">
                  <c:v>77.541300000000007</c:v>
                </c:pt>
                <c:pt idx="604">
                  <c:v>78.681200000000004</c:v>
                </c:pt>
                <c:pt idx="605">
                  <c:v>78.992900000000006</c:v>
                </c:pt>
                <c:pt idx="606">
                  <c:v>79.190100000000001</c:v>
                </c:pt>
                <c:pt idx="607">
                  <c:v>79.518100000000004</c:v>
                </c:pt>
                <c:pt idx="608">
                  <c:v>79.220699999999994</c:v>
                </c:pt>
                <c:pt idx="609">
                  <c:v>80.558099999999996</c:v>
                </c:pt>
                <c:pt idx="610">
                  <c:v>81.467600000000004</c:v>
                </c:pt>
                <c:pt idx="611">
                  <c:v>80.406199999999998</c:v>
                </c:pt>
                <c:pt idx="612">
                  <c:v>80.413399999999996</c:v>
                </c:pt>
                <c:pt idx="613">
                  <c:v>80.268900000000002</c:v>
                </c:pt>
                <c:pt idx="614">
                  <c:v>80.093699999999998</c:v>
                </c:pt>
                <c:pt idx="615">
                  <c:v>80.623000000000005</c:v>
                </c:pt>
                <c:pt idx="616">
                  <c:v>80.839200000000005</c:v>
                </c:pt>
                <c:pt idx="617">
                  <c:v>81.231800000000007</c:v>
                </c:pt>
                <c:pt idx="618">
                  <c:v>81.682100000000005</c:v>
                </c:pt>
                <c:pt idx="619">
                  <c:v>82.390199999999993</c:v>
                </c:pt>
                <c:pt idx="620">
                  <c:v>81.249899999999997</c:v>
                </c:pt>
                <c:pt idx="621">
                  <c:v>81.590400000000002</c:v>
                </c:pt>
                <c:pt idx="622">
                  <c:v>82.189300000000003</c:v>
                </c:pt>
                <c:pt idx="623">
                  <c:v>83.103099999999998</c:v>
                </c:pt>
                <c:pt idx="624">
                  <c:v>83.775899999999993</c:v>
                </c:pt>
                <c:pt idx="625">
                  <c:v>84.260999999999996</c:v>
                </c:pt>
                <c:pt idx="626">
                  <c:v>84.912000000000006</c:v>
                </c:pt>
                <c:pt idx="627">
                  <c:v>86.253200000000007</c:v>
                </c:pt>
                <c:pt idx="628">
                  <c:v>87.288899999999998</c:v>
                </c:pt>
                <c:pt idx="629">
                  <c:v>87.225300000000004</c:v>
                </c:pt>
                <c:pt idx="630">
                  <c:v>86.501099999999994</c:v>
                </c:pt>
                <c:pt idx="631">
                  <c:v>86.625</c:v>
                </c:pt>
                <c:pt idx="632">
                  <c:v>86.617800000000003</c:v>
                </c:pt>
                <c:pt idx="633">
                  <c:v>87.172200000000004</c:v>
                </c:pt>
                <c:pt idx="634">
                  <c:v>86.825800000000001</c:v>
                </c:pt>
                <c:pt idx="635">
                  <c:v>85.924599999999998</c:v>
                </c:pt>
                <c:pt idx="636">
                  <c:v>85.956000000000003</c:v>
                </c:pt>
                <c:pt idx="637">
                  <c:v>87.039900000000003</c:v>
                </c:pt>
                <c:pt idx="638">
                  <c:v>86.409199999999998</c:v>
                </c:pt>
                <c:pt idx="639">
                  <c:v>86.4666</c:v>
                </c:pt>
                <c:pt idx="640">
                  <c:v>87.340100000000007</c:v>
                </c:pt>
                <c:pt idx="641">
                  <c:v>87.403700000000001</c:v>
                </c:pt>
                <c:pt idx="642">
                  <c:v>87.426100000000005</c:v>
                </c:pt>
                <c:pt idx="643">
                  <c:v>87.734300000000005</c:v>
                </c:pt>
                <c:pt idx="644">
                  <c:v>87.903000000000006</c:v>
                </c:pt>
                <c:pt idx="645">
                  <c:v>88.058999999999997</c:v>
                </c:pt>
                <c:pt idx="646">
                  <c:v>89.225399999999993</c:v>
                </c:pt>
                <c:pt idx="647">
                  <c:v>88.995999999999995</c:v>
                </c:pt>
                <c:pt idx="648">
                  <c:v>88.744799999999998</c:v>
                </c:pt>
                <c:pt idx="649">
                  <c:v>87.826599999999999</c:v>
                </c:pt>
                <c:pt idx="650">
                  <c:v>88.154700000000005</c:v>
                </c:pt>
                <c:pt idx="651">
                  <c:v>87.736900000000006</c:v>
                </c:pt>
                <c:pt idx="652">
                  <c:v>89.135300000000001</c:v>
                </c:pt>
                <c:pt idx="653">
                  <c:v>89.038399999999996</c:v>
                </c:pt>
                <c:pt idx="654">
                  <c:v>89.477099999999993</c:v>
                </c:pt>
                <c:pt idx="655">
                  <c:v>89.736900000000006</c:v>
                </c:pt>
                <c:pt idx="656">
                  <c:v>89.566299999999998</c:v>
                </c:pt>
                <c:pt idx="657">
                  <c:v>89.303600000000003</c:v>
                </c:pt>
                <c:pt idx="658">
                  <c:v>88.6768</c:v>
                </c:pt>
                <c:pt idx="659">
                  <c:v>88.581900000000005</c:v>
                </c:pt>
                <c:pt idx="660">
                  <c:v>89.361400000000003</c:v>
                </c:pt>
                <c:pt idx="661">
                  <c:v>88.864400000000003</c:v>
                </c:pt>
                <c:pt idx="662">
                  <c:v>88.631299999999996</c:v>
                </c:pt>
                <c:pt idx="663">
                  <c:v>88.957800000000006</c:v>
                </c:pt>
                <c:pt idx="664">
                  <c:v>90.006299999999996</c:v>
                </c:pt>
                <c:pt idx="665">
                  <c:v>89.481300000000005</c:v>
                </c:pt>
                <c:pt idx="666">
                  <c:v>89.250799999999998</c:v>
                </c:pt>
                <c:pt idx="667">
                  <c:v>89.981800000000007</c:v>
                </c:pt>
                <c:pt idx="668">
                  <c:v>89.663700000000006</c:v>
                </c:pt>
                <c:pt idx="669">
                  <c:v>91.478999999999999</c:v>
                </c:pt>
                <c:pt idx="670">
                  <c:v>93.023700000000005</c:v>
                </c:pt>
                <c:pt idx="671">
                  <c:v>92.430199999999999</c:v>
                </c:pt>
                <c:pt idx="672">
                  <c:v>90.723699999999994</c:v>
                </c:pt>
                <c:pt idx="673">
                  <c:v>91.5779</c:v>
                </c:pt>
                <c:pt idx="674">
                  <c:v>91.659899999999993</c:v>
                </c:pt>
                <c:pt idx="675">
                  <c:v>92.5184</c:v>
                </c:pt>
                <c:pt idx="676">
                  <c:v>91.812899999999999</c:v>
                </c:pt>
                <c:pt idx="677">
                  <c:v>91.698999999999998</c:v>
                </c:pt>
                <c:pt idx="678">
                  <c:v>90.716300000000004</c:v>
                </c:pt>
                <c:pt idx="679">
                  <c:v>91.003699999999995</c:v>
                </c:pt>
                <c:pt idx="680">
                  <c:v>91.0732</c:v>
                </c:pt>
                <c:pt idx="681">
                  <c:v>90.706500000000005</c:v>
                </c:pt>
                <c:pt idx="682">
                  <c:v>91.4542</c:v>
                </c:pt>
                <c:pt idx="683">
                  <c:v>91.304100000000005</c:v>
                </c:pt>
                <c:pt idx="684">
                  <c:v>91.311499999999995</c:v>
                </c:pt>
                <c:pt idx="685">
                  <c:v>91.560299999999998</c:v>
                </c:pt>
                <c:pt idx="686">
                  <c:v>91.344800000000006</c:v>
                </c:pt>
                <c:pt idx="687">
                  <c:v>91.356300000000005</c:v>
                </c:pt>
                <c:pt idx="688">
                  <c:v>90.414199999999994</c:v>
                </c:pt>
                <c:pt idx="689">
                  <c:v>90.448899999999995</c:v>
                </c:pt>
                <c:pt idx="690">
                  <c:v>90.355199999999996</c:v>
                </c:pt>
                <c:pt idx="691">
                  <c:v>91.263199999999998</c:v>
                </c:pt>
                <c:pt idx="692">
                  <c:v>92.601100000000002</c:v>
                </c:pt>
                <c:pt idx="693">
                  <c:v>92.628399999999999</c:v>
                </c:pt>
                <c:pt idx="694">
                  <c:v>93.757000000000005</c:v>
                </c:pt>
                <c:pt idx="695">
                  <c:v>93.344700000000003</c:v>
                </c:pt>
                <c:pt idx="696">
                  <c:v>92.122900000000001</c:v>
                </c:pt>
                <c:pt idx="697">
                  <c:v>91.351399999999998</c:v>
                </c:pt>
                <c:pt idx="698">
                  <c:v>91.4953</c:v>
                </c:pt>
                <c:pt idx="699">
                  <c:v>90.355699999999999</c:v>
                </c:pt>
                <c:pt idx="700">
                  <c:v>90.046800000000005</c:v>
                </c:pt>
                <c:pt idx="701">
                  <c:v>90.810400000000001</c:v>
                </c:pt>
                <c:pt idx="702">
                  <c:v>91.322199999999995</c:v>
                </c:pt>
                <c:pt idx="703">
                  <c:v>91.172899999999998</c:v>
                </c:pt>
                <c:pt idx="704">
                  <c:v>90.390299999999996</c:v>
                </c:pt>
                <c:pt idx="705">
                  <c:v>90.231399999999994</c:v>
                </c:pt>
                <c:pt idx="706">
                  <c:v>90.348399999999998</c:v>
                </c:pt>
                <c:pt idx="707">
                  <c:v>90.264300000000006</c:v>
                </c:pt>
                <c:pt idx="708">
                  <c:v>89.934700000000007</c:v>
                </c:pt>
                <c:pt idx="709">
                  <c:v>89.8934</c:v>
                </c:pt>
                <c:pt idx="710">
                  <c:v>89.888000000000005</c:v>
                </c:pt>
                <c:pt idx="711">
                  <c:v>90.0291</c:v>
                </c:pt>
                <c:pt idx="712">
                  <c:v>90.462900000000005</c:v>
                </c:pt>
                <c:pt idx="713">
                  <c:v>91.203699999999998</c:v>
                </c:pt>
                <c:pt idx="714">
                  <c:v>91.309600000000003</c:v>
                </c:pt>
                <c:pt idx="715">
                  <c:v>91.305199999999999</c:v>
                </c:pt>
                <c:pt idx="716">
                  <c:v>91.194599999999994</c:v>
                </c:pt>
                <c:pt idx="717">
                  <c:v>90.261799999999994</c:v>
                </c:pt>
                <c:pt idx="718">
                  <c:v>89.969499999999996</c:v>
                </c:pt>
                <c:pt idx="719">
                  <c:v>89.204400000000007</c:v>
                </c:pt>
                <c:pt idx="720">
                  <c:v>88.941800000000001</c:v>
                </c:pt>
                <c:pt idx="721">
                  <c:v>89.132999999999996</c:v>
                </c:pt>
                <c:pt idx="722">
                  <c:v>88.7744</c:v>
                </c:pt>
                <c:pt idx="723">
                  <c:v>88.584699999999998</c:v>
                </c:pt>
                <c:pt idx="724">
                  <c:v>89.184600000000003</c:v>
                </c:pt>
                <c:pt idx="725">
                  <c:v>89.322900000000004</c:v>
                </c:pt>
                <c:pt idx="726">
                  <c:v>89.288700000000006</c:v>
                </c:pt>
                <c:pt idx="727">
                  <c:v>89.8262</c:v>
                </c:pt>
                <c:pt idx="728">
                  <c:v>91.002899999999997</c:v>
                </c:pt>
                <c:pt idx="729">
                  <c:v>92.069900000000004</c:v>
                </c:pt>
                <c:pt idx="730">
                  <c:v>91.982200000000006</c:v>
                </c:pt>
                <c:pt idx="731">
                  <c:v>91.348699999999994</c:v>
                </c:pt>
                <c:pt idx="732">
                  <c:v>89.874899999999997</c:v>
                </c:pt>
                <c:pt idx="733">
                  <c:v>90.126999999999995</c:v>
                </c:pt>
                <c:pt idx="734">
                  <c:v>90.207400000000007</c:v>
                </c:pt>
                <c:pt idx="735">
                  <c:v>90.682400000000001</c:v>
                </c:pt>
                <c:pt idx="736">
                  <c:v>90.793199999999999</c:v>
                </c:pt>
                <c:pt idx="737">
                  <c:v>90.812299999999993</c:v>
                </c:pt>
                <c:pt idx="738">
                  <c:v>90.322699999999998</c:v>
                </c:pt>
                <c:pt idx="739">
                  <c:v>89.783100000000005</c:v>
                </c:pt>
                <c:pt idx="740">
                  <c:v>89.647499999999994</c:v>
                </c:pt>
                <c:pt idx="741">
                  <c:v>89.254599999999996</c:v>
                </c:pt>
                <c:pt idx="742">
                  <c:v>89.330399999999997</c:v>
                </c:pt>
                <c:pt idx="743">
                  <c:v>89.206400000000002</c:v>
                </c:pt>
                <c:pt idx="744">
                  <c:v>89.148300000000006</c:v>
                </c:pt>
                <c:pt idx="745">
                  <c:v>88.967699999999994</c:v>
                </c:pt>
                <c:pt idx="746">
                  <c:v>90.408699999999996</c:v>
                </c:pt>
                <c:pt idx="747">
                  <c:v>91.145799999999994</c:v>
                </c:pt>
                <c:pt idx="748">
                  <c:v>91.670100000000005</c:v>
                </c:pt>
                <c:pt idx="749">
                  <c:v>91.218599999999995</c:v>
                </c:pt>
                <c:pt idx="750">
                  <c:v>92.131</c:v>
                </c:pt>
                <c:pt idx="751">
                  <c:v>92.296300000000002</c:v>
                </c:pt>
                <c:pt idx="752">
                  <c:v>91.542599999999993</c:v>
                </c:pt>
                <c:pt idx="753">
                  <c:v>91.625</c:v>
                </c:pt>
                <c:pt idx="754">
                  <c:v>91.562399999999997</c:v>
                </c:pt>
                <c:pt idx="755">
                  <c:v>90.920599999999993</c:v>
                </c:pt>
                <c:pt idx="756">
                  <c:v>89.885000000000005</c:v>
                </c:pt>
                <c:pt idx="757">
                  <c:v>89.401899999999998</c:v>
                </c:pt>
                <c:pt idx="758">
                  <c:v>89.528599999999997</c:v>
                </c:pt>
                <c:pt idx="759">
                  <c:v>89.568399999999997</c:v>
                </c:pt>
                <c:pt idx="760">
                  <c:v>89.438800000000001</c:v>
                </c:pt>
                <c:pt idx="761">
                  <c:v>89.605199999999996</c:v>
                </c:pt>
                <c:pt idx="762">
                  <c:v>88.975399999999993</c:v>
                </c:pt>
                <c:pt idx="763">
                  <c:v>88.944100000000006</c:v>
                </c:pt>
                <c:pt idx="764">
                  <c:v>89.0809</c:v>
                </c:pt>
                <c:pt idx="765">
                  <c:v>88.87</c:v>
                </c:pt>
                <c:pt idx="766">
                  <c:v>89.542699999999996</c:v>
                </c:pt>
                <c:pt idx="767">
                  <c:v>89.660399999999996</c:v>
                </c:pt>
                <c:pt idx="768">
                  <c:v>89.6691</c:v>
                </c:pt>
                <c:pt idx="769">
                  <c:v>89.499499999999998</c:v>
                </c:pt>
                <c:pt idx="770">
                  <c:v>90.374300000000005</c:v>
                </c:pt>
                <c:pt idx="771">
                  <c:v>89.446100000000001</c:v>
                </c:pt>
                <c:pt idx="772">
                  <c:v>89.565200000000004</c:v>
                </c:pt>
                <c:pt idx="773">
                  <c:v>88.876800000000003</c:v>
                </c:pt>
                <c:pt idx="774">
                  <c:v>88.942099999999996</c:v>
                </c:pt>
                <c:pt idx="775">
                  <c:v>88.933400000000006</c:v>
                </c:pt>
                <c:pt idx="776">
                  <c:v>88.173599999999993</c:v>
                </c:pt>
                <c:pt idx="777">
                  <c:v>87.958699999999993</c:v>
                </c:pt>
                <c:pt idx="778">
                  <c:v>87.758499999999998</c:v>
                </c:pt>
                <c:pt idx="779">
                  <c:v>87.798100000000005</c:v>
                </c:pt>
                <c:pt idx="780">
                  <c:v>87.350800000000007</c:v>
                </c:pt>
                <c:pt idx="781">
                  <c:v>86.985200000000006</c:v>
                </c:pt>
                <c:pt idx="782">
                  <c:v>86.969300000000004</c:v>
                </c:pt>
                <c:pt idx="783">
                  <c:v>88.1173</c:v>
                </c:pt>
                <c:pt idx="784">
                  <c:v>88.433000000000007</c:v>
                </c:pt>
                <c:pt idx="785">
                  <c:v>88.657300000000006</c:v>
                </c:pt>
                <c:pt idx="786">
                  <c:v>89.766999999999996</c:v>
                </c:pt>
                <c:pt idx="787">
                  <c:v>90.051500000000004</c:v>
                </c:pt>
                <c:pt idx="788">
                  <c:v>89.976799999999997</c:v>
                </c:pt>
                <c:pt idx="789">
                  <c:v>89.257599999999996</c:v>
                </c:pt>
                <c:pt idx="790">
                  <c:v>89.349000000000004</c:v>
                </c:pt>
                <c:pt idx="791">
                  <c:v>88.882099999999994</c:v>
                </c:pt>
                <c:pt idx="792">
                  <c:v>88.745199999999997</c:v>
                </c:pt>
                <c:pt idx="793">
                  <c:v>88.952299999999994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1-4608-A07B-A277E92AA568}"/>
            </c:ext>
          </c:extLst>
        </c:ser>
        <c:ser>
          <c:idx val="1"/>
          <c:order val="1"/>
          <c:tx>
            <c:strRef>
              <c:f>'2'!$C$1</c:f>
              <c:strCache>
                <c:ptCount val="1"/>
                <c:pt idx="0">
                  <c:v>скользящее ср N=3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'2'!$A$2:$A$795</c:f>
              <c:numCache>
                <c:formatCode>m/d/yyyy</c:formatCode>
                <c:ptCount val="794"/>
                <c:pt idx="0">
                  <c:v>43110</c:v>
                </c:pt>
                <c:pt idx="1">
                  <c:v>43111</c:v>
                </c:pt>
                <c:pt idx="2">
                  <c:v>43112</c:v>
                </c:pt>
                <c:pt idx="3">
                  <c:v>43113</c:v>
                </c:pt>
                <c:pt idx="4">
                  <c:v>43116</c:v>
                </c:pt>
                <c:pt idx="5">
                  <c:v>43117</c:v>
                </c:pt>
                <c:pt idx="6">
                  <c:v>43118</c:v>
                </c:pt>
                <c:pt idx="7">
                  <c:v>43119</c:v>
                </c:pt>
                <c:pt idx="8">
                  <c:v>43120</c:v>
                </c:pt>
                <c:pt idx="9">
                  <c:v>43123</c:v>
                </c:pt>
                <c:pt idx="10">
                  <c:v>43124</c:v>
                </c:pt>
                <c:pt idx="11">
                  <c:v>43125</c:v>
                </c:pt>
                <c:pt idx="12">
                  <c:v>43126</c:v>
                </c:pt>
                <c:pt idx="13">
                  <c:v>43127</c:v>
                </c:pt>
                <c:pt idx="14">
                  <c:v>43130</c:v>
                </c:pt>
                <c:pt idx="15">
                  <c:v>43131</c:v>
                </c:pt>
                <c:pt idx="16">
                  <c:v>43132</c:v>
                </c:pt>
                <c:pt idx="17">
                  <c:v>43133</c:v>
                </c:pt>
                <c:pt idx="18">
                  <c:v>43134</c:v>
                </c:pt>
                <c:pt idx="19">
                  <c:v>43137</c:v>
                </c:pt>
                <c:pt idx="20">
                  <c:v>43138</c:v>
                </c:pt>
                <c:pt idx="21">
                  <c:v>43139</c:v>
                </c:pt>
                <c:pt idx="22">
                  <c:v>43140</c:v>
                </c:pt>
                <c:pt idx="23">
                  <c:v>43141</c:v>
                </c:pt>
                <c:pt idx="24">
                  <c:v>43144</c:v>
                </c:pt>
                <c:pt idx="25">
                  <c:v>43145</c:v>
                </c:pt>
                <c:pt idx="26">
                  <c:v>43146</c:v>
                </c:pt>
                <c:pt idx="27">
                  <c:v>43147</c:v>
                </c:pt>
                <c:pt idx="28">
                  <c:v>43148</c:v>
                </c:pt>
                <c:pt idx="29">
                  <c:v>43151</c:v>
                </c:pt>
                <c:pt idx="30">
                  <c:v>43152</c:v>
                </c:pt>
                <c:pt idx="31">
                  <c:v>43153</c:v>
                </c:pt>
                <c:pt idx="32">
                  <c:v>43154</c:v>
                </c:pt>
                <c:pt idx="33">
                  <c:v>43158</c:v>
                </c:pt>
                <c:pt idx="34">
                  <c:v>43159</c:v>
                </c:pt>
                <c:pt idx="35">
                  <c:v>43160</c:v>
                </c:pt>
                <c:pt idx="36">
                  <c:v>43161</c:v>
                </c:pt>
                <c:pt idx="37">
                  <c:v>43162</c:v>
                </c:pt>
                <c:pt idx="38">
                  <c:v>43165</c:v>
                </c:pt>
                <c:pt idx="39">
                  <c:v>43166</c:v>
                </c:pt>
                <c:pt idx="40">
                  <c:v>43167</c:v>
                </c:pt>
                <c:pt idx="41">
                  <c:v>43172</c:v>
                </c:pt>
                <c:pt idx="42">
                  <c:v>43173</c:v>
                </c:pt>
                <c:pt idx="43">
                  <c:v>43174</c:v>
                </c:pt>
                <c:pt idx="44">
                  <c:v>43175</c:v>
                </c:pt>
                <c:pt idx="45">
                  <c:v>43176</c:v>
                </c:pt>
                <c:pt idx="46">
                  <c:v>43179</c:v>
                </c:pt>
                <c:pt idx="47">
                  <c:v>43180</c:v>
                </c:pt>
                <c:pt idx="48">
                  <c:v>43181</c:v>
                </c:pt>
                <c:pt idx="49">
                  <c:v>43182</c:v>
                </c:pt>
                <c:pt idx="50">
                  <c:v>43183</c:v>
                </c:pt>
                <c:pt idx="51">
                  <c:v>43186</c:v>
                </c:pt>
                <c:pt idx="52">
                  <c:v>43187</c:v>
                </c:pt>
                <c:pt idx="53">
                  <c:v>43188</c:v>
                </c:pt>
                <c:pt idx="54">
                  <c:v>43189</c:v>
                </c:pt>
                <c:pt idx="55">
                  <c:v>43190</c:v>
                </c:pt>
                <c:pt idx="56">
                  <c:v>43193</c:v>
                </c:pt>
                <c:pt idx="57">
                  <c:v>43194</c:v>
                </c:pt>
                <c:pt idx="58">
                  <c:v>43195</c:v>
                </c:pt>
                <c:pt idx="59">
                  <c:v>43196</c:v>
                </c:pt>
                <c:pt idx="60">
                  <c:v>43197</c:v>
                </c:pt>
                <c:pt idx="61">
                  <c:v>43200</c:v>
                </c:pt>
                <c:pt idx="62">
                  <c:v>43201</c:v>
                </c:pt>
                <c:pt idx="63">
                  <c:v>43202</c:v>
                </c:pt>
                <c:pt idx="64">
                  <c:v>43203</c:v>
                </c:pt>
                <c:pt idx="65">
                  <c:v>43204</c:v>
                </c:pt>
                <c:pt idx="66">
                  <c:v>43207</c:v>
                </c:pt>
                <c:pt idx="67">
                  <c:v>43208</c:v>
                </c:pt>
                <c:pt idx="68">
                  <c:v>43209</c:v>
                </c:pt>
                <c:pt idx="69">
                  <c:v>43210</c:v>
                </c:pt>
                <c:pt idx="70">
                  <c:v>43211</c:v>
                </c:pt>
                <c:pt idx="71">
                  <c:v>43214</c:v>
                </c:pt>
                <c:pt idx="72">
                  <c:v>43215</c:v>
                </c:pt>
                <c:pt idx="73">
                  <c:v>43216</c:v>
                </c:pt>
                <c:pt idx="74">
                  <c:v>43217</c:v>
                </c:pt>
                <c:pt idx="75">
                  <c:v>43218</c:v>
                </c:pt>
                <c:pt idx="76">
                  <c:v>43219</c:v>
                </c:pt>
                <c:pt idx="77">
                  <c:v>43224</c:v>
                </c:pt>
                <c:pt idx="78">
                  <c:v>43225</c:v>
                </c:pt>
                <c:pt idx="79">
                  <c:v>43228</c:v>
                </c:pt>
                <c:pt idx="80">
                  <c:v>43229</c:v>
                </c:pt>
                <c:pt idx="81">
                  <c:v>43231</c:v>
                </c:pt>
                <c:pt idx="82">
                  <c:v>43232</c:v>
                </c:pt>
                <c:pt idx="83">
                  <c:v>43235</c:v>
                </c:pt>
                <c:pt idx="84">
                  <c:v>43236</c:v>
                </c:pt>
                <c:pt idx="85">
                  <c:v>43237</c:v>
                </c:pt>
                <c:pt idx="86">
                  <c:v>43238</c:v>
                </c:pt>
                <c:pt idx="87">
                  <c:v>43239</c:v>
                </c:pt>
                <c:pt idx="88">
                  <c:v>43242</c:v>
                </c:pt>
                <c:pt idx="89">
                  <c:v>43243</c:v>
                </c:pt>
                <c:pt idx="90">
                  <c:v>43244</c:v>
                </c:pt>
                <c:pt idx="91">
                  <c:v>43245</c:v>
                </c:pt>
                <c:pt idx="92">
                  <c:v>43246</c:v>
                </c:pt>
                <c:pt idx="93">
                  <c:v>43249</c:v>
                </c:pt>
                <c:pt idx="94">
                  <c:v>43250</c:v>
                </c:pt>
                <c:pt idx="95">
                  <c:v>43251</c:v>
                </c:pt>
                <c:pt idx="96">
                  <c:v>43252</c:v>
                </c:pt>
                <c:pt idx="97">
                  <c:v>43253</c:v>
                </c:pt>
                <c:pt idx="98">
                  <c:v>43256</c:v>
                </c:pt>
                <c:pt idx="99">
                  <c:v>43257</c:v>
                </c:pt>
                <c:pt idx="100">
                  <c:v>43258</c:v>
                </c:pt>
                <c:pt idx="101">
                  <c:v>43259</c:v>
                </c:pt>
                <c:pt idx="102">
                  <c:v>43260</c:v>
                </c:pt>
                <c:pt idx="103">
                  <c:v>43261</c:v>
                </c:pt>
                <c:pt idx="104">
                  <c:v>43265</c:v>
                </c:pt>
                <c:pt idx="105">
                  <c:v>43266</c:v>
                </c:pt>
                <c:pt idx="106">
                  <c:v>43267</c:v>
                </c:pt>
                <c:pt idx="107">
                  <c:v>43270</c:v>
                </c:pt>
                <c:pt idx="108">
                  <c:v>43271</c:v>
                </c:pt>
                <c:pt idx="109">
                  <c:v>43272</c:v>
                </c:pt>
                <c:pt idx="110">
                  <c:v>43273</c:v>
                </c:pt>
                <c:pt idx="111">
                  <c:v>43274</c:v>
                </c:pt>
                <c:pt idx="112">
                  <c:v>43277</c:v>
                </c:pt>
                <c:pt idx="113">
                  <c:v>43278</c:v>
                </c:pt>
                <c:pt idx="114">
                  <c:v>43279</c:v>
                </c:pt>
                <c:pt idx="115">
                  <c:v>43280</c:v>
                </c:pt>
                <c:pt idx="116">
                  <c:v>43281</c:v>
                </c:pt>
                <c:pt idx="117">
                  <c:v>43284</c:v>
                </c:pt>
                <c:pt idx="118">
                  <c:v>43285</c:v>
                </c:pt>
                <c:pt idx="119">
                  <c:v>43286</c:v>
                </c:pt>
                <c:pt idx="120">
                  <c:v>43287</c:v>
                </c:pt>
                <c:pt idx="121">
                  <c:v>43288</c:v>
                </c:pt>
                <c:pt idx="122">
                  <c:v>43291</c:v>
                </c:pt>
                <c:pt idx="123">
                  <c:v>43292</c:v>
                </c:pt>
                <c:pt idx="124">
                  <c:v>43293</c:v>
                </c:pt>
                <c:pt idx="125">
                  <c:v>43294</c:v>
                </c:pt>
                <c:pt idx="126">
                  <c:v>43295</c:v>
                </c:pt>
                <c:pt idx="127">
                  <c:v>43298</c:v>
                </c:pt>
                <c:pt idx="128">
                  <c:v>43299</c:v>
                </c:pt>
                <c:pt idx="129">
                  <c:v>43300</c:v>
                </c:pt>
                <c:pt idx="130">
                  <c:v>43301</c:v>
                </c:pt>
                <c:pt idx="131">
                  <c:v>43302</c:v>
                </c:pt>
                <c:pt idx="132">
                  <c:v>43305</c:v>
                </c:pt>
                <c:pt idx="133">
                  <c:v>43306</c:v>
                </c:pt>
                <c:pt idx="134">
                  <c:v>43307</c:v>
                </c:pt>
                <c:pt idx="135">
                  <c:v>43308</c:v>
                </c:pt>
                <c:pt idx="136">
                  <c:v>43309</c:v>
                </c:pt>
                <c:pt idx="137">
                  <c:v>43312</c:v>
                </c:pt>
                <c:pt idx="138">
                  <c:v>43313</c:v>
                </c:pt>
                <c:pt idx="139">
                  <c:v>43314</c:v>
                </c:pt>
                <c:pt idx="140">
                  <c:v>43315</c:v>
                </c:pt>
                <c:pt idx="141">
                  <c:v>43316</c:v>
                </c:pt>
                <c:pt idx="142">
                  <c:v>43319</c:v>
                </c:pt>
                <c:pt idx="143">
                  <c:v>43320</c:v>
                </c:pt>
                <c:pt idx="144">
                  <c:v>43321</c:v>
                </c:pt>
                <c:pt idx="145">
                  <c:v>43322</c:v>
                </c:pt>
                <c:pt idx="146">
                  <c:v>43323</c:v>
                </c:pt>
                <c:pt idx="147">
                  <c:v>43326</c:v>
                </c:pt>
                <c:pt idx="148">
                  <c:v>43327</c:v>
                </c:pt>
                <c:pt idx="149">
                  <c:v>43328</c:v>
                </c:pt>
                <c:pt idx="150">
                  <c:v>43329</c:v>
                </c:pt>
                <c:pt idx="151">
                  <c:v>43330</c:v>
                </c:pt>
                <c:pt idx="152">
                  <c:v>43333</c:v>
                </c:pt>
                <c:pt idx="153">
                  <c:v>43334</c:v>
                </c:pt>
                <c:pt idx="154">
                  <c:v>43335</c:v>
                </c:pt>
                <c:pt idx="155">
                  <c:v>43336</c:v>
                </c:pt>
                <c:pt idx="156">
                  <c:v>43337</c:v>
                </c:pt>
                <c:pt idx="157">
                  <c:v>43340</c:v>
                </c:pt>
                <c:pt idx="158">
                  <c:v>43341</c:v>
                </c:pt>
                <c:pt idx="159">
                  <c:v>43342</c:v>
                </c:pt>
                <c:pt idx="160">
                  <c:v>43343</c:v>
                </c:pt>
                <c:pt idx="161">
                  <c:v>43344</c:v>
                </c:pt>
                <c:pt idx="162">
                  <c:v>43347</c:v>
                </c:pt>
                <c:pt idx="163">
                  <c:v>43348</c:v>
                </c:pt>
                <c:pt idx="164">
                  <c:v>43349</c:v>
                </c:pt>
                <c:pt idx="165">
                  <c:v>43350</c:v>
                </c:pt>
                <c:pt idx="166">
                  <c:v>43351</c:v>
                </c:pt>
                <c:pt idx="167">
                  <c:v>43354</c:v>
                </c:pt>
                <c:pt idx="168">
                  <c:v>43355</c:v>
                </c:pt>
                <c:pt idx="169">
                  <c:v>43356</c:v>
                </c:pt>
                <c:pt idx="170">
                  <c:v>43357</c:v>
                </c:pt>
                <c:pt idx="171">
                  <c:v>43358</c:v>
                </c:pt>
                <c:pt idx="172">
                  <c:v>43361</c:v>
                </c:pt>
                <c:pt idx="173">
                  <c:v>43362</c:v>
                </c:pt>
                <c:pt idx="174">
                  <c:v>43363</c:v>
                </c:pt>
                <c:pt idx="175">
                  <c:v>43364</c:v>
                </c:pt>
                <c:pt idx="176">
                  <c:v>43365</c:v>
                </c:pt>
                <c:pt idx="177">
                  <c:v>43368</c:v>
                </c:pt>
                <c:pt idx="178">
                  <c:v>43369</c:v>
                </c:pt>
                <c:pt idx="179">
                  <c:v>43370</c:v>
                </c:pt>
                <c:pt idx="180">
                  <c:v>43371</c:v>
                </c:pt>
                <c:pt idx="181">
                  <c:v>43372</c:v>
                </c:pt>
                <c:pt idx="182">
                  <c:v>43375</c:v>
                </c:pt>
                <c:pt idx="183">
                  <c:v>43376</c:v>
                </c:pt>
                <c:pt idx="184">
                  <c:v>43377</c:v>
                </c:pt>
                <c:pt idx="185">
                  <c:v>43378</c:v>
                </c:pt>
                <c:pt idx="186">
                  <c:v>43379</c:v>
                </c:pt>
                <c:pt idx="187">
                  <c:v>43382</c:v>
                </c:pt>
                <c:pt idx="188">
                  <c:v>43383</c:v>
                </c:pt>
                <c:pt idx="189">
                  <c:v>43384</c:v>
                </c:pt>
                <c:pt idx="190">
                  <c:v>43385</c:v>
                </c:pt>
                <c:pt idx="191">
                  <c:v>43386</c:v>
                </c:pt>
                <c:pt idx="192">
                  <c:v>43389</c:v>
                </c:pt>
                <c:pt idx="193">
                  <c:v>43390</c:v>
                </c:pt>
                <c:pt idx="194">
                  <c:v>43391</c:v>
                </c:pt>
                <c:pt idx="195">
                  <c:v>43392</c:v>
                </c:pt>
                <c:pt idx="196">
                  <c:v>43393</c:v>
                </c:pt>
                <c:pt idx="197">
                  <c:v>43396</c:v>
                </c:pt>
                <c:pt idx="198">
                  <c:v>43397</c:v>
                </c:pt>
                <c:pt idx="199">
                  <c:v>43398</c:v>
                </c:pt>
                <c:pt idx="200">
                  <c:v>43399</c:v>
                </c:pt>
                <c:pt idx="201">
                  <c:v>43400</c:v>
                </c:pt>
                <c:pt idx="202">
                  <c:v>43403</c:v>
                </c:pt>
                <c:pt idx="203">
                  <c:v>43404</c:v>
                </c:pt>
                <c:pt idx="204">
                  <c:v>43405</c:v>
                </c:pt>
                <c:pt idx="205">
                  <c:v>43406</c:v>
                </c:pt>
                <c:pt idx="206">
                  <c:v>43407</c:v>
                </c:pt>
                <c:pt idx="207">
                  <c:v>43411</c:v>
                </c:pt>
                <c:pt idx="208">
                  <c:v>43412</c:v>
                </c:pt>
                <c:pt idx="209">
                  <c:v>43413</c:v>
                </c:pt>
                <c:pt idx="210">
                  <c:v>43414</c:v>
                </c:pt>
                <c:pt idx="211">
                  <c:v>43417</c:v>
                </c:pt>
                <c:pt idx="212">
                  <c:v>43418</c:v>
                </c:pt>
                <c:pt idx="213">
                  <c:v>43419</c:v>
                </c:pt>
                <c:pt idx="214">
                  <c:v>43420</c:v>
                </c:pt>
                <c:pt idx="215">
                  <c:v>43421</c:v>
                </c:pt>
                <c:pt idx="216">
                  <c:v>43424</c:v>
                </c:pt>
                <c:pt idx="217">
                  <c:v>43425</c:v>
                </c:pt>
                <c:pt idx="218">
                  <c:v>43426</c:v>
                </c:pt>
                <c:pt idx="219">
                  <c:v>43427</c:v>
                </c:pt>
                <c:pt idx="220">
                  <c:v>43428</c:v>
                </c:pt>
                <c:pt idx="221">
                  <c:v>43431</c:v>
                </c:pt>
                <c:pt idx="222">
                  <c:v>43432</c:v>
                </c:pt>
                <c:pt idx="223">
                  <c:v>43433</c:v>
                </c:pt>
                <c:pt idx="224">
                  <c:v>43434</c:v>
                </c:pt>
                <c:pt idx="225">
                  <c:v>43435</c:v>
                </c:pt>
                <c:pt idx="226">
                  <c:v>43438</c:v>
                </c:pt>
                <c:pt idx="227">
                  <c:v>43439</c:v>
                </c:pt>
                <c:pt idx="228">
                  <c:v>43440</c:v>
                </c:pt>
                <c:pt idx="229">
                  <c:v>43441</c:v>
                </c:pt>
                <c:pt idx="230">
                  <c:v>43442</c:v>
                </c:pt>
                <c:pt idx="231">
                  <c:v>43445</c:v>
                </c:pt>
                <c:pt idx="232">
                  <c:v>43446</c:v>
                </c:pt>
                <c:pt idx="233">
                  <c:v>43447</c:v>
                </c:pt>
                <c:pt idx="234">
                  <c:v>43448</c:v>
                </c:pt>
                <c:pt idx="235">
                  <c:v>43449</c:v>
                </c:pt>
                <c:pt idx="236">
                  <c:v>43452</c:v>
                </c:pt>
                <c:pt idx="237">
                  <c:v>43453</c:v>
                </c:pt>
                <c:pt idx="238">
                  <c:v>43454</c:v>
                </c:pt>
                <c:pt idx="239">
                  <c:v>43455</c:v>
                </c:pt>
                <c:pt idx="240">
                  <c:v>43456</c:v>
                </c:pt>
                <c:pt idx="241">
                  <c:v>43459</c:v>
                </c:pt>
                <c:pt idx="242">
                  <c:v>43460</c:v>
                </c:pt>
                <c:pt idx="243">
                  <c:v>43461</c:v>
                </c:pt>
                <c:pt idx="244">
                  <c:v>43462</c:v>
                </c:pt>
                <c:pt idx="245">
                  <c:v>43463</c:v>
                </c:pt>
                <c:pt idx="246">
                  <c:v>43464</c:v>
                </c:pt>
                <c:pt idx="247">
                  <c:v>43475</c:v>
                </c:pt>
                <c:pt idx="248">
                  <c:v>43476</c:v>
                </c:pt>
                <c:pt idx="249">
                  <c:v>43477</c:v>
                </c:pt>
                <c:pt idx="250">
                  <c:v>43480</c:v>
                </c:pt>
                <c:pt idx="251">
                  <c:v>43481</c:v>
                </c:pt>
                <c:pt idx="252">
                  <c:v>43482</c:v>
                </c:pt>
                <c:pt idx="253">
                  <c:v>43483</c:v>
                </c:pt>
                <c:pt idx="254">
                  <c:v>43484</c:v>
                </c:pt>
                <c:pt idx="255">
                  <c:v>43487</c:v>
                </c:pt>
                <c:pt idx="256">
                  <c:v>43488</c:v>
                </c:pt>
                <c:pt idx="257">
                  <c:v>43489</c:v>
                </c:pt>
                <c:pt idx="258">
                  <c:v>43490</c:v>
                </c:pt>
                <c:pt idx="259">
                  <c:v>43491</c:v>
                </c:pt>
                <c:pt idx="260">
                  <c:v>43494</c:v>
                </c:pt>
                <c:pt idx="261">
                  <c:v>43495</c:v>
                </c:pt>
                <c:pt idx="262">
                  <c:v>43496</c:v>
                </c:pt>
                <c:pt idx="263">
                  <c:v>43497</c:v>
                </c:pt>
                <c:pt idx="264">
                  <c:v>43498</c:v>
                </c:pt>
                <c:pt idx="265">
                  <c:v>43501</c:v>
                </c:pt>
                <c:pt idx="266">
                  <c:v>43502</c:v>
                </c:pt>
                <c:pt idx="267">
                  <c:v>43503</c:v>
                </c:pt>
                <c:pt idx="268">
                  <c:v>43504</c:v>
                </c:pt>
                <c:pt idx="269">
                  <c:v>43505</c:v>
                </c:pt>
                <c:pt idx="270">
                  <c:v>43508</c:v>
                </c:pt>
                <c:pt idx="271">
                  <c:v>43509</c:v>
                </c:pt>
                <c:pt idx="272">
                  <c:v>43510</c:v>
                </c:pt>
                <c:pt idx="273">
                  <c:v>43511</c:v>
                </c:pt>
                <c:pt idx="274">
                  <c:v>43512</c:v>
                </c:pt>
                <c:pt idx="275">
                  <c:v>43515</c:v>
                </c:pt>
                <c:pt idx="276">
                  <c:v>43516</c:v>
                </c:pt>
                <c:pt idx="277">
                  <c:v>43517</c:v>
                </c:pt>
                <c:pt idx="278">
                  <c:v>43518</c:v>
                </c:pt>
                <c:pt idx="279">
                  <c:v>43519</c:v>
                </c:pt>
                <c:pt idx="280">
                  <c:v>43522</c:v>
                </c:pt>
                <c:pt idx="281">
                  <c:v>43523</c:v>
                </c:pt>
                <c:pt idx="282">
                  <c:v>43524</c:v>
                </c:pt>
                <c:pt idx="283">
                  <c:v>43525</c:v>
                </c:pt>
                <c:pt idx="284">
                  <c:v>43526</c:v>
                </c:pt>
                <c:pt idx="285">
                  <c:v>43529</c:v>
                </c:pt>
                <c:pt idx="286">
                  <c:v>43530</c:v>
                </c:pt>
                <c:pt idx="287">
                  <c:v>43531</c:v>
                </c:pt>
                <c:pt idx="288">
                  <c:v>43532</c:v>
                </c:pt>
                <c:pt idx="289">
                  <c:v>43536</c:v>
                </c:pt>
                <c:pt idx="290">
                  <c:v>43537</c:v>
                </c:pt>
                <c:pt idx="291">
                  <c:v>43538</c:v>
                </c:pt>
                <c:pt idx="292">
                  <c:v>43539</c:v>
                </c:pt>
                <c:pt idx="293">
                  <c:v>43540</c:v>
                </c:pt>
                <c:pt idx="294">
                  <c:v>43543</c:v>
                </c:pt>
                <c:pt idx="295">
                  <c:v>43544</c:v>
                </c:pt>
                <c:pt idx="296">
                  <c:v>43545</c:v>
                </c:pt>
                <c:pt idx="297">
                  <c:v>43546</c:v>
                </c:pt>
                <c:pt idx="298">
                  <c:v>43547</c:v>
                </c:pt>
                <c:pt idx="299">
                  <c:v>43550</c:v>
                </c:pt>
                <c:pt idx="300">
                  <c:v>43551</c:v>
                </c:pt>
                <c:pt idx="301">
                  <c:v>43552</c:v>
                </c:pt>
                <c:pt idx="302">
                  <c:v>43553</c:v>
                </c:pt>
                <c:pt idx="303">
                  <c:v>43554</c:v>
                </c:pt>
                <c:pt idx="304">
                  <c:v>43557</c:v>
                </c:pt>
                <c:pt idx="305">
                  <c:v>43558</c:v>
                </c:pt>
                <c:pt idx="306">
                  <c:v>43559</c:v>
                </c:pt>
                <c:pt idx="307">
                  <c:v>43560</c:v>
                </c:pt>
                <c:pt idx="308">
                  <c:v>43561</c:v>
                </c:pt>
                <c:pt idx="309">
                  <c:v>43564</c:v>
                </c:pt>
                <c:pt idx="310">
                  <c:v>43565</c:v>
                </c:pt>
                <c:pt idx="311">
                  <c:v>43566</c:v>
                </c:pt>
                <c:pt idx="312">
                  <c:v>43567</c:v>
                </c:pt>
                <c:pt idx="313">
                  <c:v>43568</c:v>
                </c:pt>
                <c:pt idx="314">
                  <c:v>43571</c:v>
                </c:pt>
                <c:pt idx="315">
                  <c:v>43572</c:v>
                </c:pt>
                <c:pt idx="316">
                  <c:v>43573</c:v>
                </c:pt>
                <c:pt idx="317">
                  <c:v>43574</c:v>
                </c:pt>
                <c:pt idx="318">
                  <c:v>43575</c:v>
                </c:pt>
                <c:pt idx="319">
                  <c:v>43578</c:v>
                </c:pt>
                <c:pt idx="320">
                  <c:v>43579</c:v>
                </c:pt>
                <c:pt idx="321">
                  <c:v>43580</c:v>
                </c:pt>
                <c:pt idx="322">
                  <c:v>43581</c:v>
                </c:pt>
                <c:pt idx="323">
                  <c:v>43582</c:v>
                </c:pt>
                <c:pt idx="324">
                  <c:v>43585</c:v>
                </c:pt>
                <c:pt idx="325">
                  <c:v>43586</c:v>
                </c:pt>
                <c:pt idx="326">
                  <c:v>43592</c:v>
                </c:pt>
                <c:pt idx="327">
                  <c:v>43593</c:v>
                </c:pt>
                <c:pt idx="328">
                  <c:v>43594</c:v>
                </c:pt>
                <c:pt idx="329">
                  <c:v>43599</c:v>
                </c:pt>
                <c:pt idx="330">
                  <c:v>43600</c:v>
                </c:pt>
                <c:pt idx="331">
                  <c:v>43601</c:v>
                </c:pt>
                <c:pt idx="332">
                  <c:v>43602</c:v>
                </c:pt>
                <c:pt idx="333">
                  <c:v>43603</c:v>
                </c:pt>
                <c:pt idx="334">
                  <c:v>43606</c:v>
                </c:pt>
                <c:pt idx="335">
                  <c:v>43607</c:v>
                </c:pt>
                <c:pt idx="336">
                  <c:v>43608</c:v>
                </c:pt>
                <c:pt idx="337">
                  <c:v>43609</c:v>
                </c:pt>
                <c:pt idx="338">
                  <c:v>43610</c:v>
                </c:pt>
                <c:pt idx="339">
                  <c:v>43613</c:v>
                </c:pt>
                <c:pt idx="340">
                  <c:v>43614</c:v>
                </c:pt>
                <c:pt idx="341">
                  <c:v>43615</c:v>
                </c:pt>
                <c:pt idx="342">
                  <c:v>43616</c:v>
                </c:pt>
                <c:pt idx="343">
                  <c:v>43617</c:v>
                </c:pt>
                <c:pt idx="344">
                  <c:v>43620</c:v>
                </c:pt>
                <c:pt idx="345">
                  <c:v>43621</c:v>
                </c:pt>
                <c:pt idx="346">
                  <c:v>43622</c:v>
                </c:pt>
                <c:pt idx="347">
                  <c:v>43623</c:v>
                </c:pt>
                <c:pt idx="348">
                  <c:v>43624</c:v>
                </c:pt>
                <c:pt idx="349">
                  <c:v>43627</c:v>
                </c:pt>
                <c:pt idx="350">
                  <c:v>43628</c:v>
                </c:pt>
                <c:pt idx="351">
                  <c:v>43630</c:v>
                </c:pt>
                <c:pt idx="352">
                  <c:v>43631</c:v>
                </c:pt>
                <c:pt idx="353">
                  <c:v>43634</c:v>
                </c:pt>
                <c:pt idx="354">
                  <c:v>43635</c:v>
                </c:pt>
                <c:pt idx="355">
                  <c:v>43636</c:v>
                </c:pt>
                <c:pt idx="356">
                  <c:v>43637</c:v>
                </c:pt>
                <c:pt idx="357">
                  <c:v>43638</c:v>
                </c:pt>
                <c:pt idx="358">
                  <c:v>43641</c:v>
                </c:pt>
                <c:pt idx="359">
                  <c:v>43642</c:v>
                </c:pt>
                <c:pt idx="360">
                  <c:v>43643</c:v>
                </c:pt>
                <c:pt idx="361">
                  <c:v>43644</c:v>
                </c:pt>
                <c:pt idx="362">
                  <c:v>43645</c:v>
                </c:pt>
                <c:pt idx="363">
                  <c:v>43648</c:v>
                </c:pt>
                <c:pt idx="364">
                  <c:v>43649</c:v>
                </c:pt>
                <c:pt idx="365">
                  <c:v>43650</c:v>
                </c:pt>
                <c:pt idx="366">
                  <c:v>43651</c:v>
                </c:pt>
                <c:pt idx="367">
                  <c:v>43652</c:v>
                </c:pt>
                <c:pt idx="368">
                  <c:v>43655</c:v>
                </c:pt>
                <c:pt idx="369">
                  <c:v>43656</c:v>
                </c:pt>
                <c:pt idx="370">
                  <c:v>43657</c:v>
                </c:pt>
                <c:pt idx="371">
                  <c:v>43658</c:v>
                </c:pt>
                <c:pt idx="372">
                  <c:v>43659</c:v>
                </c:pt>
                <c:pt idx="373">
                  <c:v>43662</c:v>
                </c:pt>
                <c:pt idx="374">
                  <c:v>43663</c:v>
                </c:pt>
                <c:pt idx="375">
                  <c:v>43664</c:v>
                </c:pt>
                <c:pt idx="376">
                  <c:v>43665</c:v>
                </c:pt>
                <c:pt idx="377">
                  <c:v>43666</c:v>
                </c:pt>
                <c:pt idx="378">
                  <c:v>43669</c:v>
                </c:pt>
                <c:pt idx="379">
                  <c:v>43670</c:v>
                </c:pt>
                <c:pt idx="380">
                  <c:v>43671</c:v>
                </c:pt>
                <c:pt idx="381">
                  <c:v>43672</c:v>
                </c:pt>
                <c:pt idx="382">
                  <c:v>43673</c:v>
                </c:pt>
                <c:pt idx="383">
                  <c:v>43676</c:v>
                </c:pt>
                <c:pt idx="384">
                  <c:v>43677</c:v>
                </c:pt>
                <c:pt idx="385">
                  <c:v>43678</c:v>
                </c:pt>
                <c:pt idx="386">
                  <c:v>43679</c:v>
                </c:pt>
                <c:pt idx="387">
                  <c:v>43680</c:v>
                </c:pt>
                <c:pt idx="388">
                  <c:v>43683</c:v>
                </c:pt>
                <c:pt idx="389">
                  <c:v>43684</c:v>
                </c:pt>
                <c:pt idx="390">
                  <c:v>43685</c:v>
                </c:pt>
                <c:pt idx="391">
                  <c:v>43686</c:v>
                </c:pt>
                <c:pt idx="392">
                  <c:v>43687</c:v>
                </c:pt>
                <c:pt idx="393">
                  <c:v>43690</c:v>
                </c:pt>
                <c:pt idx="394">
                  <c:v>43691</c:v>
                </c:pt>
                <c:pt idx="395">
                  <c:v>43692</c:v>
                </c:pt>
                <c:pt idx="396">
                  <c:v>43693</c:v>
                </c:pt>
                <c:pt idx="397">
                  <c:v>43694</c:v>
                </c:pt>
                <c:pt idx="398">
                  <c:v>43697</c:v>
                </c:pt>
                <c:pt idx="399">
                  <c:v>43698</c:v>
                </c:pt>
                <c:pt idx="400">
                  <c:v>43699</c:v>
                </c:pt>
                <c:pt idx="401">
                  <c:v>43700</c:v>
                </c:pt>
                <c:pt idx="402">
                  <c:v>43701</c:v>
                </c:pt>
                <c:pt idx="403">
                  <c:v>43704</c:v>
                </c:pt>
                <c:pt idx="404">
                  <c:v>43705</c:v>
                </c:pt>
                <c:pt idx="405">
                  <c:v>43706</c:v>
                </c:pt>
                <c:pt idx="406">
                  <c:v>43707</c:v>
                </c:pt>
                <c:pt idx="407">
                  <c:v>43708</c:v>
                </c:pt>
                <c:pt idx="408">
                  <c:v>43711</c:v>
                </c:pt>
                <c:pt idx="409">
                  <c:v>43712</c:v>
                </c:pt>
                <c:pt idx="410">
                  <c:v>43713</c:v>
                </c:pt>
                <c:pt idx="411">
                  <c:v>43714</c:v>
                </c:pt>
                <c:pt idx="412">
                  <c:v>43715</c:v>
                </c:pt>
                <c:pt idx="413">
                  <c:v>43718</c:v>
                </c:pt>
                <c:pt idx="414">
                  <c:v>43719</c:v>
                </c:pt>
                <c:pt idx="415">
                  <c:v>43720</c:v>
                </c:pt>
                <c:pt idx="416">
                  <c:v>43721</c:v>
                </c:pt>
                <c:pt idx="417">
                  <c:v>43722</c:v>
                </c:pt>
                <c:pt idx="418">
                  <c:v>43725</c:v>
                </c:pt>
                <c:pt idx="419">
                  <c:v>43726</c:v>
                </c:pt>
                <c:pt idx="420">
                  <c:v>43727</c:v>
                </c:pt>
                <c:pt idx="421">
                  <c:v>43728</c:v>
                </c:pt>
                <c:pt idx="422">
                  <c:v>43729</c:v>
                </c:pt>
                <c:pt idx="423">
                  <c:v>43732</c:v>
                </c:pt>
                <c:pt idx="424">
                  <c:v>43733</c:v>
                </c:pt>
                <c:pt idx="425">
                  <c:v>43734</c:v>
                </c:pt>
                <c:pt idx="426">
                  <c:v>43735</c:v>
                </c:pt>
                <c:pt idx="427">
                  <c:v>43736</c:v>
                </c:pt>
                <c:pt idx="428">
                  <c:v>43739</c:v>
                </c:pt>
                <c:pt idx="429">
                  <c:v>43740</c:v>
                </c:pt>
                <c:pt idx="430">
                  <c:v>43741</c:v>
                </c:pt>
                <c:pt idx="431">
                  <c:v>43742</c:v>
                </c:pt>
                <c:pt idx="432">
                  <c:v>43743</c:v>
                </c:pt>
                <c:pt idx="433">
                  <c:v>43746</c:v>
                </c:pt>
                <c:pt idx="434">
                  <c:v>43747</c:v>
                </c:pt>
                <c:pt idx="435">
                  <c:v>43748</c:v>
                </c:pt>
                <c:pt idx="436">
                  <c:v>43749</c:v>
                </c:pt>
                <c:pt idx="437">
                  <c:v>43750</c:v>
                </c:pt>
                <c:pt idx="438">
                  <c:v>43753</c:v>
                </c:pt>
                <c:pt idx="439">
                  <c:v>43754</c:v>
                </c:pt>
                <c:pt idx="440">
                  <c:v>43755</c:v>
                </c:pt>
                <c:pt idx="441">
                  <c:v>43756</c:v>
                </c:pt>
                <c:pt idx="442">
                  <c:v>43757</c:v>
                </c:pt>
                <c:pt idx="443">
                  <c:v>43760</c:v>
                </c:pt>
                <c:pt idx="444">
                  <c:v>43761</c:v>
                </c:pt>
                <c:pt idx="445">
                  <c:v>43762</c:v>
                </c:pt>
                <c:pt idx="446">
                  <c:v>43763</c:v>
                </c:pt>
                <c:pt idx="447">
                  <c:v>43764</c:v>
                </c:pt>
                <c:pt idx="448">
                  <c:v>43767</c:v>
                </c:pt>
                <c:pt idx="449">
                  <c:v>43768</c:v>
                </c:pt>
                <c:pt idx="450">
                  <c:v>43769</c:v>
                </c:pt>
                <c:pt idx="451">
                  <c:v>43770</c:v>
                </c:pt>
                <c:pt idx="452">
                  <c:v>43771</c:v>
                </c:pt>
                <c:pt idx="453">
                  <c:v>43775</c:v>
                </c:pt>
                <c:pt idx="454">
                  <c:v>43776</c:v>
                </c:pt>
                <c:pt idx="455">
                  <c:v>43777</c:v>
                </c:pt>
                <c:pt idx="456">
                  <c:v>43778</c:v>
                </c:pt>
                <c:pt idx="457">
                  <c:v>43781</c:v>
                </c:pt>
                <c:pt idx="458">
                  <c:v>43782</c:v>
                </c:pt>
                <c:pt idx="459">
                  <c:v>43783</c:v>
                </c:pt>
                <c:pt idx="460">
                  <c:v>43784</c:v>
                </c:pt>
                <c:pt idx="461">
                  <c:v>43785</c:v>
                </c:pt>
                <c:pt idx="462">
                  <c:v>43788</c:v>
                </c:pt>
                <c:pt idx="463">
                  <c:v>43789</c:v>
                </c:pt>
                <c:pt idx="464">
                  <c:v>43790</c:v>
                </c:pt>
                <c:pt idx="465">
                  <c:v>43791</c:v>
                </c:pt>
                <c:pt idx="466">
                  <c:v>43792</c:v>
                </c:pt>
                <c:pt idx="467">
                  <c:v>43795</c:v>
                </c:pt>
                <c:pt idx="468">
                  <c:v>43796</c:v>
                </c:pt>
                <c:pt idx="469">
                  <c:v>43797</c:v>
                </c:pt>
                <c:pt idx="470">
                  <c:v>43798</c:v>
                </c:pt>
                <c:pt idx="471">
                  <c:v>43799</c:v>
                </c:pt>
                <c:pt idx="472">
                  <c:v>43802</c:v>
                </c:pt>
                <c:pt idx="473">
                  <c:v>43803</c:v>
                </c:pt>
                <c:pt idx="474">
                  <c:v>43804</c:v>
                </c:pt>
                <c:pt idx="475">
                  <c:v>43805</c:v>
                </c:pt>
                <c:pt idx="476">
                  <c:v>43806</c:v>
                </c:pt>
                <c:pt idx="477">
                  <c:v>43809</c:v>
                </c:pt>
                <c:pt idx="478">
                  <c:v>43810</c:v>
                </c:pt>
                <c:pt idx="479">
                  <c:v>43811</c:v>
                </c:pt>
                <c:pt idx="480">
                  <c:v>43812</c:v>
                </c:pt>
                <c:pt idx="481">
                  <c:v>43813</c:v>
                </c:pt>
                <c:pt idx="482">
                  <c:v>43816</c:v>
                </c:pt>
                <c:pt idx="483">
                  <c:v>43817</c:v>
                </c:pt>
                <c:pt idx="484">
                  <c:v>43818</c:v>
                </c:pt>
                <c:pt idx="485">
                  <c:v>43819</c:v>
                </c:pt>
                <c:pt idx="486">
                  <c:v>43820</c:v>
                </c:pt>
                <c:pt idx="487">
                  <c:v>43823</c:v>
                </c:pt>
                <c:pt idx="488">
                  <c:v>43824</c:v>
                </c:pt>
                <c:pt idx="489">
                  <c:v>43825</c:v>
                </c:pt>
                <c:pt idx="490">
                  <c:v>43826</c:v>
                </c:pt>
                <c:pt idx="491">
                  <c:v>43827</c:v>
                </c:pt>
                <c:pt idx="492">
                  <c:v>43830</c:v>
                </c:pt>
                <c:pt idx="493">
                  <c:v>43831</c:v>
                </c:pt>
                <c:pt idx="494">
                  <c:v>43840</c:v>
                </c:pt>
                <c:pt idx="495">
                  <c:v>43841</c:v>
                </c:pt>
                <c:pt idx="496">
                  <c:v>43844</c:v>
                </c:pt>
                <c:pt idx="497">
                  <c:v>43845</c:v>
                </c:pt>
                <c:pt idx="498">
                  <c:v>43846</c:v>
                </c:pt>
                <c:pt idx="499">
                  <c:v>43847</c:v>
                </c:pt>
                <c:pt idx="500">
                  <c:v>43848</c:v>
                </c:pt>
                <c:pt idx="501">
                  <c:v>43851</c:v>
                </c:pt>
                <c:pt idx="502">
                  <c:v>43852</c:v>
                </c:pt>
                <c:pt idx="503">
                  <c:v>43853</c:v>
                </c:pt>
                <c:pt idx="504">
                  <c:v>43854</c:v>
                </c:pt>
                <c:pt idx="505">
                  <c:v>43855</c:v>
                </c:pt>
                <c:pt idx="506">
                  <c:v>43858</c:v>
                </c:pt>
                <c:pt idx="507">
                  <c:v>43859</c:v>
                </c:pt>
                <c:pt idx="508">
                  <c:v>43860</c:v>
                </c:pt>
                <c:pt idx="509">
                  <c:v>43861</c:v>
                </c:pt>
                <c:pt idx="510">
                  <c:v>43862</c:v>
                </c:pt>
                <c:pt idx="511">
                  <c:v>43865</c:v>
                </c:pt>
                <c:pt idx="512">
                  <c:v>43866</c:v>
                </c:pt>
                <c:pt idx="513">
                  <c:v>43867</c:v>
                </c:pt>
                <c:pt idx="514">
                  <c:v>43868</c:v>
                </c:pt>
                <c:pt idx="515">
                  <c:v>43869</c:v>
                </c:pt>
                <c:pt idx="516">
                  <c:v>43872</c:v>
                </c:pt>
                <c:pt idx="517">
                  <c:v>43873</c:v>
                </c:pt>
                <c:pt idx="518">
                  <c:v>43874</c:v>
                </c:pt>
                <c:pt idx="519">
                  <c:v>43875</c:v>
                </c:pt>
                <c:pt idx="520">
                  <c:v>43876</c:v>
                </c:pt>
                <c:pt idx="521">
                  <c:v>43879</c:v>
                </c:pt>
                <c:pt idx="522">
                  <c:v>43880</c:v>
                </c:pt>
                <c:pt idx="523">
                  <c:v>43881</c:v>
                </c:pt>
                <c:pt idx="524">
                  <c:v>43882</c:v>
                </c:pt>
                <c:pt idx="525">
                  <c:v>43883</c:v>
                </c:pt>
                <c:pt idx="526">
                  <c:v>43887</c:v>
                </c:pt>
                <c:pt idx="527">
                  <c:v>43888</c:v>
                </c:pt>
                <c:pt idx="528">
                  <c:v>43889</c:v>
                </c:pt>
                <c:pt idx="529">
                  <c:v>43890</c:v>
                </c:pt>
                <c:pt idx="530">
                  <c:v>43893</c:v>
                </c:pt>
                <c:pt idx="531">
                  <c:v>43894</c:v>
                </c:pt>
                <c:pt idx="532">
                  <c:v>43895</c:v>
                </c:pt>
                <c:pt idx="533">
                  <c:v>43896</c:v>
                </c:pt>
                <c:pt idx="534">
                  <c:v>43897</c:v>
                </c:pt>
                <c:pt idx="535">
                  <c:v>43901</c:v>
                </c:pt>
                <c:pt idx="536">
                  <c:v>43902</c:v>
                </c:pt>
                <c:pt idx="537">
                  <c:v>43903</c:v>
                </c:pt>
                <c:pt idx="538">
                  <c:v>43904</c:v>
                </c:pt>
                <c:pt idx="539">
                  <c:v>43907</c:v>
                </c:pt>
                <c:pt idx="540">
                  <c:v>43908</c:v>
                </c:pt>
                <c:pt idx="541">
                  <c:v>43909</c:v>
                </c:pt>
                <c:pt idx="542">
                  <c:v>43910</c:v>
                </c:pt>
                <c:pt idx="543">
                  <c:v>43911</c:v>
                </c:pt>
                <c:pt idx="544">
                  <c:v>43914</c:v>
                </c:pt>
                <c:pt idx="545">
                  <c:v>43915</c:v>
                </c:pt>
                <c:pt idx="546">
                  <c:v>43916</c:v>
                </c:pt>
                <c:pt idx="547">
                  <c:v>43917</c:v>
                </c:pt>
                <c:pt idx="548">
                  <c:v>43918</c:v>
                </c:pt>
                <c:pt idx="549">
                  <c:v>43928</c:v>
                </c:pt>
                <c:pt idx="550">
                  <c:v>43929</c:v>
                </c:pt>
                <c:pt idx="551">
                  <c:v>43930</c:v>
                </c:pt>
                <c:pt idx="552">
                  <c:v>43931</c:v>
                </c:pt>
                <c:pt idx="553">
                  <c:v>43932</c:v>
                </c:pt>
                <c:pt idx="554">
                  <c:v>43935</c:v>
                </c:pt>
                <c:pt idx="555">
                  <c:v>43936</c:v>
                </c:pt>
                <c:pt idx="556">
                  <c:v>43937</c:v>
                </c:pt>
                <c:pt idx="557">
                  <c:v>43938</c:v>
                </c:pt>
                <c:pt idx="558">
                  <c:v>43939</c:v>
                </c:pt>
                <c:pt idx="559">
                  <c:v>43942</c:v>
                </c:pt>
                <c:pt idx="560">
                  <c:v>43943</c:v>
                </c:pt>
                <c:pt idx="561">
                  <c:v>43944</c:v>
                </c:pt>
                <c:pt idx="562">
                  <c:v>43945</c:v>
                </c:pt>
                <c:pt idx="563">
                  <c:v>43946</c:v>
                </c:pt>
                <c:pt idx="564">
                  <c:v>43949</c:v>
                </c:pt>
                <c:pt idx="565">
                  <c:v>43950</c:v>
                </c:pt>
                <c:pt idx="566">
                  <c:v>43951</c:v>
                </c:pt>
                <c:pt idx="567">
                  <c:v>43952</c:v>
                </c:pt>
                <c:pt idx="568">
                  <c:v>43958</c:v>
                </c:pt>
                <c:pt idx="569">
                  <c:v>43959</c:v>
                </c:pt>
                <c:pt idx="570">
                  <c:v>43960</c:v>
                </c:pt>
                <c:pt idx="571">
                  <c:v>43964</c:v>
                </c:pt>
                <c:pt idx="572">
                  <c:v>43965</c:v>
                </c:pt>
                <c:pt idx="573">
                  <c:v>43966</c:v>
                </c:pt>
                <c:pt idx="574">
                  <c:v>43967</c:v>
                </c:pt>
                <c:pt idx="575">
                  <c:v>43970</c:v>
                </c:pt>
                <c:pt idx="576">
                  <c:v>43971</c:v>
                </c:pt>
                <c:pt idx="577">
                  <c:v>43972</c:v>
                </c:pt>
                <c:pt idx="578">
                  <c:v>43973</c:v>
                </c:pt>
                <c:pt idx="579">
                  <c:v>43974</c:v>
                </c:pt>
                <c:pt idx="580">
                  <c:v>43977</c:v>
                </c:pt>
                <c:pt idx="581">
                  <c:v>43978</c:v>
                </c:pt>
                <c:pt idx="582">
                  <c:v>43979</c:v>
                </c:pt>
                <c:pt idx="583">
                  <c:v>43980</c:v>
                </c:pt>
                <c:pt idx="584">
                  <c:v>43981</c:v>
                </c:pt>
                <c:pt idx="585">
                  <c:v>43984</c:v>
                </c:pt>
                <c:pt idx="586">
                  <c:v>43985</c:v>
                </c:pt>
                <c:pt idx="587">
                  <c:v>43986</c:v>
                </c:pt>
                <c:pt idx="588">
                  <c:v>43987</c:v>
                </c:pt>
                <c:pt idx="589">
                  <c:v>43988</c:v>
                </c:pt>
                <c:pt idx="590">
                  <c:v>43991</c:v>
                </c:pt>
                <c:pt idx="591">
                  <c:v>43992</c:v>
                </c:pt>
                <c:pt idx="592">
                  <c:v>43993</c:v>
                </c:pt>
                <c:pt idx="593">
                  <c:v>43994</c:v>
                </c:pt>
                <c:pt idx="594">
                  <c:v>43998</c:v>
                </c:pt>
                <c:pt idx="595">
                  <c:v>43999</c:v>
                </c:pt>
                <c:pt idx="596">
                  <c:v>44000</c:v>
                </c:pt>
                <c:pt idx="597">
                  <c:v>44001</c:v>
                </c:pt>
                <c:pt idx="598">
                  <c:v>44002</c:v>
                </c:pt>
                <c:pt idx="599">
                  <c:v>44005</c:v>
                </c:pt>
                <c:pt idx="600">
                  <c:v>44006</c:v>
                </c:pt>
                <c:pt idx="601">
                  <c:v>44007</c:v>
                </c:pt>
                <c:pt idx="602">
                  <c:v>44008</c:v>
                </c:pt>
                <c:pt idx="603">
                  <c:v>44009</c:v>
                </c:pt>
                <c:pt idx="604">
                  <c:v>44012</c:v>
                </c:pt>
                <c:pt idx="605">
                  <c:v>44013</c:v>
                </c:pt>
                <c:pt idx="606">
                  <c:v>44014</c:v>
                </c:pt>
                <c:pt idx="607">
                  <c:v>44015</c:v>
                </c:pt>
                <c:pt idx="608">
                  <c:v>44016</c:v>
                </c:pt>
                <c:pt idx="609">
                  <c:v>44019</c:v>
                </c:pt>
                <c:pt idx="610">
                  <c:v>44020</c:v>
                </c:pt>
                <c:pt idx="611">
                  <c:v>44021</c:v>
                </c:pt>
                <c:pt idx="612">
                  <c:v>44022</c:v>
                </c:pt>
                <c:pt idx="613">
                  <c:v>44023</c:v>
                </c:pt>
                <c:pt idx="614">
                  <c:v>44026</c:v>
                </c:pt>
                <c:pt idx="615">
                  <c:v>44027</c:v>
                </c:pt>
                <c:pt idx="616">
                  <c:v>44028</c:v>
                </c:pt>
                <c:pt idx="617">
                  <c:v>44029</c:v>
                </c:pt>
                <c:pt idx="618">
                  <c:v>44030</c:v>
                </c:pt>
                <c:pt idx="619">
                  <c:v>44033</c:v>
                </c:pt>
                <c:pt idx="620">
                  <c:v>44034</c:v>
                </c:pt>
                <c:pt idx="621">
                  <c:v>44035</c:v>
                </c:pt>
                <c:pt idx="622">
                  <c:v>44036</c:v>
                </c:pt>
                <c:pt idx="623">
                  <c:v>44037</c:v>
                </c:pt>
                <c:pt idx="624">
                  <c:v>44040</c:v>
                </c:pt>
                <c:pt idx="625">
                  <c:v>44041</c:v>
                </c:pt>
                <c:pt idx="626">
                  <c:v>44042</c:v>
                </c:pt>
                <c:pt idx="627">
                  <c:v>44043</c:v>
                </c:pt>
                <c:pt idx="628">
                  <c:v>44044</c:v>
                </c:pt>
                <c:pt idx="629">
                  <c:v>44047</c:v>
                </c:pt>
                <c:pt idx="630">
                  <c:v>44048</c:v>
                </c:pt>
                <c:pt idx="631">
                  <c:v>44049</c:v>
                </c:pt>
                <c:pt idx="632">
                  <c:v>44050</c:v>
                </c:pt>
                <c:pt idx="633">
                  <c:v>44051</c:v>
                </c:pt>
                <c:pt idx="634">
                  <c:v>44054</c:v>
                </c:pt>
                <c:pt idx="635">
                  <c:v>44055</c:v>
                </c:pt>
                <c:pt idx="636">
                  <c:v>44056</c:v>
                </c:pt>
                <c:pt idx="637">
                  <c:v>44057</c:v>
                </c:pt>
                <c:pt idx="638">
                  <c:v>44058</c:v>
                </c:pt>
                <c:pt idx="639">
                  <c:v>44061</c:v>
                </c:pt>
                <c:pt idx="640">
                  <c:v>44062</c:v>
                </c:pt>
                <c:pt idx="641">
                  <c:v>44063</c:v>
                </c:pt>
                <c:pt idx="642">
                  <c:v>44064</c:v>
                </c:pt>
                <c:pt idx="643">
                  <c:v>44065</c:v>
                </c:pt>
                <c:pt idx="644">
                  <c:v>44068</c:v>
                </c:pt>
                <c:pt idx="645">
                  <c:v>44069</c:v>
                </c:pt>
                <c:pt idx="646">
                  <c:v>44070</c:v>
                </c:pt>
                <c:pt idx="647">
                  <c:v>44071</c:v>
                </c:pt>
                <c:pt idx="648">
                  <c:v>44072</c:v>
                </c:pt>
                <c:pt idx="649">
                  <c:v>44075</c:v>
                </c:pt>
                <c:pt idx="650">
                  <c:v>44076</c:v>
                </c:pt>
                <c:pt idx="651">
                  <c:v>44077</c:v>
                </c:pt>
                <c:pt idx="652">
                  <c:v>44078</c:v>
                </c:pt>
                <c:pt idx="653">
                  <c:v>44079</c:v>
                </c:pt>
                <c:pt idx="654">
                  <c:v>44082</c:v>
                </c:pt>
                <c:pt idx="655">
                  <c:v>44083</c:v>
                </c:pt>
                <c:pt idx="656">
                  <c:v>44084</c:v>
                </c:pt>
                <c:pt idx="657">
                  <c:v>44085</c:v>
                </c:pt>
                <c:pt idx="658">
                  <c:v>44086</c:v>
                </c:pt>
                <c:pt idx="659">
                  <c:v>44089</c:v>
                </c:pt>
                <c:pt idx="660">
                  <c:v>44090</c:v>
                </c:pt>
                <c:pt idx="661">
                  <c:v>44091</c:v>
                </c:pt>
                <c:pt idx="662">
                  <c:v>44092</c:v>
                </c:pt>
                <c:pt idx="663">
                  <c:v>44093</c:v>
                </c:pt>
                <c:pt idx="664">
                  <c:v>44096</c:v>
                </c:pt>
                <c:pt idx="665">
                  <c:v>44097</c:v>
                </c:pt>
                <c:pt idx="666">
                  <c:v>44098</c:v>
                </c:pt>
                <c:pt idx="667">
                  <c:v>44099</c:v>
                </c:pt>
                <c:pt idx="668">
                  <c:v>44100</c:v>
                </c:pt>
                <c:pt idx="669">
                  <c:v>44103</c:v>
                </c:pt>
                <c:pt idx="670">
                  <c:v>44104</c:v>
                </c:pt>
                <c:pt idx="671">
                  <c:v>44105</c:v>
                </c:pt>
                <c:pt idx="672">
                  <c:v>44106</c:v>
                </c:pt>
                <c:pt idx="673">
                  <c:v>44107</c:v>
                </c:pt>
                <c:pt idx="674">
                  <c:v>44110</c:v>
                </c:pt>
                <c:pt idx="675">
                  <c:v>44111</c:v>
                </c:pt>
                <c:pt idx="676">
                  <c:v>44112</c:v>
                </c:pt>
                <c:pt idx="677">
                  <c:v>44113</c:v>
                </c:pt>
                <c:pt idx="678">
                  <c:v>44114</c:v>
                </c:pt>
                <c:pt idx="679">
                  <c:v>44117</c:v>
                </c:pt>
                <c:pt idx="680">
                  <c:v>44118</c:v>
                </c:pt>
                <c:pt idx="681">
                  <c:v>44119</c:v>
                </c:pt>
                <c:pt idx="682">
                  <c:v>44120</c:v>
                </c:pt>
                <c:pt idx="683">
                  <c:v>44121</c:v>
                </c:pt>
                <c:pt idx="684">
                  <c:v>44124</c:v>
                </c:pt>
                <c:pt idx="685">
                  <c:v>44125</c:v>
                </c:pt>
                <c:pt idx="686">
                  <c:v>44126</c:v>
                </c:pt>
                <c:pt idx="687">
                  <c:v>44127</c:v>
                </c:pt>
                <c:pt idx="688">
                  <c:v>44128</c:v>
                </c:pt>
                <c:pt idx="689">
                  <c:v>44131</c:v>
                </c:pt>
                <c:pt idx="690">
                  <c:v>44132</c:v>
                </c:pt>
                <c:pt idx="691">
                  <c:v>44133</c:v>
                </c:pt>
                <c:pt idx="692">
                  <c:v>44134</c:v>
                </c:pt>
                <c:pt idx="693">
                  <c:v>44135</c:v>
                </c:pt>
                <c:pt idx="694">
                  <c:v>44138</c:v>
                </c:pt>
                <c:pt idx="695">
                  <c:v>44139</c:v>
                </c:pt>
                <c:pt idx="696">
                  <c:v>44141</c:v>
                </c:pt>
                <c:pt idx="697">
                  <c:v>44142</c:v>
                </c:pt>
                <c:pt idx="698">
                  <c:v>44145</c:v>
                </c:pt>
                <c:pt idx="699">
                  <c:v>44146</c:v>
                </c:pt>
                <c:pt idx="700">
                  <c:v>44147</c:v>
                </c:pt>
                <c:pt idx="701">
                  <c:v>44148</c:v>
                </c:pt>
                <c:pt idx="702">
                  <c:v>44149</c:v>
                </c:pt>
                <c:pt idx="703">
                  <c:v>44152</c:v>
                </c:pt>
                <c:pt idx="704">
                  <c:v>44153</c:v>
                </c:pt>
                <c:pt idx="705">
                  <c:v>44154</c:v>
                </c:pt>
                <c:pt idx="706">
                  <c:v>44155</c:v>
                </c:pt>
                <c:pt idx="707">
                  <c:v>44156</c:v>
                </c:pt>
                <c:pt idx="708">
                  <c:v>44159</c:v>
                </c:pt>
                <c:pt idx="709">
                  <c:v>44160</c:v>
                </c:pt>
                <c:pt idx="710">
                  <c:v>44161</c:v>
                </c:pt>
                <c:pt idx="711">
                  <c:v>44162</c:v>
                </c:pt>
                <c:pt idx="712">
                  <c:v>44163</c:v>
                </c:pt>
                <c:pt idx="713">
                  <c:v>44166</c:v>
                </c:pt>
                <c:pt idx="714">
                  <c:v>44167</c:v>
                </c:pt>
                <c:pt idx="715">
                  <c:v>44168</c:v>
                </c:pt>
                <c:pt idx="716">
                  <c:v>44169</c:v>
                </c:pt>
                <c:pt idx="717">
                  <c:v>44170</c:v>
                </c:pt>
                <c:pt idx="718">
                  <c:v>44173</c:v>
                </c:pt>
                <c:pt idx="719">
                  <c:v>44174</c:v>
                </c:pt>
                <c:pt idx="720">
                  <c:v>44175</c:v>
                </c:pt>
                <c:pt idx="721">
                  <c:v>44176</c:v>
                </c:pt>
                <c:pt idx="722">
                  <c:v>44177</c:v>
                </c:pt>
                <c:pt idx="723">
                  <c:v>44180</c:v>
                </c:pt>
                <c:pt idx="724">
                  <c:v>44181</c:v>
                </c:pt>
                <c:pt idx="725">
                  <c:v>44182</c:v>
                </c:pt>
                <c:pt idx="726">
                  <c:v>44183</c:v>
                </c:pt>
                <c:pt idx="727">
                  <c:v>44184</c:v>
                </c:pt>
                <c:pt idx="728">
                  <c:v>44187</c:v>
                </c:pt>
                <c:pt idx="729">
                  <c:v>44188</c:v>
                </c:pt>
                <c:pt idx="730">
                  <c:v>44189</c:v>
                </c:pt>
                <c:pt idx="731">
                  <c:v>44190</c:v>
                </c:pt>
                <c:pt idx="732">
                  <c:v>44191</c:v>
                </c:pt>
                <c:pt idx="733">
                  <c:v>44194</c:v>
                </c:pt>
                <c:pt idx="734">
                  <c:v>44195</c:v>
                </c:pt>
                <c:pt idx="735">
                  <c:v>44196</c:v>
                </c:pt>
                <c:pt idx="736">
                  <c:v>44197</c:v>
                </c:pt>
                <c:pt idx="737">
                  <c:v>44208</c:v>
                </c:pt>
                <c:pt idx="738">
                  <c:v>44209</c:v>
                </c:pt>
                <c:pt idx="739">
                  <c:v>44210</c:v>
                </c:pt>
                <c:pt idx="740">
                  <c:v>44211</c:v>
                </c:pt>
                <c:pt idx="741">
                  <c:v>44212</c:v>
                </c:pt>
                <c:pt idx="742">
                  <c:v>44215</c:v>
                </c:pt>
                <c:pt idx="743">
                  <c:v>44216</c:v>
                </c:pt>
                <c:pt idx="744">
                  <c:v>44217</c:v>
                </c:pt>
                <c:pt idx="745">
                  <c:v>44218</c:v>
                </c:pt>
                <c:pt idx="746">
                  <c:v>44219</c:v>
                </c:pt>
                <c:pt idx="747">
                  <c:v>44222</c:v>
                </c:pt>
                <c:pt idx="748">
                  <c:v>44223</c:v>
                </c:pt>
                <c:pt idx="749">
                  <c:v>44224</c:v>
                </c:pt>
                <c:pt idx="750">
                  <c:v>44225</c:v>
                </c:pt>
                <c:pt idx="751">
                  <c:v>44226</c:v>
                </c:pt>
                <c:pt idx="752">
                  <c:v>44229</c:v>
                </c:pt>
                <c:pt idx="753">
                  <c:v>44230</c:v>
                </c:pt>
                <c:pt idx="754">
                  <c:v>44231</c:v>
                </c:pt>
                <c:pt idx="755">
                  <c:v>44232</c:v>
                </c:pt>
                <c:pt idx="756">
                  <c:v>44233</c:v>
                </c:pt>
                <c:pt idx="757">
                  <c:v>44236</c:v>
                </c:pt>
                <c:pt idx="758">
                  <c:v>44237</c:v>
                </c:pt>
                <c:pt idx="759">
                  <c:v>44238</c:v>
                </c:pt>
                <c:pt idx="760">
                  <c:v>44239</c:v>
                </c:pt>
                <c:pt idx="761">
                  <c:v>44240</c:v>
                </c:pt>
                <c:pt idx="762">
                  <c:v>44243</c:v>
                </c:pt>
                <c:pt idx="763">
                  <c:v>44244</c:v>
                </c:pt>
                <c:pt idx="764">
                  <c:v>44245</c:v>
                </c:pt>
                <c:pt idx="765">
                  <c:v>44246</c:v>
                </c:pt>
                <c:pt idx="766">
                  <c:v>44247</c:v>
                </c:pt>
                <c:pt idx="767">
                  <c:v>44248</c:v>
                </c:pt>
                <c:pt idx="768">
                  <c:v>44252</c:v>
                </c:pt>
                <c:pt idx="769">
                  <c:v>44253</c:v>
                </c:pt>
                <c:pt idx="770">
                  <c:v>44254</c:v>
                </c:pt>
                <c:pt idx="771">
                  <c:v>44257</c:v>
                </c:pt>
                <c:pt idx="772">
                  <c:v>44258</c:v>
                </c:pt>
                <c:pt idx="773">
                  <c:v>44259</c:v>
                </c:pt>
                <c:pt idx="774">
                  <c:v>44260</c:v>
                </c:pt>
                <c:pt idx="775">
                  <c:v>44261</c:v>
                </c:pt>
                <c:pt idx="776">
                  <c:v>44265</c:v>
                </c:pt>
                <c:pt idx="777">
                  <c:v>44266</c:v>
                </c:pt>
                <c:pt idx="778">
                  <c:v>44267</c:v>
                </c:pt>
                <c:pt idx="779">
                  <c:v>44268</c:v>
                </c:pt>
                <c:pt idx="780">
                  <c:v>44271</c:v>
                </c:pt>
                <c:pt idx="781">
                  <c:v>44272</c:v>
                </c:pt>
                <c:pt idx="782">
                  <c:v>44273</c:v>
                </c:pt>
                <c:pt idx="783">
                  <c:v>44274</c:v>
                </c:pt>
                <c:pt idx="784">
                  <c:v>44275</c:v>
                </c:pt>
                <c:pt idx="785">
                  <c:v>44278</c:v>
                </c:pt>
                <c:pt idx="786">
                  <c:v>44279</c:v>
                </c:pt>
                <c:pt idx="787">
                  <c:v>44280</c:v>
                </c:pt>
                <c:pt idx="788">
                  <c:v>44281</c:v>
                </c:pt>
                <c:pt idx="789">
                  <c:v>44282</c:v>
                </c:pt>
                <c:pt idx="790">
                  <c:v>44285</c:v>
                </c:pt>
                <c:pt idx="791">
                  <c:v>44286</c:v>
                </c:pt>
                <c:pt idx="792">
                  <c:v>44287</c:v>
                </c:pt>
                <c:pt idx="793">
                  <c:v>44288</c:v>
                </c:pt>
              </c:numCache>
            </c:numRef>
          </c:cat>
          <c:val>
            <c:numRef>
              <c:f>'2'!$C$2:$C$795</c:f>
              <c:numCache>
                <c:formatCode>General</c:formatCode>
                <c:ptCount val="794"/>
                <c:pt idx="2">
                  <c:v>68.051000000000002</c:v>
                </c:pt>
                <c:pt idx="3">
                  <c:v>68.066299999999998</c:v>
                </c:pt>
                <c:pt idx="4">
                  <c:v>68.377400000000009</c:v>
                </c:pt>
                <c:pt idx="5">
                  <c:v>68.699299999999994</c:v>
                </c:pt>
                <c:pt idx="6">
                  <c:v>69.004900000000006</c:v>
                </c:pt>
                <c:pt idx="7">
                  <c:v>69.151833333333329</c:v>
                </c:pt>
                <c:pt idx="8">
                  <c:v>69.275500000000008</c:v>
                </c:pt>
                <c:pt idx="9">
                  <c:v>69.30616666666667</c:v>
                </c:pt>
                <c:pt idx="10">
                  <c:v>69.243499999999997</c:v>
                </c:pt>
                <c:pt idx="11">
                  <c:v>69.261199999999988</c:v>
                </c:pt>
                <c:pt idx="12">
                  <c:v>69.325533333333325</c:v>
                </c:pt>
                <c:pt idx="13">
                  <c:v>69.504566666666676</c:v>
                </c:pt>
                <c:pt idx="14">
                  <c:v>69.638866666666658</c:v>
                </c:pt>
                <c:pt idx="15">
                  <c:v>69.666999999999987</c:v>
                </c:pt>
                <c:pt idx="16">
                  <c:v>69.775300000000001</c:v>
                </c:pt>
                <c:pt idx="17">
                  <c:v>69.755566666666667</c:v>
                </c:pt>
                <c:pt idx="18">
                  <c:v>69.940033333333332</c:v>
                </c:pt>
                <c:pt idx="19">
                  <c:v>70.127933333333331</c:v>
                </c:pt>
                <c:pt idx="20">
                  <c:v>70.507033333333325</c:v>
                </c:pt>
                <c:pt idx="21">
                  <c:v>70.652100000000004</c:v>
                </c:pt>
                <c:pt idx="22">
                  <c:v>70.743899999999996</c:v>
                </c:pt>
                <c:pt idx="23">
                  <c:v>70.898866666666663</c:v>
                </c:pt>
                <c:pt idx="24">
                  <c:v>71.136866666666663</c:v>
                </c:pt>
                <c:pt idx="25">
                  <c:v>71.268766666666664</c:v>
                </c:pt>
                <c:pt idx="26">
                  <c:v>71.214966666666669</c:v>
                </c:pt>
                <c:pt idx="27">
                  <c:v>71.023900000000012</c:v>
                </c:pt>
                <c:pt idx="28">
                  <c:v>70.8506</c:v>
                </c:pt>
                <c:pt idx="29">
                  <c:v>70.406333333333336</c:v>
                </c:pt>
                <c:pt idx="30">
                  <c:v>70.146666666666661</c:v>
                </c:pt>
                <c:pt idx="31">
                  <c:v>69.867199999999983</c:v>
                </c:pt>
                <c:pt idx="32">
                  <c:v>69.778533333333328</c:v>
                </c:pt>
                <c:pt idx="33">
                  <c:v>69.455066666666667</c:v>
                </c:pt>
                <c:pt idx="34">
                  <c:v>69.072133333333326</c:v>
                </c:pt>
                <c:pt idx="35">
                  <c:v>68.829499999999996</c:v>
                </c:pt>
                <c:pt idx="36">
                  <c:v>68.816233333333329</c:v>
                </c:pt>
                <c:pt idx="37">
                  <c:v>69.085300000000004</c:v>
                </c:pt>
                <c:pt idx="38">
                  <c:v>69.506633333333326</c:v>
                </c:pt>
                <c:pt idx="39">
                  <c:v>69.789666666666662</c:v>
                </c:pt>
                <c:pt idx="40">
                  <c:v>70.143933333333337</c:v>
                </c:pt>
                <c:pt idx="41">
                  <c:v>70.019599999999997</c:v>
                </c:pt>
                <c:pt idx="42">
                  <c:v>70.161166666666659</c:v>
                </c:pt>
                <c:pt idx="43">
                  <c:v>70.16246666666666</c:v>
                </c:pt>
                <c:pt idx="44">
                  <c:v>70.401766666666674</c:v>
                </c:pt>
                <c:pt idx="45">
                  <c:v>70.619600000000005</c:v>
                </c:pt>
                <c:pt idx="46">
                  <c:v>70.643299999999996</c:v>
                </c:pt>
                <c:pt idx="47">
                  <c:v>70.883166666666668</c:v>
                </c:pt>
                <c:pt idx="48">
                  <c:v>70.803166666666684</c:v>
                </c:pt>
                <c:pt idx="49">
                  <c:v>70.704866666666661</c:v>
                </c:pt>
                <c:pt idx="50">
                  <c:v>70.436733333333336</c:v>
                </c:pt>
                <c:pt idx="51">
                  <c:v>70.437033333333332</c:v>
                </c:pt>
                <c:pt idx="52">
                  <c:v>70.754533333333328</c:v>
                </c:pt>
                <c:pt idx="53">
                  <c:v>71.055733333333336</c:v>
                </c:pt>
                <c:pt idx="54">
                  <c:v>71.230200000000011</c:v>
                </c:pt>
                <c:pt idx="55">
                  <c:v>70.996633333333335</c:v>
                </c:pt>
                <c:pt idx="56">
                  <c:v>70.753266666666676</c:v>
                </c:pt>
                <c:pt idx="57">
                  <c:v>70.695433333333327</c:v>
                </c:pt>
                <c:pt idx="58">
                  <c:v>70.827500000000001</c:v>
                </c:pt>
                <c:pt idx="59">
                  <c:v>70.823766666666657</c:v>
                </c:pt>
                <c:pt idx="60">
                  <c:v>70.752499999999998</c:v>
                </c:pt>
                <c:pt idx="61">
                  <c:v>71.061400000000006</c:v>
                </c:pt>
                <c:pt idx="62">
                  <c:v>73.147933333333341</c:v>
                </c:pt>
                <c:pt idx="63">
                  <c:v>76.006933333333336</c:v>
                </c:pt>
                <c:pt idx="64">
                  <c:v>77.631</c:v>
                </c:pt>
                <c:pt idx="65">
                  <c:v>77.263833333333324</c:v>
                </c:pt>
                <c:pt idx="66">
                  <c:v>76.449299999999994</c:v>
                </c:pt>
                <c:pt idx="67">
                  <c:v>76.145266666666672</c:v>
                </c:pt>
                <c:pt idx="68">
                  <c:v>76.257300000000001</c:v>
                </c:pt>
                <c:pt idx="69">
                  <c:v>75.778333333333336</c:v>
                </c:pt>
                <c:pt idx="70">
                  <c:v>75.714466666666667</c:v>
                </c:pt>
                <c:pt idx="71">
                  <c:v>75.61633333333333</c:v>
                </c:pt>
                <c:pt idx="72">
                  <c:v>75.552566666666678</c:v>
                </c:pt>
                <c:pt idx="73">
                  <c:v>75.444200000000009</c:v>
                </c:pt>
                <c:pt idx="74">
                  <c:v>75.573800000000006</c:v>
                </c:pt>
                <c:pt idx="75">
                  <c:v>75.756599999999992</c:v>
                </c:pt>
                <c:pt idx="76">
                  <c:v>75.715766666666667</c:v>
                </c:pt>
                <c:pt idx="77">
                  <c:v>75.697400000000002</c:v>
                </c:pt>
                <c:pt idx="78">
                  <c:v>75.656966666666676</c:v>
                </c:pt>
                <c:pt idx="79">
                  <c:v>75.525933333333327</c:v>
                </c:pt>
                <c:pt idx="80">
                  <c:v>75.164200000000008</c:v>
                </c:pt>
                <c:pt idx="81">
                  <c:v>74.676866666666669</c:v>
                </c:pt>
                <c:pt idx="82">
                  <c:v>74.244199999999992</c:v>
                </c:pt>
                <c:pt idx="83">
                  <c:v>73.878233333333341</c:v>
                </c:pt>
                <c:pt idx="84">
                  <c:v>73.772533333333328</c:v>
                </c:pt>
                <c:pt idx="85">
                  <c:v>73.860900000000001</c:v>
                </c:pt>
                <c:pt idx="86">
                  <c:v>73.554433333333336</c:v>
                </c:pt>
                <c:pt idx="87">
                  <c:v>73.326700000000002</c:v>
                </c:pt>
                <c:pt idx="88">
                  <c:v>73.177533333333329</c:v>
                </c:pt>
                <c:pt idx="89">
                  <c:v>72.916000000000011</c:v>
                </c:pt>
                <c:pt idx="90">
                  <c:v>72.58456666666666</c:v>
                </c:pt>
                <c:pt idx="91">
                  <c:v>72.143266666666662</c:v>
                </c:pt>
                <c:pt idx="92">
                  <c:v>72.103033333333329</c:v>
                </c:pt>
                <c:pt idx="93">
                  <c:v>72.319566666666674</c:v>
                </c:pt>
                <c:pt idx="94">
                  <c:v>72.492466666666658</c:v>
                </c:pt>
                <c:pt idx="95">
                  <c:v>72.626733333333334</c:v>
                </c:pt>
                <c:pt idx="96">
                  <c:v>72.542866666666669</c:v>
                </c:pt>
                <c:pt idx="97">
                  <c:v>72.606666666666669</c:v>
                </c:pt>
                <c:pt idx="98">
                  <c:v>72.579099999999997</c:v>
                </c:pt>
                <c:pt idx="99">
                  <c:v>72.556566666666669</c:v>
                </c:pt>
                <c:pt idx="100">
                  <c:v>72.605033333333338</c:v>
                </c:pt>
                <c:pt idx="101">
                  <c:v>72.815100000000001</c:v>
                </c:pt>
                <c:pt idx="102">
                  <c:v>73.24130000000001</c:v>
                </c:pt>
                <c:pt idx="103">
                  <c:v>73.408533333333338</c:v>
                </c:pt>
                <c:pt idx="104">
                  <c:v>73.764499999999998</c:v>
                </c:pt>
                <c:pt idx="105">
                  <c:v>73.687999999999988</c:v>
                </c:pt>
                <c:pt idx="106">
                  <c:v>73.410499999999999</c:v>
                </c:pt>
                <c:pt idx="107">
                  <c:v>73.192499999999995</c:v>
                </c:pt>
                <c:pt idx="108">
                  <c:v>73.40003333333334</c:v>
                </c:pt>
                <c:pt idx="109">
                  <c:v>73.759666666666661</c:v>
                </c:pt>
                <c:pt idx="110">
                  <c:v>73.827866666666679</c:v>
                </c:pt>
                <c:pt idx="111">
                  <c:v>73.674533333333329</c:v>
                </c:pt>
                <c:pt idx="112">
                  <c:v>73.574333333333342</c:v>
                </c:pt>
                <c:pt idx="113">
                  <c:v>73.481533333333331</c:v>
                </c:pt>
                <c:pt idx="114">
                  <c:v>73.441233333333329</c:v>
                </c:pt>
                <c:pt idx="115">
                  <c:v>73.366966666666656</c:v>
                </c:pt>
                <c:pt idx="116">
                  <c:v>73.228099999999998</c:v>
                </c:pt>
                <c:pt idx="117">
                  <c:v>73.183166666666651</c:v>
                </c:pt>
                <c:pt idx="118">
                  <c:v>73.387433333333334</c:v>
                </c:pt>
                <c:pt idx="119">
                  <c:v>73.626633333333331</c:v>
                </c:pt>
                <c:pt idx="120">
                  <c:v>73.791666666666671</c:v>
                </c:pt>
                <c:pt idx="121">
                  <c:v>73.858866666666657</c:v>
                </c:pt>
                <c:pt idx="122">
                  <c:v>73.934466666666665</c:v>
                </c:pt>
                <c:pt idx="123">
                  <c:v>73.728766666666658</c:v>
                </c:pt>
                <c:pt idx="124">
                  <c:v>73.376899999999992</c:v>
                </c:pt>
                <c:pt idx="125">
                  <c:v>72.958633333333339</c:v>
                </c:pt>
                <c:pt idx="126">
                  <c:v>72.664933333333337</c:v>
                </c:pt>
                <c:pt idx="127">
                  <c:v>72.6477</c:v>
                </c:pt>
                <c:pt idx="128">
                  <c:v>72.834699999999998</c:v>
                </c:pt>
                <c:pt idx="129">
                  <c:v>73.057566666666673</c:v>
                </c:pt>
                <c:pt idx="130">
                  <c:v>73.286000000000001</c:v>
                </c:pt>
                <c:pt idx="131">
                  <c:v>73.516000000000005</c:v>
                </c:pt>
                <c:pt idx="132">
                  <c:v>73.847366666666673</c:v>
                </c:pt>
                <c:pt idx="133">
                  <c:v>73.862466666666663</c:v>
                </c:pt>
                <c:pt idx="134">
                  <c:v>73.801900000000003</c:v>
                </c:pt>
                <c:pt idx="135">
                  <c:v>73.698400000000007</c:v>
                </c:pt>
                <c:pt idx="136">
                  <c:v>73.637766666666664</c:v>
                </c:pt>
                <c:pt idx="137">
                  <c:v>73.454800000000006</c:v>
                </c:pt>
                <c:pt idx="138">
                  <c:v>73.206699999999998</c:v>
                </c:pt>
                <c:pt idx="139">
                  <c:v>73.127433333333329</c:v>
                </c:pt>
                <c:pt idx="140">
                  <c:v>73.200266666666664</c:v>
                </c:pt>
                <c:pt idx="141">
                  <c:v>73.333799999999997</c:v>
                </c:pt>
                <c:pt idx="142">
                  <c:v>73.434833333333316</c:v>
                </c:pt>
                <c:pt idx="143">
                  <c:v>73.482366666666664</c:v>
                </c:pt>
                <c:pt idx="144">
                  <c:v>73.59793333333333</c:v>
                </c:pt>
                <c:pt idx="145">
                  <c:v>74.736433333333324</c:v>
                </c:pt>
                <c:pt idx="146">
                  <c:v>75.774033333333321</c:v>
                </c:pt>
                <c:pt idx="147">
                  <c:v>77.050966666666667</c:v>
                </c:pt>
                <c:pt idx="148">
                  <c:v>76.853466666666677</c:v>
                </c:pt>
                <c:pt idx="149">
                  <c:v>76.369900000000001</c:v>
                </c:pt>
                <c:pt idx="150">
                  <c:v>75.838466666666662</c:v>
                </c:pt>
                <c:pt idx="151">
                  <c:v>75.82256666666666</c:v>
                </c:pt>
                <c:pt idx="152">
                  <c:v>76.320933333333315</c:v>
                </c:pt>
                <c:pt idx="153">
                  <c:v>76.751433333333338</c:v>
                </c:pt>
                <c:pt idx="154">
                  <c:v>77.422600000000003</c:v>
                </c:pt>
                <c:pt idx="155">
                  <c:v>78.265866666666668</c:v>
                </c:pt>
                <c:pt idx="156">
                  <c:v>78.618566666666666</c:v>
                </c:pt>
                <c:pt idx="157">
                  <c:v>78.628100000000003</c:v>
                </c:pt>
                <c:pt idx="158">
                  <c:v>78.464699999999993</c:v>
                </c:pt>
                <c:pt idx="159">
                  <c:v>78.848766666666663</c:v>
                </c:pt>
                <c:pt idx="160">
                  <c:v>79.331966666666673</c:v>
                </c:pt>
                <c:pt idx="161">
                  <c:v>79.577500000000001</c:v>
                </c:pt>
                <c:pt idx="162">
                  <c:v>79.270233333333337</c:v>
                </c:pt>
                <c:pt idx="163">
                  <c:v>79.051400000000001</c:v>
                </c:pt>
                <c:pt idx="164">
                  <c:v>78.931266666666673</c:v>
                </c:pt>
                <c:pt idx="165">
                  <c:v>79.174899999999994</c:v>
                </c:pt>
                <c:pt idx="166">
                  <c:v>79.6203</c:v>
                </c:pt>
                <c:pt idx="167">
                  <c:v>80.131633333333326</c:v>
                </c:pt>
                <c:pt idx="168">
                  <c:v>80.806866666666664</c:v>
                </c:pt>
                <c:pt idx="169">
                  <c:v>80.904399999999995</c:v>
                </c:pt>
                <c:pt idx="170">
                  <c:v>80.604300000000009</c:v>
                </c:pt>
                <c:pt idx="171">
                  <c:v>80.123599999999996</c:v>
                </c:pt>
                <c:pt idx="172">
                  <c:v>79.69383333333333</c:v>
                </c:pt>
                <c:pt idx="173">
                  <c:v>79.495499999999993</c:v>
                </c:pt>
                <c:pt idx="174">
                  <c:v>78.96523333333333</c:v>
                </c:pt>
                <c:pt idx="175">
                  <c:v>78.429700000000011</c:v>
                </c:pt>
                <c:pt idx="176">
                  <c:v>78.06316666666666</c:v>
                </c:pt>
                <c:pt idx="177">
                  <c:v>77.837533333333326</c:v>
                </c:pt>
                <c:pt idx="178">
                  <c:v>77.714299999999994</c:v>
                </c:pt>
                <c:pt idx="179">
                  <c:v>77.484066666666664</c:v>
                </c:pt>
                <c:pt idx="180">
                  <c:v>77.269500000000008</c:v>
                </c:pt>
                <c:pt idx="181">
                  <c:v>76.884900000000002</c:v>
                </c:pt>
                <c:pt idx="182">
                  <c:v>76.419266666666672</c:v>
                </c:pt>
                <c:pt idx="183">
                  <c:v>75.814766666666671</c:v>
                </c:pt>
                <c:pt idx="184">
                  <c:v>75.65006666666666</c:v>
                </c:pt>
                <c:pt idx="185">
                  <c:v>75.670999999999992</c:v>
                </c:pt>
                <c:pt idx="186">
                  <c:v>76.148933333333332</c:v>
                </c:pt>
                <c:pt idx="187">
                  <c:v>76.56616666666666</c:v>
                </c:pt>
                <c:pt idx="188">
                  <c:v>76.61966666666666</c:v>
                </c:pt>
                <c:pt idx="189">
                  <c:v>76.422999999999988</c:v>
                </c:pt>
                <c:pt idx="190">
                  <c:v>76.454799999999992</c:v>
                </c:pt>
                <c:pt idx="191">
                  <c:v>76.552700000000002</c:v>
                </c:pt>
                <c:pt idx="192">
                  <c:v>76.547033333333346</c:v>
                </c:pt>
                <c:pt idx="193">
                  <c:v>76.16076666666666</c:v>
                </c:pt>
                <c:pt idx="194">
                  <c:v>75.876266666666666</c:v>
                </c:pt>
                <c:pt idx="195">
                  <c:v>75.714666666666659</c:v>
                </c:pt>
                <c:pt idx="196">
                  <c:v>75.514833333333328</c:v>
                </c:pt>
                <c:pt idx="197">
                  <c:v>75.421166666666679</c:v>
                </c:pt>
                <c:pt idx="198">
                  <c:v>75.184233333333339</c:v>
                </c:pt>
                <c:pt idx="199">
                  <c:v>75.103066666666663</c:v>
                </c:pt>
                <c:pt idx="200">
                  <c:v>74.974699999999999</c:v>
                </c:pt>
                <c:pt idx="201">
                  <c:v>74.910499999999999</c:v>
                </c:pt>
                <c:pt idx="202">
                  <c:v>74.896933333333337</c:v>
                </c:pt>
                <c:pt idx="203">
                  <c:v>74.832499999999996</c:v>
                </c:pt>
                <c:pt idx="204">
                  <c:v>74.750200000000007</c:v>
                </c:pt>
                <c:pt idx="205">
                  <c:v>74.596999999999994</c:v>
                </c:pt>
                <c:pt idx="206">
                  <c:v>74.663266666666658</c:v>
                </c:pt>
                <c:pt idx="207">
                  <c:v>74.96223333333333</c:v>
                </c:pt>
                <c:pt idx="208">
                  <c:v>75.329366666666672</c:v>
                </c:pt>
                <c:pt idx="209">
                  <c:v>75.556200000000004</c:v>
                </c:pt>
                <c:pt idx="210">
                  <c:v>75.720133333333322</c:v>
                </c:pt>
                <c:pt idx="211">
                  <c:v>75.857100000000003</c:v>
                </c:pt>
                <c:pt idx="212">
                  <c:v>75.991299999999995</c:v>
                </c:pt>
                <c:pt idx="213">
                  <c:v>76.307299999999998</c:v>
                </c:pt>
                <c:pt idx="214">
                  <c:v>76.12169999999999</c:v>
                </c:pt>
                <c:pt idx="215">
                  <c:v>75.731200000000001</c:v>
                </c:pt>
                <c:pt idx="216">
                  <c:v>75.253266666666661</c:v>
                </c:pt>
                <c:pt idx="217">
                  <c:v>75.135499999999993</c:v>
                </c:pt>
                <c:pt idx="218">
                  <c:v>75.217533333333336</c:v>
                </c:pt>
                <c:pt idx="219">
                  <c:v>75.045200000000008</c:v>
                </c:pt>
                <c:pt idx="220">
                  <c:v>74.963866666666675</c:v>
                </c:pt>
                <c:pt idx="221">
                  <c:v>75.10293333333334</c:v>
                </c:pt>
                <c:pt idx="222">
                  <c:v>75.375233333333341</c:v>
                </c:pt>
                <c:pt idx="223">
                  <c:v>75.568766666666662</c:v>
                </c:pt>
                <c:pt idx="224">
                  <c:v>75.676833333333335</c:v>
                </c:pt>
                <c:pt idx="225">
                  <c:v>75.719066666666663</c:v>
                </c:pt>
                <c:pt idx="226">
                  <c:v>75.675166666666669</c:v>
                </c:pt>
                <c:pt idx="227">
                  <c:v>75.597333333333339</c:v>
                </c:pt>
                <c:pt idx="228">
                  <c:v>75.582899999999995</c:v>
                </c:pt>
                <c:pt idx="229">
                  <c:v>75.656133333333329</c:v>
                </c:pt>
                <c:pt idx="230">
                  <c:v>75.796633333333332</c:v>
                </c:pt>
                <c:pt idx="231">
                  <c:v>75.797433333333331</c:v>
                </c:pt>
                <c:pt idx="232">
                  <c:v>75.801633333333328</c:v>
                </c:pt>
                <c:pt idx="233">
                  <c:v>75.51466666666667</c:v>
                </c:pt>
                <c:pt idx="234">
                  <c:v>75.409366666666656</c:v>
                </c:pt>
                <c:pt idx="235">
                  <c:v>75.332466666666676</c:v>
                </c:pt>
                <c:pt idx="236">
                  <c:v>75.387333333333331</c:v>
                </c:pt>
                <c:pt idx="237">
                  <c:v>75.515499999999989</c:v>
                </c:pt>
                <c:pt idx="238">
                  <c:v>75.877233333333336</c:v>
                </c:pt>
                <c:pt idx="239">
                  <c:v>76.396000000000001</c:v>
                </c:pt>
                <c:pt idx="240">
                  <c:v>77.127866666666662</c:v>
                </c:pt>
                <c:pt idx="241">
                  <c:v>77.599333333333334</c:v>
                </c:pt>
                <c:pt idx="242">
                  <c:v>78.097066666666663</c:v>
                </c:pt>
                <c:pt idx="243">
                  <c:v>78.281066666666675</c:v>
                </c:pt>
                <c:pt idx="244">
                  <c:v>78.44753333333334</c:v>
                </c:pt>
                <c:pt idx="245">
                  <c:v>78.8566</c:v>
                </c:pt>
                <c:pt idx="246">
                  <c:v>79.168866666666673</c:v>
                </c:pt>
                <c:pt idx="247">
                  <c:v>78.675066666666666</c:v>
                </c:pt>
                <c:pt idx="248">
                  <c:v>77.859200000000001</c:v>
                </c:pt>
                <c:pt idx="249">
                  <c:v>77.081766666666667</c:v>
                </c:pt>
                <c:pt idx="250">
                  <c:v>77.135966666666675</c:v>
                </c:pt>
                <c:pt idx="251">
                  <c:v>77.049066666666661</c:v>
                </c:pt>
                <c:pt idx="252">
                  <c:v>76.718000000000004</c:v>
                </c:pt>
                <c:pt idx="253">
                  <c:v>76.239266666666666</c:v>
                </c:pt>
                <c:pt idx="254">
                  <c:v>75.78403333333334</c:v>
                </c:pt>
                <c:pt idx="255">
                  <c:v>75.588400000000007</c:v>
                </c:pt>
                <c:pt idx="256">
                  <c:v>75.562100000000001</c:v>
                </c:pt>
                <c:pt idx="257">
                  <c:v>75.496099999999998</c:v>
                </c:pt>
                <c:pt idx="258">
                  <c:v>75.323599999999999</c:v>
                </c:pt>
                <c:pt idx="259">
                  <c:v>75.015966666666671</c:v>
                </c:pt>
                <c:pt idx="260">
                  <c:v>74.951666666666668</c:v>
                </c:pt>
                <c:pt idx="261">
                  <c:v>75.235166666666672</c:v>
                </c:pt>
                <c:pt idx="262">
                  <c:v>75.548299999999998</c:v>
                </c:pt>
                <c:pt idx="263">
                  <c:v>75.550766666666675</c:v>
                </c:pt>
                <c:pt idx="264">
                  <c:v>75.306399999999996</c:v>
                </c:pt>
                <c:pt idx="265">
                  <c:v>75.135033333333325</c:v>
                </c:pt>
                <c:pt idx="266">
                  <c:v>75.03906666666667</c:v>
                </c:pt>
                <c:pt idx="267">
                  <c:v>74.913166666666669</c:v>
                </c:pt>
                <c:pt idx="268">
                  <c:v>74.882866666666658</c:v>
                </c:pt>
                <c:pt idx="269">
                  <c:v>74.877099999999999</c:v>
                </c:pt>
                <c:pt idx="270">
                  <c:v>74.728433333333328</c:v>
                </c:pt>
                <c:pt idx="271">
                  <c:v>74.455199999999991</c:v>
                </c:pt>
                <c:pt idx="272">
                  <c:v>74.285799999999995</c:v>
                </c:pt>
                <c:pt idx="273">
                  <c:v>74.526733333333326</c:v>
                </c:pt>
                <c:pt idx="274">
                  <c:v>74.894500000000008</c:v>
                </c:pt>
                <c:pt idx="275">
                  <c:v>75.067266666666669</c:v>
                </c:pt>
                <c:pt idx="276">
                  <c:v>74.989933333333326</c:v>
                </c:pt>
                <c:pt idx="277">
                  <c:v>74.800733333333326</c:v>
                </c:pt>
                <c:pt idx="278">
                  <c:v>74.597666666666669</c:v>
                </c:pt>
                <c:pt idx="279">
                  <c:v>74.437033333333332</c:v>
                </c:pt>
                <c:pt idx="280">
                  <c:v>74.239033333333339</c:v>
                </c:pt>
                <c:pt idx="281">
                  <c:v>74.303533333333334</c:v>
                </c:pt>
                <c:pt idx="282">
                  <c:v>74.467433333333346</c:v>
                </c:pt>
                <c:pt idx="283">
                  <c:v>74.761266666666671</c:v>
                </c:pt>
                <c:pt idx="284">
                  <c:v>74.866266666666661</c:v>
                </c:pt>
                <c:pt idx="285">
                  <c:v>74.839233333333326</c:v>
                </c:pt>
                <c:pt idx="286">
                  <c:v>74.684799999999996</c:v>
                </c:pt>
                <c:pt idx="287">
                  <c:v>74.55513333333333</c:v>
                </c:pt>
                <c:pt idx="288">
                  <c:v>74.498199999999997</c:v>
                </c:pt>
                <c:pt idx="289">
                  <c:v>74.426133333333325</c:v>
                </c:pt>
                <c:pt idx="290">
                  <c:v>74.309933333333333</c:v>
                </c:pt>
                <c:pt idx="291">
                  <c:v>74.126833333333323</c:v>
                </c:pt>
                <c:pt idx="292">
                  <c:v>74.050733333333326</c:v>
                </c:pt>
                <c:pt idx="293">
                  <c:v>74.051200000000009</c:v>
                </c:pt>
                <c:pt idx="294">
                  <c:v>73.830300000000008</c:v>
                </c:pt>
                <c:pt idx="295">
                  <c:v>73.476366666666664</c:v>
                </c:pt>
                <c:pt idx="296">
                  <c:v>73.099800000000002</c:v>
                </c:pt>
                <c:pt idx="297">
                  <c:v>72.908466666666669</c:v>
                </c:pt>
                <c:pt idx="298">
                  <c:v>72.771966666666671</c:v>
                </c:pt>
                <c:pt idx="299">
                  <c:v>72.766633333333331</c:v>
                </c:pt>
                <c:pt idx="300">
                  <c:v>72.697900000000004</c:v>
                </c:pt>
                <c:pt idx="301">
                  <c:v>72.740633333333321</c:v>
                </c:pt>
                <c:pt idx="302">
                  <c:v>72.729133333333323</c:v>
                </c:pt>
                <c:pt idx="303">
                  <c:v>72.776533333333347</c:v>
                </c:pt>
                <c:pt idx="304">
                  <c:v>73.036033333333336</c:v>
                </c:pt>
                <c:pt idx="305">
                  <c:v>73.178633333333323</c:v>
                </c:pt>
                <c:pt idx="306">
                  <c:v>73.328466666666671</c:v>
                </c:pt>
                <c:pt idx="307">
                  <c:v>73.303666666666672</c:v>
                </c:pt>
                <c:pt idx="308">
                  <c:v>73.344666666666669</c:v>
                </c:pt>
                <c:pt idx="309">
                  <c:v>73.40773333333334</c:v>
                </c:pt>
                <c:pt idx="310">
                  <c:v>73.257233333333332</c:v>
                </c:pt>
                <c:pt idx="311">
                  <c:v>73.092833333333331</c:v>
                </c:pt>
                <c:pt idx="312">
                  <c:v>72.857299999999995</c:v>
                </c:pt>
                <c:pt idx="313">
                  <c:v>72.813633333333328</c:v>
                </c:pt>
                <c:pt idx="314">
                  <c:v>72.73223333333334</c:v>
                </c:pt>
                <c:pt idx="315">
                  <c:v>72.731033333333343</c:v>
                </c:pt>
                <c:pt idx="316">
                  <c:v>72.57116666666667</c:v>
                </c:pt>
                <c:pt idx="317">
                  <c:v>72.418566666666678</c:v>
                </c:pt>
                <c:pt idx="318">
                  <c:v>72.175799999999995</c:v>
                </c:pt>
                <c:pt idx="319">
                  <c:v>71.962733333333333</c:v>
                </c:pt>
                <c:pt idx="320">
                  <c:v>71.796499999999995</c:v>
                </c:pt>
                <c:pt idx="321">
                  <c:v>71.727099999999993</c:v>
                </c:pt>
                <c:pt idx="322">
                  <c:v>71.857133333333337</c:v>
                </c:pt>
                <c:pt idx="323">
                  <c:v>71.971433333333337</c:v>
                </c:pt>
                <c:pt idx="324">
                  <c:v>72.133899999999997</c:v>
                </c:pt>
                <c:pt idx="325">
                  <c:v>72.200066666666658</c:v>
                </c:pt>
                <c:pt idx="326">
                  <c:v>72.540633333333332</c:v>
                </c:pt>
                <c:pt idx="327">
                  <c:v>72.833733333333328</c:v>
                </c:pt>
                <c:pt idx="328">
                  <c:v>73.093466666666657</c:v>
                </c:pt>
                <c:pt idx="329">
                  <c:v>73.231200000000001</c:v>
                </c:pt>
                <c:pt idx="330">
                  <c:v>73.327699999999993</c:v>
                </c:pt>
                <c:pt idx="331">
                  <c:v>73.194466666666656</c:v>
                </c:pt>
                <c:pt idx="332">
                  <c:v>72.808466666666661</c:v>
                </c:pt>
                <c:pt idx="333">
                  <c:v>72.43353333333333</c:v>
                </c:pt>
                <c:pt idx="334">
                  <c:v>72.191533333333325</c:v>
                </c:pt>
                <c:pt idx="335">
                  <c:v>72.058299999999988</c:v>
                </c:pt>
                <c:pt idx="336">
                  <c:v>71.923733333333317</c:v>
                </c:pt>
                <c:pt idx="337">
                  <c:v>71.881666666666661</c:v>
                </c:pt>
                <c:pt idx="338">
                  <c:v>71.999399999999994</c:v>
                </c:pt>
                <c:pt idx="339">
                  <c:v>72.11393333333335</c:v>
                </c:pt>
                <c:pt idx="340">
                  <c:v>72.224300000000014</c:v>
                </c:pt>
                <c:pt idx="341">
                  <c:v>72.255366666666674</c:v>
                </c:pt>
                <c:pt idx="342">
                  <c:v>72.33423333333333</c:v>
                </c:pt>
                <c:pt idx="343">
                  <c:v>72.559433333333331</c:v>
                </c:pt>
                <c:pt idx="344">
                  <c:v>72.828166666666675</c:v>
                </c:pt>
                <c:pt idx="345">
                  <c:v>73.161833333333334</c:v>
                </c:pt>
                <c:pt idx="346">
                  <c:v>73.336966666666669</c:v>
                </c:pt>
                <c:pt idx="347">
                  <c:v>73.354566666666656</c:v>
                </c:pt>
                <c:pt idx="348">
                  <c:v>73.300099999999986</c:v>
                </c:pt>
                <c:pt idx="349">
                  <c:v>73.248699999999999</c:v>
                </c:pt>
                <c:pt idx="350">
                  <c:v>73.173366666666666</c:v>
                </c:pt>
                <c:pt idx="351">
                  <c:v>73.091233333333321</c:v>
                </c:pt>
                <c:pt idx="352">
                  <c:v>72.919399999999996</c:v>
                </c:pt>
                <c:pt idx="353">
                  <c:v>72.60703333333332</c:v>
                </c:pt>
                <c:pt idx="354">
                  <c:v>72.345366666666663</c:v>
                </c:pt>
                <c:pt idx="355">
                  <c:v>71.991499999999988</c:v>
                </c:pt>
                <c:pt idx="356">
                  <c:v>71.804166666666674</c:v>
                </c:pt>
                <c:pt idx="357">
                  <c:v>71.510800000000003</c:v>
                </c:pt>
                <c:pt idx="358">
                  <c:v>71.497333333333344</c:v>
                </c:pt>
                <c:pt idx="359">
                  <c:v>71.392866666666677</c:v>
                </c:pt>
                <c:pt idx="360">
                  <c:v>71.403733333333335</c:v>
                </c:pt>
                <c:pt idx="361">
                  <c:v>71.425799999999995</c:v>
                </c:pt>
                <c:pt idx="362">
                  <c:v>71.620999999999995</c:v>
                </c:pt>
                <c:pt idx="363">
                  <c:v>71.625866666666667</c:v>
                </c:pt>
                <c:pt idx="364">
                  <c:v>71.540700000000001</c:v>
                </c:pt>
                <c:pt idx="365">
                  <c:v>71.469199999999987</c:v>
                </c:pt>
                <c:pt idx="366">
                  <c:v>71.517799999999994</c:v>
                </c:pt>
                <c:pt idx="367">
                  <c:v>71.60156666666667</c:v>
                </c:pt>
                <c:pt idx="368">
                  <c:v>71.63600000000001</c:v>
                </c:pt>
                <c:pt idx="369">
                  <c:v>71.609533333333331</c:v>
                </c:pt>
                <c:pt idx="370">
                  <c:v>71.577466666666666</c:v>
                </c:pt>
                <c:pt idx="371">
                  <c:v>71.344333333333338</c:v>
                </c:pt>
                <c:pt idx="372">
                  <c:v>71.193933333333334</c:v>
                </c:pt>
                <c:pt idx="373">
                  <c:v>70.958700000000007</c:v>
                </c:pt>
                <c:pt idx="374">
                  <c:v>70.848633333333325</c:v>
                </c:pt>
                <c:pt idx="375">
                  <c:v>70.696566666666669</c:v>
                </c:pt>
                <c:pt idx="376">
                  <c:v>70.613033333333348</c:v>
                </c:pt>
                <c:pt idx="377">
                  <c:v>70.652033333333335</c:v>
                </c:pt>
                <c:pt idx="378">
                  <c:v>70.68516666666666</c:v>
                </c:pt>
                <c:pt idx="379">
                  <c:v>70.694566666666674</c:v>
                </c:pt>
                <c:pt idx="380">
                  <c:v>70.537899999999993</c:v>
                </c:pt>
                <c:pt idx="381">
                  <c:v>70.417700000000011</c:v>
                </c:pt>
                <c:pt idx="382">
                  <c:v>70.309700000000007</c:v>
                </c:pt>
                <c:pt idx="383">
                  <c:v>70.415566666666678</c:v>
                </c:pt>
                <c:pt idx="384">
                  <c:v>70.516900000000007</c:v>
                </c:pt>
                <c:pt idx="385">
                  <c:v>70.6584</c:v>
                </c:pt>
                <c:pt idx="386">
                  <c:v>70.602066666666673</c:v>
                </c:pt>
                <c:pt idx="387">
                  <c:v>70.971966666666674</c:v>
                </c:pt>
                <c:pt idx="388">
                  <c:v>71.517866666666677</c:v>
                </c:pt>
                <c:pt idx="389">
                  <c:v>72.384633333333326</c:v>
                </c:pt>
                <c:pt idx="390">
                  <c:v>72.779199999999989</c:v>
                </c:pt>
                <c:pt idx="391">
                  <c:v>73.002533333333346</c:v>
                </c:pt>
                <c:pt idx="392">
                  <c:v>72.984733333333324</c:v>
                </c:pt>
                <c:pt idx="393">
                  <c:v>73.061966666666663</c:v>
                </c:pt>
                <c:pt idx="394">
                  <c:v>73.185866666666655</c:v>
                </c:pt>
                <c:pt idx="395">
                  <c:v>73.147233333333347</c:v>
                </c:pt>
                <c:pt idx="396">
                  <c:v>73.257866666666658</c:v>
                </c:pt>
                <c:pt idx="397">
                  <c:v>73.193799999999996</c:v>
                </c:pt>
                <c:pt idx="398">
                  <c:v>73.542033333333336</c:v>
                </c:pt>
                <c:pt idx="399">
                  <c:v>73.715900000000019</c:v>
                </c:pt>
                <c:pt idx="400">
                  <c:v>73.807966666666672</c:v>
                </c:pt>
                <c:pt idx="401">
                  <c:v>73.435566666666674</c:v>
                </c:pt>
                <c:pt idx="402">
                  <c:v>72.984800000000007</c:v>
                </c:pt>
                <c:pt idx="403">
                  <c:v>72.950333333333333</c:v>
                </c:pt>
                <c:pt idx="404">
                  <c:v>73.209633333333329</c:v>
                </c:pt>
                <c:pt idx="405">
                  <c:v>73.554299999999998</c:v>
                </c:pt>
                <c:pt idx="406">
                  <c:v>73.741066666666669</c:v>
                </c:pt>
                <c:pt idx="407">
                  <c:v>73.666266666666672</c:v>
                </c:pt>
                <c:pt idx="408">
                  <c:v>73.50436666666667</c:v>
                </c:pt>
                <c:pt idx="409">
                  <c:v>73.253499999999988</c:v>
                </c:pt>
                <c:pt idx="410">
                  <c:v>73.146533333333323</c:v>
                </c:pt>
                <c:pt idx="411">
                  <c:v>73.047700000000006</c:v>
                </c:pt>
                <c:pt idx="412">
                  <c:v>72.942733333333322</c:v>
                </c:pt>
                <c:pt idx="413">
                  <c:v>72.698133333333331</c:v>
                </c:pt>
                <c:pt idx="414">
                  <c:v>72.507400000000004</c:v>
                </c:pt>
                <c:pt idx="415">
                  <c:v>72.285966666666653</c:v>
                </c:pt>
                <c:pt idx="416">
                  <c:v>72.118399999999994</c:v>
                </c:pt>
                <c:pt idx="417">
                  <c:v>71.86066666666666</c:v>
                </c:pt>
                <c:pt idx="418">
                  <c:v>71.342500000000001</c:v>
                </c:pt>
                <c:pt idx="419">
                  <c:v>70.934733333333327</c:v>
                </c:pt>
                <c:pt idx="420">
                  <c:v>70.83753333333334</c:v>
                </c:pt>
                <c:pt idx="421">
                  <c:v>70.9268</c:v>
                </c:pt>
                <c:pt idx="422">
                  <c:v>70.924633333333333</c:v>
                </c:pt>
                <c:pt idx="423">
                  <c:v>70.603566666666666</c:v>
                </c:pt>
                <c:pt idx="424">
                  <c:v>70.297566666666668</c:v>
                </c:pt>
                <c:pt idx="425">
                  <c:v>70.293999999999997</c:v>
                </c:pt>
                <c:pt idx="426">
                  <c:v>70.329833333333326</c:v>
                </c:pt>
                <c:pt idx="427">
                  <c:v>70.428766666666661</c:v>
                </c:pt>
                <c:pt idx="428">
                  <c:v>70.472133333333332</c:v>
                </c:pt>
                <c:pt idx="429">
                  <c:v>70.62596666666667</c:v>
                </c:pt>
                <c:pt idx="430">
                  <c:v>71.009566666666672</c:v>
                </c:pt>
                <c:pt idx="431">
                  <c:v>71.203633333333343</c:v>
                </c:pt>
                <c:pt idx="432">
                  <c:v>71.372299999999996</c:v>
                </c:pt>
                <c:pt idx="433">
                  <c:v>71.265466666666654</c:v>
                </c:pt>
                <c:pt idx="434">
                  <c:v>71.244833333333332</c:v>
                </c:pt>
                <c:pt idx="435">
                  <c:v>71.278233333333333</c:v>
                </c:pt>
                <c:pt idx="436">
                  <c:v>71.329400000000007</c:v>
                </c:pt>
                <c:pt idx="437">
                  <c:v>71.160199999999989</c:v>
                </c:pt>
                <c:pt idx="438">
                  <c:v>70.986666666666665</c:v>
                </c:pt>
                <c:pt idx="439">
                  <c:v>70.835800000000006</c:v>
                </c:pt>
                <c:pt idx="440">
                  <c:v>70.942700000000002</c:v>
                </c:pt>
                <c:pt idx="441">
                  <c:v>70.933300000000003</c:v>
                </c:pt>
                <c:pt idx="442">
                  <c:v>71.027499999999989</c:v>
                </c:pt>
                <c:pt idx="443">
                  <c:v>71.067266666666669</c:v>
                </c:pt>
                <c:pt idx="444">
                  <c:v>71.073033333333342</c:v>
                </c:pt>
                <c:pt idx="445">
                  <c:v>71.017866666666677</c:v>
                </c:pt>
                <c:pt idx="446">
                  <c:v>71.007999999999996</c:v>
                </c:pt>
                <c:pt idx="447">
                  <c:v>71.07459999999999</c:v>
                </c:pt>
                <c:pt idx="448">
                  <c:v>71.032533333333333</c:v>
                </c:pt>
                <c:pt idx="449">
                  <c:v>70.911500000000004</c:v>
                </c:pt>
                <c:pt idx="450">
                  <c:v>70.874399999999994</c:v>
                </c:pt>
                <c:pt idx="451">
                  <c:v>70.992266666666666</c:v>
                </c:pt>
                <c:pt idx="452">
                  <c:v>71.226133333333337</c:v>
                </c:pt>
                <c:pt idx="453">
                  <c:v>71.030199999999994</c:v>
                </c:pt>
                <c:pt idx="454">
                  <c:v>70.776299999999992</c:v>
                </c:pt>
                <c:pt idx="455">
                  <c:v>70.466433333333327</c:v>
                </c:pt>
                <c:pt idx="456">
                  <c:v>70.466699999999989</c:v>
                </c:pt>
                <c:pt idx="457">
                  <c:v>70.481966666666665</c:v>
                </c:pt>
                <c:pt idx="458">
                  <c:v>70.440166666666656</c:v>
                </c:pt>
                <c:pt idx="459">
                  <c:v>70.523933333333332</c:v>
                </c:pt>
                <c:pt idx="460">
                  <c:v>70.590666666666664</c:v>
                </c:pt>
                <c:pt idx="461">
                  <c:v>70.586533333333335</c:v>
                </c:pt>
                <c:pt idx="462">
                  <c:v>70.53949999999999</c:v>
                </c:pt>
                <c:pt idx="463">
                  <c:v>70.523666666666671</c:v>
                </c:pt>
                <c:pt idx="464">
                  <c:v>70.670766666666665</c:v>
                </c:pt>
                <c:pt idx="465">
                  <c:v>70.726900000000001</c:v>
                </c:pt>
                <c:pt idx="466">
                  <c:v>70.690933333333334</c:v>
                </c:pt>
                <c:pt idx="467">
                  <c:v>70.510866666666672</c:v>
                </c:pt>
                <c:pt idx="468">
                  <c:v>70.44959999999999</c:v>
                </c:pt>
                <c:pt idx="469">
                  <c:v>70.422633333333337</c:v>
                </c:pt>
                <c:pt idx="470">
                  <c:v>70.510133333333343</c:v>
                </c:pt>
                <c:pt idx="471">
                  <c:v>70.520666666666671</c:v>
                </c:pt>
                <c:pt idx="472">
                  <c:v>70.698400000000007</c:v>
                </c:pt>
                <c:pt idx="473">
                  <c:v>70.860433333333333</c:v>
                </c:pt>
                <c:pt idx="474">
                  <c:v>71.047466666666665</c:v>
                </c:pt>
                <c:pt idx="475">
                  <c:v>70.964633333333339</c:v>
                </c:pt>
                <c:pt idx="476">
                  <c:v>70.864166666666662</c:v>
                </c:pt>
                <c:pt idx="477">
                  <c:v>70.662866666666673</c:v>
                </c:pt>
                <c:pt idx="478">
                  <c:v>70.550733333333326</c:v>
                </c:pt>
                <c:pt idx="479">
                  <c:v>70.449533333333321</c:v>
                </c:pt>
                <c:pt idx="480">
                  <c:v>70.423666666666662</c:v>
                </c:pt>
                <c:pt idx="481">
                  <c:v>70.247900000000001</c:v>
                </c:pt>
                <c:pt idx="482">
                  <c:v>70.076999999999998</c:v>
                </c:pt>
                <c:pt idx="483">
                  <c:v>69.827999999999989</c:v>
                </c:pt>
                <c:pt idx="484">
                  <c:v>69.771900000000002</c:v>
                </c:pt>
                <c:pt idx="485">
                  <c:v>69.653433333333325</c:v>
                </c:pt>
                <c:pt idx="486">
                  <c:v>69.552733333333322</c:v>
                </c:pt>
                <c:pt idx="487">
                  <c:v>69.32116666666667</c:v>
                </c:pt>
                <c:pt idx="488">
                  <c:v>69.093999999999994</c:v>
                </c:pt>
                <c:pt idx="489">
                  <c:v>68.770166666666668</c:v>
                </c:pt>
                <c:pt idx="490">
                  <c:v>68.604333333333329</c:v>
                </c:pt>
                <c:pt idx="491">
                  <c:v>68.647233333333318</c:v>
                </c:pt>
                <c:pt idx="492">
                  <c:v>68.95859999999999</c:v>
                </c:pt>
                <c:pt idx="493">
                  <c:v>69.251066666666659</c:v>
                </c:pt>
                <c:pt idx="494">
                  <c:v>68.924599999999998</c:v>
                </c:pt>
                <c:pt idx="495">
                  <c:v>68.492733333333334</c:v>
                </c:pt>
                <c:pt idx="496">
                  <c:v>67.972233333333335</c:v>
                </c:pt>
                <c:pt idx="497">
                  <c:v>68.094166666666666</c:v>
                </c:pt>
                <c:pt idx="498">
                  <c:v>68.204066666666677</c:v>
                </c:pt>
                <c:pt idx="499">
                  <c:v>68.483999999999995</c:v>
                </c:pt>
                <c:pt idx="500">
                  <c:v>68.522166666666678</c:v>
                </c:pt>
                <c:pt idx="501">
                  <c:v>68.466666666666669</c:v>
                </c:pt>
                <c:pt idx="502">
                  <c:v>68.455399999999997</c:v>
                </c:pt>
                <c:pt idx="503">
                  <c:v>68.449666666666658</c:v>
                </c:pt>
                <c:pt idx="504">
                  <c:v>68.608800000000002</c:v>
                </c:pt>
                <c:pt idx="505">
                  <c:v>68.498866666666672</c:v>
                </c:pt>
                <c:pt idx="506">
                  <c:v>68.585166666666666</c:v>
                </c:pt>
                <c:pt idx="507">
                  <c:v>68.765300000000011</c:v>
                </c:pt>
                <c:pt idx="508">
                  <c:v>68.893299999999996</c:v>
                </c:pt>
                <c:pt idx="509">
                  <c:v>69.105833333333337</c:v>
                </c:pt>
                <c:pt idx="510">
                  <c:v>69.229699999999994</c:v>
                </c:pt>
                <c:pt idx="511">
                  <c:v>69.934933333333333</c:v>
                </c:pt>
                <c:pt idx="512">
                  <c:v>70.172066666666666</c:v>
                </c:pt>
                <c:pt idx="513">
                  <c:v>70.220966666666655</c:v>
                </c:pt>
                <c:pt idx="514">
                  <c:v>69.651499999999984</c:v>
                </c:pt>
                <c:pt idx="515">
                  <c:v>69.485599999999991</c:v>
                </c:pt>
                <c:pt idx="516">
                  <c:v>69.51169999999999</c:v>
                </c:pt>
                <c:pt idx="517">
                  <c:v>69.739933333333326</c:v>
                </c:pt>
                <c:pt idx="518">
                  <c:v>69.458433333333332</c:v>
                </c:pt>
                <c:pt idx="519">
                  <c:v>69.244066666666683</c:v>
                </c:pt>
                <c:pt idx="520">
                  <c:v>68.911600000000007</c:v>
                </c:pt>
                <c:pt idx="521">
                  <c:v>68.856866666666676</c:v>
                </c:pt>
                <c:pt idx="522">
                  <c:v>68.826433333333327</c:v>
                </c:pt>
                <c:pt idx="523">
                  <c:v>68.830200000000005</c:v>
                </c:pt>
                <c:pt idx="524">
                  <c:v>68.880333333333326</c:v>
                </c:pt>
                <c:pt idx="525">
                  <c:v>68.990633333333335</c:v>
                </c:pt>
                <c:pt idx="526">
                  <c:v>69.549566666666664</c:v>
                </c:pt>
                <c:pt idx="527">
                  <c:v>70.37403333333333</c:v>
                </c:pt>
                <c:pt idx="528">
                  <c:v>71.116266666666661</c:v>
                </c:pt>
                <c:pt idx="529">
                  <c:v>72.204400000000007</c:v>
                </c:pt>
                <c:pt idx="530">
                  <c:v>72.929033333333336</c:v>
                </c:pt>
                <c:pt idx="531">
                  <c:v>73.693266666666673</c:v>
                </c:pt>
                <c:pt idx="532">
                  <c:v>73.697733333333346</c:v>
                </c:pt>
                <c:pt idx="533">
                  <c:v>73.786533333333338</c:v>
                </c:pt>
                <c:pt idx="534">
                  <c:v>74.421166666666679</c:v>
                </c:pt>
                <c:pt idx="535">
                  <c:v>77.128466666666668</c:v>
                </c:pt>
                <c:pt idx="536">
                  <c:v>79.573966666666664</c:v>
                </c:pt>
                <c:pt idx="537">
                  <c:v>82.179299999999998</c:v>
                </c:pt>
                <c:pt idx="538">
                  <c:v>82.180033333333327</c:v>
                </c:pt>
                <c:pt idx="539">
                  <c:v>82.755499999999998</c:v>
                </c:pt>
                <c:pt idx="540">
                  <c:v>82.304566666666673</c:v>
                </c:pt>
                <c:pt idx="541">
                  <c:v>83.313600000000008</c:v>
                </c:pt>
                <c:pt idx="542">
                  <c:v>84.8202</c:v>
                </c:pt>
                <c:pt idx="543">
                  <c:v>85.436733333333336</c:v>
                </c:pt>
                <c:pt idx="544">
                  <c:v>86.042366666666666</c:v>
                </c:pt>
                <c:pt idx="545">
                  <c:v>85.428499999999985</c:v>
                </c:pt>
                <c:pt idx="546">
                  <c:v>85.426266666666663</c:v>
                </c:pt>
                <c:pt idx="547">
                  <c:v>85.179533333333339</c:v>
                </c:pt>
                <c:pt idx="548">
                  <c:v>85.284066666666661</c:v>
                </c:pt>
                <c:pt idx="549">
                  <c:v>84.77943333333333</c:v>
                </c:pt>
                <c:pt idx="550">
                  <c:v>83.461833333333331</c:v>
                </c:pt>
                <c:pt idx="551">
                  <c:v>82.293566666666663</c:v>
                </c:pt>
                <c:pt idx="552">
                  <c:v>81.778100000000009</c:v>
                </c:pt>
                <c:pt idx="553">
                  <c:v>81.352699999999984</c:v>
                </c:pt>
                <c:pt idx="554">
                  <c:v>80.787566666666677</c:v>
                </c:pt>
                <c:pt idx="555">
                  <c:v>80.464366666666663</c:v>
                </c:pt>
                <c:pt idx="556">
                  <c:v>80.44346666666668</c:v>
                </c:pt>
                <c:pt idx="557">
                  <c:v>80.690266666666659</c:v>
                </c:pt>
                <c:pt idx="558">
                  <c:v>80.687733333333327</c:v>
                </c:pt>
                <c:pt idx="559">
                  <c:v>80.830666666666673</c:v>
                </c:pt>
                <c:pt idx="560">
                  <c:v>81.276299999999992</c:v>
                </c:pt>
                <c:pt idx="561">
                  <c:v>82.466833333333327</c:v>
                </c:pt>
                <c:pt idx="562">
                  <c:v>82.481800000000007</c:v>
                </c:pt>
                <c:pt idx="563">
                  <c:v>81.694066666666671</c:v>
                </c:pt>
                <c:pt idx="564">
                  <c:v>80.720233333333326</c:v>
                </c:pt>
                <c:pt idx="565">
                  <c:v>80.596266666666665</c:v>
                </c:pt>
                <c:pt idx="566">
                  <c:v>80.528266666666667</c:v>
                </c:pt>
                <c:pt idx="567">
                  <c:v>79.980866666666671</c:v>
                </c:pt>
                <c:pt idx="568">
                  <c:v>79.742499999999993</c:v>
                </c:pt>
                <c:pt idx="569">
                  <c:v>79.746600000000001</c:v>
                </c:pt>
                <c:pt idx="570">
                  <c:v>80.041600000000003</c:v>
                </c:pt>
                <c:pt idx="571">
                  <c:v>79.834800000000001</c:v>
                </c:pt>
                <c:pt idx="572">
                  <c:v>79.74026666666667</c:v>
                </c:pt>
                <c:pt idx="573">
                  <c:v>79.706733333333332</c:v>
                </c:pt>
                <c:pt idx="574">
                  <c:v>79.602899999999991</c:v>
                </c:pt>
                <c:pt idx="575">
                  <c:v>79.32446666666668</c:v>
                </c:pt>
                <c:pt idx="576">
                  <c:v>79.079266666666669</c:v>
                </c:pt>
                <c:pt idx="577">
                  <c:v>79.097066666666663</c:v>
                </c:pt>
                <c:pt idx="578">
                  <c:v>78.715166666666661</c:v>
                </c:pt>
                <c:pt idx="579">
                  <c:v>78.473633333333339</c:v>
                </c:pt>
                <c:pt idx="580">
                  <c:v>78.040633333333332</c:v>
                </c:pt>
                <c:pt idx="581">
                  <c:v>78.036933333333323</c:v>
                </c:pt>
                <c:pt idx="582">
                  <c:v>77.858199999999997</c:v>
                </c:pt>
                <c:pt idx="583">
                  <c:v>77.984466666666663</c:v>
                </c:pt>
                <c:pt idx="584">
                  <c:v>78.23896666666667</c:v>
                </c:pt>
                <c:pt idx="585">
                  <c:v>78.149200000000008</c:v>
                </c:pt>
                <c:pt idx="586">
                  <c:v>77.654900000000012</c:v>
                </c:pt>
                <c:pt idx="587">
                  <c:v>77.01336666666667</c:v>
                </c:pt>
                <c:pt idx="588">
                  <c:v>76.909000000000006</c:v>
                </c:pt>
                <c:pt idx="589">
                  <c:v>77.304866666666669</c:v>
                </c:pt>
                <c:pt idx="590">
                  <c:v>77.492133333333342</c:v>
                </c:pt>
                <c:pt idx="591">
                  <c:v>77.5</c:v>
                </c:pt>
                <c:pt idx="592">
                  <c:v>77.485699999999994</c:v>
                </c:pt>
                <c:pt idx="593">
                  <c:v>77.93116666666667</c:v>
                </c:pt>
                <c:pt idx="594">
                  <c:v>78.530166666666673</c:v>
                </c:pt>
                <c:pt idx="595">
                  <c:v>78.903666666666666</c:v>
                </c:pt>
                <c:pt idx="596">
                  <c:v>78.857133333333337</c:v>
                </c:pt>
                <c:pt idx="597">
                  <c:v>78.572900000000004</c:v>
                </c:pt>
                <c:pt idx="598">
                  <c:v>78.226666666666674</c:v>
                </c:pt>
                <c:pt idx="599">
                  <c:v>78.041866666666678</c:v>
                </c:pt>
                <c:pt idx="600">
                  <c:v>77.838800000000006</c:v>
                </c:pt>
                <c:pt idx="601">
                  <c:v>77.756900000000016</c:v>
                </c:pt>
                <c:pt idx="602">
                  <c:v>77.833700000000007</c:v>
                </c:pt>
                <c:pt idx="603">
                  <c:v>77.7864</c:v>
                </c:pt>
                <c:pt idx="604">
                  <c:v>78.093800000000002</c:v>
                </c:pt>
                <c:pt idx="605">
                  <c:v>78.405133333333353</c:v>
                </c:pt>
                <c:pt idx="606">
                  <c:v>78.954733333333337</c:v>
                </c:pt>
                <c:pt idx="607">
                  <c:v>79.233699999999999</c:v>
                </c:pt>
                <c:pt idx="608">
                  <c:v>79.309633333333338</c:v>
                </c:pt>
                <c:pt idx="609">
                  <c:v>79.765633333333327</c:v>
                </c:pt>
                <c:pt idx="610">
                  <c:v>80.41546666666666</c:v>
                </c:pt>
                <c:pt idx="611">
                  <c:v>80.810633333333328</c:v>
                </c:pt>
                <c:pt idx="612">
                  <c:v>80.7624</c:v>
                </c:pt>
                <c:pt idx="613">
                  <c:v>80.362833333333327</c:v>
                </c:pt>
                <c:pt idx="614">
                  <c:v>80.25866666666667</c:v>
                </c:pt>
                <c:pt idx="615">
                  <c:v>80.328533333333326</c:v>
                </c:pt>
                <c:pt idx="616">
                  <c:v>80.518633333333341</c:v>
                </c:pt>
                <c:pt idx="617">
                  <c:v>80.89800000000001</c:v>
                </c:pt>
                <c:pt idx="618">
                  <c:v>81.251033333333339</c:v>
                </c:pt>
                <c:pt idx="619">
                  <c:v>81.768033333333335</c:v>
                </c:pt>
                <c:pt idx="620">
                  <c:v>81.774066666666656</c:v>
                </c:pt>
                <c:pt idx="621">
                  <c:v>81.743499999999997</c:v>
                </c:pt>
                <c:pt idx="622">
                  <c:v>81.676533333333339</c:v>
                </c:pt>
                <c:pt idx="623">
                  <c:v>82.294266666666658</c:v>
                </c:pt>
                <c:pt idx="624">
                  <c:v>83.022766666666655</c:v>
                </c:pt>
                <c:pt idx="625">
                  <c:v>83.713333333333324</c:v>
                </c:pt>
                <c:pt idx="626">
                  <c:v>84.316299999999998</c:v>
                </c:pt>
                <c:pt idx="627">
                  <c:v>85.142066666666665</c:v>
                </c:pt>
                <c:pt idx="628">
                  <c:v>86.151366666666675</c:v>
                </c:pt>
                <c:pt idx="629">
                  <c:v>86.922466666666665</c:v>
                </c:pt>
                <c:pt idx="630">
                  <c:v>87.005100000000013</c:v>
                </c:pt>
                <c:pt idx="631">
                  <c:v>86.783799999999999</c:v>
                </c:pt>
                <c:pt idx="632">
                  <c:v>86.581299999999999</c:v>
                </c:pt>
                <c:pt idx="633">
                  <c:v>86.804999999999993</c:v>
                </c:pt>
                <c:pt idx="634">
                  <c:v>86.871933333333345</c:v>
                </c:pt>
                <c:pt idx="635">
                  <c:v>86.640866666666668</c:v>
                </c:pt>
                <c:pt idx="636">
                  <c:v>86.235466666666682</c:v>
                </c:pt>
                <c:pt idx="637">
                  <c:v>86.30683333333333</c:v>
                </c:pt>
                <c:pt idx="638">
                  <c:v>86.468366666666668</c:v>
                </c:pt>
                <c:pt idx="639">
                  <c:v>86.638566666666676</c:v>
                </c:pt>
                <c:pt idx="640">
                  <c:v>86.73863333333334</c:v>
                </c:pt>
                <c:pt idx="641">
                  <c:v>87.070133333333331</c:v>
                </c:pt>
                <c:pt idx="642">
                  <c:v>87.38996666666668</c:v>
                </c:pt>
                <c:pt idx="643">
                  <c:v>87.521366666666665</c:v>
                </c:pt>
                <c:pt idx="644">
                  <c:v>87.687799999999996</c:v>
                </c:pt>
                <c:pt idx="645">
                  <c:v>87.898766666666674</c:v>
                </c:pt>
                <c:pt idx="646">
                  <c:v>88.395799999999994</c:v>
                </c:pt>
                <c:pt idx="647">
                  <c:v>88.760133333333329</c:v>
                </c:pt>
                <c:pt idx="648">
                  <c:v>88.988733333333315</c:v>
                </c:pt>
                <c:pt idx="649">
                  <c:v>88.522466666666659</c:v>
                </c:pt>
                <c:pt idx="650">
                  <c:v>88.242033333333325</c:v>
                </c:pt>
                <c:pt idx="651">
                  <c:v>87.906066666666675</c:v>
                </c:pt>
                <c:pt idx="652">
                  <c:v>88.342300000000009</c:v>
                </c:pt>
                <c:pt idx="653">
                  <c:v>88.636866666666677</c:v>
                </c:pt>
                <c:pt idx="654">
                  <c:v>89.21693333333333</c:v>
                </c:pt>
                <c:pt idx="655">
                  <c:v>89.417466666666655</c:v>
                </c:pt>
                <c:pt idx="656">
                  <c:v>89.593433333333337</c:v>
                </c:pt>
                <c:pt idx="657">
                  <c:v>89.535600000000002</c:v>
                </c:pt>
                <c:pt idx="658">
                  <c:v>89.182233333333329</c:v>
                </c:pt>
                <c:pt idx="659">
                  <c:v>88.854100000000003</c:v>
                </c:pt>
                <c:pt idx="660">
                  <c:v>88.873366666666655</c:v>
                </c:pt>
                <c:pt idx="661">
                  <c:v>88.935900000000004</c:v>
                </c:pt>
                <c:pt idx="662">
                  <c:v>88.952366666666663</c:v>
                </c:pt>
                <c:pt idx="663">
                  <c:v>88.81783333333334</c:v>
                </c:pt>
                <c:pt idx="664">
                  <c:v>89.198466666666661</c:v>
                </c:pt>
                <c:pt idx="665">
                  <c:v>89.481800000000007</c:v>
                </c:pt>
                <c:pt idx="666">
                  <c:v>89.579466666666647</c:v>
                </c:pt>
                <c:pt idx="667">
                  <c:v>89.571300000000008</c:v>
                </c:pt>
                <c:pt idx="668">
                  <c:v>89.632099999999994</c:v>
                </c:pt>
                <c:pt idx="669">
                  <c:v>90.374833333333342</c:v>
                </c:pt>
                <c:pt idx="670">
                  <c:v>91.388800000000003</c:v>
                </c:pt>
                <c:pt idx="671">
                  <c:v>92.310966666666673</c:v>
                </c:pt>
                <c:pt idx="672">
                  <c:v>92.05919999999999</c:v>
                </c:pt>
                <c:pt idx="673">
                  <c:v>91.577266666666674</c:v>
                </c:pt>
                <c:pt idx="674">
                  <c:v>91.320499999999996</c:v>
                </c:pt>
                <c:pt idx="675">
                  <c:v>91.918733333333321</c:v>
                </c:pt>
                <c:pt idx="676">
                  <c:v>91.997066666666669</c:v>
                </c:pt>
                <c:pt idx="677">
                  <c:v>92.010100000000008</c:v>
                </c:pt>
                <c:pt idx="678">
                  <c:v>91.409400000000005</c:v>
                </c:pt>
                <c:pt idx="679">
                  <c:v>91.139666666666656</c:v>
                </c:pt>
                <c:pt idx="680">
                  <c:v>90.931066666666666</c:v>
                </c:pt>
                <c:pt idx="681">
                  <c:v>90.927800000000005</c:v>
                </c:pt>
                <c:pt idx="682">
                  <c:v>91.077966666666669</c:v>
                </c:pt>
                <c:pt idx="683">
                  <c:v>91.154933333333346</c:v>
                </c:pt>
                <c:pt idx="684">
                  <c:v>91.3566</c:v>
                </c:pt>
                <c:pt idx="685">
                  <c:v>91.391966666666676</c:v>
                </c:pt>
                <c:pt idx="686">
                  <c:v>91.405533333333338</c:v>
                </c:pt>
                <c:pt idx="687">
                  <c:v>91.420466666666655</c:v>
                </c:pt>
                <c:pt idx="688">
                  <c:v>91.03843333333333</c:v>
                </c:pt>
                <c:pt idx="689">
                  <c:v>90.739800000000002</c:v>
                </c:pt>
                <c:pt idx="690">
                  <c:v>90.406099999999995</c:v>
                </c:pt>
                <c:pt idx="691">
                  <c:v>90.689099999999996</c:v>
                </c:pt>
                <c:pt idx="692">
                  <c:v>91.406500000000008</c:v>
                </c:pt>
                <c:pt idx="693">
                  <c:v>92.164233333333343</c:v>
                </c:pt>
                <c:pt idx="694">
                  <c:v>92.995499999999993</c:v>
                </c:pt>
                <c:pt idx="695">
                  <c:v>93.24336666666666</c:v>
                </c:pt>
                <c:pt idx="696">
                  <c:v>93.074866666666665</c:v>
                </c:pt>
                <c:pt idx="697">
                  <c:v>92.27300000000001</c:v>
                </c:pt>
                <c:pt idx="698">
                  <c:v>91.656533333333343</c:v>
                </c:pt>
                <c:pt idx="699">
                  <c:v>91.067466666666675</c:v>
                </c:pt>
                <c:pt idx="700">
                  <c:v>90.632600000000011</c:v>
                </c:pt>
                <c:pt idx="701">
                  <c:v>90.404299999999992</c:v>
                </c:pt>
                <c:pt idx="702">
                  <c:v>90.726466666666667</c:v>
                </c:pt>
                <c:pt idx="703">
                  <c:v>91.101833333333332</c:v>
                </c:pt>
                <c:pt idx="704">
                  <c:v>90.961799999999997</c:v>
                </c:pt>
                <c:pt idx="705">
                  <c:v>90.598200000000006</c:v>
                </c:pt>
                <c:pt idx="706">
                  <c:v>90.323366666666672</c:v>
                </c:pt>
                <c:pt idx="707">
                  <c:v>90.281366666666656</c:v>
                </c:pt>
                <c:pt idx="708">
                  <c:v>90.182466666666684</c:v>
                </c:pt>
                <c:pt idx="709">
                  <c:v>90.030799999999999</c:v>
                </c:pt>
                <c:pt idx="710">
                  <c:v>89.905366666666666</c:v>
                </c:pt>
                <c:pt idx="711">
                  <c:v>89.936833333333354</c:v>
                </c:pt>
                <c:pt idx="712">
                  <c:v>90.126666666666665</c:v>
                </c:pt>
                <c:pt idx="713">
                  <c:v>90.565233333333325</c:v>
                </c:pt>
                <c:pt idx="714">
                  <c:v>90.992066666666673</c:v>
                </c:pt>
                <c:pt idx="715">
                  <c:v>91.272833333333338</c:v>
                </c:pt>
                <c:pt idx="716">
                  <c:v>91.269799999999989</c:v>
                </c:pt>
                <c:pt idx="717">
                  <c:v>90.920533333333324</c:v>
                </c:pt>
                <c:pt idx="718">
                  <c:v>90.47529999999999</c:v>
                </c:pt>
                <c:pt idx="719">
                  <c:v>89.811899999999994</c:v>
                </c:pt>
                <c:pt idx="720">
                  <c:v>89.371899999999997</c:v>
                </c:pt>
                <c:pt idx="721">
                  <c:v>89.093066666666672</c:v>
                </c:pt>
                <c:pt idx="722">
                  <c:v>88.949733333333327</c:v>
                </c:pt>
                <c:pt idx="723">
                  <c:v>88.830699999999993</c:v>
                </c:pt>
                <c:pt idx="724">
                  <c:v>88.847899999999996</c:v>
                </c:pt>
                <c:pt idx="725">
                  <c:v>89.03073333333333</c:v>
                </c:pt>
                <c:pt idx="726">
                  <c:v>89.2654</c:v>
                </c:pt>
                <c:pt idx="727">
                  <c:v>89.479266666666675</c:v>
                </c:pt>
                <c:pt idx="728">
                  <c:v>90.039266666666663</c:v>
                </c:pt>
                <c:pt idx="729">
                  <c:v>90.966333333333338</c:v>
                </c:pt>
                <c:pt idx="730">
                  <c:v>91.685000000000002</c:v>
                </c:pt>
                <c:pt idx="731">
                  <c:v>91.800266666666673</c:v>
                </c:pt>
                <c:pt idx="732">
                  <c:v>91.068599999999989</c:v>
                </c:pt>
                <c:pt idx="733">
                  <c:v>90.450199999999995</c:v>
                </c:pt>
                <c:pt idx="734">
                  <c:v>90.069766666666666</c:v>
                </c:pt>
                <c:pt idx="735">
                  <c:v>90.33893333333333</c:v>
                </c:pt>
                <c:pt idx="736">
                  <c:v>90.560999999999993</c:v>
                </c:pt>
                <c:pt idx="737">
                  <c:v>90.762633333333326</c:v>
                </c:pt>
                <c:pt idx="738">
                  <c:v>90.642733333333339</c:v>
                </c:pt>
                <c:pt idx="739">
                  <c:v>90.306033333333332</c:v>
                </c:pt>
                <c:pt idx="740">
                  <c:v>89.917766666666651</c:v>
                </c:pt>
                <c:pt idx="741">
                  <c:v>89.561733333333336</c:v>
                </c:pt>
                <c:pt idx="742">
                  <c:v>89.410833333333315</c:v>
                </c:pt>
                <c:pt idx="743">
                  <c:v>89.263799999999989</c:v>
                </c:pt>
                <c:pt idx="744">
                  <c:v>89.228366666666673</c:v>
                </c:pt>
                <c:pt idx="745">
                  <c:v>89.107466666666667</c:v>
                </c:pt>
                <c:pt idx="746">
                  <c:v>89.508233333333337</c:v>
                </c:pt>
                <c:pt idx="747">
                  <c:v>90.174066666666661</c:v>
                </c:pt>
                <c:pt idx="748">
                  <c:v>91.074866666666665</c:v>
                </c:pt>
                <c:pt idx="749">
                  <c:v>91.344833333333327</c:v>
                </c:pt>
                <c:pt idx="750">
                  <c:v>91.673233333333329</c:v>
                </c:pt>
                <c:pt idx="751">
                  <c:v>91.881966666666656</c:v>
                </c:pt>
                <c:pt idx="752">
                  <c:v>91.98996666666666</c:v>
                </c:pt>
                <c:pt idx="753">
                  <c:v>91.821299999999994</c:v>
                </c:pt>
                <c:pt idx="754">
                  <c:v>91.576666666666668</c:v>
                </c:pt>
                <c:pt idx="755">
                  <c:v>91.36933333333333</c:v>
                </c:pt>
                <c:pt idx="756">
                  <c:v>90.789333333333332</c:v>
                </c:pt>
                <c:pt idx="757">
                  <c:v>90.069166666666661</c:v>
                </c:pt>
                <c:pt idx="758">
                  <c:v>89.605166666666662</c:v>
                </c:pt>
                <c:pt idx="759">
                  <c:v>89.499633333333335</c:v>
                </c:pt>
                <c:pt idx="760">
                  <c:v>89.511933333333332</c:v>
                </c:pt>
                <c:pt idx="761">
                  <c:v>89.53746666666666</c:v>
                </c:pt>
                <c:pt idx="762">
                  <c:v>89.339799999999983</c:v>
                </c:pt>
                <c:pt idx="763">
                  <c:v>89.174899999999994</c:v>
                </c:pt>
                <c:pt idx="764">
                  <c:v>89.000133333333338</c:v>
                </c:pt>
                <c:pt idx="765">
                  <c:v>88.964999999999989</c:v>
                </c:pt>
                <c:pt idx="766">
                  <c:v>89.164533333333338</c:v>
                </c:pt>
                <c:pt idx="767">
                  <c:v>89.357700000000008</c:v>
                </c:pt>
                <c:pt idx="768">
                  <c:v>89.624066666666678</c:v>
                </c:pt>
                <c:pt idx="769">
                  <c:v>89.609666666666669</c:v>
                </c:pt>
                <c:pt idx="770">
                  <c:v>89.847633333333349</c:v>
                </c:pt>
                <c:pt idx="771">
                  <c:v>89.773300000000006</c:v>
                </c:pt>
                <c:pt idx="772">
                  <c:v>89.795200000000008</c:v>
                </c:pt>
                <c:pt idx="773">
                  <c:v>89.296033333333341</c:v>
                </c:pt>
                <c:pt idx="774">
                  <c:v>89.128033333333335</c:v>
                </c:pt>
                <c:pt idx="775">
                  <c:v>88.917433333333335</c:v>
                </c:pt>
                <c:pt idx="776">
                  <c:v>88.683033333333313</c:v>
                </c:pt>
                <c:pt idx="777">
                  <c:v>88.355233333333331</c:v>
                </c:pt>
                <c:pt idx="778">
                  <c:v>87.9636</c:v>
                </c:pt>
                <c:pt idx="779">
                  <c:v>87.838433333333342</c:v>
                </c:pt>
                <c:pt idx="780">
                  <c:v>87.635800000000003</c:v>
                </c:pt>
                <c:pt idx="781">
                  <c:v>87.378033333333349</c:v>
                </c:pt>
                <c:pt idx="782">
                  <c:v>87.101766666666663</c:v>
                </c:pt>
                <c:pt idx="783">
                  <c:v>87.357266666666661</c:v>
                </c:pt>
                <c:pt idx="784">
                  <c:v>87.83986666666668</c:v>
                </c:pt>
                <c:pt idx="785">
                  <c:v>88.402533333333338</c:v>
                </c:pt>
                <c:pt idx="786">
                  <c:v>88.952433333333332</c:v>
                </c:pt>
                <c:pt idx="787">
                  <c:v>89.49193333333335</c:v>
                </c:pt>
                <c:pt idx="788">
                  <c:v>89.931766666666661</c:v>
                </c:pt>
                <c:pt idx="789">
                  <c:v>89.761966666666652</c:v>
                </c:pt>
                <c:pt idx="790">
                  <c:v>89.527799999999999</c:v>
                </c:pt>
                <c:pt idx="791">
                  <c:v>89.162899999999993</c:v>
                </c:pt>
                <c:pt idx="792">
                  <c:v>88.992099999999994</c:v>
                </c:pt>
                <c:pt idx="793">
                  <c:v>88.859866666666662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C1-4608-A07B-A277E92AA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711088"/>
        <c:axId val="535704856"/>
      </c:lineChart>
      <c:dateAx>
        <c:axId val="5357110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5704856"/>
        <c:crosses val="autoZero"/>
        <c:auto val="1"/>
        <c:lblOffset val="100"/>
        <c:baseTimeUnit val="days"/>
      </c:dateAx>
      <c:valAx>
        <c:axId val="53570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571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'5'!$C$1</c:f>
              <c:strCache>
                <c:ptCount val="1"/>
                <c:pt idx="0">
                  <c:v>curs USD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'5'!$B$2:$B$68</c:f>
              <c:numCache>
                <c:formatCode>General</c:formatCode>
                <c:ptCount val="6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</c:numCache>
            </c:numRef>
          </c:xVal>
          <c:yVal>
            <c:numRef>
              <c:f>'5'!$C$2:$C$68</c:f>
              <c:numCache>
                <c:formatCode>General</c:formatCode>
                <c:ptCount val="67"/>
                <c:pt idx="0">
                  <c:v>33.843400000000003</c:v>
                </c:pt>
                <c:pt idx="1">
                  <c:v>34.227499999999999</c:v>
                </c:pt>
                <c:pt idx="2">
                  <c:v>34.249600000000001</c:v>
                </c:pt>
                <c:pt idx="3">
                  <c:v>34.194899999999997</c:v>
                </c:pt>
                <c:pt idx="4">
                  <c:v>34.323599999999999</c:v>
                </c:pt>
                <c:pt idx="5">
                  <c:v>34.569099999999999</c:v>
                </c:pt>
                <c:pt idx="6">
                  <c:v>34.425800000000002</c:v>
                </c:pt>
                <c:pt idx="7">
                  <c:v>34.075800000000001</c:v>
                </c:pt>
                <c:pt idx="8">
                  <c:v>33.835299999999997</c:v>
                </c:pt>
                <c:pt idx="9">
                  <c:v>34.058199999999999</c:v>
                </c:pt>
                <c:pt idx="10">
                  <c:v>34.313499999999998</c:v>
                </c:pt>
                <c:pt idx="11">
                  <c:v>34.372300000000003</c:v>
                </c:pt>
                <c:pt idx="12">
                  <c:v>34.385300000000001</c:v>
                </c:pt>
                <c:pt idx="13">
                  <c:v>34.799799999999998</c:v>
                </c:pt>
                <c:pt idx="14">
                  <c:v>35.162700000000001</c:v>
                </c:pt>
                <c:pt idx="15">
                  <c:v>35.090000000000003</c:v>
                </c:pt>
                <c:pt idx="16">
                  <c:v>35.038699999999999</c:v>
                </c:pt>
                <c:pt idx="17">
                  <c:v>34.810099999999998</c:v>
                </c:pt>
                <c:pt idx="18">
                  <c:v>35.078600000000002</c:v>
                </c:pt>
                <c:pt idx="19">
                  <c:v>35.0535</c:v>
                </c:pt>
                <c:pt idx="20">
                  <c:v>35.345700000000001</c:v>
                </c:pt>
                <c:pt idx="21">
                  <c:v>35.633899999999997</c:v>
                </c:pt>
                <c:pt idx="22">
                  <c:v>35.7271</c:v>
                </c:pt>
                <c:pt idx="23">
                  <c:v>35.443800000000003</c:v>
                </c:pt>
                <c:pt idx="24">
                  <c:v>35.727200000000003</c:v>
                </c:pt>
                <c:pt idx="25">
                  <c:v>35.660499999999999</c:v>
                </c:pt>
                <c:pt idx="26">
                  <c:v>35.798699999999997</c:v>
                </c:pt>
                <c:pt idx="27">
                  <c:v>36.110199999999999</c:v>
                </c:pt>
                <c:pt idx="28">
                  <c:v>36.249600000000001</c:v>
                </c:pt>
                <c:pt idx="29">
                  <c:v>36.446100000000001</c:v>
                </c:pt>
                <c:pt idx="30">
                  <c:v>36.047499999999999</c:v>
                </c:pt>
                <c:pt idx="31">
                  <c:v>36.088999999999999</c:v>
                </c:pt>
                <c:pt idx="32">
                  <c:v>36.222200000000001</c:v>
                </c:pt>
                <c:pt idx="33">
                  <c:v>36.039499999999997</c:v>
                </c:pt>
                <c:pt idx="34">
                  <c:v>36.001399999999997</c:v>
                </c:pt>
                <c:pt idx="35">
                  <c:v>36.029400000000003</c:v>
                </c:pt>
                <c:pt idx="36">
                  <c:v>36.109400000000001</c:v>
                </c:pt>
                <c:pt idx="37">
                  <c:v>36.223999999999997</c:v>
                </c:pt>
                <c:pt idx="38">
                  <c:v>36.331699999999998</c:v>
                </c:pt>
                <c:pt idx="39">
                  <c:v>36.002699999999997</c:v>
                </c:pt>
                <c:pt idx="40">
                  <c:v>36.120100000000001</c:v>
                </c:pt>
                <c:pt idx="41">
                  <c:v>36.135800000000003</c:v>
                </c:pt>
                <c:pt idx="42">
                  <c:v>36.139699999999998</c:v>
                </c:pt>
                <c:pt idx="43">
                  <c:v>36.305300000000003</c:v>
                </c:pt>
                <c:pt idx="44">
                  <c:v>36.931600000000003</c:v>
                </c:pt>
                <c:pt idx="45">
                  <c:v>37.294499999999999</c:v>
                </c:pt>
                <c:pt idx="46">
                  <c:v>37.347999999999999</c:v>
                </c:pt>
                <c:pt idx="47">
                  <c:v>37.318300000000001</c:v>
                </c:pt>
                <c:pt idx="48">
                  <c:v>36.803800000000003</c:v>
                </c:pt>
                <c:pt idx="49">
                  <c:v>36.921900000000001</c:v>
                </c:pt>
                <c:pt idx="50">
                  <c:v>37.086599999999997</c:v>
                </c:pt>
                <c:pt idx="51">
                  <c:v>37.0261</c:v>
                </c:pt>
                <c:pt idx="52">
                  <c:v>37.1693</c:v>
                </c:pt>
                <c:pt idx="53">
                  <c:v>37.375799999999998</c:v>
                </c:pt>
                <c:pt idx="54">
                  <c:v>37.654499999999999</c:v>
                </c:pt>
                <c:pt idx="55">
                  <c:v>37.9861</c:v>
                </c:pt>
                <c:pt idx="56">
                  <c:v>38.705800000000004</c:v>
                </c:pt>
                <c:pt idx="57">
                  <c:v>38.372399999999999</c:v>
                </c:pt>
                <c:pt idx="58">
                  <c:v>38.420900000000003</c:v>
                </c:pt>
                <c:pt idx="59">
                  <c:v>38.413400000000003</c:v>
                </c:pt>
                <c:pt idx="60">
                  <c:v>38.578200000000002</c:v>
                </c:pt>
                <c:pt idx="61">
                  <c:v>38.667200000000001</c:v>
                </c:pt>
                <c:pt idx="62">
                  <c:v>38.383000000000003</c:v>
                </c:pt>
                <c:pt idx="63">
                  <c:v>38.300699999999999</c:v>
                </c:pt>
                <c:pt idx="64">
                  <c:v>38.724299999999999</c:v>
                </c:pt>
                <c:pt idx="65">
                  <c:v>39.386600000000001</c:v>
                </c:pt>
                <c:pt idx="66">
                  <c:v>39.383600000000001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F2-46BA-BD8C-A7717D869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03872"/>
        <c:axId val="535707808"/>
      </c:scatterChart>
      <c:valAx>
        <c:axId val="53570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5707808"/>
        <c:crosses val="autoZero"/>
        <c:crossBetween val="midCat"/>
      </c:valAx>
      <c:valAx>
        <c:axId val="53570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570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4907662715445777E-2"/>
          <c:y val="0.14521831735889246"/>
          <c:w val="0.90486369709201508"/>
          <c:h val="0.7431809681936723"/>
        </c:manualLayout>
      </c:layout>
      <c:scatterChart>
        <c:scatterStyle val="lineMarker"/>
        <c:varyColors val="0"/>
        <c:ser>
          <c:idx val="0"/>
          <c:order val="0"/>
          <c:tx>
            <c:strRef>
              <c:f>'5'!$C$1</c:f>
              <c:strCache>
                <c:ptCount val="1"/>
                <c:pt idx="0">
                  <c:v>curs USD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'5'!$B$2:$B$68</c:f>
              <c:numCache>
                <c:formatCode>General</c:formatCode>
                <c:ptCount val="6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</c:numCache>
            </c:numRef>
          </c:xVal>
          <c:yVal>
            <c:numRef>
              <c:f>'5'!$C$2:$C$68</c:f>
              <c:numCache>
                <c:formatCode>General</c:formatCode>
                <c:ptCount val="67"/>
                <c:pt idx="0">
                  <c:v>33.843400000000003</c:v>
                </c:pt>
                <c:pt idx="1">
                  <c:v>34.227499999999999</c:v>
                </c:pt>
                <c:pt idx="2">
                  <c:v>34.249600000000001</c:v>
                </c:pt>
                <c:pt idx="3">
                  <c:v>34.194899999999997</c:v>
                </c:pt>
                <c:pt idx="4">
                  <c:v>34.323599999999999</c:v>
                </c:pt>
                <c:pt idx="5">
                  <c:v>34.569099999999999</c:v>
                </c:pt>
                <c:pt idx="6">
                  <c:v>34.425800000000002</c:v>
                </c:pt>
                <c:pt idx="7">
                  <c:v>34.075800000000001</c:v>
                </c:pt>
                <c:pt idx="8">
                  <c:v>33.835299999999997</c:v>
                </c:pt>
                <c:pt idx="9">
                  <c:v>34.058199999999999</c:v>
                </c:pt>
                <c:pt idx="10">
                  <c:v>34.313499999999998</c:v>
                </c:pt>
                <c:pt idx="11">
                  <c:v>34.372300000000003</c:v>
                </c:pt>
                <c:pt idx="12">
                  <c:v>34.385300000000001</c:v>
                </c:pt>
                <c:pt idx="13">
                  <c:v>34.799799999999998</c:v>
                </c:pt>
                <c:pt idx="14">
                  <c:v>35.162700000000001</c:v>
                </c:pt>
                <c:pt idx="15">
                  <c:v>35.090000000000003</c:v>
                </c:pt>
                <c:pt idx="16">
                  <c:v>35.038699999999999</c:v>
                </c:pt>
                <c:pt idx="17">
                  <c:v>34.810099999999998</c:v>
                </c:pt>
                <c:pt idx="18">
                  <c:v>35.078600000000002</c:v>
                </c:pt>
                <c:pt idx="19">
                  <c:v>35.0535</c:v>
                </c:pt>
                <c:pt idx="20">
                  <c:v>35.345700000000001</c:v>
                </c:pt>
                <c:pt idx="21">
                  <c:v>35.633899999999997</c:v>
                </c:pt>
                <c:pt idx="22">
                  <c:v>35.7271</c:v>
                </c:pt>
                <c:pt idx="23">
                  <c:v>35.443800000000003</c:v>
                </c:pt>
                <c:pt idx="24">
                  <c:v>35.727200000000003</c:v>
                </c:pt>
                <c:pt idx="25">
                  <c:v>35.660499999999999</c:v>
                </c:pt>
                <c:pt idx="26">
                  <c:v>35.798699999999997</c:v>
                </c:pt>
                <c:pt idx="27">
                  <c:v>36.110199999999999</c:v>
                </c:pt>
                <c:pt idx="28">
                  <c:v>36.249600000000001</c:v>
                </c:pt>
                <c:pt idx="29">
                  <c:v>36.446100000000001</c:v>
                </c:pt>
                <c:pt idx="30">
                  <c:v>36.047499999999999</c:v>
                </c:pt>
                <c:pt idx="31">
                  <c:v>36.088999999999999</c:v>
                </c:pt>
                <c:pt idx="32">
                  <c:v>36.222200000000001</c:v>
                </c:pt>
                <c:pt idx="33">
                  <c:v>36.039499999999997</c:v>
                </c:pt>
                <c:pt idx="34">
                  <c:v>36.001399999999997</c:v>
                </c:pt>
                <c:pt idx="35">
                  <c:v>36.029400000000003</c:v>
                </c:pt>
                <c:pt idx="36">
                  <c:v>36.109400000000001</c:v>
                </c:pt>
                <c:pt idx="37">
                  <c:v>36.223999999999997</c:v>
                </c:pt>
                <c:pt idx="38">
                  <c:v>36.331699999999998</c:v>
                </c:pt>
                <c:pt idx="39">
                  <c:v>36.002699999999997</c:v>
                </c:pt>
                <c:pt idx="40">
                  <c:v>36.120100000000001</c:v>
                </c:pt>
                <c:pt idx="41">
                  <c:v>36.135800000000003</c:v>
                </c:pt>
                <c:pt idx="42">
                  <c:v>36.139699999999998</c:v>
                </c:pt>
                <c:pt idx="43">
                  <c:v>36.305300000000003</c:v>
                </c:pt>
                <c:pt idx="44">
                  <c:v>36.931600000000003</c:v>
                </c:pt>
                <c:pt idx="45">
                  <c:v>37.294499999999999</c:v>
                </c:pt>
                <c:pt idx="46">
                  <c:v>37.347999999999999</c:v>
                </c:pt>
                <c:pt idx="47">
                  <c:v>37.318300000000001</c:v>
                </c:pt>
                <c:pt idx="48">
                  <c:v>36.803800000000003</c:v>
                </c:pt>
                <c:pt idx="49">
                  <c:v>36.921900000000001</c:v>
                </c:pt>
                <c:pt idx="50">
                  <c:v>37.086599999999997</c:v>
                </c:pt>
                <c:pt idx="51">
                  <c:v>37.0261</c:v>
                </c:pt>
                <c:pt idx="52">
                  <c:v>37.1693</c:v>
                </c:pt>
                <c:pt idx="53">
                  <c:v>37.375799999999998</c:v>
                </c:pt>
                <c:pt idx="54">
                  <c:v>37.654499999999999</c:v>
                </c:pt>
                <c:pt idx="55">
                  <c:v>37.9861</c:v>
                </c:pt>
                <c:pt idx="56">
                  <c:v>38.705800000000004</c:v>
                </c:pt>
                <c:pt idx="57">
                  <c:v>38.372399999999999</c:v>
                </c:pt>
                <c:pt idx="58">
                  <c:v>38.420900000000003</c:v>
                </c:pt>
                <c:pt idx="59">
                  <c:v>38.413400000000003</c:v>
                </c:pt>
                <c:pt idx="60">
                  <c:v>38.578200000000002</c:v>
                </c:pt>
                <c:pt idx="61">
                  <c:v>38.667200000000001</c:v>
                </c:pt>
                <c:pt idx="62">
                  <c:v>38.383000000000003</c:v>
                </c:pt>
                <c:pt idx="63">
                  <c:v>38.300699999999999</c:v>
                </c:pt>
                <c:pt idx="64">
                  <c:v>38.724299999999999</c:v>
                </c:pt>
                <c:pt idx="65">
                  <c:v>39.386600000000001</c:v>
                </c:pt>
                <c:pt idx="66">
                  <c:v>39.383600000000001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06-41B1-9D68-D77CA1959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59296"/>
        <c:axId val="598554704"/>
      </c:scatterChart>
      <c:valAx>
        <c:axId val="59855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8554704"/>
        <c:crosses val="autoZero"/>
        <c:crossBetween val="midCat"/>
      </c:valAx>
      <c:valAx>
        <c:axId val="59855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855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19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6128511134319837E-2"/>
          <c:y val="0.12594184003714803"/>
          <c:w val="0.87825793757896509"/>
          <c:h val="0.72726921516737819"/>
        </c:manualLayout>
      </c:layout>
      <c:surface3DChart>
        <c:wireframe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'7'!$B$16:$V$16</c:f>
              <c:numCache>
                <c:formatCode>General</c:formatCode>
                <c:ptCount val="21"/>
                <c:pt idx="0">
                  <c:v>9.0702573174318291E-2</c:v>
                </c:pt>
                <c:pt idx="1">
                  <c:v>2.8473044177684703E-2</c:v>
                </c:pt>
                <c:pt idx="2">
                  <c:v>2.393618680826326E-3</c:v>
                </c:pt>
                <c:pt idx="3">
                  <c:v>3.2622479568565899E-3</c:v>
                </c:pt>
                <c:pt idx="4">
                  <c:v>2.2135397564683856E-2</c:v>
                </c:pt>
                <c:pt idx="5">
                  <c:v>5.1015380644413799E-2</c:v>
                </c:pt>
                <c:pt idx="6">
                  <c:v>8.3196891228233039E-2</c:v>
                </c:pt>
                <c:pt idx="7">
                  <c:v>0.11337308555051273</c:v>
                </c:pt>
                <c:pt idx="8">
                  <c:v>0.13759577275666157</c:v>
                </c:pt>
                <c:pt idx="9">
                  <c:v>0.15316815538198481</c:v>
                </c:pt>
                <c:pt idx="10">
                  <c:v>0.1585290151921035</c:v>
                </c:pt>
                <c:pt idx="11">
                  <c:v>0.15316815538198481</c:v>
                </c:pt>
                <c:pt idx="12">
                  <c:v>0.13759577275666157</c:v>
                </c:pt>
                <c:pt idx="13">
                  <c:v>0.11337308555051273</c:v>
                </c:pt>
                <c:pt idx="14">
                  <c:v>8.3196891228233039E-2</c:v>
                </c:pt>
                <c:pt idx="15">
                  <c:v>5.1015380644413799E-2</c:v>
                </c:pt>
                <c:pt idx="16">
                  <c:v>2.2135397564683856E-2</c:v>
                </c:pt>
                <c:pt idx="17">
                  <c:v>3.2622479568565899E-3</c:v>
                </c:pt>
                <c:pt idx="18">
                  <c:v>2.393618680826326E-3</c:v>
                </c:pt>
                <c:pt idx="19">
                  <c:v>2.8473044177684703E-2</c:v>
                </c:pt>
                <c:pt idx="20">
                  <c:v>9.0702573174318291E-2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1-4662-B25C-351D61000831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'7'!$B$17:$V$17</c:f>
              <c:numCache>
                <c:formatCode>General</c:formatCode>
                <c:ptCount val="21"/>
                <c:pt idx="0">
                  <c:v>2.8473044177684703E-2</c:v>
                </c:pt>
                <c:pt idx="1">
                  <c:v>1.2102565294760392E-3</c:v>
                </c:pt>
                <c:pt idx="2">
                  <c:v>7.2870089624115231E-3</c:v>
                </c:pt>
                <c:pt idx="3">
                  <c:v>3.6441814582807042E-2</c:v>
                </c:pt>
                <c:pt idx="4">
                  <c:v>7.9249402263864344E-2</c:v>
                </c:pt>
                <c:pt idx="5">
                  <c:v>0.12764451765501372</c:v>
                </c:pt>
                <c:pt idx="6">
                  <c:v>0.17511428666154993</c:v>
                </c:pt>
                <c:pt idx="7">
                  <c:v>0.21667309037251659</c:v>
                </c:pt>
                <c:pt idx="8">
                  <c:v>0.24871959485970729</c:v>
                </c:pt>
                <c:pt idx="9">
                  <c:v>0.2688541702731041</c:v>
                </c:pt>
                <c:pt idx="10">
                  <c:v>0.27571282562985744</c:v>
                </c:pt>
                <c:pt idx="11">
                  <c:v>0.2688541702731041</c:v>
                </c:pt>
                <c:pt idx="12">
                  <c:v>0.24871959485970729</c:v>
                </c:pt>
                <c:pt idx="13">
                  <c:v>0.21667309037251659</c:v>
                </c:pt>
                <c:pt idx="14">
                  <c:v>0.17511428666154993</c:v>
                </c:pt>
                <c:pt idx="15">
                  <c:v>0.12764451765501372</c:v>
                </c:pt>
                <c:pt idx="16">
                  <c:v>7.9249402263864344E-2</c:v>
                </c:pt>
                <c:pt idx="17">
                  <c:v>3.6441814582807042E-2</c:v>
                </c:pt>
                <c:pt idx="18">
                  <c:v>7.2870089624115231E-3</c:v>
                </c:pt>
                <c:pt idx="19">
                  <c:v>1.2102565294760392E-3</c:v>
                </c:pt>
                <c:pt idx="20">
                  <c:v>2.8473044177684703E-2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21-4662-B25C-351D61000831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'7'!$B$18:$V$18</c:f>
              <c:numCache>
                <c:formatCode>General</c:formatCode>
                <c:ptCount val="21"/>
                <c:pt idx="0">
                  <c:v>2.393618680826326E-3</c:v>
                </c:pt>
                <c:pt idx="1">
                  <c:v>7.2870089624115231E-3</c:v>
                </c:pt>
                <c:pt idx="2">
                  <c:v>4.198413971077497E-2</c:v>
                </c:pt>
                <c:pt idx="3">
                  <c:v>9.5587810621174052E-2</c:v>
                </c:pt>
                <c:pt idx="4">
                  <c:v>0.1585290151921035</c:v>
                </c:pt>
                <c:pt idx="5">
                  <c:v>0.22292825247317605</c:v>
                </c:pt>
                <c:pt idx="6">
                  <c:v>0.2826439091004771</c:v>
                </c:pt>
                <c:pt idx="7">
                  <c:v>0.33313036499630211</c:v>
                </c:pt>
                <c:pt idx="8">
                  <c:v>0.37120697598153141</c:v>
                </c:pt>
                <c:pt idx="9">
                  <c:v>0.39481359426396034</c:v>
                </c:pt>
                <c:pt idx="10">
                  <c:v>0.40280455863760789</c:v>
                </c:pt>
                <c:pt idx="11">
                  <c:v>0.39481359426396034</c:v>
                </c:pt>
                <c:pt idx="12">
                  <c:v>0.37120697598153141</c:v>
                </c:pt>
                <c:pt idx="13">
                  <c:v>0.33313036499630211</c:v>
                </c:pt>
                <c:pt idx="14">
                  <c:v>0.2826439091004771</c:v>
                </c:pt>
                <c:pt idx="15">
                  <c:v>0.22292825247317605</c:v>
                </c:pt>
                <c:pt idx="16">
                  <c:v>0.1585290151921035</c:v>
                </c:pt>
                <c:pt idx="17">
                  <c:v>9.5587810621174052E-2</c:v>
                </c:pt>
                <c:pt idx="18">
                  <c:v>4.198413971077497E-2</c:v>
                </c:pt>
                <c:pt idx="19">
                  <c:v>7.2870089624115231E-3</c:v>
                </c:pt>
                <c:pt idx="20">
                  <c:v>2.393618680826326E-3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21-4662-B25C-351D61000831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'7'!$B$19:$V$19</c:f>
              <c:numCache>
                <c:formatCode>General</c:formatCode>
                <c:ptCount val="21"/>
                <c:pt idx="0">
                  <c:v>3.2622479568565899E-3</c:v>
                </c:pt>
                <c:pt idx="1">
                  <c:v>3.6441814582807042E-2</c:v>
                </c:pt>
                <c:pt idx="2">
                  <c:v>9.5587810621174052E-2</c:v>
                </c:pt>
                <c:pt idx="3">
                  <c:v>0.16950262950802963</c:v>
                </c:pt>
                <c:pt idx="4">
                  <c:v>0.2487195948597074</c:v>
                </c:pt>
                <c:pt idx="5">
                  <c:v>0.32571208837185495</c:v>
                </c:pt>
                <c:pt idx="6">
                  <c:v>0.39481359426396057</c:v>
                </c:pt>
                <c:pt idx="7">
                  <c:v>0.45197606320812644</c:v>
                </c:pt>
                <c:pt idx="8">
                  <c:v>0.49446665879515306</c:v>
                </c:pt>
                <c:pt idx="9">
                  <c:v>0.52057446139579699</c:v>
                </c:pt>
                <c:pt idx="10">
                  <c:v>0.52937411182884198</c:v>
                </c:pt>
                <c:pt idx="11">
                  <c:v>0.52057446139579699</c:v>
                </c:pt>
                <c:pt idx="12">
                  <c:v>0.49446665879515306</c:v>
                </c:pt>
                <c:pt idx="13">
                  <c:v>0.45197606320812644</c:v>
                </c:pt>
                <c:pt idx="14">
                  <c:v>0.39481359426396057</c:v>
                </c:pt>
                <c:pt idx="15">
                  <c:v>0.32571208837185495</c:v>
                </c:pt>
                <c:pt idx="16">
                  <c:v>0.2487195948597074</c:v>
                </c:pt>
                <c:pt idx="17">
                  <c:v>0.16950262950802963</c:v>
                </c:pt>
                <c:pt idx="18">
                  <c:v>9.5587810621174052E-2</c:v>
                </c:pt>
                <c:pt idx="19">
                  <c:v>3.6441814582807042E-2</c:v>
                </c:pt>
                <c:pt idx="20">
                  <c:v>3.2622479568565899E-3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21-4662-B25C-351D61000831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'7'!$B$20:$V$20</c:f>
              <c:numCache>
                <c:formatCode>General</c:formatCode>
                <c:ptCount val="21"/>
                <c:pt idx="0">
                  <c:v>2.2135397564683856E-2</c:v>
                </c:pt>
                <c:pt idx="1">
                  <c:v>7.9249402263864344E-2</c:v>
                </c:pt>
                <c:pt idx="2">
                  <c:v>0.1585290151921035</c:v>
                </c:pt>
                <c:pt idx="3">
                  <c:v>0.2487195948597074</c:v>
                </c:pt>
                <c:pt idx="4">
                  <c:v>0.3406153280285269</c:v>
                </c:pt>
                <c:pt idx="5">
                  <c:v>0.42713253989951872</c:v>
                </c:pt>
                <c:pt idx="6">
                  <c:v>0.50311986215626325</c:v>
                </c:pt>
                <c:pt idx="7">
                  <c:v>0.56503446588876982</c:v>
                </c:pt>
                <c:pt idx="8">
                  <c:v>0.61058165769134942</c:v>
                </c:pt>
                <c:pt idx="9">
                  <c:v>0.63838456803503796</c:v>
                </c:pt>
                <c:pt idx="10">
                  <c:v>0.64772576672491011</c:v>
                </c:pt>
                <c:pt idx="11">
                  <c:v>0.63838456803503796</c:v>
                </c:pt>
                <c:pt idx="12">
                  <c:v>0.61058165769134942</c:v>
                </c:pt>
                <c:pt idx="13">
                  <c:v>0.56503446588876982</c:v>
                </c:pt>
                <c:pt idx="14">
                  <c:v>0.50311986215626325</c:v>
                </c:pt>
                <c:pt idx="15">
                  <c:v>0.42713253989951872</c:v>
                </c:pt>
                <c:pt idx="16">
                  <c:v>0.3406153280285269</c:v>
                </c:pt>
                <c:pt idx="17">
                  <c:v>0.2487195948597074</c:v>
                </c:pt>
                <c:pt idx="18">
                  <c:v>0.1585290151921035</c:v>
                </c:pt>
                <c:pt idx="19">
                  <c:v>7.9249402263864344E-2</c:v>
                </c:pt>
                <c:pt idx="20">
                  <c:v>2.2135397564683856E-2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21-4662-B25C-351D61000831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'7'!$B$21:$V$21</c:f>
              <c:numCache>
                <c:formatCode>General</c:formatCode>
                <c:ptCount val="21"/>
                <c:pt idx="0">
                  <c:v>5.1015380644413799E-2</c:v>
                </c:pt>
                <c:pt idx="1">
                  <c:v>0.12764451765501372</c:v>
                </c:pt>
                <c:pt idx="2">
                  <c:v>0.22292825247317605</c:v>
                </c:pt>
                <c:pt idx="3">
                  <c:v>0.32571208837185495</c:v>
                </c:pt>
                <c:pt idx="4">
                  <c:v>0.42713253989951872</c:v>
                </c:pt>
                <c:pt idx="5">
                  <c:v>0.52057446139579699</c:v>
                </c:pt>
                <c:pt idx="6">
                  <c:v>0.60139067201557705</c:v>
                </c:pt>
                <c:pt idx="7">
                  <c:v>0.6665129078591856</c:v>
                </c:pt>
                <c:pt idx="8">
                  <c:v>0.71404777489516436</c:v>
                </c:pt>
                <c:pt idx="9">
                  <c:v>0.74291944810784494</c:v>
                </c:pt>
                <c:pt idx="10">
                  <c:v>0.75259604074547704</c:v>
                </c:pt>
                <c:pt idx="11">
                  <c:v>0.74291944810784494</c:v>
                </c:pt>
                <c:pt idx="12">
                  <c:v>0.71404777489516436</c:v>
                </c:pt>
                <c:pt idx="13">
                  <c:v>0.6665129078591856</c:v>
                </c:pt>
                <c:pt idx="14">
                  <c:v>0.60139067201557705</c:v>
                </c:pt>
                <c:pt idx="15">
                  <c:v>0.52057446139579699</c:v>
                </c:pt>
                <c:pt idx="16">
                  <c:v>0.42713253989951872</c:v>
                </c:pt>
                <c:pt idx="17">
                  <c:v>0.32571208837185495</c:v>
                </c:pt>
                <c:pt idx="18">
                  <c:v>0.22292825247317605</c:v>
                </c:pt>
                <c:pt idx="19">
                  <c:v>0.12764451765501372</c:v>
                </c:pt>
                <c:pt idx="20">
                  <c:v>5.1015380644413799E-2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21-4662-B25C-351D61000831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'7'!$B$22:$V$22</c:f>
              <c:numCache>
                <c:formatCode>General</c:formatCode>
                <c:ptCount val="21"/>
                <c:pt idx="0">
                  <c:v>8.3196891228233039E-2</c:v>
                </c:pt>
                <c:pt idx="1">
                  <c:v>0.17511428666154993</c:v>
                </c:pt>
                <c:pt idx="2">
                  <c:v>0.2826439091004771</c:v>
                </c:pt>
                <c:pt idx="3">
                  <c:v>0.39481359426396057</c:v>
                </c:pt>
                <c:pt idx="4">
                  <c:v>0.50311986215626325</c:v>
                </c:pt>
                <c:pt idx="5">
                  <c:v>0.60139067201557705</c:v>
                </c:pt>
                <c:pt idx="6">
                  <c:v>0.68543343938388213</c:v>
                </c:pt>
                <c:pt idx="7">
                  <c:v>0.75259604074547704</c:v>
                </c:pt>
                <c:pt idx="8">
                  <c:v>0.80133066920493878</c:v>
                </c:pt>
                <c:pt idx="9">
                  <c:v>0.83081765093300397</c:v>
                </c:pt>
                <c:pt idx="10">
                  <c:v>0.84068179338575399</c:v>
                </c:pt>
                <c:pt idx="11">
                  <c:v>0.83081765093300397</c:v>
                </c:pt>
                <c:pt idx="12">
                  <c:v>0.80133066920493878</c:v>
                </c:pt>
                <c:pt idx="13">
                  <c:v>0.75259604074547704</c:v>
                </c:pt>
                <c:pt idx="14">
                  <c:v>0.68543343938388213</c:v>
                </c:pt>
                <c:pt idx="15">
                  <c:v>0.60139067201557705</c:v>
                </c:pt>
                <c:pt idx="16">
                  <c:v>0.50311986215626325</c:v>
                </c:pt>
                <c:pt idx="17">
                  <c:v>0.39481359426396057</c:v>
                </c:pt>
                <c:pt idx="18">
                  <c:v>0.2826439091004771</c:v>
                </c:pt>
                <c:pt idx="19">
                  <c:v>0.17511428666154993</c:v>
                </c:pt>
                <c:pt idx="20">
                  <c:v>8.3196891228233039E-2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C21-4662-B25C-351D61000831}"/>
            </c:ext>
          </c:extLst>
        </c:ser>
        <c:ser>
          <c:idx val="7"/>
          <c:order val="7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'7'!$B$23:$V$23</c:f>
              <c:numCache>
                <c:formatCode>General</c:formatCode>
                <c:ptCount val="21"/>
                <c:pt idx="0">
                  <c:v>0.11337308555051273</c:v>
                </c:pt>
                <c:pt idx="1">
                  <c:v>0.21667309037251659</c:v>
                </c:pt>
                <c:pt idx="2">
                  <c:v>0.33313036499630211</c:v>
                </c:pt>
                <c:pt idx="3">
                  <c:v>0.45197606320812644</c:v>
                </c:pt>
                <c:pt idx="4">
                  <c:v>0.56503446588876982</c:v>
                </c:pt>
                <c:pt idx="5">
                  <c:v>0.6665129078591856</c:v>
                </c:pt>
                <c:pt idx="6">
                  <c:v>0.75259604074547704</c:v>
                </c:pt>
                <c:pt idx="7">
                  <c:v>0.82097042657417585</c:v>
                </c:pt>
                <c:pt idx="8">
                  <c:v>0.87036585738030514</c:v>
                </c:pt>
                <c:pt idx="9">
                  <c:v>0.90016658335317179</c:v>
                </c:pt>
                <c:pt idx="10">
                  <c:v>0.91012145080198892</c:v>
                </c:pt>
                <c:pt idx="11">
                  <c:v>0.90016658335317179</c:v>
                </c:pt>
                <c:pt idx="12">
                  <c:v>0.87036585738030514</c:v>
                </c:pt>
                <c:pt idx="13">
                  <c:v>0.82097042657417585</c:v>
                </c:pt>
                <c:pt idx="14">
                  <c:v>0.75259604074547704</c:v>
                </c:pt>
                <c:pt idx="15">
                  <c:v>0.6665129078591856</c:v>
                </c:pt>
                <c:pt idx="16">
                  <c:v>0.56503446588876982</c:v>
                </c:pt>
                <c:pt idx="17">
                  <c:v>0.45197606320812644</c:v>
                </c:pt>
                <c:pt idx="18">
                  <c:v>0.33313036499630211</c:v>
                </c:pt>
                <c:pt idx="19">
                  <c:v>0.21667309037251659</c:v>
                </c:pt>
                <c:pt idx="20">
                  <c:v>0.11337308555051273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C21-4662-B25C-351D61000831}"/>
            </c:ext>
          </c:extLst>
        </c:ser>
        <c:ser>
          <c:idx val="8"/>
          <c:order val="8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'7'!$B$24:$V$24</c:f>
              <c:numCache>
                <c:formatCode>General</c:formatCode>
                <c:ptCount val="21"/>
                <c:pt idx="0">
                  <c:v>0.13759577275666157</c:v>
                </c:pt>
                <c:pt idx="1">
                  <c:v>0.24871959485970729</c:v>
                </c:pt>
                <c:pt idx="2">
                  <c:v>0.37120697598153141</c:v>
                </c:pt>
                <c:pt idx="3">
                  <c:v>0.49446665879515306</c:v>
                </c:pt>
                <c:pt idx="4">
                  <c:v>0.61058165769134942</c:v>
                </c:pt>
                <c:pt idx="5">
                  <c:v>0.71404777489516436</c:v>
                </c:pt>
                <c:pt idx="6">
                  <c:v>0.80133066920493878</c:v>
                </c:pt>
                <c:pt idx="7">
                  <c:v>0.87036585738030514</c:v>
                </c:pt>
                <c:pt idx="8">
                  <c:v>0.92008530603082728</c:v>
                </c:pt>
                <c:pt idx="9">
                  <c:v>0.95002083072932164</c:v>
                </c:pt>
                <c:pt idx="10">
                  <c:v>0.9600106658133658</c:v>
                </c:pt>
                <c:pt idx="11">
                  <c:v>0.95002083072932164</c:v>
                </c:pt>
                <c:pt idx="12">
                  <c:v>0.92008530603082728</c:v>
                </c:pt>
                <c:pt idx="13">
                  <c:v>0.87036585738030514</c:v>
                </c:pt>
                <c:pt idx="14">
                  <c:v>0.80133066920493878</c:v>
                </c:pt>
                <c:pt idx="15">
                  <c:v>0.71404777489516436</c:v>
                </c:pt>
                <c:pt idx="16">
                  <c:v>0.61058165769134942</c:v>
                </c:pt>
                <c:pt idx="17">
                  <c:v>0.49446665879515306</c:v>
                </c:pt>
                <c:pt idx="18">
                  <c:v>0.37120697598153141</c:v>
                </c:pt>
                <c:pt idx="19">
                  <c:v>0.24871959485970729</c:v>
                </c:pt>
                <c:pt idx="20">
                  <c:v>0.13759577275666157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C21-4662-B25C-351D61000831}"/>
            </c:ext>
          </c:extLst>
        </c:ser>
        <c:ser>
          <c:idx val="9"/>
          <c:order val="9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'7'!$B$25:$V$25</c:f>
              <c:numCache>
                <c:formatCode>General</c:formatCode>
                <c:ptCount val="21"/>
                <c:pt idx="0">
                  <c:v>0.15316815538198481</c:v>
                </c:pt>
                <c:pt idx="1">
                  <c:v>0.2688541702731041</c:v>
                </c:pt>
                <c:pt idx="2">
                  <c:v>0.39481359426396034</c:v>
                </c:pt>
                <c:pt idx="3">
                  <c:v>0.52057446139579699</c:v>
                </c:pt>
                <c:pt idx="4">
                  <c:v>0.63838456803503796</c:v>
                </c:pt>
                <c:pt idx="5">
                  <c:v>0.74291944810784494</c:v>
                </c:pt>
                <c:pt idx="6">
                  <c:v>0.83081765093300397</c:v>
                </c:pt>
                <c:pt idx="7">
                  <c:v>0.90016658335317179</c:v>
                </c:pt>
                <c:pt idx="8">
                  <c:v>0.95002083072932164</c:v>
                </c:pt>
                <c:pt idx="9">
                  <c:v>0.98000133330666694</c:v>
                </c:pt>
                <c:pt idx="10">
                  <c:v>0.99000016666583335</c:v>
                </c:pt>
                <c:pt idx="11">
                  <c:v>0.98000133330666694</c:v>
                </c:pt>
                <c:pt idx="12">
                  <c:v>0.95002083072932164</c:v>
                </c:pt>
                <c:pt idx="13">
                  <c:v>0.90016658335317179</c:v>
                </c:pt>
                <c:pt idx="14">
                  <c:v>0.83081765093300397</c:v>
                </c:pt>
                <c:pt idx="15">
                  <c:v>0.74291944810784494</c:v>
                </c:pt>
                <c:pt idx="16">
                  <c:v>0.63838456803503796</c:v>
                </c:pt>
                <c:pt idx="17">
                  <c:v>0.52057446139579699</c:v>
                </c:pt>
                <c:pt idx="18">
                  <c:v>0.39481359426396034</c:v>
                </c:pt>
                <c:pt idx="19">
                  <c:v>0.2688541702731041</c:v>
                </c:pt>
                <c:pt idx="20">
                  <c:v>0.15316815538198481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C21-4662-B25C-351D61000831}"/>
            </c:ext>
          </c:extLst>
        </c:ser>
        <c:ser>
          <c:idx val="10"/>
          <c:order val="10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'7'!$B$26:$V$26</c:f>
              <c:numCache>
                <c:formatCode>General</c:formatCode>
                <c:ptCount val="21"/>
                <c:pt idx="0">
                  <c:v>0.1585290151921035</c:v>
                </c:pt>
                <c:pt idx="1">
                  <c:v>0.27571282562985744</c:v>
                </c:pt>
                <c:pt idx="2">
                  <c:v>0.40280455863760789</c:v>
                </c:pt>
                <c:pt idx="3">
                  <c:v>0.52937411182884198</c:v>
                </c:pt>
                <c:pt idx="4">
                  <c:v>0.64772576672491011</c:v>
                </c:pt>
                <c:pt idx="5">
                  <c:v>0.75259604074547704</c:v>
                </c:pt>
                <c:pt idx="6">
                  <c:v>0.84068179338575399</c:v>
                </c:pt>
                <c:pt idx="7">
                  <c:v>0.91012145080198892</c:v>
                </c:pt>
                <c:pt idx="8">
                  <c:v>0.9600106658133658</c:v>
                </c:pt>
                <c:pt idx="9">
                  <c:v>0.99000016666583335</c:v>
                </c:pt>
                <c:pt idx="10">
                  <c:v>1</c:v>
                </c:pt>
                <c:pt idx="11">
                  <c:v>0.99000016666583335</c:v>
                </c:pt>
                <c:pt idx="12">
                  <c:v>0.9600106658133658</c:v>
                </c:pt>
                <c:pt idx="13">
                  <c:v>0.91012145080198892</c:v>
                </c:pt>
                <c:pt idx="14">
                  <c:v>0.84068179338575399</c:v>
                </c:pt>
                <c:pt idx="15">
                  <c:v>0.75259604074547704</c:v>
                </c:pt>
                <c:pt idx="16">
                  <c:v>0.64772576672491011</c:v>
                </c:pt>
                <c:pt idx="17">
                  <c:v>0.52937411182884198</c:v>
                </c:pt>
                <c:pt idx="18">
                  <c:v>0.40280455863760789</c:v>
                </c:pt>
                <c:pt idx="19">
                  <c:v>0.27571282562985744</c:v>
                </c:pt>
                <c:pt idx="20">
                  <c:v>0.1585290151921035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C21-4662-B25C-351D61000831}"/>
            </c:ext>
          </c:extLst>
        </c:ser>
        <c:ser>
          <c:idx val="11"/>
          <c:order val="11"/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'7'!$B$27:$V$27</c:f>
              <c:numCache>
                <c:formatCode>General</c:formatCode>
                <c:ptCount val="21"/>
                <c:pt idx="0">
                  <c:v>0.15316815538198481</c:v>
                </c:pt>
                <c:pt idx="1">
                  <c:v>0.2688541702731041</c:v>
                </c:pt>
                <c:pt idx="2">
                  <c:v>0.39481359426396034</c:v>
                </c:pt>
                <c:pt idx="3">
                  <c:v>0.52057446139579699</c:v>
                </c:pt>
                <c:pt idx="4">
                  <c:v>0.63838456803503796</c:v>
                </c:pt>
                <c:pt idx="5">
                  <c:v>0.74291944810784494</c:v>
                </c:pt>
                <c:pt idx="6">
                  <c:v>0.83081765093300397</c:v>
                </c:pt>
                <c:pt idx="7">
                  <c:v>0.90016658335317179</c:v>
                </c:pt>
                <c:pt idx="8">
                  <c:v>0.95002083072932164</c:v>
                </c:pt>
                <c:pt idx="9">
                  <c:v>0.98000133330666694</c:v>
                </c:pt>
                <c:pt idx="10">
                  <c:v>0.99000016666583335</c:v>
                </c:pt>
                <c:pt idx="11">
                  <c:v>0.98000133330666694</c:v>
                </c:pt>
                <c:pt idx="12">
                  <c:v>0.95002083072932164</c:v>
                </c:pt>
                <c:pt idx="13">
                  <c:v>0.90016658335317179</c:v>
                </c:pt>
                <c:pt idx="14">
                  <c:v>0.83081765093300397</c:v>
                </c:pt>
                <c:pt idx="15">
                  <c:v>0.74291944810784494</c:v>
                </c:pt>
                <c:pt idx="16">
                  <c:v>0.63838456803503796</c:v>
                </c:pt>
                <c:pt idx="17">
                  <c:v>0.52057446139579699</c:v>
                </c:pt>
                <c:pt idx="18">
                  <c:v>0.39481359426396034</c:v>
                </c:pt>
                <c:pt idx="19">
                  <c:v>0.2688541702731041</c:v>
                </c:pt>
                <c:pt idx="20">
                  <c:v>0.15316815538198481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C21-4662-B25C-351D61000831}"/>
            </c:ext>
          </c:extLst>
        </c:ser>
        <c:ser>
          <c:idx val="12"/>
          <c:order val="12"/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'7'!$B$28:$V$28</c:f>
              <c:numCache>
                <c:formatCode>General</c:formatCode>
                <c:ptCount val="21"/>
                <c:pt idx="0">
                  <c:v>0.13759577275666157</c:v>
                </c:pt>
                <c:pt idx="1">
                  <c:v>0.24871959485970729</c:v>
                </c:pt>
                <c:pt idx="2">
                  <c:v>0.37120697598153141</c:v>
                </c:pt>
                <c:pt idx="3">
                  <c:v>0.49446665879515306</c:v>
                </c:pt>
                <c:pt idx="4">
                  <c:v>0.61058165769134942</c:v>
                </c:pt>
                <c:pt idx="5">
                  <c:v>0.71404777489516436</c:v>
                </c:pt>
                <c:pt idx="6">
                  <c:v>0.80133066920493878</c:v>
                </c:pt>
                <c:pt idx="7">
                  <c:v>0.87036585738030514</c:v>
                </c:pt>
                <c:pt idx="8">
                  <c:v>0.92008530603082728</c:v>
                </c:pt>
                <c:pt idx="9">
                  <c:v>0.95002083072932164</c:v>
                </c:pt>
                <c:pt idx="10">
                  <c:v>0.9600106658133658</c:v>
                </c:pt>
                <c:pt idx="11">
                  <c:v>0.95002083072932164</c:v>
                </c:pt>
                <c:pt idx="12">
                  <c:v>0.92008530603082728</c:v>
                </c:pt>
                <c:pt idx="13">
                  <c:v>0.87036585738030514</c:v>
                </c:pt>
                <c:pt idx="14">
                  <c:v>0.80133066920493878</c:v>
                </c:pt>
                <c:pt idx="15">
                  <c:v>0.71404777489516436</c:v>
                </c:pt>
                <c:pt idx="16">
                  <c:v>0.61058165769134942</c:v>
                </c:pt>
                <c:pt idx="17">
                  <c:v>0.49446665879515306</c:v>
                </c:pt>
                <c:pt idx="18">
                  <c:v>0.37120697598153141</c:v>
                </c:pt>
                <c:pt idx="19">
                  <c:v>0.24871959485970729</c:v>
                </c:pt>
                <c:pt idx="20">
                  <c:v>0.13759577275666157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C21-4662-B25C-351D61000831}"/>
            </c:ext>
          </c:extLst>
        </c:ser>
        <c:ser>
          <c:idx val="13"/>
          <c:order val="13"/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'7'!$B$29:$V$29</c:f>
              <c:numCache>
                <c:formatCode>General</c:formatCode>
                <c:ptCount val="21"/>
                <c:pt idx="0">
                  <c:v>0.11337308555051273</c:v>
                </c:pt>
                <c:pt idx="1">
                  <c:v>0.21667309037251659</c:v>
                </c:pt>
                <c:pt idx="2">
                  <c:v>0.33313036499630211</c:v>
                </c:pt>
                <c:pt idx="3">
                  <c:v>0.45197606320812644</c:v>
                </c:pt>
                <c:pt idx="4">
                  <c:v>0.56503446588876982</c:v>
                </c:pt>
                <c:pt idx="5">
                  <c:v>0.6665129078591856</c:v>
                </c:pt>
                <c:pt idx="6">
                  <c:v>0.75259604074547704</c:v>
                </c:pt>
                <c:pt idx="7">
                  <c:v>0.82097042657417585</c:v>
                </c:pt>
                <c:pt idx="8">
                  <c:v>0.87036585738030514</c:v>
                </c:pt>
                <c:pt idx="9">
                  <c:v>0.90016658335317179</c:v>
                </c:pt>
                <c:pt idx="10">
                  <c:v>0.91012145080198892</c:v>
                </c:pt>
                <c:pt idx="11">
                  <c:v>0.90016658335317179</c:v>
                </c:pt>
                <c:pt idx="12">
                  <c:v>0.87036585738030514</c:v>
                </c:pt>
                <c:pt idx="13">
                  <c:v>0.82097042657417585</c:v>
                </c:pt>
                <c:pt idx="14">
                  <c:v>0.75259604074547704</c:v>
                </c:pt>
                <c:pt idx="15">
                  <c:v>0.6665129078591856</c:v>
                </c:pt>
                <c:pt idx="16">
                  <c:v>0.56503446588876982</c:v>
                </c:pt>
                <c:pt idx="17">
                  <c:v>0.45197606320812644</c:v>
                </c:pt>
                <c:pt idx="18">
                  <c:v>0.33313036499630211</c:v>
                </c:pt>
                <c:pt idx="19">
                  <c:v>0.21667309037251659</c:v>
                </c:pt>
                <c:pt idx="20">
                  <c:v>0.11337308555051273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C21-4662-B25C-351D61000831}"/>
            </c:ext>
          </c:extLst>
        </c:ser>
        <c:ser>
          <c:idx val="14"/>
          <c:order val="14"/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'7'!$B$30:$V$30</c:f>
              <c:numCache>
                <c:formatCode>General</c:formatCode>
                <c:ptCount val="21"/>
                <c:pt idx="0">
                  <c:v>8.3196891228233039E-2</c:v>
                </c:pt>
                <c:pt idx="1">
                  <c:v>0.17511428666154993</c:v>
                </c:pt>
                <c:pt idx="2">
                  <c:v>0.2826439091004771</c:v>
                </c:pt>
                <c:pt idx="3">
                  <c:v>0.39481359426396057</c:v>
                </c:pt>
                <c:pt idx="4">
                  <c:v>0.50311986215626325</c:v>
                </c:pt>
                <c:pt idx="5">
                  <c:v>0.60139067201557705</c:v>
                </c:pt>
                <c:pt idx="6">
                  <c:v>0.68543343938388213</c:v>
                </c:pt>
                <c:pt idx="7">
                  <c:v>0.75259604074547704</c:v>
                </c:pt>
                <c:pt idx="8">
                  <c:v>0.80133066920493878</c:v>
                </c:pt>
                <c:pt idx="9">
                  <c:v>0.83081765093300397</c:v>
                </c:pt>
                <c:pt idx="10">
                  <c:v>0.84068179338575399</c:v>
                </c:pt>
                <c:pt idx="11">
                  <c:v>0.83081765093300397</c:v>
                </c:pt>
                <c:pt idx="12">
                  <c:v>0.80133066920493878</c:v>
                </c:pt>
                <c:pt idx="13">
                  <c:v>0.75259604074547704</c:v>
                </c:pt>
                <c:pt idx="14">
                  <c:v>0.68543343938388213</c:v>
                </c:pt>
                <c:pt idx="15">
                  <c:v>0.60139067201557705</c:v>
                </c:pt>
                <c:pt idx="16">
                  <c:v>0.50311986215626325</c:v>
                </c:pt>
                <c:pt idx="17">
                  <c:v>0.39481359426396057</c:v>
                </c:pt>
                <c:pt idx="18">
                  <c:v>0.2826439091004771</c:v>
                </c:pt>
                <c:pt idx="19">
                  <c:v>0.17511428666154993</c:v>
                </c:pt>
                <c:pt idx="20">
                  <c:v>8.3196891228233039E-2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C21-4662-B25C-351D61000831}"/>
            </c:ext>
          </c:extLst>
        </c:ser>
        <c:ser>
          <c:idx val="15"/>
          <c:order val="15"/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'7'!$B$31:$V$31</c:f>
              <c:numCache>
                <c:formatCode>General</c:formatCode>
                <c:ptCount val="21"/>
                <c:pt idx="0">
                  <c:v>5.1015380644413799E-2</c:v>
                </c:pt>
                <c:pt idx="1">
                  <c:v>0.12764451765501372</c:v>
                </c:pt>
                <c:pt idx="2">
                  <c:v>0.22292825247317605</c:v>
                </c:pt>
                <c:pt idx="3">
                  <c:v>0.32571208837185495</c:v>
                </c:pt>
                <c:pt idx="4">
                  <c:v>0.42713253989951872</c:v>
                </c:pt>
                <c:pt idx="5">
                  <c:v>0.52057446139579699</c:v>
                </c:pt>
                <c:pt idx="6">
                  <c:v>0.60139067201557705</c:v>
                </c:pt>
                <c:pt idx="7">
                  <c:v>0.6665129078591856</c:v>
                </c:pt>
                <c:pt idx="8">
                  <c:v>0.71404777489516436</c:v>
                </c:pt>
                <c:pt idx="9">
                  <c:v>0.74291944810784494</c:v>
                </c:pt>
                <c:pt idx="10">
                  <c:v>0.75259604074547704</c:v>
                </c:pt>
                <c:pt idx="11">
                  <c:v>0.74291944810784494</c:v>
                </c:pt>
                <c:pt idx="12">
                  <c:v>0.71404777489516436</c:v>
                </c:pt>
                <c:pt idx="13">
                  <c:v>0.6665129078591856</c:v>
                </c:pt>
                <c:pt idx="14">
                  <c:v>0.60139067201557705</c:v>
                </c:pt>
                <c:pt idx="15">
                  <c:v>0.52057446139579699</c:v>
                </c:pt>
                <c:pt idx="16">
                  <c:v>0.42713253989951872</c:v>
                </c:pt>
                <c:pt idx="17">
                  <c:v>0.32571208837185495</c:v>
                </c:pt>
                <c:pt idx="18">
                  <c:v>0.22292825247317605</c:v>
                </c:pt>
                <c:pt idx="19">
                  <c:v>0.12764451765501372</c:v>
                </c:pt>
                <c:pt idx="20">
                  <c:v>5.1015380644413799E-2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C21-4662-B25C-351D61000831}"/>
            </c:ext>
          </c:extLst>
        </c:ser>
        <c:ser>
          <c:idx val="16"/>
          <c:order val="16"/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'7'!$B$32:$V$32</c:f>
              <c:numCache>
                <c:formatCode>General</c:formatCode>
                <c:ptCount val="21"/>
                <c:pt idx="0">
                  <c:v>2.2135397564683856E-2</c:v>
                </c:pt>
                <c:pt idx="1">
                  <c:v>7.9249402263864344E-2</c:v>
                </c:pt>
                <c:pt idx="2">
                  <c:v>0.1585290151921035</c:v>
                </c:pt>
                <c:pt idx="3">
                  <c:v>0.2487195948597074</c:v>
                </c:pt>
                <c:pt idx="4">
                  <c:v>0.3406153280285269</c:v>
                </c:pt>
                <c:pt idx="5">
                  <c:v>0.42713253989951872</c:v>
                </c:pt>
                <c:pt idx="6">
                  <c:v>0.50311986215626325</c:v>
                </c:pt>
                <c:pt idx="7">
                  <c:v>0.56503446588876982</c:v>
                </c:pt>
                <c:pt idx="8">
                  <c:v>0.61058165769134942</c:v>
                </c:pt>
                <c:pt idx="9">
                  <c:v>0.63838456803503796</c:v>
                </c:pt>
                <c:pt idx="10">
                  <c:v>0.64772576672491011</c:v>
                </c:pt>
                <c:pt idx="11">
                  <c:v>0.63838456803503796</c:v>
                </c:pt>
                <c:pt idx="12">
                  <c:v>0.61058165769134942</c:v>
                </c:pt>
                <c:pt idx="13">
                  <c:v>0.56503446588876982</c:v>
                </c:pt>
                <c:pt idx="14">
                  <c:v>0.50311986215626325</c:v>
                </c:pt>
                <c:pt idx="15">
                  <c:v>0.42713253989951872</c:v>
                </c:pt>
                <c:pt idx="16">
                  <c:v>0.3406153280285269</c:v>
                </c:pt>
                <c:pt idx="17">
                  <c:v>0.2487195948597074</c:v>
                </c:pt>
                <c:pt idx="18">
                  <c:v>0.1585290151921035</c:v>
                </c:pt>
                <c:pt idx="19">
                  <c:v>7.9249402263864344E-2</c:v>
                </c:pt>
                <c:pt idx="20">
                  <c:v>2.2135397564683856E-2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C21-4662-B25C-351D61000831}"/>
            </c:ext>
          </c:extLst>
        </c:ser>
        <c:ser>
          <c:idx val="17"/>
          <c:order val="17"/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'7'!$B$33:$V$33</c:f>
              <c:numCache>
                <c:formatCode>General</c:formatCode>
                <c:ptCount val="21"/>
                <c:pt idx="0">
                  <c:v>3.2622479568565899E-3</c:v>
                </c:pt>
                <c:pt idx="1">
                  <c:v>3.6441814582807042E-2</c:v>
                </c:pt>
                <c:pt idx="2">
                  <c:v>9.5587810621174052E-2</c:v>
                </c:pt>
                <c:pt idx="3">
                  <c:v>0.16950262950802963</c:v>
                </c:pt>
                <c:pt idx="4">
                  <c:v>0.2487195948597074</c:v>
                </c:pt>
                <c:pt idx="5">
                  <c:v>0.32571208837185495</c:v>
                </c:pt>
                <c:pt idx="6">
                  <c:v>0.39481359426396057</c:v>
                </c:pt>
                <c:pt idx="7">
                  <c:v>0.45197606320812644</c:v>
                </c:pt>
                <c:pt idx="8">
                  <c:v>0.49446665879515306</c:v>
                </c:pt>
                <c:pt idx="9">
                  <c:v>0.52057446139579699</c:v>
                </c:pt>
                <c:pt idx="10">
                  <c:v>0.52937411182884198</c:v>
                </c:pt>
                <c:pt idx="11">
                  <c:v>0.52057446139579699</c:v>
                </c:pt>
                <c:pt idx="12">
                  <c:v>0.49446665879515306</c:v>
                </c:pt>
                <c:pt idx="13">
                  <c:v>0.45197606320812644</c:v>
                </c:pt>
                <c:pt idx="14">
                  <c:v>0.39481359426396057</c:v>
                </c:pt>
                <c:pt idx="15">
                  <c:v>0.32571208837185495</c:v>
                </c:pt>
                <c:pt idx="16">
                  <c:v>0.2487195948597074</c:v>
                </c:pt>
                <c:pt idx="17">
                  <c:v>0.16950262950802963</c:v>
                </c:pt>
                <c:pt idx="18">
                  <c:v>9.5587810621174052E-2</c:v>
                </c:pt>
                <c:pt idx="19">
                  <c:v>3.6441814582807042E-2</c:v>
                </c:pt>
                <c:pt idx="20">
                  <c:v>3.2622479568565899E-3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C21-4662-B25C-351D61000831}"/>
            </c:ext>
          </c:extLst>
        </c:ser>
        <c:ser>
          <c:idx val="18"/>
          <c:order val="18"/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'7'!$B$34:$V$34</c:f>
              <c:numCache>
                <c:formatCode>General</c:formatCode>
                <c:ptCount val="21"/>
                <c:pt idx="0">
                  <c:v>2.393618680826326E-3</c:v>
                </c:pt>
                <c:pt idx="1">
                  <c:v>7.2870089624115231E-3</c:v>
                </c:pt>
                <c:pt idx="2">
                  <c:v>4.198413971077497E-2</c:v>
                </c:pt>
                <c:pt idx="3">
                  <c:v>9.5587810621174052E-2</c:v>
                </c:pt>
                <c:pt idx="4">
                  <c:v>0.1585290151921035</c:v>
                </c:pt>
                <c:pt idx="5">
                  <c:v>0.22292825247317605</c:v>
                </c:pt>
                <c:pt idx="6">
                  <c:v>0.2826439091004771</c:v>
                </c:pt>
                <c:pt idx="7">
                  <c:v>0.33313036499630211</c:v>
                </c:pt>
                <c:pt idx="8">
                  <c:v>0.37120697598153141</c:v>
                </c:pt>
                <c:pt idx="9">
                  <c:v>0.39481359426396034</c:v>
                </c:pt>
                <c:pt idx="10">
                  <c:v>0.40280455863760789</c:v>
                </c:pt>
                <c:pt idx="11">
                  <c:v>0.39481359426396034</c:v>
                </c:pt>
                <c:pt idx="12">
                  <c:v>0.37120697598153141</c:v>
                </c:pt>
                <c:pt idx="13">
                  <c:v>0.33313036499630211</c:v>
                </c:pt>
                <c:pt idx="14">
                  <c:v>0.2826439091004771</c:v>
                </c:pt>
                <c:pt idx="15">
                  <c:v>0.22292825247317605</c:v>
                </c:pt>
                <c:pt idx="16">
                  <c:v>0.1585290151921035</c:v>
                </c:pt>
                <c:pt idx="17">
                  <c:v>9.5587810621174052E-2</c:v>
                </c:pt>
                <c:pt idx="18">
                  <c:v>4.198413971077497E-2</c:v>
                </c:pt>
                <c:pt idx="19">
                  <c:v>7.2870089624115231E-3</c:v>
                </c:pt>
                <c:pt idx="20">
                  <c:v>2.393618680826326E-3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C21-4662-B25C-351D61000831}"/>
            </c:ext>
          </c:extLst>
        </c:ser>
        <c:ser>
          <c:idx val="19"/>
          <c:order val="19"/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'7'!$B$35:$V$35</c:f>
              <c:numCache>
                <c:formatCode>General</c:formatCode>
                <c:ptCount val="21"/>
                <c:pt idx="0">
                  <c:v>2.8473044177684703E-2</c:v>
                </c:pt>
                <c:pt idx="1">
                  <c:v>1.2102565294760392E-3</c:v>
                </c:pt>
                <c:pt idx="2">
                  <c:v>7.2870089624115231E-3</c:v>
                </c:pt>
                <c:pt idx="3">
                  <c:v>3.6441814582807042E-2</c:v>
                </c:pt>
                <c:pt idx="4">
                  <c:v>7.9249402263864344E-2</c:v>
                </c:pt>
                <c:pt idx="5">
                  <c:v>0.12764451765501372</c:v>
                </c:pt>
                <c:pt idx="6">
                  <c:v>0.17511428666154993</c:v>
                </c:pt>
                <c:pt idx="7">
                  <c:v>0.21667309037251659</c:v>
                </c:pt>
                <c:pt idx="8">
                  <c:v>0.24871959485970729</c:v>
                </c:pt>
                <c:pt idx="9">
                  <c:v>0.2688541702731041</c:v>
                </c:pt>
                <c:pt idx="10">
                  <c:v>0.27571282562985744</c:v>
                </c:pt>
                <c:pt idx="11">
                  <c:v>0.2688541702731041</c:v>
                </c:pt>
                <c:pt idx="12">
                  <c:v>0.24871959485970729</c:v>
                </c:pt>
                <c:pt idx="13">
                  <c:v>0.21667309037251659</c:v>
                </c:pt>
                <c:pt idx="14">
                  <c:v>0.17511428666154993</c:v>
                </c:pt>
                <c:pt idx="15">
                  <c:v>0.12764451765501372</c:v>
                </c:pt>
                <c:pt idx="16">
                  <c:v>7.9249402263864344E-2</c:v>
                </c:pt>
                <c:pt idx="17">
                  <c:v>3.6441814582807042E-2</c:v>
                </c:pt>
                <c:pt idx="18">
                  <c:v>7.2870089624115231E-3</c:v>
                </c:pt>
                <c:pt idx="19">
                  <c:v>1.2102565294760392E-3</c:v>
                </c:pt>
                <c:pt idx="20">
                  <c:v>2.8473044177684703E-2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C21-4662-B25C-351D61000831}"/>
            </c:ext>
          </c:extLst>
        </c:ser>
        <c:ser>
          <c:idx val="20"/>
          <c:order val="20"/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'7'!$B$36:$V$36</c:f>
              <c:numCache>
                <c:formatCode>General</c:formatCode>
                <c:ptCount val="21"/>
                <c:pt idx="0">
                  <c:v>9.0702573174318291E-2</c:v>
                </c:pt>
                <c:pt idx="1">
                  <c:v>2.8473044177684703E-2</c:v>
                </c:pt>
                <c:pt idx="2">
                  <c:v>2.393618680826326E-3</c:v>
                </c:pt>
                <c:pt idx="3">
                  <c:v>3.2622479568565899E-3</c:v>
                </c:pt>
                <c:pt idx="4">
                  <c:v>2.2135397564683856E-2</c:v>
                </c:pt>
                <c:pt idx="5">
                  <c:v>5.1015380644413799E-2</c:v>
                </c:pt>
                <c:pt idx="6">
                  <c:v>8.3196891228233039E-2</c:v>
                </c:pt>
                <c:pt idx="7">
                  <c:v>0.11337308555051273</c:v>
                </c:pt>
                <c:pt idx="8">
                  <c:v>0.13759577275666157</c:v>
                </c:pt>
                <c:pt idx="9">
                  <c:v>0.15316815538198481</c:v>
                </c:pt>
                <c:pt idx="10">
                  <c:v>0.1585290151921035</c:v>
                </c:pt>
                <c:pt idx="11">
                  <c:v>0.15316815538198481</c:v>
                </c:pt>
                <c:pt idx="12">
                  <c:v>0.13759577275666157</c:v>
                </c:pt>
                <c:pt idx="13">
                  <c:v>0.11337308555051273</c:v>
                </c:pt>
                <c:pt idx="14">
                  <c:v>8.3196891228233039E-2</c:v>
                </c:pt>
                <c:pt idx="15">
                  <c:v>5.1015380644413799E-2</c:v>
                </c:pt>
                <c:pt idx="16">
                  <c:v>2.2135397564683856E-2</c:v>
                </c:pt>
                <c:pt idx="17">
                  <c:v>3.2622479568565899E-3</c:v>
                </c:pt>
                <c:pt idx="18">
                  <c:v>2.393618680826326E-3</c:v>
                </c:pt>
                <c:pt idx="19">
                  <c:v>2.8473044177684703E-2</c:v>
                </c:pt>
                <c:pt idx="20">
                  <c:v>9.0702573174318291E-2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C21-4662-B25C-351D61000831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607698648"/>
        <c:axId val="607695696"/>
        <c:axId val="600975096"/>
      </c:surface3DChart>
      <c:catAx>
        <c:axId val="6076986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7695696"/>
        <c:crosses val="autoZero"/>
        <c:auto val="1"/>
        <c:lblAlgn val="ctr"/>
        <c:lblOffset val="100"/>
        <c:noMultiLvlLbl val="0"/>
      </c:catAx>
      <c:valAx>
        <c:axId val="6076956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7698648"/>
        <c:crosses val="autoZero"/>
        <c:crossBetween val="midCat"/>
      </c:valAx>
      <c:serAx>
        <c:axId val="6009750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769569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0</xdr:row>
      <xdr:rowOff>85725</xdr:rowOff>
    </xdr:from>
    <xdr:to>
      <xdr:col>14</xdr:col>
      <xdr:colOff>104775</xdr:colOff>
      <xdr:row>16</xdr:row>
      <xdr:rowOff>176213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A0B5278-3F78-44C7-9141-69BABF1ED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476249</xdr:colOff>
      <xdr:row>3</xdr:row>
      <xdr:rowOff>176211</xdr:rowOff>
    </xdr:from>
    <xdr:to>
      <xdr:col>15</xdr:col>
      <xdr:colOff>561974</xdr:colOff>
      <xdr:row>20</xdr:row>
      <xdr:rowOff>28574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7C2A053-DB28-4BC9-ACE5-5B37B7B5D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552449</xdr:colOff>
      <xdr:row>4</xdr:row>
      <xdr:rowOff>9525</xdr:rowOff>
    </xdr:from>
    <xdr:to>
      <xdr:col>25</xdr:col>
      <xdr:colOff>447674</xdr:colOff>
      <xdr:row>21</xdr:row>
      <xdr:rowOff>85725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4B3D261-3AB6-4688-8681-848A39B5B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295274</xdr:colOff>
      <xdr:row>7</xdr:row>
      <xdr:rowOff>185736</xdr:rowOff>
    </xdr:from>
    <xdr:to>
      <xdr:col>13</xdr:col>
      <xdr:colOff>590549</xdr:colOff>
      <xdr:row>28</xdr:row>
      <xdr:rowOff>171449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6EBE90B-A9AF-47AB-BB4B-59667EFAA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9DAE9-31E5-441C-AC9A-4AA872F0F348}" name="Таблица1" displayName="Таблица1" ref="A1:F795" totalsRowShown="0" headerRowDxfId="0">
  <autoFilter ref="A1:F795" xr:uid="{B02E7263-AC3C-4723-8DAB-0D3A84DAC144}"/>
  <tableColumns count="6">
    <tableColumn id="1" xr3:uid="{CAC5AEA9-5E4E-46E4-A4C6-2BB358F3C644}" name="Date" dataDxfId="1"/>
    <tableColumn id="2" xr3:uid="{13EC288C-E6C5-4329-97EB-9B70FC5DB1D1}" name="Euro_Ruble"/>
    <tableColumn id="3" xr3:uid="{C9EE010C-856D-4163-A098-1A37799D75C8}" name="скользящее ср N=3"/>
    <tableColumn id="4" xr3:uid="{FC2354D5-0C6F-4E6F-8726-E214DEA655A0}" name="Стандартное откл"/>
    <tableColumn id="5" xr3:uid="{D14E4A7E-F71A-4F16-82CF-7EC1C99438F2}" name="Сколь сред. N=10"/>
    <tableColumn id="6" xr3:uid="{E4A97450-3D30-4F55-9787-245B5F2F5E47}" name="Станд. Откл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B9D5-47FE-4DE0-A2C4-C49F19A3E863}">
  <dimension ref="A1:E795"/>
  <sheetViews>
    <sheetView topLeftCell="A139" workbookViewId="0">
      <selection activeCell="C791" sqref="C791"/>
    </sheetView>
  </sheetViews>
  <sheetFormatPr defaultRowHeight="15" x14ac:dyDescent="0.25"/>
  <cols>
    <col min="1" max="2" width="13" customWidth="1"/>
    <col min="4" max="4" width="24.5703125" bestFit="1" customWidth="1"/>
  </cols>
  <sheetData>
    <row r="1" spans="1:5" ht="15.75" thickBot="1" x14ac:dyDescent="0.3">
      <c r="A1" s="5" t="s">
        <v>55</v>
      </c>
      <c r="B1" s="5" t="s">
        <v>56</v>
      </c>
    </row>
    <row r="2" spans="1:5" x14ac:dyDescent="0.25">
      <c r="A2" s="6">
        <v>43110</v>
      </c>
      <c r="B2">
        <v>68.210300000000004</v>
      </c>
      <c r="D2" s="10" t="s">
        <v>70</v>
      </c>
      <c r="E2" s="10"/>
    </row>
    <row r="3" spans="1:5" x14ac:dyDescent="0.25">
      <c r="A3" s="6">
        <v>43111</v>
      </c>
      <c r="B3">
        <v>67.884100000000004</v>
      </c>
      <c r="D3" s="7"/>
      <c r="E3" s="7"/>
    </row>
    <row r="4" spans="1:5" x14ac:dyDescent="0.25">
      <c r="A4" s="6">
        <v>43112</v>
      </c>
      <c r="B4">
        <v>68.058599999999998</v>
      </c>
      <c r="D4" s="7" t="s">
        <v>57</v>
      </c>
      <c r="E4" s="7">
        <v>77.359117128463424</v>
      </c>
    </row>
    <row r="5" spans="1:5" x14ac:dyDescent="0.25">
      <c r="A5" s="6">
        <v>43113</v>
      </c>
      <c r="B5">
        <v>68.256200000000007</v>
      </c>
      <c r="D5" s="7" t="s">
        <v>58</v>
      </c>
      <c r="E5" s="7">
        <v>0.25739856960965007</v>
      </c>
    </row>
    <row r="6" spans="1:5" x14ac:dyDescent="0.25">
      <c r="A6" s="6">
        <v>43116</v>
      </c>
      <c r="B6">
        <v>68.817400000000006</v>
      </c>
      <c r="D6" s="7" t="s">
        <v>59</v>
      </c>
      <c r="E6" s="7">
        <v>74.903850000000006</v>
      </c>
    </row>
    <row r="7" spans="1:5" x14ac:dyDescent="0.25">
      <c r="A7" s="6">
        <v>43117</v>
      </c>
      <c r="B7">
        <v>69.024299999999997</v>
      </c>
      <c r="D7" s="7" t="s">
        <v>60</v>
      </c>
      <c r="E7" s="7">
        <v>68.906199999999998</v>
      </c>
    </row>
    <row r="8" spans="1:5" x14ac:dyDescent="0.25">
      <c r="A8" s="6">
        <v>43118</v>
      </c>
      <c r="B8">
        <v>69.173000000000002</v>
      </c>
      <c r="D8" s="7" t="s">
        <v>61</v>
      </c>
      <c r="E8" s="7">
        <v>7.2529783377487451</v>
      </c>
    </row>
    <row r="9" spans="1:5" x14ac:dyDescent="0.25">
      <c r="A9" s="6">
        <v>43119</v>
      </c>
      <c r="B9">
        <v>69.258200000000002</v>
      </c>
      <c r="D9" s="7" t="s">
        <v>62</v>
      </c>
      <c r="E9" s="7">
        <v>52.605694767852547</v>
      </c>
    </row>
    <row r="10" spans="1:5" x14ac:dyDescent="0.25">
      <c r="A10" s="6">
        <v>43120</v>
      </c>
      <c r="B10">
        <v>69.395300000000006</v>
      </c>
      <c r="D10" s="7" t="s">
        <v>63</v>
      </c>
      <c r="E10" s="7">
        <v>-0.71801304591979731</v>
      </c>
    </row>
    <row r="11" spans="1:5" x14ac:dyDescent="0.25">
      <c r="A11" s="6">
        <v>43123</v>
      </c>
      <c r="B11">
        <v>69.265000000000001</v>
      </c>
      <c r="D11" s="7" t="s">
        <v>64</v>
      </c>
      <c r="E11" s="7">
        <v>0.81369647420185476</v>
      </c>
    </row>
    <row r="12" spans="1:5" x14ac:dyDescent="0.25">
      <c r="A12" s="6">
        <v>43124</v>
      </c>
      <c r="B12">
        <v>69.0702</v>
      </c>
      <c r="D12" s="7" t="s">
        <v>65</v>
      </c>
      <c r="E12" s="7">
        <v>25.94080000000001</v>
      </c>
    </row>
    <row r="13" spans="1:5" x14ac:dyDescent="0.25">
      <c r="A13" s="6">
        <v>43125</v>
      </c>
      <c r="B13">
        <v>69.448400000000007</v>
      </c>
      <c r="D13" s="7" t="s">
        <v>66</v>
      </c>
      <c r="E13" s="7">
        <v>67.816199999999995</v>
      </c>
    </row>
    <row r="14" spans="1:5" x14ac:dyDescent="0.25">
      <c r="A14" s="6">
        <v>43126</v>
      </c>
      <c r="B14">
        <v>69.457999999999998</v>
      </c>
      <c r="D14" s="7" t="s">
        <v>67</v>
      </c>
      <c r="E14" s="7">
        <v>93.757000000000005</v>
      </c>
    </row>
    <row r="15" spans="1:5" x14ac:dyDescent="0.25">
      <c r="A15" s="6">
        <v>43127</v>
      </c>
      <c r="B15">
        <v>69.607299999999995</v>
      </c>
      <c r="D15" s="7" t="s">
        <v>68</v>
      </c>
      <c r="E15" s="7">
        <v>61423.138999999959</v>
      </c>
    </row>
    <row r="16" spans="1:5" ht="15.75" thickBot="1" x14ac:dyDescent="0.3">
      <c r="A16" s="6">
        <v>43130</v>
      </c>
      <c r="B16">
        <v>69.851299999999995</v>
      </c>
      <c r="D16" s="8" t="s">
        <v>69</v>
      </c>
      <c r="E16" s="8">
        <v>794</v>
      </c>
    </row>
    <row r="17" spans="1:2" x14ac:dyDescent="0.25">
      <c r="A17" s="6">
        <v>43131</v>
      </c>
      <c r="B17">
        <v>69.542400000000001</v>
      </c>
    </row>
    <row r="18" spans="1:2" x14ac:dyDescent="0.25">
      <c r="A18" s="6">
        <v>43132</v>
      </c>
      <c r="B18">
        <v>69.932199999999995</v>
      </c>
    </row>
    <row r="19" spans="1:2" x14ac:dyDescent="0.25">
      <c r="A19" s="6">
        <v>43133</v>
      </c>
      <c r="B19">
        <v>69.792100000000005</v>
      </c>
    </row>
    <row r="20" spans="1:2" x14ac:dyDescent="0.25">
      <c r="A20" s="6">
        <v>43134</v>
      </c>
      <c r="B20">
        <v>70.095799999999997</v>
      </c>
    </row>
    <row r="21" spans="1:2" x14ac:dyDescent="0.25">
      <c r="A21" s="6">
        <v>43137</v>
      </c>
      <c r="B21">
        <v>70.495900000000006</v>
      </c>
    </row>
    <row r="22" spans="1:2" x14ac:dyDescent="0.25">
      <c r="A22" s="6">
        <v>43138</v>
      </c>
      <c r="B22">
        <v>70.929400000000001</v>
      </c>
    </row>
    <row r="23" spans="1:2" x14ac:dyDescent="0.25">
      <c r="A23" s="6">
        <v>43139</v>
      </c>
      <c r="B23">
        <v>70.531000000000006</v>
      </c>
    </row>
    <row r="24" spans="1:2" x14ac:dyDescent="0.25">
      <c r="A24" s="6">
        <v>43140</v>
      </c>
      <c r="B24">
        <v>70.771299999999997</v>
      </c>
    </row>
    <row r="25" spans="1:2" x14ac:dyDescent="0.25">
      <c r="A25" s="6">
        <v>43141</v>
      </c>
      <c r="B25">
        <v>71.394300000000001</v>
      </c>
    </row>
    <row r="26" spans="1:2" x14ac:dyDescent="0.25">
      <c r="A26" s="6">
        <v>43144</v>
      </c>
      <c r="B26">
        <v>71.245000000000005</v>
      </c>
    </row>
    <row r="27" spans="1:2" x14ac:dyDescent="0.25">
      <c r="A27" s="6">
        <v>43145</v>
      </c>
      <c r="B27">
        <v>71.167000000000002</v>
      </c>
    </row>
    <row r="28" spans="1:2" x14ac:dyDescent="0.25">
      <c r="A28" s="6">
        <v>43146</v>
      </c>
      <c r="B28">
        <v>71.232900000000001</v>
      </c>
    </row>
    <row r="29" spans="1:2" x14ac:dyDescent="0.25">
      <c r="A29" s="6">
        <v>43147</v>
      </c>
      <c r="B29">
        <v>70.671800000000005</v>
      </c>
    </row>
    <row r="30" spans="1:2" x14ac:dyDescent="0.25">
      <c r="A30" s="6">
        <v>43148</v>
      </c>
      <c r="B30">
        <v>70.647099999999995</v>
      </c>
    </row>
    <row r="31" spans="1:2" x14ac:dyDescent="0.25">
      <c r="A31" s="6">
        <v>43151</v>
      </c>
      <c r="B31">
        <v>69.900099999999995</v>
      </c>
    </row>
    <row r="32" spans="1:2" x14ac:dyDescent="0.25">
      <c r="A32" s="6">
        <v>43152</v>
      </c>
      <c r="B32">
        <v>69.892799999999994</v>
      </c>
    </row>
    <row r="33" spans="1:2" x14ac:dyDescent="0.25">
      <c r="A33" s="6">
        <v>43153</v>
      </c>
      <c r="B33">
        <v>69.808700000000002</v>
      </c>
    </row>
    <row r="34" spans="1:2" x14ac:dyDescent="0.25">
      <c r="A34" s="6">
        <v>43154</v>
      </c>
      <c r="B34">
        <v>69.634100000000004</v>
      </c>
    </row>
    <row r="35" spans="1:2" x14ac:dyDescent="0.25">
      <c r="A35" s="6">
        <v>43158</v>
      </c>
      <c r="B35">
        <v>68.922399999999996</v>
      </c>
    </row>
    <row r="36" spans="1:2" x14ac:dyDescent="0.25">
      <c r="A36" s="6">
        <v>43159</v>
      </c>
      <c r="B36">
        <v>68.659899999999993</v>
      </c>
    </row>
    <row r="37" spans="1:2" x14ac:dyDescent="0.25">
      <c r="A37" s="6">
        <v>43160</v>
      </c>
      <c r="B37">
        <v>68.906199999999998</v>
      </c>
    </row>
    <row r="38" spans="1:2" x14ac:dyDescent="0.25">
      <c r="A38" s="6">
        <v>43161</v>
      </c>
      <c r="B38">
        <v>68.882599999999996</v>
      </c>
    </row>
    <row r="39" spans="1:2" x14ac:dyDescent="0.25">
      <c r="A39" s="6">
        <v>43162</v>
      </c>
      <c r="B39">
        <v>69.467100000000002</v>
      </c>
    </row>
    <row r="40" spans="1:2" x14ac:dyDescent="0.25">
      <c r="A40" s="6">
        <v>43165</v>
      </c>
      <c r="B40">
        <v>70.170199999999994</v>
      </c>
    </row>
    <row r="41" spans="1:2" x14ac:dyDescent="0.25">
      <c r="A41" s="6">
        <v>43166</v>
      </c>
      <c r="B41">
        <v>69.731700000000004</v>
      </c>
    </row>
    <row r="42" spans="1:2" x14ac:dyDescent="0.25">
      <c r="A42" s="6">
        <v>43167</v>
      </c>
      <c r="B42">
        <v>70.529899999999998</v>
      </c>
    </row>
    <row r="43" spans="1:2" x14ac:dyDescent="0.25">
      <c r="A43" s="6">
        <v>43172</v>
      </c>
      <c r="B43">
        <v>69.797200000000004</v>
      </c>
    </row>
    <row r="44" spans="1:2" x14ac:dyDescent="0.25">
      <c r="A44" s="6">
        <v>43173</v>
      </c>
      <c r="B44">
        <v>70.156400000000005</v>
      </c>
    </row>
    <row r="45" spans="1:2" x14ac:dyDescent="0.25">
      <c r="A45" s="6">
        <v>43174</v>
      </c>
      <c r="B45">
        <v>70.533799999999999</v>
      </c>
    </row>
    <row r="46" spans="1:2" x14ac:dyDescent="0.25">
      <c r="A46" s="6">
        <v>43175</v>
      </c>
      <c r="B46">
        <v>70.515100000000004</v>
      </c>
    </row>
    <row r="47" spans="1:2" x14ac:dyDescent="0.25">
      <c r="A47" s="6">
        <v>43176</v>
      </c>
      <c r="B47">
        <v>70.809899999999999</v>
      </c>
    </row>
    <row r="48" spans="1:2" x14ac:dyDescent="0.25">
      <c r="A48" s="6">
        <v>43179</v>
      </c>
      <c r="B48">
        <v>70.604900000000001</v>
      </c>
    </row>
    <row r="49" spans="1:2" x14ac:dyDescent="0.25">
      <c r="A49" s="6">
        <v>43180</v>
      </c>
      <c r="B49">
        <v>71.234700000000004</v>
      </c>
    </row>
    <row r="50" spans="1:2" x14ac:dyDescent="0.25">
      <c r="A50" s="6">
        <v>43181</v>
      </c>
      <c r="B50">
        <v>70.569900000000004</v>
      </c>
    </row>
    <row r="51" spans="1:2" x14ac:dyDescent="0.25">
      <c r="A51" s="6">
        <v>43182</v>
      </c>
      <c r="B51">
        <v>70.31</v>
      </c>
    </row>
    <row r="52" spans="1:2" x14ac:dyDescent="0.25">
      <c r="A52" s="6">
        <v>43183</v>
      </c>
      <c r="B52">
        <v>70.430300000000003</v>
      </c>
    </row>
    <row r="53" spans="1:2" x14ac:dyDescent="0.25">
      <c r="A53" s="6">
        <v>43186</v>
      </c>
      <c r="B53">
        <v>70.570800000000006</v>
      </c>
    </row>
    <row r="54" spans="1:2" x14ac:dyDescent="0.25">
      <c r="A54" s="6">
        <v>43187</v>
      </c>
      <c r="B54">
        <v>71.262500000000003</v>
      </c>
    </row>
    <row r="55" spans="1:2" x14ac:dyDescent="0.25">
      <c r="A55" s="6">
        <v>43188</v>
      </c>
      <c r="B55">
        <v>71.3339</v>
      </c>
    </row>
    <row r="56" spans="1:2" x14ac:dyDescent="0.25">
      <c r="A56" s="6">
        <v>43189</v>
      </c>
      <c r="B56">
        <v>71.094200000000001</v>
      </c>
    </row>
    <row r="57" spans="1:2" x14ac:dyDescent="0.25">
      <c r="A57" s="6">
        <v>43190</v>
      </c>
      <c r="B57">
        <v>70.561800000000005</v>
      </c>
    </row>
    <row r="58" spans="1:2" x14ac:dyDescent="0.25">
      <c r="A58" s="6">
        <v>43193</v>
      </c>
      <c r="B58">
        <v>70.603800000000007</v>
      </c>
    </row>
    <row r="59" spans="1:2" x14ac:dyDescent="0.25">
      <c r="A59" s="6">
        <v>43194</v>
      </c>
      <c r="B59">
        <v>70.920699999999997</v>
      </c>
    </row>
    <row r="60" spans="1:2" x14ac:dyDescent="0.25">
      <c r="A60" s="6">
        <v>43195</v>
      </c>
      <c r="B60">
        <v>70.957999999999998</v>
      </c>
    </row>
    <row r="61" spans="1:2" x14ac:dyDescent="0.25">
      <c r="A61" s="6">
        <v>43196</v>
      </c>
      <c r="B61">
        <v>70.592600000000004</v>
      </c>
    </row>
    <row r="62" spans="1:2" x14ac:dyDescent="0.25">
      <c r="A62" s="6">
        <v>43197</v>
      </c>
      <c r="B62">
        <v>70.706900000000005</v>
      </c>
    </row>
    <row r="63" spans="1:2" x14ac:dyDescent="0.25">
      <c r="A63" s="6">
        <v>43200</v>
      </c>
      <c r="B63">
        <v>71.884699999999995</v>
      </c>
    </row>
    <row r="64" spans="1:2" x14ac:dyDescent="0.25">
      <c r="A64" s="6">
        <v>43201</v>
      </c>
      <c r="B64">
        <v>76.852199999999996</v>
      </c>
    </row>
    <row r="65" spans="1:2" x14ac:dyDescent="0.25">
      <c r="A65" s="6">
        <v>43202</v>
      </c>
      <c r="B65">
        <v>79.283900000000003</v>
      </c>
    </row>
    <row r="66" spans="1:2" x14ac:dyDescent="0.25">
      <c r="A66" s="6">
        <v>43203</v>
      </c>
      <c r="B66">
        <v>76.756900000000002</v>
      </c>
    </row>
    <row r="67" spans="1:2" x14ac:dyDescent="0.25">
      <c r="A67" s="6">
        <v>43204</v>
      </c>
      <c r="B67">
        <v>75.750699999999995</v>
      </c>
    </row>
    <row r="68" spans="1:2" x14ac:dyDescent="0.25">
      <c r="A68" s="6">
        <v>43207</v>
      </c>
      <c r="B68">
        <v>76.840299999999999</v>
      </c>
    </row>
    <row r="69" spans="1:2" x14ac:dyDescent="0.25">
      <c r="A69" s="6">
        <v>43208</v>
      </c>
      <c r="B69">
        <v>75.844800000000006</v>
      </c>
    </row>
    <row r="70" spans="1:2" x14ac:dyDescent="0.25">
      <c r="A70" s="6">
        <v>43209</v>
      </c>
      <c r="B70">
        <v>76.086799999999997</v>
      </c>
    </row>
    <row r="71" spans="1:2" x14ac:dyDescent="0.25">
      <c r="A71" s="6">
        <v>43210</v>
      </c>
      <c r="B71">
        <v>75.403400000000005</v>
      </c>
    </row>
    <row r="72" spans="1:2" x14ac:dyDescent="0.25">
      <c r="A72" s="6">
        <v>43211</v>
      </c>
      <c r="B72">
        <v>75.653199999999998</v>
      </c>
    </row>
    <row r="73" spans="1:2" x14ac:dyDescent="0.25">
      <c r="A73" s="6">
        <v>43214</v>
      </c>
      <c r="B73">
        <v>75.792400000000001</v>
      </c>
    </row>
    <row r="74" spans="1:2" x14ac:dyDescent="0.25">
      <c r="A74" s="6">
        <v>43215</v>
      </c>
      <c r="B74">
        <v>75.212100000000007</v>
      </c>
    </row>
    <row r="75" spans="1:2" x14ac:dyDescent="0.25">
      <c r="A75" s="6">
        <v>43216</v>
      </c>
      <c r="B75">
        <v>75.328100000000006</v>
      </c>
    </row>
    <row r="76" spans="1:2" x14ac:dyDescent="0.25">
      <c r="A76" s="6">
        <v>43217</v>
      </c>
      <c r="B76">
        <v>76.181200000000004</v>
      </c>
    </row>
    <row r="77" spans="1:2" x14ac:dyDescent="0.25">
      <c r="A77" s="6">
        <v>43218</v>
      </c>
      <c r="B77">
        <v>75.760499999999993</v>
      </c>
    </row>
    <row r="78" spans="1:2" x14ac:dyDescent="0.25">
      <c r="A78" s="6">
        <v>43219</v>
      </c>
      <c r="B78">
        <v>75.205600000000004</v>
      </c>
    </row>
    <row r="79" spans="1:2" x14ac:dyDescent="0.25">
      <c r="A79" s="6">
        <v>43224</v>
      </c>
      <c r="B79">
        <v>76.126099999999994</v>
      </c>
    </row>
    <row r="80" spans="1:2" x14ac:dyDescent="0.25">
      <c r="A80" s="6">
        <v>43225</v>
      </c>
      <c r="B80">
        <v>75.639200000000002</v>
      </c>
    </row>
    <row r="81" spans="1:2" x14ac:dyDescent="0.25">
      <c r="A81" s="6">
        <v>43228</v>
      </c>
      <c r="B81">
        <v>74.8125</v>
      </c>
    </row>
    <row r="82" spans="1:2" x14ac:dyDescent="0.25">
      <c r="A82" s="6">
        <v>43229</v>
      </c>
      <c r="B82">
        <v>75.040899999999993</v>
      </c>
    </row>
    <row r="83" spans="1:2" x14ac:dyDescent="0.25">
      <c r="A83" s="6">
        <v>43231</v>
      </c>
      <c r="B83">
        <v>74.177199999999999</v>
      </c>
    </row>
    <row r="84" spans="1:2" x14ac:dyDescent="0.25">
      <c r="A84" s="6">
        <v>43232</v>
      </c>
      <c r="B84">
        <v>73.514499999999998</v>
      </c>
    </row>
    <row r="85" spans="1:2" x14ac:dyDescent="0.25">
      <c r="A85" s="6">
        <v>43235</v>
      </c>
      <c r="B85">
        <v>73.942999999999998</v>
      </c>
    </row>
    <row r="86" spans="1:2" x14ac:dyDescent="0.25">
      <c r="A86" s="6">
        <v>43236</v>
      </c>
      <c r="B86">
        <v>73.860100000000003</v>
      </c>
    </row>
    <row r="87" spans="1:2" x14ac:dyDescent="0.25">
      <c r="A87" s="6">
        <v>43237</v>
      </c>
      <c r="B87">
        <v>73.779600000000002</v>
      </c>
    </row>
    <row r="88" spans="1:2" x14ac:dyDescent="0.25">
      <c r="A88" s="6">
        <v>43238</v>
      </c>
      <c r="B88">
        <v>73.023600000000002</v>
      </c>
    </row>
    <row r="89" spans="1:2" x14ac:dyDescent="0.25">
      <c r="A89" s="6">
        <v>43239</v>
      </c>
      <c r="B89">
        <v>73.176900000000003</v>
      </c>
    </row>
    <row r="90" spans="1:2" x14ac:dyDescent="0.25">
      <c r="A90" s="6">
        <v>43242</v>
      </c>
      <c r="B90">
        <v>73.332099999999997</v>
      </c>
    </row>
    <row r="91" spans="1:2" x14ac:dyDescent="0.25">
      <c r="A91" s="6">
        <v>43243</v>
      </c>
      <c r="B91">
        <v>72.239000000000004</v>
      </c>
    </row>
    <row r="92" spans="1:2" x14ac:dyDescent="0.25">
      <c r="A92" s="6">
        <v>43244</v>
      </c>
      <c r="B92">
        <v>72.182599999999994</v>
      </c>
    </row>
    <row r="93" spans="1:2" x14ac:dyDescent="0.25">
      <c r="A93" s="6">
        <v>43245</v>
      </c>
      <c r="B93">
        <v>72.008200000000002</v>
      </c>
    </row>
    <row r="94" spans="1:2" x14ac:dyDescent="0.25">
      <c r="A94" s="6">
        <v>43246</v>
      </c>
      <c r="B94">
        <v>72.118300000000005</v>
      </c>
    </row>
    <row r="95" spans="1:2" x14ac:dyDescent="0.25">
      <c r="A95" s="6">
        <v>43249</v>
      </c>
      <c r="B95">
        <v>72.8322</v>
      </c>
    </row>
    <row r="96" spans="1:2" x14ac:dyDescent="0.25">
      <c r="A96" s="6">
        <v>43250</v>
      </c>
      <c r="B96">
        <v>72.526899999999998</v>
      </c>
    </row>
    <row r="97" spans="1:2" x14ac:dyDescent="0.25">
      <c r="A97" s="6">
        <v>43251</v>
      </c>
      <c r="B97">
        <v>72.521100000000004</v>
      </c>
    </row>
    <row r="98" spans="1:2" x14ac:dyDescent="0.25">
      <c r="A98" s="6">
        <v>43252</v>
      </c>
      <c r="B98">
        <v>72.580600000000004</v>
      </c>
    </row>
    <row r="99" spans="1:2" x14ac:dyDescent="0.25">
      <c r="A99" s="6">
        <v>43253</v>
      </c>
      <c r="B99">
        <v>72.718299999999999</v>
      </c>
    </row>
    <row r="100" spans="1:2" x14ac:dyDescent="0.25">
      <c r="A100" s="6">
        <v>43256</v>
      </c>
      <c r="B100">
        <v>72.438400000000001</v>
      </c>
    </row>
    <row r="101" spans="1:2" x14ac:dyDescent="0.25">
      <c r="A101" s="6">
        <v>43257</v>
      </c>
      <c r="B101">
        <v>72.513000000000005</v>
      </c>
    </row>
    <row r="102" spans="1:2" x14ac:dyDescent="0.25">
      <c r="A102" s="6">
        <v>43258</v>
      </c>
      <c r="B102">
        <v>72.863699999999994</v>
      </c>
    </row>
    <row r="103" spans="1:2" x14ac:dyDescent="0.25">
      <c r="A103" s="6">
        <v>43259</v>
      </c>
      <c r="B103">
        <v>73.068600000000004</v>
      </c>
    </row>
    <row r="104" spans="1:2" x14ac:dyDescent="0.25">
      <c r="A104" s="6">
        <v>43260</v>
      </c>
      <c r="B104">
        <v>73.791600000000003</v>
      </c>
    </row>
    <row r="105" spans="1:2" x14ac:dyDescent="0.25">
      <c r="A105" s="6">
        <v>43261</v>
      </c>
      <c r="B105">
        <v>73.365399999999994</v>
      </c>
    </row>
    <row r="106" spans="1:2" x14ac:dyDescent="0.25">
      <c r="A106" s="6">
        <v>43265</v>
      </c>
      <c r="B106">
        <v>74.136499999999998</v>
      </c>
    </row>
    <row r="107" spans="1:2" x14ac:dyDescent="0.25">
      <c r="A107" s="6">
        <v>43266</v>
      </c>
      <c r="B107">
        <v>73.562100000000001</v>
      </c>
    </row>
    <row r="108" spans="1:2" x14ac:dyDescent="0.25">
      <c r="A108" s="6">
        <v>43267</v>
      </c>
      <c r="B108">
        <v>72.532899999999998</v>
      </c>
    </row>
    <row r="109" spans="1:2" x14ac:dyDescent="0.25">
      <c r="A109" s="6">
        <v>43270</v>
      </c>
      <c r="B109">
        <v>73.482500000000002</v>
      </c>
    </row>
    <row r="110" spans="1:2" x14ac:dyDescent="0.25">
      <c r="A110" s="6">
        <v>43271</v>
      </c>
      <c r="B110">
        <v>74.184700000000007</v>
      </c>
    </row>
    <row r="111" spans="1:2" x14ac:dyDescent="0.25">
      <c r="A111" s="6">
        <v>43272</v>
      </c>
      <c r="B111">
        <v>73.611800000000002</v>
      </c>
    </row>
    <row r="112" spans="1:2" x14ac:dyDescent="0.25">
      <c r="A112" s="6">
        <v>43273</v>
      </c>
      <c r="B112">
        <v>73.687100000000001</v>
      </c>
    </row>
    <row r="113" spans="1:2" x14ac:dyDescent="0.25">
      <c r="A113" s="6">
        <v>43274</v>
      </c>
      <c r="B113">
        <v>73.724699999999999</v>
      </c>
    </row>
    <row r="114" spans="1:2" x14ac:dyDescent="0.25">
      <c r="A114" s="6">
        <v>43277</v>
      </c>
      <c r="B114">
        <v>73.311199999999999</v>
      </c>
    </row>
    <row r="115" spans="1:2" x14ac:dyDescent="0.25">
      <c r="A115" s="6">
        <v>43278</v>
      </c>
      <c r="B115">
        <v>73.408699999999996</v>
      </c>
    </row>
    <row r="116" spans="1:2" x14ac:dyDescent="0.25">
      <c r="A116" s="6">
        <v>43279</v>
      </c>
      <c r="B116">
        <v>73.603800000000007</v>
      </c>
    </row>
    <row r="117" spans="1:2" x14ac:dyDescent="0.25">
      <c r="A117" s="6">
        <v>43280</v>
      </c>
      <c r="B117">
        <v>73.088399999999993</v>
      </c>
    </row>
    <row r="118" spans="1:2" x14ac:dyDescent="0.25">
      <c r="A118" s="6">
        <v>43281</v>
      </c>
      <c r="B118">
        <v>72.992099999999994</v>
      </c>
    </row>
    <row r="119" spans="1:2" x14ac:dyDescent="0.25">
      <c r="A119" s="6">
        <v>43284</v>
      </c>
      <c r="B119">
        <v>73.468999999999994</v>
      </c>
    </row>
    <row r="120" spans="1:2" x14ac:dyDescent="0.25">
      <c r="A120" s="6">
        <v>43285</v>
      </c>
      <c r="B120">
        <v>73.7012</v>
      </c>
    </row>
    <row r="121" spans="1:2" x14ac:dyDescent="0.25">
      <c r="A121" s="6">
        <v>43286</v>
      </c>
      <c r="B121">
        <v>73.709699999999998</v>
      </c>
    </row>
    <row r="122" spans="1:2" x14ac:dyDescent="0.25">
      <c r="A122" s="6">
        <v>43287</v>
      </c>
      <c r="B122">
        <v>73.964100000000002</v>
      </c>
    </row>
    <row r="123" spans="1:2" x14ac:dyDescent="0.25">
      <c r="A123" s="6">
        <v>43288</v>
      </c>
      <c r="B123">
        <v>73.902799999999999</v>
      </c>
    </row>
    <row r="124" spans="1:2" x14ac:dyDescent="0.25">
      <c r="A124" s="6">
        <v>43291</v>
      </c>
      <c r="B124">
        <v>73.936499999999995</v>
      </c>
    </row>
    <row r="125" spans="1:2" x14ac:dyDescent="0.25">
      <c r="A125" s="6">
        <v>43292</v>
      </c>
      <c r="B125">
        <v>73.346999999999994</v>
      </c>
    </row>
    <row r="126" spans="1:2" x14ac:dyDescent="0.25">
      <c r="A126" s="6">
        <v>43293</v>
      </c>
      <c r="B126">
        <v>72.847200000000001</v>
      </c>
    </row>
    <row r="127" spans="1:2" x14ac:dyDescent="0.25">
      <c r="A127" s="6">
        <v>43294</v>
      </c>
      <c r="B127">
        <v>72.681700000000006</v>
      </c>
    </row>
    <row r="128" spans="1:2" x14ac:dyDescent="0.25">
      <c r="A128" s="6">
        <v>43295</v>
      </c>
      <c r="B128">
        <v>72.465900000000005</v>
      </c>
    </row>
    <row r="129" spans="1:2" x14ac:dyDescent="0.25">
      <c r="A129" s="6">
        <v>43298</v>
      </c>
      <c r="B129">
        <v>72.795500000000004</v>
      </c>
    </row>
    <row r="130" spans="1:2" x14ac:dyDescent="0.25">
      <c r="A130" s="6">
        <v>43299</v>
      </c>
      <c r="B130">
        <v>73.242699999999999</v>
      </c>
    </row>
    <row r="131" spans="1:2" x14ac:dyDescent="0.25">
      <c r="A131" s="6">
        <v>43300</v>
      </c>
      <c r="B131">
        <v>73.134500000000003</v>
      </c>
    </row>
    <row r="132" spans="1:2" x14ac:dyDescent="0.25">
      <c r="A132" s="6">
        <v>43301</v>
      </c>
      <c r="B132">
        <v>73.480800000000002</v>
      </c>
    </row>
    <row r="133" spans="1:2" x14ac:dyDescent="0.25">
      <c r="A133" s="6">
        <v>43302</v>
      </c>
      <c r="B133">
        <v>73.932699999999997</v>
      </c>
    </row>
    <row r="134" spans="1:2" x14ac:dyDescent="0.25">
      <c r="A134" s="6">
        <v>43305</v>
      </c>
      <c r="B134">
        <v>74.128600000000006</v>
      </c>
    </row>
    <row r="135" spans="1:2" x14ac:dyDescent="0.25">
      <c r="A135" s="6">
        <v>43306</v>
      </c>
      <c r="B135">
        <v>73.5261</v>
      </c>
    </row>
    <row r="136" spans="1:2" x14ac:dyDescent="0.25">
      <c r="A136" s="6">
        <v>43307</v>
      </c>
      <c r="B136">
        <v>73.751000000000005</v>
      </c>
    </row>
    <row r="137" spans="1:2" x14ac:dyDescent="0.25">
      <c r="A137" s="6">
        <v>43308</v>
      </c>
      <c r="B137">
        <v>73.818100000000001</v>
      </c>
    </row>
    <row r="138" spans="1:2" x14ac:dyDescent="0.25">
      <c r="A138" s="6">
        <v>43309</v>
      </c>
      <c r="B138">
        <v>73.344200000000001</v>
      </c>
    </row>
    <row r="139" spans="1:2" x14ac:dyDescent="0.25">
      <c r="A139" s="6">
        <v>43312</v>
      </c>
      <c r="B139">
        <v>73.202100000000002</v>
      </c>
    </row>
    <row r="140" spans="1:2" x14ac:dyDescent="0.25">
      <c r="A140" s="6">
        <v>43313</v>
      </c>
      <c r="B140">
        <v>73.073800000000006</v>
      </c>
    </row>
    <row r="141" spans="1:2" x14ac:dyDescent="0.25">
      <c r="A141" s="6">
        <v>43314</v>
      </c>
      <c r="B141">
        <v>73.106399999999994</v>
      </c>
    </row>
    <row r="142" spans="1:2" x14ac:dyDescent="0.25">
      <c r="A142" s="6">
        <v>43315</v>
      </c>
      <c r="B142">
        <v>73.420599999999993</v>
      </c>
    </row>
    <row r="143" spans="1:2" x14ac:dyDescent="0.25">
      <c r="A143" s="6">
        <v>43316</v>
      </c>
      <c r="B143">
        <v>73.474400000000003</v>
      </c>
    </row>
    <row r="144" spans="1:2" x14ac:dyDescent="0.25">
      <c r="A144" s="6">
        <v>43319</v>
      </c>
      <c r="B144">
        <v>73.409499999999994</v>
      </c>
    </row>
    <row r="145" spans="1:2" x14ac:dyDescent="0.25">
      <c r="A145" s="6">
        <v>43320</v>
      </c>
      <c r="B145">
        <v>73.563199999999995</v>
      </c>
    </row>
    <row r="146" spans="1:2" x14ac:dyDescent="0.25">
      <c r="A146" s="6">
        <v>43321</v>
      </c>
      <c r="B146">
        <v>73.821100000000001</v>
      </c>
    </row>
    <row r="147" spans="1:2" x14ac:dyDescent="0.25">
      <c r="A147" s="6">
        <v>43322</v>
      </c>
      <c r="B147">
        <v>76.825000000000003</v>
      </c>
    </row>
    <row r="148" spans="1:2" x14ac:dyDescent="0.25">
      <c r="A148" s="6">
        <v>43323</v>
      </c>
      <c r="B148">
        <v>76.676000000000002</v>
      </c>
    </row>
    <row r="149" spans="1:2" x14ac:dyDescent="0.25">
      <c r="A149" s="6">
        <v>43326</v>
      </c>
      <c r="B149">
        <v>77.651899999999998</v>
      </c>
    </row>
    <row r="150" spans="1:2" x14ac:dyDescent="0.25">
      <c r="A150" s="6">
        <v>43327</v>
      </c>
      <c r="B150">
        <v>76.232500000000002</v>
      </c>
    </row>
    <row r="151" spans="1:2" x14ac:dyDescent="0.25">
      <c r="A151" s="6">
        <v>43328</v>
      </c>
      <c r="B151">
        <v>75.225300000000004</v>
      </c>
    </row>
    <row r="152" spans="1:2" x14ac:dyDescent="0.25">
      <c r="A152" s="6">
        <v>43329</v>
      </c>
      <c r="B152">
        <v>76.057599999999994</v>
      </c>
    </row>
    <row r="153" spans="1:2" x14ac:dyDescent="0.25">
      <c r="A153" s="6">
        <v>43330</v>
      </c>
      <c r="B153">
        <v>76.184799999999996</v>
      </c>
    </row>
    <row r="154" spans="1:2" x14ac:dyDescent="0.25">
      <c r="A154" s="6">
        <v>43333</v>
      </c>
      <c r="B154">
        <v>76.720399999999998</v>
      </c>
    </row>
    <row r="155" spans="1:2" x14ac:dyDescent="0.25">
      <c r="A155" s="6">
        <v>43334</v>
      </c>
      <c r="B155">
        <v>77.349100000000007</v>
      </c>
    </row>
    <row r="156" spans="1:2" x14ac:dyDescent="0.25">
      <c r="A156" s="6">
        <v>43335</v>
      </c>
      <c r="B156">
        <v>78.198300000000003</v>
      </c>
    </row>
    <row r="157" spans="1:2" x14ac:dyDescent="0.25">
      <c r="A157" s="6">
        <v>43336</v>
      </c>
      <c r="B157">
        <v>79.250200000000007</v>
      </c>
    </row>
    <row r="158" spans="1:2" x14ac:dyDescent="0.25">
      <c r="A158" s="6">
        <v>43337</v>
      </c>
      <c r="B158">
        <v>78.407200000000003</v>
      </c>
    </row>
    <row r="159" spans="1:2" x14ac:dyDescent="0.25">
      <c r="A159" s="6">
        <v>43340</v>
      </c>
      <c r="B159">
        <v>78.226900000000001</v>
      </c>
    </row>
    <row r="160" spans="1:2" x14ac:dyDescent="0.25">
      <c r="A160" s="6">
        <v>43341</v>
      </c>
      <c r="B160">
        <v>78.760000000000005</v>
      </c>
    </row>
    <row r="161" spans="1:2" x14ac:dyDescent="0.25">
      <c r="A161" s="6">
        <v>43342</v>
      </c>
      <c r="B161">
        <v>79.559399999999997</v>
      </c>
    </row>
    <row r="162" spans="1:2" x14ac:dyDescent="0.25">
      <c r="A162" s="6">
        <v>43343</v>
      </c>
      <c r="B162">
        <v>79.676500000000004</v>
      </c>
    </row>
    <row r="163" spans="1:2" x14ac:dyDescent="0.25">
      <c r="A163" s="6">
        <v>43344</v>
      </c>
      <c r="B163">
        <v>79.496600000000001</v>
      </c>
    </row>
    <row r="164" spans="1:2" x14ac:dyDescent="0.25">
      <c r="A164" s="6">
        <v>43347</v>
      </c>
      <c r="B164">
        <v>78.637600000000006</v>
      </c>
    </row>
    <row r="165" spans="1:2" x14ac:dyDescent="0.25">
      <c r="A165" s="6">
        <v>43348</v>
      </c>
      <c r="B165">
        <v>79.02</v>
      </c>
    </row>
    <row r="166" spans="1:2" x14ac:dyDescent="0.25">
      <c r="A166" s="6">
        <v>43349</v>
      </c>
      <c r="B166">
        <v>79.136200000000002</v>
      </c>
    </row>
    <row r="167" spans="1:2" x14ac:dyDescent="0.25">
      <c r="A167" s="6">
        <v>43350</v>
      </c>
      <c r="B167">
        <v>79.368499999999997</v>
      </c>
    </row>
    <row r="168" spans="1:2" x14ac:dyDescent="0.25">
      <c r="A168" s="6">
        <v>43351</v>
      </c>
      <c r="B168">
        <v>80.356200000000001</v>
      </c>
    </row>
    <row r="169" spans="1:2" x14ac:dyDescent="0.25">
      <c r="A169" s="6">
        <v>43354</v>
      </c>
      <c r="B169">
        <v>80.670199999999994</v>
      </c>
    </row>
    <row r="170" spans="1:2" x14ac:dyDescent="0.25">
      <c r="A170" s="6">
        <v>43355</v>
      </c>
      <c r="B170">
        <v>81.394199999999998</v>
      </c>
    </row>
    <row r="171" spans="1:2" x14ac:dyDescent="0.25">
      <c r="A171" s="6">
        <v>43356</v>
      </c>
      <c r="B171">
        <v>80.648799999999994</v>
      </c>
    </row>
    <row r="172" spans="1:2" x14ac:dyDescent="0.25">
      <c r="A172" s="6">
        <v>43357</v>
      </c>
      <c r="B172">
        <v>79.769900000000007</v>
      </c>
    </row>
    <row r="173" spans="1:2" x14ac:dyDescent="0.25">
      <c r="A173" s="6">
        <v>43358</v>
      </c>
      <c r="B173">
        <v>79.952100000000002</v>
      </c>
    </row>
    <row r="174" spans="1:2" x14ac:dyDescent="0.25">
      <c r="A174" s="6">
        <v>43361</v>
      </c>
      <c r="B174">
        <v>79.359499999999997</v>
      </c>
    </row>
    <row r="175" spans="1:2" x14ac:dyDescent="0.25">
      <c r="A175" s="6">
        <v>43362</v>
      </c>
      <c r="B175">
        <v>79.174899999999994</v>
      </c>
    </row>
    <row r="176" spans="1:2" x14ac:dyDescent="0.25">
      <c r="A176" s="6">
        <v>43363</v>
      </c>
      <c r="B176">
        <v>78.3613</v>
      </c>
    </row>
    <row r="177" spans="1:2" x14ac:dyDescent="0.25">
      <c r="A177" s="6">
        <v>43364</v>
      </c>
      <c r="B177">
        <v>77.752899999999997</v>
      </c>
    </row>
    <row r="178" spans="1:2" x14ac:dyDescent="0.25">
      <c r="A178" s="6">
        <v>43365</v>
      </c>
      <c r="B178">
        <v>78.075299999999999</v>
      </c>
    </row>
    <row r="179" spans="1:2" x14ac:dyDescent="0.25">
      <c r="A179" s="6">
        <v>43368</v>
      </c>
      <c r="B179">
        <v>77.684399999999997</v>
      </c>
    </row>
    <row r="180" spans="1:2" x14ac:dyDescent="0.25">
      <c r="A180" s="6">
        <v>43369</v>
      </c>
      <c r="B180">
        <v>77.383200000000002</v>
      </c>
    </row>
    <row r="181" spans="1:2" x14ac:dyDescent="0.25">
      <c r="A181" s="6">
        <v>43370</v>
      </c>
      <c r="B181">
        <v>77.384600000000006</v>
      </c>
    </row>
    <row r="182" spans="1:2" x14ac:dyDescent="0.25">
      <c r="A182" s="6">
        <v>43371</v>
      </c>
      <c r="B182">
        <v>77.040700000000001</v>
      </c>
    </row>
    <row r="183" spans="1:2" x14ac:dyDescent="0.25">
      <c r="A183" s="6">
        <v>43372</v>
      </c>
      <c r="B183">
        <v>76.229399999999998</v>
      </c>
    </row>
    <row r="184" spans="1:2" x14ac:dyDescent="0.25">
      <c r="A184" s="6">
        <v>43375</v>
      </c>
      <c r="B184">
        <v>75.987700000000004</v>
      </c>
    </row>
    <row r="185" spans="1:2" x14ac:dyDescent="0.25">
      <c r="A185" s="6">
        <v>43376</v>
      </c>
      <c r="B185">
        <v>75.227199999999996</v>
      </c>
    </row>
    <row r="186" spans="1:2" x14ac:dyDescent="0.25">
      <c r="A186" s="6">
        <v>43377</v>
      </c>
      <c r="B186">
        <v>75.735299999999995</v>
      </c>
    </row>
    <row r="187" spans="1:2" x14ac:dyDescent="0.25">
      <c r="A187" s="6">
        <v>43378</v>
      </c>
      <c r="B187">
        <v>76.0505</v>
      </c>
    </row>
    <row r="188" spans="1:2" x14ac:dyDescent="0.25">
      <c r="A188" s="6">
        <v>43379</v>
      </c>
      <c r="B188">
        <v>76.661000000000001</v>
      </c>
    </row>
    <row r="189" spans="1:2" x14ac:dyDescent="0.25">
      <c r="A189" s="6">
        <v>43382</v>
      </c>
      <c r="B189">
        <v>76.986999999999995</v>
      </c>
    </row>
    <row r="190" spans="1:2" x14ac:dyDescent="0.25">
      <c r="A190" s="6">
        <v>43383</v>
      </c>
      <c r="B190">
        <v>76.210999999999999</v>
      </c>
    </row>
    <row r="191" spans="1:2" x14ac:dyDescent="0.25">
      <c r="A191" s="6">
        <v>43384</v>
      </c>
      <c r="B191">
        <v>76.070999999999998</v>
      </c>
    </row>
    <row r="192" spans="1:2" x14ac:dyDescent="0.25">
      <c r="A192" s="6">
        <v>43385</v>
      </c>
      <c r="B192">
        <v>77.082400000000007</v>
      </c>
    </row>
    <row r="193" spans="1:2" x14ac:dyDescent="0.25">
      <c r="A193" s="6">
        <v>43386</v>
      </c>
      <c r="B193">
        <v>76.5047</v>
      </c>
    </row>
    <row r="194" spans="1:2" x14ac:dyDescent="0.25">
      <c r="A194" s="6">
        <v>43389</v>
      </c>
      <c r="B194">
        <v>76.054000000000002</v>
      </c>
    </row>
    <row r="195" spans="1:2" x14ac:dyDescent="0.25">
      <c r="A195" s="6">
        <v>43390</v>
      </c>
      <c r="B195">
        <v>75.923599999999993</v>
      </c>
    </row>
    <row r="196" spans="1:2" x14ac:dyDescent="0.25">
      <c r="A196" s="6">
        <v>43391</v>
      </c>
      <c r="B196">
        <v>75.651200000000003</v>
      </c>
    </row>
    <row r="197" spans="1:2" x14ac:dyDescent="0.25">
      <c r="A197" s="6">
        <v>43392</v>
      </c>
      <c r="B197">
        <v>75.569199999999995</v>
      </c>
    </row>
    <row r="198" spans="1:2" x14ac:dyDescent="0.25">
      <c r="A198" s="6">
        <v>43393</v>
      </c>
      <c r="B198">
        <v>75.324100000000001</v>
      </c>
    </row>
    <row r="199" spans="1:2" x14ac:dyDescent="0.25">
      <c r="A199" s="6">
        <v>43396</v>
      </c>
      <c r="B199">
        <v>75.370199999999997</v>
      </c>
    </row>
    <row r="200" spans="1:2" x14ac:dyDescent="0.25">
      <c r="A200" s="6">
        <v>43397</v>
      </c>
      <c r="B200">
        <v>74.858400000000003</v>
      </c>
    </row>
    <row r="201" spans="1:2" x14ac:dyDescent="0.25">
      <c r="A201" s="6">
        <v>43398</v>
      </c>
      <c r="B201">
        <v>75.080600000000004</v>
      </c>
    </row>
    <row r="202" spans="1:2" x14ac:dyDescent="0.25">
      <c r="A202" s="6">
        <v>43399</v>
      </c>
      <c r="B202">
        <v>74.985100000000003</v>
      </c>
    </row>
    <row r="203" spans="1:2" x14ac:dyDescent="0.25">
      <c r="A203" s="6">
        <v>43400</v>
      </c>
      <c r="B203">
        <v>74.665800000000004</v>
      </c>
    </row>
    <row r="204" spans="1:2" x14ac:dyDescent="0.25">
      <c r="A204" s="6">
        <v>43403</v>
      </c>
      <c r="B204">
        <v>75.039900000000003</v>
      </c>
    </row>
    <row r="205" spans="1:2" x14ac:dyDescent="0.25">
      <c r="A205" s="6">
        <v>43404</v>
      </c>
      <c r="B205">
        <v>74.791799999999995</v>
      </c>
    </row>
    <row r="206" spans="1:2" x14ac:dyDescent="0.25">
      <c r="A206" s="6">
        <v>43405</v>
      </c>
      <c r="B206">
        <v>74.418899999999994</v>
      </c>
    </row>
    <row r="207" spans="1:2" x14ac:dyDescent="0.25">
      <c r="A207" s="6">
        <v>43406</v>
      </c>
      <c r="B207">
        <v>74.580299999999994</v>
      </c>
    </row>
    <row r="208" spans="1:2" x14ac:dyDescent="0.25">
      <c r="A208" s="6">
        <v>43407</v>
      </c>
      <c r="B208">
        <v>74.990600000000001</v>
      </c>
    </row>
    <row r="209" spans="1:2" x14ac:dyDescent="0.25">
      <c r="A209" s="6">
        <v>43411</v>
      </c>
      <c r="B209">
        <v>75.315799999999996</v>
      </c>
    </row>
    <row r="210" spans="1:2" x14ac:dyDescent="0.25">
      <c r="A210" s="6">
        <v>43412</v>
      </c>
      <c r="B210">
        <v>75.681700000000006</v>
      </c>
    </row>
    <row r="211" spans="1:2" x14ac:dyDescent="0.25">
      <c r="A211" s="6">
        <v>43413</v>
      </c>
      <c r="B211">
        <v>75.671099999999996</v>
      </c>
    </row>
    <row r="212" spans="1:2" x14ac:dyDescent="0.25">
      <c r="A212" s="6">
        <v>43414</v>
      </c>
      <c r="B212">
        <v>75.807599999999994</v>
      </c>
    </row>
    <row r="213" spans="1:2" x14ac:dyDescent="0.25">
      <c r="A213" s="6">
        <v>43417</v>
      </c>
      <c r="B213">
        <v>76.092600000000004</v>
      </c>
    </row>
    <row r="214" spans="1:2" x14ac:dyDescent="0.25">
      <c r="A214" s="6">
        <v>43418</v>
      </c>
      <c r="B214">
        <v>76.073700000000002</v>
      </c>
    </row>
    <row r="215" spans="1:2" x14ac:dyDescent="0.25">
      <c r="A215" s="6">
        <v>43419</v>
      </c>
      <c r="B215">
        <v>76.755600000000001</v>
      </c>
    </row>
    <row r="216" spans="1:2" x14ac:dyDescent="0.25">
      <c r="A216" s="6">
        <v>43420</v>
      </c>
      <c r="B216">
        <v>75.535799999999995</v>
      </c>
    </row>
    <row r="217" spans="1:2" x14ac:dyDescent="0.25">
      <c r="A217" s="6">
        <v>43421</v>
      </c>
      <c r="B217">
        <v>74.902199999999993</v>
      </c>
    </row>
    <row r="218" spans="1:2" x14ac:dyDescent="0.25">
      <c r="A218" s="6">
        <v>43424</v>
      </c>
      <c r="B218">
        <v>75.321799999999996</v>
      </c>
    </row>
    <row r="219" spans="1:2" x14ac:dyDescent="0.25">
      <c r="A219" s="6">
        <v>43425</v>
      </c>
      <c r="B219">
        <v>75.182500000000005</v>
      </c>
    </row>
    <row r="220" spans="1:2" x14ac:dyDescent="0.25">
      <c r="A220" s="6">
        <v>43426</v>
      </c>
      <c r="B220">
        <v>75.148300000000006</v>
      </c>
    </row>
    <row r="221" spans="1:2" x14ac:dyDescent="0.25">
      <c r="A221" s="6">
        <v>43427</v>
      </c>
      <c r="B221">
        <v>74.8048</v>
      </c>
    </row>
    <row r="222" spans="1:2" x14ac:dyDescent="0.25">
      <c r="A222" s="6">
        <v>43428</v>
      </c>
      <c r="B222">
        <v>74.938500000000005</v>
      </c>
    </row>
    <row r="223" spans="1:2" x14ac:dyDescent="0.25">
      <c r="A223" s="6">
        <v>43431</v>
      </c>
      <c r="B223">
        <v>75.5655</v>
      </c>
    </row>
    <row r="224" spans="1:2" x14ac:dyDescent="0.25">
      <c r="A224" s="6">
        <v>43432</v>
      </c>
      <c r="B224">
        <v>75.621700000000004</v>
      </c>
    </row>
    <row r="225" spans="1:2" x14ac:dyDescent="0.25">
      <c r="A225" s="6">
        <v>43433</v>
      </c>
      <c r="B225">
        <v>75.519099999999995</v>
      </c>
    </row>
    <row r="226" spans="1:2" x14ac:dyDescent="0.25">
      <c r="A226" s="6">
        <v>43434</v>
      </c>
      <c r="B226">
        <v>75.889700000000005</v>
      </c>
    </row>
    <row r="227" spans="1:2" x14ac:dyDescent="0.25">
      <c r="A227" s="6">
        <v>43435</v>
      </c>
      <c r="B227">
        <v>75.748400000000004</v>
      </c>
    </row>
    <row r="228" spans="1:2" x14ac:dyDescent="0.25">
      <c r="A228" s="6">
        <v>43438</v>
      </c>
      <c r="B228">
        <v>75.3874</v>
      </c>
    </row>
    <row r="229" spans="1:2" x14ac:dyDescent="0.25">
      <c r="A229" s="6">
        <v>43439</v>
      </c>
      <c r="B229">
        <v>75.656199999999998</v>
      </c>
    </row>
    <row r="230" spans="1:2" x14ac:dyDescent="0.25">
      <c r="A230" s="6">
        <v>43440</v>
      </c>
      <c r="B230">
        <v>75.705100000000002</v>
      </c>
    </row>
    <row r="231" spans="1:2" x14ac:dyDescent="0.25">
      <c r="A231" s="6">
        <v>43441</v>
      </c>
      <c r="B231">
        <v>75.607100000000003</v>
      </c>
    </row>
    <row r="232" spans="1:2" x14ac:dyDescent="0.25">
      <c r="A232" s="6">
        <v>43442</v>
      </c>
      <c r="B232">
        <v>76.077699999999993</v>
      </c>
    </row>
    <row r="233" spans="1:2" x14ac:dyDescent="0.25">
      <c r="A233" s="6">
        <v>43445</v>
      </c>
      <c r="B233">
        <v>75.707499999999996</v>
      </c>
    </row>
    <row r="234" spans="1:2" x14ac:dyDescent="0.25">
      <c r="A234" s="6">
        <v>43446</v>
      </c>
      <c r="B234">
        <v>75.619699999999995</v>
      </c>
    </row>
    <row r="235" spans="1:2" x14ac:dyDescent="0.25">
      <c r="A235" s="6">
        <v>43447</v>
      </c>
      <c r="B235">
        <v>75.216800000000006</v>
      </c>
    </row>
    <row r="236" spans="1:2" x14ac:dyDescent="0.25">
      <c r="A236" s="6">
        <v>43448</v>
      </c>
      <c r="B236">
        <v>75.391599999999997</v>
      </c>
    </row>
    <row r="237" spans="1:2" x14ac:dyDescent="0.25">
      <c r="A237" s="6">
        <v>43449</v>
      </c>
      <c r="B237">
        <v>75.388999999999996</v>
      </c>
    </row>
    <row r="238" spans="1:2" x14ac:dyDescent="0.25">
      <c r="A238" s="6">
        <v>43452</v>
      </c>
      <c r="B238">
        <v>75.381399999999999</v>
      </c>
    </row>
    <row r="239" spans="1:2" x14ac:dyDescent="0.25">
      <c r="A239" s="6">
        <v>43453</v>
      </c>
      <c r="B239">
        <v>75.7761</v>
      </c>
    </row>
    <row r="240" spans="1:2" x14ac:dyDescent="0.25">
      <c r="A240" s="6">
        <v>43454</v>
      </c>
      <c r="B240">
        <v>76.474199999999996</v>
      </c>
    </row>
    <row r="241" spans="1:2" x14ac:dyDescent="0.25">
      <c r="A241" s="6">
        <v>43455</v>
      </c>
      <c r="B241">
        <v>76.937700000000007</v>
      </c>
    </row>
    <row r="242" spans="1:2" x14ac:dyDescent="0.25">
      <c r="A242" s="6">
        <v>43456</v>
      </c>
      <c r="B242">
        <v>77.971699999999998</v>
      </c>
    </row>
    <row r="243" spans="1:2" x14ac:dyDescent="0.25">
      <c r="A243" s="6">
        <v>43459</v>
      </c>
      <c r="B243">
        <v>77.888599999999997</v>
      </c>
    </row>
    <row r="244" spans="1:2" x14ac:dyDescent="0.25">
      <c r="A244" s="6">
        <v>43460</v>
      </c>
      <c r="B244">
        <v>78.430899999999994</v>
      </c>
    </row>
    <row r="245" spans="1:2" x14ac:dyDescent="0.25">
      <c r="A245" s="6">
        <v>43461</v>
      </c>
      <c r="B245">
        <v>78.523700000000005</v>
      </c>
    </row>
    <row r="246" spans="1:2" x14ac:dyDescent="0.25">
      <c r="A246" s="6">
        <v>43462</v>
      </c>
      <c r="B246">
        <v>78.388000000000005</v>
      </c>
    </row>
    <row r="247" spans="1:2" x14ac:dyDescent="0.25">
      <c r="A247" s="6">
        <v>43463</v>
      </c>
      <c r="B247">
        <v>79.658100000000005</v>
      </c>
    </row>
    <row r="248" spans="1:2" x14ac:dyDescent="0.25">
      <c r="A248" s="6">
        <v>43464</v>
      </c>
      <c r="B248">
        <v>79.460499999999996</v>
      </c>
    </row>
    <row r="249" spans="1:2" x14ac:dyDescent="0.25">
      <c r="A249" s="6">
        <v>43475</v>
      </c>
      <c r="B249">
        <v>76.906599999999997</v>
      </c>
    </row>
    <row r="250" spans="1:2" x14ac:dyDescent="0.25">
      <c r="A250" s="6">
        <v>43476</v>
      </c>
      <c r="B250">
        <v>77.210499999999996</v>
      </c>
    </row>
    <row r="251" spans="1:2" x14ac:dyDescent="0.25">
      <c r="A251" s="6">
        <v>43477</v>
      </c>
      <c r="B251">
        <v>77.128200000000007</v>
      </c>
    </row>
    <row r="252" spans="1:2" x14ac:dyDescent="0.25">
      <c r="A252" s="6">
        <v>43480</v>
      </c>
      <c r="B252">
        <v>77.069199999999995</v>
      </c>
    </row>
    <row r="253" spans="1:2" x14ac:dyDescent="0.25">
      <c r="A253" s="6">
        <v>43481</v>
      </c>
      <c r="B253">
        <v>76.949799999999996</v>
      </c>
    </row>
    <row r="254" spans="1:2" x14ac:dyDescent="0.25">
      <c r="A254" s="6">
        <v>43482</v>
      </c>
      <c r="B254">
        <v>76.135000000000005</v>
      </c>
    </row>
    <row r="255" spans="1:2" x14ac:dyDescent="0.25">
      <c r="A255" s="6">
        <v>43483</v>
      </c>
      <c r="B255">
        <v>75.632999999999996</v>
      </c>
    </row>
    <row r="256" spans="1:2" x14ac:dyDescent="0.25">
      <c r="A256" s="6">
        <v>43484</v>
      </c>
      <c r="B256">
        <v>75.584100000000007</v>
      </c>
    </row>
    <row r="257" spans="1:2" x14ac:dyDescent="0.25">
      <c r="A257" s="6">
        <v>43487</v>
      </c>
      <c r="B257">
        <v>75.548100000000005</v>
      </c>
    </row>
    <row r="258" spans="1:2" x14ac:dyDescent="0.25">
      <c r="A258" s="6">
        <v>43488</v>
      </c>
      <c r="B258">
        <v>75.554100000000005</v>
      </c>
    </row>
    <row r="259" spans="1:2" x14ac:dyDescent="0.25">
      <c r="A259" s="6">
        <v>43489</v>
      </c>
      <c r="B259">
        <v>75.386099999999999</v>
      </c>
    </row>
    <row r="260" spans="1:2" x14ac:dyDescent="0.25">
      <c r="A260" s="6">
        <v>43490</v>
      </c>
      <c r="B260">
        <v>75.030600000000007</v>
      </c>
    </row>
    <row r="261" spans="1:2" x14ac:dyDescent="0.25">
      <c r="A261" s="6">
        <v>43491</v>
      </c>
      <c r="B261">
        <v>74.631200000000007</v>
      </c>
    </row>
    <row r="262" spans="1:2" x14ac:dyDescent="0.25">
      <c r="A262" s="6">
        <v>43494</v>
      </c>
      <c r="B262">
        <v>75.193200000000004</v>
      </c>
    </row>
    <row r="263" spans="1:2" x14ac:dyDescent="0.25">
      <c r="A263" s="6">
        <v>43495</v>
      </c>
      <c r="B263">
        <v>75.881100000000004</v>
      </c>
    </row>
    <row r="264" spans="1:2" x14ac:dyDescent="0.25">
      <c r="A264" s="6">
        <v>43496</v>
      </c>
      <c r="B264">
        <v>75.570599999999999</v>
      </c>
    </row>
    <row r="265" spans="1:2" x14ac:dyDescent="0.25">
      <c r="A265" s="6">
        <v>43497</v>
      </c>
      <c r="B265">
        <v>75.200599999999994</v>
      </c>
    </row>
    <row r="266" spans="1:2" x14ac:dyDescent="0.25">
      <c r="A266" s="6">
        <v>43498</v>
      </c>
      <c r="B266">
        <v>75.147999999999996</v>
      </c>
    </row>
    <row r="267" spans="1:2" x14ac:dyDescent="0.25">
      <c r="A267" s="6">
        <v>43501</v>
      </c>
      <c r="B267">
        <v>75.0565</v>
      </c>
    </row>
    <row r="268" spans="1:2" x14ac:dyDescent="0.25">
      <c r="A268" s="6">
        <v>43502</v>
      </c>
      <c r="B268">
        <v>74.912700000000001</v>
      </c>
    </row>
    <row r="269" spans="1:2" x14ac:dyDescent="0.25">
      <c r="A269" s="6">
        <v>43503</v>
      </c>
      <c r="B269">
        <v>74.770300000000006</v>
      </c>
    </row>
    <row r="270" spans="1:2" x14ac:dyDescent="0.25">
      <c r="A270" s="6">
        <v>43504</v>
      </c>
      <c r="B270">
        <v>74.965599999999995</v>
      </c>
    </row>
    <row r="271" spans="1:2" x14ac:dyDescent="0.25">
      <c r="A271" s="6">
        <v>43505</v>
      </c>
      <c r="B271">
        <v>74.895399999999995</v>
      </c>
    </row>
    <row r="272" spans="1:2" x14ac:dyDescent="0.25">
      <c r="A272" s="6">
        <v>43508</v>
      </c>
      <c r="B272">
        <v>74.324299999999994</v>
      </c>
    </row>
    <row r="273" spans="1:2" x14ac:dyDescent="0.25">
      <c r="A273" s="6">
        <v>43509</v>
      </c>
      <c r="B273">
        <v>74.145899999999997</v>
      </c>
    </row>
    <row r="274" spans="1:2" x14ac:dyDescent="0.25">
      <c r="A274" s="6">
        <v>43510</v>
      </c>
      <c r="B274">
        <v>74.387200000000007</v>
      </c>
    </row>
    <row r="275" spans="1:2" x14ac:dyDescent="0.25">
      <c r="A275" s="6">
        <v>43511</v>
      </c>
      <c r="B275">
        <v>75.0471</v>
      </c>
    </row>
    <row r="276" spans="1:2" x14ac:dyDescent="0.25">
      <c r="A276" s="6">
        <v>43512</v>
      </c>
      <c r="B276">
        <v>75.249200000000002</v>
      </c>
    </row>
    <row r="277" spans="1:2" x14ac:dyDescent="0.25">
      <c r="A277" s="6">
        <v>43515</v>
      </c>
      <c r="B277">
        <v>74.905500000000004</v>
      </c>
    </row>
    <row r="278" spans="1:2" x14ac:dyDescent="0.25">
      <c r="A278" s="6">
        <v>43516</v>
      </c>
      <c r="B278">
        <v>74.815100000000001</v>
      </c>
    </row>
    <row r="279" spans="1:2" x14ac:dyDescent="0.25">
      <c r="A279" s="6">
        <v>43517</v>
      </c>
      <c r="B279">
        <v>74.681600000000003</v>
      </c>
    </row>
    <row r="280" spans="1:2" x14ac:dyDescent="0.25">
      <c r="A280" s="6">
        <v>43518</v>
      </c>
      <c r="B280">
        <v>74.296300000000002</v>
      </c>
    </row>
    <row r="281" spans="1:2" x14ac:dyDescent="0.25">
      <c r="A281" s="6">
        <v>43519</v>
      </c>
      <c r="B281">
        <v>74.333200000000005</v>
      </c>
    </row>
    <row r="282" spans="1:2" x14ac:dyDescent="0.25">
      <c r="A282" s="6">
        <v>43522</v>
      </c>
      <c r="B282">
        <v>74.087599999999995</v>
      </c>
    </row>
    <row r="283" spans="1:2" x14ac:dyDescent="0.25">
      <c r="A283" s="6">
        <v>43523</v>
      </c>
      <c r="B283">
        <v>74.489800000000002</v>
      </c>
    </row>
    <row r="284" spans="1:2" x14ac:dyDescent="0.25">
      <c r="A284" s="6">
        <v>43524</v>
      </c>
      <c r="B284">
        <v>74.8249</v>
      </c>
    </row>
    <row r="285" spans="1:2" x14ac:dyDescent="0.25">
      <c r="A285" s="6">
        <v>43525</v>
      </c>
      <c r="B285">
        <v>74.969099999999997</v>
      </c>
    </row>
    <row r="286" spans="1:2" x14ac:dyDescent="0.25">
      <c r="A286" s="6">
        <v>43526</v>
      </c>
      <c r="B286">
        <v>74.8048</v>
      </c>
    </row>
    <row r="287" spans="1:2" x14ac:dyDescent="0.25">
      <c r="A287" s="6">
        <v>43529</v>
      </c>
      <c r="B287">
        <v>74.743799999999993</v>
      </c>
    </row>
    <row r="288" spans="1:2" x14ac:dyDescent="0.25">
      <c r="A288" s="6">
        <v>43530</v>
      </c>
      <c r="B288">
        <v>74.505799999999994</v>
      </c>
    </row>
    <row r="289" spans="1:2" x14ac:dyDescent="0.25">
      <c r="A289" s="6">
        <v>43531</v>
      </c>
      <c r="B289">
        <v>74.415800000000004</v>
      </c>
    </row>
    <row r="290" spans="1:2" x14ac:dyDescent="0.25">
      <c r="A290" s="6">
        <v>43532</v>
      </c>
      <c r="B290">
        <v>74.572999999999993</v>
      </c>
    </row>
    <row r="291" spans="1:2" x14ac:dyDescent="0.25">
      <c r="A291" s="6">
        <v>43536</v>
      </c>
      <c r="B291">
        <v>74.289599999999993</v>
      </c>
    </row>
    <row r="292" spans="1:2" x14ac:dyDescent="0.25">
      <c r="A292" s="6">
        <v>43537</v>
      </c>
      <c r="B292">
        <v>74.0672</v>
      </c>
    </row>
    <row r="293" spans="1:2" x14ac:dyDescent="0.25">
      <c r="A293" s="6">
        <v>43538</v>
      </c>
      <c r="B293">
        <v>74.023700000000005</v>
      </c>
    </row>
    <row r="294" spans="1:2" x14ac:dyDescent="0.25">
      <c r="A294" s="6">
        <v>43539</v>
      </c>
      <c r="B294">
        <v>74.061300000000003</v>
      </c>
    </row>
    <row r="295" spans="1:2" x14ac:dyDescent="0.25">
      <c r="A295" s="6">
        <v>43540</v>
      </c>
      <c r="B295">
        <v>74.068600000000004</v>
      </c>
    </row>
    <row r="296" spans="1:2" x14ac:dyDescent="0.25">
      <c r="A296" s="6">
        <v>43543</v>
      </c>
      <c r="B296">
        <v>73.361000000000004</v>
      </c>
    </row>
    <row r="297" spans="1:2" x14ac:dyDescent="0.25">
      <c r="A297" s="6">
        <v>43544</v>
      </c>
      <c r="B297">
        <v>72.999499999999998</v>
      </c>
    </row>
    <row r="298" spans="1:2" x14ac:dyDescent="0.25">
      <c r="A298" s="6">
        <v>43545</v>
      </c>
      <c r="B298">
        <v>72.938900000000004</v>
      </c>
    </row>
    <row r="299" spans="1:2" x14ac:dyDescent="0.25">
      <c r="A299" s="6">
        <v>43546</v>
      </c>
      <c r="B299">
        <v>72.787000000000006</v>
      </c>
    </row>
    <row r="300" spans="1:2" x14ac:dyDescent="0.25">
      <c r="A300" s="6">
        <v>43547</v>
      </c>
      <c r="B300">
        <v>72.59</v>
      </c>
    </row>
    <row r="301" spans="1:2" x14ac:dyDescent="0.25">
      <c r="A301" s="6">
        <v>43550</v>
      </c>
      <c r="B301">
        <v>72.922899999999998</v>
      </c>
    </row>
    <row r="302" spans="1:2" x14ac:dyDescent="0.25">
      <c r="A302" s="6">
        <v>43551</v>
      </c>
      <c r="B302">
        <v>72.580799999999996</v>
      </c>
    </row>
    <row r="303" spans="1:2" x14ac:dyDescent="0.25">
      <c r="A303" s="6">
        <v>43552</v>
      </c>
      <c r="B303">
        <v>72.718199999999996</v>
      </c>
    </row>
    <row r="304" spans="1:2" x14ac:dyDescent="0.25">
      <c r="A304" s="6">
        <v>43553</v>
      </c>
      <c r="B304">
        <v>72.888400000000004</v>
      </c>
    </row>
    <row r="305" spans="1:2" x14ac:dyDescent="0.25">
      <c r="A305" s="6">
        <v>43554</v>
      </c>
      <c r="B305">
        <v>72.722999999999999</v>
      </c>
    </row>
    <row r="306" spans="1:2" x14ac:dyDescent="0.25">
      <c r="A306" s="6">
        <v>43557</v>
      </c>
      <c r="B306">
        <v>73.496700000000004</v>
      </c>
    </row>
    <row r="307" spans="1:2" x14ac:dyDescent="0.25">
      <c r="A307" s="6">
        <v>43558</v>
      </c>
      <c r="B307">
        <v>73.316199999999995</v>
      </c>
    </row>
    <row r="308" spans="1:2" x14ac:dyDescent="0.25">
      <c r="A308" s="6">
        <v>43559</v>
      </c>
      <c r="B308">
        <v>73.172499999999999</v>
      </c>
    </row>
    <row r="309" spans="1:2" x14ac:dyDescent="0.25">
      <c r="A309" s="6">
        <v>43560</v>
      </c>
      <c r="B309">
        <v>73.422300000000007</v>
      </c>
    </row>
    <row r="310" spans="1:2" x14ac:dyDescent="0.25">
      <c r="A310" s="6">
        <v>43561</v>
      </c>
      <c r="B310">
        <v>73.4392</v>
      </c>
    </row>
    <row r="311" spans="1:2" x14ac:dyDescent="0.25">
      <c r="A311" s="6">
        <v>43564</v>
      </c>
      <c r="B311">
        <v>73.361699999999999</v>
      </c>
    </row>
    <row r="312" spans="1:2" x14ac:dyDescent="0.25">
      <c r="A312" s="6">
        <v>43565</v>
      </c>
      <c r="B312">
        <v>72.970799999999997</v>
      </c>
    </row>
    <row r="313" spans="1:2" x14ac:dyDescent="0.25">
      <c r="A313" s="6">
        <v>43566</v>
      </c>
      <c r="B313">
        <v>72.945999999999998</v>
      </c>
    </row>
    <row r="314" spans="1:2" x14ac:dyDescent="0.25">
      <c r="A314" s="6">
        <v>43567</v>
      </c>
      <c r="B314">
        <v>72.655100000000004</v>
      </c>
    </row>
    <row r="315" spans="1:2" x14ac:dyDescent="0.25">
      <c r="A315" s="6">
        <v>43568</v>
      </c>
      <c r="B315">
        <v>72.839799999999997</v>
      </c>
    </row>
    <row r="316" spans="1:2" x14ac:dyDescent="0.25">
      <c r="A316" s="6">
        <v>43571</v>
      </c>
      <c r="B316">
        <v>72.701800000000006</v>
      </c>
    </row>
    <row r="317" spans="1:2" x14ac:dyDescent="0.25">
      <c r="A317" s="6">
        <v>43572</v>
      </c>
      <c r="B317">
        <v>72.651499999999999</v>
      </c>
    </row>
    <row r="318" spans="1:2" x14ac:dyDescent="0.25">
      <c r="A318" s="6">
        <v>43573</v>
      </c>
      <c r="B318">
        <v>72.360200000000006</v>
      </c>
    </row>
    <row r="319" spans="1:2" x14ac:dyDescent="0.25">
      <c r="A319" s="6">
        <v>43574</v>
      </c>
      <c r="B319">
        <v>72.244</v>
      </c>
    </row>
    <row r="320" spans="1:2" x14ac:dyDescent="0.25">
      <c r="A320" s="6">
        <v>43575</v>
      </c>
      <c r="B320">
        <v>71.923199999999994</v>
      </c>
    </row>
    <row r="321" spans="1:2" x14ac:dyDescent="0.25">
      <c r="A321" s="6">
        <v>43578</v>
      </c>
      <c r="B321">
        <v>71.721000000000004</v>
      </c>
    </row>
    <row r="322" spans="1:2" x14ac:dyDescent="0.25">
      <c r="A322" s="6">
        <v>43579</v>
      </c>
      <c r="B322">
        <v>71.7453</v>
      </c>
    </row>
    <row r="323" spans="1:2" x14ac:dyDescent="0.25">
      <c r="A323" s="6">
        <v>43580</v>
      </c>
      <c r="B323">
        <v>71.715000000000003</v>
      </c>
    </row>
    <row r="324" spans="1:2" x14ac:dyDescent="0.25">
      <c r="A324" s="6">
        <v>43581</v>
      </c>
      <c r="B324">
        <v>72.111099999999993</v>
      </c>
    </row>
    <row r="325" spans="1:2" x14ac:dyDescent="0.25">
      <c r="A325" s="6">
        <v>43582</v>
      </c>
      <c r="B325">
        <v>72.088200000000001</v>
      </c>
    </row>
    <row r="326" spans="1:2" x14ac:dyDescent="0.25">
      <c r="A326" s="6">
        <v>43585</v>
      </c>
      <c r="B326">
        <v>72.202399999999997</v>
      </c>
    </row>
    <row r="327" spans="1:2" x14ac:dyDescent="0.25">
      <c r="A327" s="6">
        <v>43586</v>
      </c>
      <c r="B327">
        <v>72.309600000000003</v>
      </c>
    </row>
    <row r="328" spans="1:2" x14ac:dyDescent="0.25">
      <c r="A328" s="6">
        <v>43592</v>
      </c>
      <c r="B328">
        <v>73.109899999999996</v>
      </c>
    </row>
    <row r="329" spans="1:2" x14ac:dyDescent="0.25">
      <c r="A329" s="6">
        <v>43593</v>
      </c>
      <c r="B329">
        <v>73.081699999999998</v>
      </c>
    </row>
    <row r="330" spans="1:2" x14ac:dyDescent="0.25">
      <c r="A330" s="6">
        <v>43594</v>
      </c>
      <c r="B330">
        <v>73.088800000000006</v>
      </c>
    </row>
    <row r="331" spans="1:2" x14ac:dyDescent="0.25">
      <c r="A331" s="6">
        <v>43599</v>
      </c>
      <c r="B331">
        <v>73.523099999999999</v>
      </c>
    </row>
    <row r="332" spans="1:2" x14ac:dyDescent="0.25">
      <c r="A332" s="6">
        <v>43600</v>
      </c>
      <c r="B332">
        <v>73.371200000000002</v>
      </c>
    </row>
    <row r="333" spans="1:2" x14ac:dyDescent="0.25">
      <c r="A333" s="6">
        <v>43601</v>
      </c>
      <c r="B333">
        <v>72.689099999999996</v>
      </c>
    </row>
    <row r="334" spans="1:2" x14ac:dyDescent="0.25">
      <c r="A334" s="6">
        <v>43602</v>
      </c>
      <c r="B334">
        <v>72.365099999999998</v>
      </c>
    </row>
    <row r="335" spans="1:2" x14ac:dyDescent="0.25">
      <c r="A335" s="6">
        <v>43603</v>
      </c>
      <c r="B335">
        <v>72.246399999999994</v>
      </c>
    </row>
    <row r="336" spans="1:2" x14ac:dyDescent="0.25">
      <c r="A336" s="6">
        <v>43606</v>
      </c>
      <c r="B336">
        <v>71.963099999999997</v>
      </c>
    </row>
    <row r="337" spans="1:2" x14ac:dyDescent="0.25">
      <c r="A337" s="6">
        <v>43607</v>
      </c>
      <c r="B337">
        <v>71.965400000000002</v>
      </c>
    </row>
    <row r="338" spans="1:2" x14ac:dyDescent="0.25">
      <c r="A338" s="6">
        <v>43608</v>
      </c>
      <c r="B338">
        <v>71.842699999999994</v>
      </c>
    </row>
    <row r="339" spans="1:2" x14ac:dyDescent="0.25">
      <c r="A339" s="6">
        <v>43609</v>
      </c>
      <c r="B339">
        <v>71.8369</v>
      </c>
    </row>
    <row r="340" spans="1:2" x14ac:dyDescent="0.25">
      <c r="A340" s="6">
        <v>43610</v>
      </c>
      <c r="B340">
        <v>72.318600000000004</v>
      </c>
    </row>
    <row r="341" spans="1:2" x14ac:dyDescent="0.25">
      <c r="A341" s="6">
        <v>43613</v>
      </c>
      <c r="B341">
        <v>72.186300000000003</v>
      </c>
    </row>
    <row r="342" spans="1:2" x14ac:dyDescent="0.25">
      <c r="A342" s="6">
        <v>43614</v>
      </c>
      <c r="B342">
        <v>72.168000000000006</v>
      </c>
    </row>
    <row r="343" spans="1:2" x14ac:dyDescent="0.25">
      <c r="A343" s="6">
        <v>43615</v>
      </c>
      <c r="B343">
        <v>72.411799999999999</v>
      </c>
    </row>
    <row r="344" spans="1:2" x14ac:dyDescent="0.25">
      <c r="A344" s="6">
        <v>43616</v>
      </c>
      <c r="B344">
        <v>72.422899999999998</v>
      </c>
    </row>
    <row r="345" spans="1:2" x14ac:dyDescent="0.25">
      <c r="A345" s="6">
        <v>43617</v>
      </c>
      <c r="B345">
        <v>72.843599999999995</v>
      </c>
    </row>
    <row r="346" spans="1:2" x14ac:dyDescent="0.25">
      <c r="A346" s="6">
        <v>43620</v>
      </c>
      <c r="B346">
        <v>73.218000000000004</v>
      </c>
    </row>
    <row r="347" spans="1:2" x14ac:dyDescent="0.25">
      <c r="A347" s="6">
        <v>43621</v>
      </c>
      <c r="B347">
        <v>73.423900000000003</v>
      </c>
    </row>
    <row r="348" spans="1:2" x14ac:dyDescent="0.25">
      <c r="A348" s="6">
        <v>43622</v>
      </c>
      <c r="B348">
        <v>73.369</v>
      </c>
    </row>
    <row r="349" spans="1:2" x14ac:dyDescent="0.25">
      <c r="A349" s="6">
        <v>43623</v>
      </c>
      <c r="B349">
        <v>73.270799999999994</v>
      </c>
    </row>
    <row r="350" spans="1:2" x14ac:dyDescent="0.25">
      <c r="A350" s="6">
        <v>43624</v>
      </c>
      <c r="B350">
        <v>73.260499999999993</v>
      </c>
    </row>
    <row r="351" spans="1:2" x14ac:dyDescent="0.25">
      <c r="A351" s="6">
        <v>43627</v>
      </c>
      <c r="B351">
        <v>73.214799999999997</v>
      </c>
    </row>
    <row r="352" spans="1:2" x14ac:dyDescent="0.25">
      <c r="A352" s="6">
        <v>43628</v>
      </c>
      <c r="B352">
        <v>73.044799999999995</v>
      </c>
    </row>
    <row r="353" spans="1:2" x14ac:dyDescent="0.25">
      <c r="A353" s="6">
        <v>43630</v>
      </c>
      <c r="B353">
        <v>73.014099999999999</v>
      </c>
    </row>
    <row r="354" spans="1:2" x14ac:dyDescent="0.25">
      <c r="A354" s="6">
        <v>43631</v>
      </c>
      <c r="B354">
        <v>72.699299999999994</v>
      </c>
    </row>
    <row r="355" spans="1:2" x14ac:dyDescent="0.25">
      <c r="A355" s="6">
        <v>43634</v>
      </c>
      <c r="B355">
        <v>72.107699999999994</v>
      </c>
    </row>
    <row r="356" spans="1:2" x14ac:dyDescent="0.25">
      <c r="A356" s="6">
        <v>43635</v>
      </c>
      <c r="B356">
        <v>72.229100000000003</v>
      </c>
    </row>
    <row r="357" spans="1:2" x14ac:dyDescent="0.25">
      <c r="A357" s="6">
        <v>43636</v>
      </c>
      <c r="B357">
        <v>71.637699999999995</v>
      </c>
    </row>
    <row r="358" spans="1:2" x14ac:dyDescent="0.25">
      <c r="A358" s="6">
        <v>43637</v>
      </c>
      <c r="B358">
        <v>71.545699999999997</v>
      </c>
    </row>
    <row r="359" spans="1:2" x14ac:dyDescent="0.25">
      <c r="A359" s="6">
        <v>43638</v>
      </c>
      <c r="B359">
        <v>71.349000000000004</v>
      </c>
    </row>
    <row r="360" spans="1:2" x14ac:dyDescent="0.25">
      <c r="A360" s="6">
        <v>43641</v>
      </c>
      <c r="B360">
        <v>71.597300000000004</v>
      </c>
    </row>
    <row r="361" spans="1:2" x14ac:dyDescent="0.25">
      <c r="A361" s="6">
        <v>43642</v>
      </c>
      <c r="B361">
        <v>71.232299999999995</v>
      </c>
    </row>
    <row r="362" spans="1:2" x14ac:dyDescent="0.25">
      <c r="A362" s="6">
        <v>43643</v>
      </c>
      <c r="B362">
        <v>71.381600000000006</v>
      </c>
    </row>
    <row r="363" spans="1:2" x14ac:dyDescent="0.25">
      <c r="A363" s="6">
        <v>43644</v>
      </c>
      <c r="B363">
        <v>71.663499999999999</v>
      </c>
    </row>
    <row r="364" spans="1:2" x14ac:dyDescent="0.25">
      <c r="A364" s="6">
        <v>43645</v>
      </c>
      <c r="B364">
        <v>71.817899999999995</v>
      </c>
    </row>
    <row r="365" spans="1:2" x14ac:dyDescent="0.25">
      <c r="A365" s="6">
        <v>43648</v>
      </c>
      <c r="B365">
        <v>71.396199999999993</v>
      </c>
    </row>
    <row r="366" spans="1:2" x14ac:dyDescent="0.25">
      <c r="A366" s="6">
        <v>43649</v>
      </c>
      <c r="B366">
        <v>71.408000000000001</v>
      </c>
    </row>
    <row r="367" spans="1:2" x14ac:dyDescent="0.25">
      <c r="A367" s="6">
        <v>43650</v>
      </c>
      <c r="B367">
        <v>71.603399999999993</v>
      </c>
    </row>
    <row r="368" spans="1:2" x14ac:dyDescent="0.25">
      <c r="A368" s="6">
        <v>43651</v>
      </c>
      <c r="B368">
        <v>71.542000000000002</v>
      </c>
    </row>
    <row r="369" spans="1:2" x14ac:dyDescent="0.25">
      <c r="A369" s="6">
        <v>43652</v>
      </c>
      <c r="B369">
        <v>71.659300000000002</v>
      </c>
    </row>
    <row r="370" spans="1:2" x14ac:dyDescent="0.25">
      <c r="A370" s="6">
        <v>43655</v>
      </c>
      <c r="B370">
        <v>71.706699999999998</v>
      </c>
    </row>
    <row r="371" spans="1:2" x14ac:dyDescent="0.25">
      <c r="A371" s="6">
        <v>43656</v>
      </c>
      <c r="B371">
        <v>71.462599999999995</v>
      </c>
    </row>
    <row r="372" spans="1:2" x14ac:dyDescent="0.25">
      <c r="A372" s="6">
        <v>43657</v>
      </c>
      <c r="B372">
        <v>71.563100000000006</v>
      </c>
    </row>
    <row r="373" spans="1:2" x14ac:dyDescent="0.25">
      <c r="A373" s="6">
        <v>43658</v>
      </c>
      <c r="B373">
        <v>71.007300000000001</v>
      </c>
    </row>
    <row r="374" spans="1:2" x14ac:dyDescent="0.25">
      <c r="A374" s="6">
        <v>43659</v>
      </c>
      <c r="B374">
        <v>71.011399999999995</v>
      </c>
    </row>
    <row r="375" spans="1:2" x14ac:dyDescent="0.25">
      <c r="A375" s="6">
        <v>43662</v>
      </c>
      <c r="B375">
        <v>70.857399999999998</v>
      </c>
    </row>
    <row r="376" spans="1:2" x14ac:dyDescent="0.25">
      <c r="A376" s="6">
        <v>43663</v>
      </c>
      <c r="B376">
        <v>70.677099999999996</v>
      </c>
    </row>
    <row r="377" spans="1:2" x14ac:dyDescent="0.25">
      <c r="A377" s="6">
        <v>43664</v>
      </c>
      <c r="B377">
        <v>70.555199999999999</v>
      </c>
    </row>
    <row r="378" spans="1:2" x14ac:dyDescent="0.25">
      <c r="A378" s="6">
        <v>43665</v>
      </c>
      <c r="B378">
        <v>70.606800000000007</v>
      </c>
    </row>
    <row r="379" spans="1:2" x14ac:dyDescent="0.25">
      <c r="A379" s="6">
        <v>43666</v>
      </c>
      <c r="B379">
        <v>70.7941</v>
      </c>
    </row>
    <row r="380" spans="1:2" x14ac:dyDescent="0.25">
      <c r="A380" s="6">
        <v>43669</v>
      </c>
      <c r="B380">
        <v>70.654600000000002</v>
      </c>
    </row>
    <row r="381" spans="1:2" x14ac:dyDescent="0.25">
      <c r="A381" s="6">
        <v>43670</v>
      </c>
      <c r="B381">
        <v>70.635000000000005</v>
      </c>
    </row>
    <row r="382" spans="1:2" x14ac:dyDescent="0.25">
      <c r="A382" s="6">
        <v>43671</v>
      </c>
      <c r="B382">
        <v>70.324100000000001</v>
      </c>
    </row>
    <row r="383" spans="1:2" x14ac:dyDescent="0.25">
      <c r="A383" s="6">
        <v>43672</v>
      </c>
      <c r="B383">
        <v>70.293999999999997</v>
      </c>
    </row>
    <row r="384" spans="1:2" x14ac:dyDescent="0.25">
      <c r="A384" s="6">
        <v>43673</v>
      </c>
      <c r="B384">
        <v>70.311000000000007</v>
      </c>
    </row>
    <row r="385" spans="1:2" x14ac:dyDescent="0.25">
      <c r="A385" s="6">
        <v>43676</v>
      </c>
      <c r="B385">
        <v>70.6417</v>
      </c>
    </row>
    <row r="386" spans="1:2" x14ac:dyDescent="0.25">
      <c r="A386" s="6">
        <v>43677</v>
      </c>
      <c r="B386">
        <v>70.597999999999999</v>
      </c>
    </row>
    <row r="387" spans="1:2" x14ac:dyDescent="0.25">
      <c r="A387" s="6">
        <v>43678</v>
      </c>
      <c r="B387">
        <v>70.735500000000002</v>
      </c>
    </row>
    <row r="388" spans="1:2" x14ac:dyDescent="0.25">
      <c r="A388" s="6">
        <v>43679</v>
      </c>
      <c r="B388">
        <v>70.472700000000003</v>
      </c>
    </row>
    <row r="389" spans="1:2" x14ac:dyDescent="0.25">
      <c r="A389" s="6">
        <v>43680</v>
      </c>
      <c r="B389">
        <v>71.707700000000003</v>
      </c>
    </row>
    <row r="390" spans="1:2" x14ac:dyDescent="0.25">
      <c r="A390" s="6">
        <v>43683</v>
      </c>
      <c r="B390">
        <v>72.373199999999997</v>
      </c>
    </row>
    <row r="391" spans="1:2" x14ac:dyDescent="0.25">
      <c r="A391" s="6">
        <v>43684</v>
      </c>
      <c r="B391">
        <v>73.072999999999993</v>
      </c>
    </row>
    <row r="392" spans="1:2" x14ac:dyDescent="0.25">
      <c r="A392" s="6">
        <v>43685</v>
      </c>
      <c r="B392">
        <v>72.891400000000004</v>
      </c>
    </row>
    <row r="393" spans="1:2" x14ac:dyDescent="0.25">
      <c r="A393" s="6">
        <v>43686</v>
      </c>
      <c r="B393">
        <v>73.043199999999999</v>
      </c>
    </row>
    <row r="394" spans="1:2" x14ac:dyDescent="0.25">
      <c r="A394" s="6">
        <v>43687</v>
      </c>
      <c r="B394">
        <v>73.019599999999997</v>
      </c>
    </row>
    <row r="395" spans="1:2" x14ac:dyDescent="0.25">
      <c r="A395" s="6">
        <v>43690</v>
      </c>
      <c r="B395">
        <v>73.123099999999994</v>
      </c>
    </row>
    <row r="396" spans="1:2" x14ac:dyDescent="0.25">
      <c r="A396" s="6">
        <v>43691</v>
      </c>
      <c r="B396">
        <v>73.414900000000003</v>
      </c>
    </row>
    <row r="397" spans="1:2" x14ac:dyDescent="0.25">
      <c r="A397" s="6">
        <v>43692</v>
      </c>
      <c r="B397">
        <v>72.903700000000001</v>
      </c>
    </row>
    <row r="398" spans="1:2" x14ac:dyDescent="0.25">
      <c r="A398" s="6">
        <v>43693</v>
      </c>
      <c r="B398">
        <v>73.454999999999998</v>
      </c>
    </row>
    <row r="399" spans="1:2" x14ac:dyDescent="0.25">
      <c r="A399" s="6">
        <v>43694</v>
      </c>
      <c r="B399">
        <v>73.222700000000003</v>
      </c>
    </row>
    <row r="400" spans="1:2" x14ac:dyDescent="0.25">
      <c r="A400" s="6">
        <v>43697</v>
      </c>
      <c r="B400">
        <v>73.948400000000007</v>
      </c>
    </row>
    <row r="401" spans="1:2" x14ac:dyDescent="0.25">
      <c r="A401" s="6">
        <v>43698</v>
      </c>
      <c r="B401">
        <v>73.976600000000005</v>
      </c>
    </row>
    <row r="402" spans="1:2" x14ac:dyDescent="0.25">
      <c r="A402" s="6">
        <v>43699</v>
      </c>
      <c r="B402">
        <v>73.498900000000006</v>
      </c>
    </row>
    <row r="403" spans="1:2" x14ac:dyDescent="0.25">
      <c r="A403" s="6">
        <v>43700</v>
      </c>
      <c r="B403">
        <v>72.831199999999995</v>
      </c>
    </row>
    <row r="404" spans="1:2" x14ac:dyDescent="0.25">
      <c r="A404" s="6">
        <v>43701</v>
      </c>
      <c r="B404">
        <v>72.624300000000005</v>
      </c>
    </row>
    <row r="405" spans="1:2" x14ac:dyDescent="0.25">
      <c r="A405" s="6">
        <v>43704</v>
      </c>
      <c r="B405">
        <v>73.395499999999998</v>
      </c>
    </row>
    <row r="406" spans="1:2" x14ac:dyDescent="0.25">
      <c r="A406" s="6">
        <v>43705</v>
      </c>
      <c r="B406">
        <v>73.609099999999998</v>
      </c>
    </row>
    <row r="407" spans="1:2" x14ac:dyDescent="0.25">
      <c r="A407" s="6">
        <v>43706</v>
      </c>
      <c r="B407">
        <v>73.658299999999997</v>
      </c>
    </row>
    <row r="408" spans="1:2" x14ac:dyDescent="0.25">
      <c r="A408" s="6">
        <v>43707</v>
      </c>
      <c r="B408">
        <v>73.955799999999996</v>
      </c>
    </row>
    <row r="409" spans="1:2" x14ac:dyDescent="0.25">
      <c r="A409" s="6">
        <v>43708</v>
      </c>
      <c r="B409">
        <v>73.384699999999995</v>
      </c>
    </row>
    <row r="410" spans="1:2" x14ac:dyDescent="0.25">
      <c r="A410" s="6">
        <v>43711</v>
      </c>
      <c r="B410">
        <v>73.172600000000003</v>
      </c>
    </row>
    <row r="411" spans="1:2" x14ac:dyDescent="0.25">
      <c r="A411" s="6">
        <v>43712</v>
      </c>
      <c r="B411">
        <v>73.203199999999995</v>
      </c>
    </row>
    <row r="412" spans="1:2" x14ac:dyDescent="0.25">
      <c r="A412" s="6">
        <v>43713</v>
      </c>
      <c r="B412">
        <v>73.063800000000001</v>
      </c>
    </row>
    <row r="413" spans="1:2" x14ac:dyDescent="0.25">
      <c r="A413" s="6">
        <v>43714</v>
      </c>
      <c r="B413">
        <v>72.876099999999994</v>
      </c>
    </row>
    <row r="414" spans="1:2" x14ac:dyDescent="0.25">
      <c r="A414" s="6">
        <v>43715</v>
      </c>
      <c r="B414">
        <v>72.888300000000001</v>
      </c>
    </row>
    <row r="415" spans="1:2" x14ac:dyDescent="0.25">
      <c r="A415" s="6">
        <v>43718</v>
      </c>
      <c r="B415">
        <v>72.33</v>
      </c>
    </row>
    <row r="416" spans="1:2" x14ac:dyDescent="0.25">
      <c r="A416" s="6">
        <v>43719</v>
      </c>
      <c r="B416">
        <v>72.303899999999999</v>
      </c>
    </row>
    <row r="417" spans="1:2" x14ac:dyDescent="0.25">
      <c r="A417" s="6">
        <v>43720</v>
      </c>
      <c r="B417">
        <v>72.224000000000004</v>
      </c>
    </row>
    <row r="418" spans="1:2" x14ac:dyDescent="0.25">
      <c r="A418" s="6">
        <v>43721</v>
      </c>
      <c r="B418">
        <v>71.827299999999994</v>
      </c>
    </row>
    <row r="419" spans="1:2" x14ac:dyDescent="0.25">
      <c r="A419" s="6">
        <v>43722</v>
      </c>
      <c r="B419">
        <v>71.530699999999996</v>
      </c>
    </row>
    <row r="420" spans="1:2" x14ac:dyDescent="0.25">
      <c r="A420" s="6">
        <v>43725</v>
      </c>
      <c r="B420">
        <v>70.669499999999999</v>
      </c>
    </row>
    <row r="421" spans="1:2" x14ac:dyDescent="0.25">
      <c r="A421" s="6">
        <v>43726</v>
      </c>
      <c r="B421">
        <v>70.603999999999999</v>
      </c>
    </row>
    <row r="422" spans="1:2" x14ac:dyDescent="0.25">
      <c r="A422" s="6">
        <v>43727</v>
      </c>
      <c r="B422">
        <v>71.239099999999993</v>
      </c>
    </row>
    <row r="423" spans="1:2" x14ac:dyDescent="0.25">
      <c r="A423" s="6">
        <v>43728</v>
      </c>
      <c r="B423">
        <v>70.937299999999993</v>
      </c>
    </row>
    <row r="424" spans="1:2" x14ac:dyDescent="0.25">
      <c r="A424" s="6">
        <v>43729</v>
      </c>
      <c r="B424">
        <v>70.597499999999997</v>
      </c>
    </row>
    <row r="425" spans="1:2" x14ac:dyDescent="0.25">
      <c r="A425" s="6">
        <v>43732</v>
      </c>
      <c r="B425">
        <v>70.275899999999993</v>
      </c>
    </row>
    <row r="426" spans="1:2" x14ac:dyDescent="0.25">
      <c r="A426" s="6">
        <v>43733</v>
      </c>
      <c r="B426">
        <v>70.019300000000001</v>
      </c>
    </row>
    <row r="427" spans="1:2" x14ac:dyDescent="0.25">
      <c r="A427" s="6">
        <v>43734</v>
      </c>
      <c r="B427">
        <v>70.586799999999997</v>
      </c>
    </row>
    <row r="428" spans="1:2" x14ac:dyDescent="0.25">
      <c r="A428" s="6">
        <v>43735</v>
      </c>
      <c r="B428">
        <v>70.383399999999995</v>
      </c>
    </row>
    <row r="429" spans="1:2" x14ac:dyDescent="0.25">
      <c r="A429" s="6">
        <v>43736</v>
      </c>
      <c r="B429">
        <v>70.316100000000006</v>
      </c>
    </row>
    <row r="430" spans="1:2" x14ac:dyDescent="0.25">
      <c r="A430" s="6">
        <v>43739</v>
      </c>
      <c r="B430">
        <v>70.716899999999995</v>
      </c>
    </row>
    <row r="431" spans="1:2" x14ac:dyDescent="0.25">
      <c r="A431" s="6">
        <v>43740</v>
      </c>
      <c r="B431">
        <v>70.844899999999996</v>
      </c>
    </row>
    <row r="432" spans="1:2" x14ac:dyDescent="0.25">
      <c r="A432" s="6">
        <v>43741</v>
      </c>
      <c r="B432">
        <v>71.466899999999995</v>
      </c>
    </row>
    <row r="433" spans="1:2" x14ac:dyDescent="0.25">
      <c r="A433" s="6">
        <v>43742</v>
      </c>
      <c r="B433">
        <v>71.299099999999996</v>
      </c>
    </row>
    <row r="434" spans="1:2" x14ac:dyDescent="0.25">
      <c r="A434" s="6">
        <v>43743</v>
      </c>
      <c r="B434">
        <v>71.350899999999996</v>
      </c>
    </row>
    <row r="435" spans="1:2" x14ac:dyDescent="0.25">
      <c r="A435" s="6">
        <v>43746</v>
      </c>
      <c r="B435">
        <v>71.1464</v>
      </c>
    </row>
    <row r="436" spans="1:2" x14ac:dyDescent="0.25">
      <c r="A436" s="6">
        <v>43747</v>
      </c>
      <c r="B436">
        <v>71.237200000000001</v>
      </c>
    </row>
    <row r="437" spans="1:2" x14ac:dyDescent="0.25">
      <c r="A437" s="6">
        <v>43748</v>
      </c>
      <c r="B437">
        <v>71.451099999999997</v>
      </c>
    </row>
    <row r="438" spans="1:2" x14ac:dyDescent="0.25">
      <c r="A438" s="6">
        <v>43749</v>
      </c>
      <c r="B438">
        <v>71.299899999999994</v>
      </c>
    </row>
    <row r="439" spans="1:2" x14ac:dyDescent="0.25">
      <c r="A439" s="6">
        <v>43750</v>
      </c>
      <c r="B439">
        <v>70.729600000000005</v>
      </c>
    </row>
    <row r="440" spans="1:2" x14ac:dyDescent="0.25">
      <c r="A440" s="6">
        <v>43753</v>
      </c>
      <c r="B440">
        <v>70.930499999999995</v>
      </c>
    </row>
    <row r="441" spans="1:2" x14ac:dyDescent="0.25">
      <c r="A441" s="6">
        <v>43754</v>
      </c>
      <c r="B441">
        <v>70.847300000000004</v>
      </c>
    </row>
    <row r="442" spans="1:2" x14ac:dyDescent="0.25">
      <c r="A442" s="6">
        <v>43755</v>
      </c>
      <c r="B442">
        <v>71.050299999999993</v>
      </c>
    </row>
    <row r="443" spans="1:2" x14ac:dyDescent="0.25">
      <c r="A443" s="6">
        <v>43756</v>
      </c>
      <c r="B443">
        <v>70.902299999999997</v>
      </c>
    </row>
    <row r="444" spans="1:2" x14ac:dyDescent="0.25">
      <c r="A444" s="6">
        <v>43757</v>
      </c>
      <c r="B444">
        <v>71.129900000000006</v>
      </c>
    </row>
    <row r="445" spans="1:2" x14ac:dyDescent="0.25">
      <c r="A445" s="6">
        <v>43760</v>
      </c>
      <c r="B445">
        <v>71.169600000000003</v>
      </c>
    </row>
    <row r="446" spans="1:2" x14ac:dyDescent="0.25">
      <c r="A446" s="6">
        <v>43761</v>
      </c>
      <c r="B446">
        <v>70.919600000000003</v>
      </c>
    </row>
    <row r="447" spans="1:2" x14ac:dyDescent="0.25">
      <c r="A447" s="6">
        <v>43762</v>
      </c>
      <c r="B447">
        <v>70.964399999999998</v>
      </c>
    </row>
    <row r="448" spans="1:2" x14ac:dyDescent="0.25">
      <c r="A448" s="6">
        <v>43763</v>
      </c>
      <c r="B448">
        <v>71.14</v>
      </c>
    </row>
    <row r="449" spans="1:2" x14ac:dyDescent="0.25">
      <c r="A449" s="6">
        <v>43764</v>
      </c>
      <c r="B449">
        <v>71.119399999999999</v>
      </c>
    </row>
    <row r="450" spans="1:2" x14ac:dyDescent="0.25">
      <c r="A450" s="6">
        <v>43767</v>
      </c>
      <c r="B450">
        <v>70.838200000000001</v>
      </c>
    </row>
    <row r="451" spans="1:2" x14ac:dyDescent="0.25">
      <c r="A451" s="6">
        <v>43768</v>
      </c>
      <c r="B451">
        <v>70.776899999999998</v>
      </c>
    </row>
    <row r="452" spans="1:2" x14ac:dyDescent="0.25">
      <c r="A452" s="6">
        <v>43769</v>
      </c>
      <c r="B452">
        <v>71.008099999999999</v>
      </c>
    </row>
    <row r="453" spans="1:2" x14ac:dyDescent="0.25">
      <c r="A453" s="6">
        <v>43770</v>
      </c>
      <c r="B453">
        <v>71.191800000000001</v>
      </c>
    </row>
    <row r="454" spans="1:2" x14ac:dyDescent="0.25">
      <c r="A454" s="6">
        <v>43771</v>
      </c>
      <c r="B454">
        <v>71.478499999999997</v>
      </c>
    </row>
    <row r="455" spans="1:2" x14ac:dyDescent="0.25">
      <c r="A455" s="6">
        <v>43775</v>
      </c>
      <c r="B455">
        <v>70.420299999999997</v>
      </c>
    </row>
    <row r="456" spans="1:2" x14ac:dyDescent="0.25">
      <c r="A456" s="6">
        <v>43776</v>
      </c>
      <c r="B456">
        <v>70.430099999999996</v>
      </c>
    </row>
    <row r="457" spans="1:2" x14ac:dyDescent="0.25">
      <c r="A457" s="6">
        <v>43777</v>
      </c>
      <c r="B457">
        <v>70.548900000000003</v>
      </c>
    </row>
    <row r="458" spans="1:2" x14ac:dyDescent="0.25">
      <c r="A458" s="6">
        <v>43778</v>
      </c>
      <c r="B458">
        <v>70.421099999999996</v>
      </c>
    </row>
    <row r="459" spans="1:2" x14ac:dyDescent="0.25">
      <c r="A459" s="6">
        <v>43781</v>
      </c>
      <c r="B459">
        <v>70.475899999999996</v>
      </c>
    </row>
    <row r="460" spans="1:2" x14ac:dyDescent="0.25">
      <c r="A460" s="6">
        <v>43782</v>
      </c>
      <c r="B460">
        <v>70.423500000000004</v>
      </c>
    </row>
    <row r="461" spans="1:2" x14ac:dyDescent="0.25">
      <c r="A461" s="6">
        <v>43783</v>
      </c>
      <c r="B461">
        <v>70.672399999999996</v>
      </c>
    </row>
    <row r="462" spans="1:2" x14ac:dyDescent="0.25">
      <c r="A462" s="6">
        <v>43784</v>
      </c>
      <c r="B462">
        <v>70.676100000000005</v>
      </c>
    </row>
    <row r="463" spans="1:2" x14ac:dyDescent="0.25">
      <c r="A463" s="6">
        <v>43785</v>
      </c>
      <c r="B463">
        <v>70.411100000000005</v>
      </c>
    </row>
    <row r="464" spans="1:2" x14ac:dyDescent="0.25">
      <c r="A464" s="6">
        <v>43788</v>
      </c>
      <c r="B464">
        <v>70.531300000000002</v>
      </c>
    </row>
    <row r="465" spans="1:2" x14ac:dyDescent="0.25">
      <c r="A465" s="6">
        <v>43789</v>
      </c>
      <c r="B465">
        <v>70.628600000000006</v>
      </c>
    </row>
    <row r="466" spans="1:2" x14ac:dyDescent="0.25">
      <c r="A466" s="6">
        <v>43790</v>
      </c>
      <c r="B466">
        <v>70.852400000000003</v>
      </c>
    </row>
    <row r="467" spans="1:2" x14ac:dyDescent="0.25">
      <c r="A467" s="6">
        <v>43791</v>
      </c>
      <c r="B467">
        <v>70.699700000000007</v>
      </c>
    </row>
    <row r="468" spans="1:2" x14ac:dyDescent="0.25">
      <c r="A468" s="6">
        <v>43792</v>
      </c>
      <c r="B468">
        <v>70.520700000000005</v>
      </c>
    </row>
    <row r="469" spans="1:2" x14ac:dyDescent="0.25">
      <c r="A469" s="6">
        <v>43795</v>
      </c>
      <c r="B469">
        <v>70.312200000000004</v>
      </c>
    </row>
    <row r="470" spans="1:2" x14ac:dyDescent="0.25">
      <c r="A470" s="6">
        <v>43796</v>
      </c>
      <c r="B470">
        <v>70.515900000000002</v>
      </c>
    </row>
    <row r="471" spans="1:2" x14ac:dyDescent="0.25">
      <c r="A471" s="6">
        <v>43797</v>
      </c>
      <c r="B471">
        <v>70.439800000000005</v>
      </c>
    </row>
    <row r="472" spans="1:2" x14ac:dyDescent="0.25">
      <c r="A472" s="6">
        <v>43798</v>
      </c>
      <c r="B472">
        <v>70.574700000000007</v>
      </c>
    </row>
    <row r="473" spans="1:2" x14ac:dyDescent="0.25">
      <c r="A473" s="6">
        <v>43799</v>
      </c>
      <c r="B473">
        <v>70.547499999999999</v>
      </c>
    </row>
    <row r="474" spans="1:2" x14ac:dyDescent="0.25">
      <c r="A474" s="6">
        <v>43802</v>
      </c>
      <c r="B474">
        <v>70.972999999999999</v>
      </c>
    </row>
    <row r="475" spans="1:2" x14ac:dyDescent="0.25">
      <c r="A475" s="6">
        <v>43803</v>
      </c>
      <c r="B475">
        <v>71.0608</v>
      </c>
    </row>
    <row r="476" spans="1:2" x14ac:dyDescent="0.25">
      <c r="A476" s="6">
        <v>43804</v>
      </c>
      <c r="B476">
        <v>71.108599999999996</v>
      </c>
    </row>
    <row r="477" spans="1:2" x14ac:dyDescent="0.25">
      <c r="A477" s="6">
        <v>43805</v>
      </c>
      <c r="B477">
        <v>70.724500000000006</v>
      </c>
    </row>
    <row r="478" spans="1:2" x14ac:dyDescent="0.25">
      <c r="A478" s="6">
        <v>43806</v>
      </c>
      <c r="B478">
        <v>70.759399999999999</v>
      </c>
    </row>
    <row r="479" spans="1:2" x14ac:dyDescent="0.25">
      <c r="A479" s="6">
        <v>43809</v>
      </c>
      <c r="B479">
        <v>70.5047</v>
      </c>
    </row>
    <row r="480" spans="1:2" x14ac:dyDescent="0.25">
      <c r="A480" s="6">
        <v>43810</v>
      </c>
      <c r="B480">
        <v>70.388099999999994</v>
      </c>
    </row>
    <row r="481" spans="1:2" x14ac:dyDescent="0.25">
      <c r="A481" s="6">
        <v>43811</v>
      </c>
      <c r="B481">
        <v>70.455799999999996</v>
      </c>
    </row>
    <row r="482" spans="1:2" x14ac:dyDescent="0.25">
      <c r="A482" s="6">
        <v>43812</v>
      </c>
      <c r="B482">
        <v>70.427099999999996</v>
      </c>
    </row>
    <row r="483" spans="1:2" x14ac:dyDescent="0.25">
      <c r="A483" s="6">
        <v>43813</v>
      </c>
      <c r="B483">
        <v>69.860799999999998</v>
      </c>
    </row>
    <row r="484" spans="1:2" x14ac:dyDescent="0.25">
      <c r="A484" s="6">
        <v>43816</v>
      </c>
      <c r="B484">
        <v>69.943100000000001</v>
      </c>
    </row>
    <row r="485" spans="1:2" x14ac:dyDescent="0.25">
      <c r="A485" s="6">
        <v>43817</v>
      </c>
      <c r="B485">
        <v>69.680099999999996</v>
      </c>
    </row>
    <row r="486" spans="1:2" x14ac:dyDescent="0.25">
      <c r="A486" s="6">
        <v>43818</v>
      </c>
      <c r="B486">
        <v>69.692499999999995</v>
      </c>
    </row>
    <row r="487" spans="1:2" x14ac:dyDescent="0.25">
      <c r="A487" s="6">
        <v>43819</v>
      </c>
      <c r="B487">
        <v>69.587699999999998</v>
      </c>
    </row>
    <row r="488" spans="1:2" x14ac:dyDescent="0.25">
      <c r="A488" s="6">
        <v>43820</v>
      </c>
      <c r="B488">
        <v>69.378</v>
      </c>
    </row>
    <row r="489" spans="1:2" x14ac:dyDescent="0.25">
      <c r="A489" s="6">
        <v>43823</v>
      </c>
      <c r="B489">
        <v>68.997799999999998</v>
      </c>
    </row>
    <row r="490" spans="1:2" x14ac:dyDescent="0.25">
      <c r="A490" s="6">
        <v>43824</v>
      </c>
      <c r="B490">
        <v>68.906199999999998</v>
      </c>
    </row>
    <row r="491" spans="1:2" x14ac:dyDescent="0.25">
      <c r="A491" s="6">
        <v>43825</v>
      </c>
      <c r="B491">
        <v>68.406499999999994</v>
      </c>
    </row>
    <row r="492" spans="1:2" x14ac:dyDescent="0.25">
      <c r="A492" s="6">
        <v>43826</v>
      </c>
      <c r="B492">
        <v>68.500299999999996</v>
      </c>
    </row>
    <row r="493" spans="1:2" x14ac:dyDescent="0.25">
      <c r="A493" s="6">
        <v>43827</v>
      </c>
      <c r="B493">
        <v>69.034899999999993</v>
      </c>
    </row>
    <row r="494" spans="1:2" x14ac:dyDescent="0.25">
      <c r="A494" s="6">
        <v>43830</v>
      </c>
      <c r="B494">
        <v>69.340599999999995</v>
      </c>
    </row>
    <row r="495" spans="1:2" x14ac:dyDescent="0.25">
      <c r="A495" s="6">
        <v>43831</v>
      </c>
      <c r="B495">
        <v>69.377700000000004</v>
      </c>
    </row>
    <row r="496" spans="1:2" x14ac:dyDescent="0.25">
      <c r="A496" s="6">
        <v>43840</v>
      </c>
      <c r="B496">
        <v>68.055499999999995</v>
      </c>
    </row>
    <row r="497" spans="1:2" x14ac:dyDescent="0.25">
      <c r="A497" s="6">
        <v>43841</v>
      </c>
      <c r="B497">
        <v>68.045000000000002</v>
      </c>
    </row>
    <row r="498" spans="1:2" x14ac:dyDescent="0.25">
      <c r="A498" s="6">
        <v>43844</v>
      </c>
      <c r="B498">
        <v>67.816199999999995</v>
      </c>
    </row>
    <row r="499" spans="1:2" x14ac:dyDescent="0.25">
      <c r="A499" s="6">
        <v>43845</v>
      </c>
      <c r="B499">
        <v>68.421300000000002</v>
      </c>
    </row>
    <row r="500" spans="1:2" x14ac:dyDescent="0.25">
      <c r="A500" s="6">
        <v>43846</v>
      </c>
      <c r="B500">
        <v>68.374700000000004</v>
      </c>
    </row>
    <row r="501" spans="1:2" x14ac:dyDescent="0.25">
      <c r="A501" s="6">
        <v>43847</v>
      </c>
      <c r="B501">
        <v>68.656000000000006</v>
      </c>
    </row>
    <row r="502" spans="1:2" x14ac:dyDescent="0.25">
      <c r="A502" s="6">
        <v>43848</v>
      </c>
      <c r="B502">
        <v>68.535799999999995</v>
      </c>
    </row>
    <row r="503" spans="1:2" x14ac:dyDescent="0.25">
      <c r="A503" s="6">
        <v>43851</v>
      </c>
      <c r="B503">
        <v>68.208200000000005</v>
      </c>
    </row>
    <row r="504" spans="1:2" x14ac:dyDescent="0.25">
      <c r="A504" s="6">
        <v>43852</v>
      </c>
      <c r="B504">
        <v>68.622200000000007</v>
      </c>
    </row>
    <row r="505" spans="1:2" x14ac:dyDescent="0.25">
      <c r="A505" s="6">
        <v>43853</v>
      </c>
      <c r="B505">
        <v>68.518600000000006</v>
      </c>
    </row>
    <row r="506" spans="1:2" x14ac:dyDescent="0.25">
      <c r="A506" s="6">
        <v>43854</v>
      </c>
      <c r="B506">
        <v>68.685599999999994</v>
      </c>
    </row>
    <row r="507" spans="1:2" x14ac:dyDescent="0.25">
      <c r="A507" s="6">
        <v>43855</v>
      </c>
      <c r="B507">
        <v>68.292400000000001</v>
      </c>
    </row>
    <row r="508" spans="1:2" x14ac:dyDescent="0.25">
      <c r="A508" s="6">
        <v>43858</v>
      </c>
      <c r="B508">
        <v>68.777500000000003</v>
      </c>
    </row>
    <row r="509" spans="1:2" x14ac:dyDescent="0.25">
      <c r="A509" s="6">
        <v>43859</v>
      </c>
      <c r="B509">
        <v>69.225999999999999</v>
      </c>
    </row>
    <row r="510" spans="1:2" x14ac:dyDescent="0.25">
      <c r="A510" s="6">
        <v>43860</v>
      </c>
      <c r="B510">
        <v>68.676400000000001</v>
      </c>
    </row>
    <row r="511" spans="1:2" x14ac:dyDescent="0.25">
      <c r="A511" s="6">
        <v>43861</v>
      </c>
      <c r="B511">
        <v>69.415099999999995</v>
      </c>
    </row>
    <row r="512" spans="1:2" x14ac:dyDescent="0.25">
      <c r="A512" s="6">
        <v>43862</v>
      </c>
      <c r="B512">
        <v>69.5976</v>
      </c>
    </row>
    <row r="513" spans="1:2" x14ac:dyDescent="0.25">
      <c r="A513" s="6">
        <v>43865</v>
      </c>
      <c r="B513">
        <v>70.792100000000005</v>
      </c>
    </row>
    <row r="514" spans="1:2" x14ac:dyDescent="0.25">
      <c r="A514" s="6">
        <v>43866</v>
      </c>
      <c r="B514">
        <v>70.126499999999993</v>
      </c>
    </row>
    <row r="515" spans="1:2" x14ac:dyDescent="0.25">
      <c r="A515" s="6">
        <v>43867</v>
      </c>
      <c r="B515">
        <v>69.744299999999996</v>
      </c>
    </row>
    <row r="516" spans="1:2" x14ac:dyDescent="0.25">
      <c r="A516" s="6">
        <v>43868</v>
      </c>
      <c r="B516">
        <v>69.083699999999993</v>
      </c>
    </row>
    <row r="517" spans="1:2" x14ac:dyDescent="0.25">
      <c r="A517" s="6">
        <v>43869</v>
      </c>
      <c r="B517">
        <v>69.628799999999998</v>
      </c>
    </row>
    <row r="518" spans="1:2" x14ac:dyDescent="0.25">
      <c r="A518" s="6">
        <v>43872</v>
      </c>
      <c r="B518">
        <v>69.822599999999994</v>
      </c>
    </row>
    <row r="519" spans="1:2" x14ac:dyDescent="0.25">
      <c r="A519" s="6">
        <v>43873</v>
      </c>
      <c r="B519">
        <v>69.7684</v>
      </c>
    </row>
    <row r="520" spans="1:2" x14ac:dyDescent="0.25">
      <c r="A520" s="6">
        <v>43874</v>
      </c>
      <c r="B520">
        <v>68.784300000000002</v>
      </c>
    </row>
    <row r="521" spans="1:2" x14ac:dyDescent="0.25">
      <c r="A521" s="6">
        <v>43875</v>
      </c>
      <c r="B521">
        <v>69.179500000000004</v>
      </c>
    </row>
    <row r="522" spans="1:2" x14ac:dyDescent="0.25">
      <c r="A522" s="6">
        <v>43876</v>
      </c>
      <c r="B522">
        <v>68.771000000000001</v>
      </c>
    </row>
    <row r="523" spans="1:2" x14ac:dyDescent="0.25">
      <c r="A523" s="6">
        <v>43879</v>
      </c>
      <c r="B523">
        <v>68.620099999999994</v>
      </c>
    </row>
    <row r="524" spans="1:2" x14ac:dyDescent="0.25">
      <c r="A524" s="6">
        <v>43880</v>
      </c>
      <c r="B524">
        <v>69.088200000000001</v>
      </c>
    </row>
    <row r="525" spans="1:2" x14ac:dyDescent="0.25">
      <c r="A525" s="6">
        <v>43881</v>
      </c>
      <c r="B525">
        <v>68.782300000000006</v>
      </c>
    </row>
    <row r="526" spans="1:2" x14ac:dyDescent="0.25">
      <c r="A526" s="6">
        <v>43882</v>
      </c>
      <c r="B526">
        <v>68.770499999999998</v>
      </c>
    </row>
    <row r="527" spans="1:2" x14ac:dyDescent="0.25">
      <c r="A527" s="6">
        <v>43883</v>
      </c>
      <c r="B527">
        <v>69.4191</v>
      </c>
    </row>
    <row r="528" spans="1:2" x14ac:dyDescent="0.25">
      <c r="A528" s="6">
        <v>43887</v>
      </c>
      <c r="B528">
        <v>70.459100000000007</v>
      </c>
    </row>
    <row r="529" spans="1:2" x14ac:dyDescent="0.25">
      <c r="A529" s="6">
        <v>43888</v>
      </c>
      <c r="B529">
        <v>71.243899999999996</v>
      </c>
    </row>
    <row r="530" spans="1:2" x14ac:dyDescent="0.25">
      <c r="A530" s="6">
        <v>43889</v>
      </c>
      <c r="B530">
        <v>71.645799999999994</v>
      </c>
    </row>
    <row r="531" spans="1:2" x14ac:dyDescent="0.25">
      <c r="A531" s="6">
        <v>43890</v>
      </c>
      <c r="B531">
        <v>73.723500000000001</v>
      </c>
    </row>
    <row r="532" spans="1:2" x14ac:dyDescent="0.25">
      <c r="A532" s="6">
        <v>43893</v>
      </c>
      <c r="B532">
        <v>73.4178</v>
      </c>
    </row>
    <row r="533" spans="1:2" x14ac:dyDescent="0.25">
      <c r="A533" s="6">
        <v>43894</v>
      </c>
      <c r="B533">
        <v>73.938500000000005</v>
      </c>
    </row>
    <row r="534" spans="1:2" x14ac:dyDescent="0.25">
      <c r="A534" s="6">
        <v>43895</v>
      </c>
      <c r="B534">
        <v>73.736900000000006</v>
      </c>
    </row>
    <row r="535" spans="1:2" x14ac:dyDescent="0.25">
      <c r="A535" s="6">
        <v>43896</v>
      </c>
      <c r="B535">
        <v>73.684200000000004</v>
      </c>
    </row>
    <row r="536" spans="1:2" x14ac:dyDescent="0.25">
      <c r="A536" s="6">
        <v>43897</v>
      </c>
      <c r="B536">
        <v>75.842399999999998</v>
      </c>
    </row>
    <row r="537" spans="1:2" x14ac:dyDescent="0.25">
      <c r="A537" s="6">
        <v>43901</v>
      </c>
      <c r="B537">
        <v>81.858800000000002</v>
      </c>
    </row>
    <row r="538" spans="1:2" x14ac:dyDescent="0.25">
      <c r="A538" s="6">
        <v>43902</v>
      </c>
      <c r="B538">
        <v>81.020700000000005</v>
      </c>
    </row>
    <row r="539" spans="1:2" x14ac:dyDescent="0.25">
      <c r="A539" s="6">
        <v>43903</v>
      </c>
      <c r="B539">
        <v>83.6584</v>
      </c>
    </row>
    <row r="540" spans="1:2" x14ac:dyDescent="0.25">
      <c r="A540" s="6">
        <v>43904</v>
      </c>
      <c r="B540">
        <v>81.861000000000004</v>
      </c>
    </row>
    <row r="541" spans="1:2" x14ac:dyDescent="0.25">
      <c r="A541" s="6">
        <v>43907</v>
      </c>
      <c r="B541">
        <v>82.747100000000003</v>
      </c>
    </row>
    <row r="542" spans="1:2" x14ac:dyDescent="0.25">
      <c r="A542" s="6">
        <v>43908</v>
      </c>
      <c r="B542">
        <v>82.305599999999998</v>
      </c>
    </row>
    <row r="543" spans="1:2" x14ac:dyDescent="0.25">
      <c r="A543" s="6">
        <v>43909</v>
      </c>
      <c r="B543">
        <v>84.888099999999994</v>
      </c>
    </row>
    <row r="544" spans="1:2" x14ac:dyDescent="0.25">
      <c r="A544" s="6">
        <v>43910</v>
      </c>
      <c r="B544">
        <v>87.266900000000007</v>
      </c>
    </row>
    <row r="545" spans="1:2" x14ac:dyDescent="0.25">
      <c r="A545" s="6">
        <v>43911</v>
      </c>
      <c r="B545">
        <v>84.155199999999994</v>
      </c>
    </row>
    <row r="546" spans="1:2" x14ac:dyDescent="0.25">
      <c r="A546" s="6">
        <v>43914</v>
      </c>
      <c r="B546">
        <v>86.704999999999998</v>
      </c>
    </row>
    <row r="547" spans="1:2" x14ac:dyDescent="0.25">
      <c r="A547" s="6">
        <v>43915</v>
      </c>
      <c r="B547">
        <v>85.425299999999993</v>
      </c>
    </row>
    <row r="548" spans="1:2" x14ac:dyDescent="0.25">
      <c r="A548" s="6">
        <v>43916</v>
      </c>
      <c r="B548">
        <v>84.148499999999999</v>
      </c>
    </row>
    <row r="549" spans="1:2" x14ac:dyDescent="0.25">
      <c r="A549" s="6">
        <v>43917</v>
      </c>
      <c r="B549">
        <v>85.964799999999997</v>
      </c>
    </row>
    <row r="550" spans="1:2" x14ac:dyDescent="0.25">
      <c r="A550" s="6">
        <v>43918</v>
      </c>
      <c r="B550">
        <v>85.738900000000001</v>
      </c>
    </row>
    <row r="551" spans="1:2" x14ac:dyDescent="0.25">
      <c r="A551" s="6">
        <v>43928</v>
      </c>
      <c r="B551">
        <v>82.634600000000006</v>
      </c>
    </row>
    <row r="552" spans="1:2" x14ac:dyDescent="0.25">
      <c r="A552" s="6">
        <v>43929</v>
      </c>
      <c r="B552">
        <v>82.012</v>
      </c>
    </row>
    <row r="553" spans="1:2" x14ac:dyDescent="0.25">
      <c r="A553" s="6">
        <v>43930</v>
      </c>
      <c r="B553">
        <v>82.234099999999998</v>
      </c>
    </row>
    <row r="554" spans="1:2" x14ac:dyDescent="0.25">
      <c r="A554" s="6">
        <v>43931</v>
      </c>
      <c r="B554">
        <v>81.088200000000001</v>
      </c>
    </row>
    <row r="555" spans="1:2" x14ac:dyDescent="0.25">
      <c r="A555" s="6">
        <v>43932</v>
      </c>
      <c r="B555">
        <v>80.735799999999998</v>
      </c>
    </row>
    <row r="556" spans="1:2" x14ac:dyDescent="0.25">
      <c r="A556" s="6">
        <v>43935</v>
      </c>
      <c r="B556">
        <v>80.538700000000006</v>
      </c>
    </row>
    <row r="557" spans="1:2" x14ac:dyDescent="0.25">
      <c r="A557" s="6">
        <v>43936</v>
      </c>
      <c r="B557">
        <v>80.118600000000001</v>
      </c>
    </row>
    <row r="558" spans="1:2" x14ac:dyDescent="0.25">
      <c r="A558" s="6">
        <v>43937</v>
      </c>
      <c r="B558">
        <v>80.673100000000005</v>
      </c>
    </row>
    <row r="559" spans="1:2" x14ac:dyDescent="0.25">
      <c r="A559" s="6">
        <v>43938</v>
      </c>
      <c r="B559">
        <v>81.2791</v>
      </c>
    </row>
    <row r="560" spans="1:2" x14ac:dyDescent="0.25">
      <c r="A560" s="6">
        <v>43939</v>
      </c>
      <c r="B560">
        <v>80.111000000000004</v>
      </c>
    </row>
    <row r="561" spans="1:2" x14ac:dyDescent="0.25">
      <c r="A561" s="6">
        <v>43942</v>
      </c>
      <c r="B561">
        <v>81.101900000000001</v>
      </c>
    </row>
    <row r="562" spans="1:2" x14ac:dyDescent="0.25">
      <c r="A562" s="6">
        <v>43943</v>
      </c>
      <c r="B562">
        <v>82.616</v>
      </c>
    </row>
    <row r="563" spans="1:2" x14ac:dyDescent="0.25">
      <c r="A563" s="6">
        <v>43944</v>
      </c>
      <c r="B563">
        <v>83.682599999999994</v>
      </c>
    </row>
    <row r="564" spans="1:2" x14ac:dyDescent="0.25">
      <c r="A564" s="6">
        <v>43945</v>
      </c>
      <c r="B564">
        <v>81.146799999999999</v>
      </c>
    </row>
    <row r="565" spans="1:2" x14ac:dyDescent="0.25">
      <c r="A565" s="6">
        <v>43946</v>
      </c>
      <c r="B565">
        <v>80.252799999999993</v>
      </c>
    </row>
    <row r="566" spans="1:2" x14ac:dyDescent="0.25">
      <c r="A566" s="6">
        <v>43949</v>
      </c>
      <c r="B566">
        <v>80.761099999999999</v>
      </c>
    </row>
    <row r="567" spans="1:2" x14ac:dyDescent="0.25">
      <c r="A567" s="6">
        <v>43950</v>
      </c>
      <c r="B567">
        <v>80.774900000000002</v>
      </c>
    </row>
    <row r="568" spans="1:2" x14ac:dyDescent="0.25">
      <c r="A568" s="6">
        <v>43951</v>
      </c>
      <c r="B568">
        <v>80.0488</v>
      </c>
    </row>
    <row r="569" spans="1:2" x14ac:dyDescent="0.25">
      <c r="A569" s="6">
        <v>43952</v>
      </c>
      <c r="B569">
        <v>79.118899999999996</v>
      </c>
    </row>
    <row r="570" spans="1:2" x14ac:dyDescent="0.25">
      <c r="A570" s="6">
        <v>43958</v>
      </c>
      <c r="B570">
        <v>80.059799999999996</v>
      </c>
    </row>
    <row r="571" spans="1:2" x14ac:dyDescent="0.25">
      <c r="A571" s="6">
        <v>43959</v>
      </c>
      <c r="B571">
        <v>80.061099999999996</v>
      </c>
    </row>
    <row r="572" spans="1:2" x14ac:dyDescent="0.25">
      <c r="A572" s="6">
        <v>43960</v>
      </c>
      <c r="B572">
        <v>80.003900000000002</v>
      </c>
    </row>
    <row r="573" spans="1:2" x14ac:dyDescent="0.25">
      <c r="A573" s="6">
        <v>43964</v>
      </c>
      <c r="B573">
        <v>79.439400000000006</v>
      </c>
    </row>
    <row r="574" spans="1:2" x14ac:dyDescent="0.25">
      <c r="A574" s="6">
        <v>43965</v>
      </c>
      <c r="B574">
        <v>79.777500000000003</v>
      </c>
    </row>
    <row r="575" spans="1:2" x14ac:dyDescent="0.25">
      <c r="A575" s="6">
        <v>43966</v>
      </c>
      <c r="B575">
        <v>79.903300000000002</v>
      </c>
    </row>
    <row r="576" spans="1:2" x14ac:dyDescent="0.25">
      <c r="A576" s="6">
        <v>43967</v>
      </c>
      <c r="B576">
        <v>79.127899999999997</v>
      </c>
    </row>
    <row r="577" spans="1:2" x14ac:dyDescent="0.25">
      <c r="A577" s="6">
        <v>43970</v>
      </c>
      <c r="B577">
        <v>78.9422</v>
      </c>
    </row>
    <row r="578" spans="1:2" x14ac:dyDescent="0.25">
      <c r="A578" s="6">
        <v>43971</v>
      </c>
      <c r="B578">
        <v>79.167699999999996</v>
      </c>
    </row>
    <row r="579" spans="1:2" x14ac:dyDescent="0.25">
      <c r="A579" s="6">
        <v>43972</v>
      </c>
      <c r="B579">
        <v>79.181299999999993</v>
      </c>
    </row>
    <row r="580" spans="1:2" x14ac:dyDescent="0.25">
      <c r="A580" s="6">
        <v>43973</v>
      </c>
      <c r="B580">
        <v>77.796499999999995</v>
      </c>
    </row>
    <row r="581" spans="1:2" x14ac:dyDescent="0.25">
      <c r="A581" s="6">
        <v>43974</v>
      </c>
      <c r="B581">
        <v>78.443100000000001</v>
      </c>
    </row>
    <row r="582" spans="1:2" x14ac:dyDescent="0.25">
      <c r="A582" s="6">
        <v>43977</v>
      </c>
      <c r="B582">
        <v>77.882300000000001</v>
      </c>
    </row>
    <row r="583" spans="1:2" x14ac:dyDescent="0.25">
      <c r="A583" s="6">
        <v>43978</v>
      </c>
      <c r="B583">
        <v>77.785399999999996</v>
      </c>
    </row>
    <row r="584" spans="1:2" x14ac:dyDescent="0.25">
      <c r="A584" s="6">
        <v>43979</v>
      </c>
      <c r="B584">
        <v>77.906899999999993</v>
      </c>
    </row>
    <row r="585" spans="1:2" x14ac:dyDescent="0.25">
      <c r="A585" s="6">
        <v>43980</v>
      </c>
      <c r="B585">
        <v>78.261099999999999</v>
      </c>
    </row>
    <row r="586" spans="1:2" x14ac:dyDescent="0.25">
      <c r="A586" s="6">
        <v>43981</v>
      </c>
      <c r="B586">
        <v>78.548900000000003</v>
      </c>
    </row>
    <row r="587" spans="1:2" x14ac:dyDescent="0.25">
      <c r="A587" s="6">
        <v>43984</v>
      </c>
      <c r="B587">
        <v>77.637600000000006</v>
      </c>
    </row>
    <row r="588" spans="1:2" x14ac:dyDescent="0.25">
      <c r="A588" s="6">
        <v>43985</v>
      </c>
      <c r="B588">
        <v>76.778199999999998</v>
      </c>
    </row>
    <row r="589" spans="1:2" x14ac:dyDescent="0.25">
      <c r="A589" s="6">
        <v>43986</v>
      </c>
      <c r="B589">
        <v>76.624300000000005</v>
      </c>
    </row>
    <row r="590" spans="1:2" x14ac:dyDescent="0.25">
      <c r="A590" s="6">
        <v>43987</v>
      </c>
      <c r="B590">
        <v>77.3245</v>
      </c>
    </row>
    <row r="591" spans="1:2" x14ac:dyDescent="0.25">
      <c r="A591" s="6">
        <v>43988</v>
      </c>
      <c r="B591">
        <v>77.965800000000002</v>
      </c>
    </row>
    <row r="592" spans="1:2" x14ac:dyDescent="0.25">
      <c r="A592" s="6">
        <v>43991</v>
      </c>
      <c r="B592">
        <v>77.186099999999996</v>
      </c>
    </row>
    <row r="593" spans="1:2" x14ac:dyDescent="0.25">
      <c r="A593" s="6">
        <v>43992</v>
      </c>
      <c r="B593">
        <v>77.348100000000002</v>
      </c>
    </row>
    <row r="594" spans="1:2" x14ac:dyDescent="0.25">
      <c r="A594" s="6">
        <v>43993</v>
      </c>
      <c r="B594">
        <v>77.922899999999998</v>
      </c>
    </row>
    <row r="595" spans="1:2" x14ac:dyDescent="0.25">
      <c r="A595" s="6">
        <v>43994</v>
      </c>
      <c r="B595">
        <v>78.522499999999994</v>
      </c>
    </row>
    <row r="596" spans="1:2" x14ac:dyDescent="0.25">
      <c r="A596" s="6">
        <v>43998</v>
      </c>
      <c r="B596">
        <v>79.145099999999999</v>
      </c>
    </row>
    <row r="597" spans="1:2" x14ac:dyDescent="0.25">
      <c r="A597" s="6">
        <v>43999</v>
      </c>
      <c r="B597">
        <v>79.043400000000005</v>
      </c>
    </row>
    <row r="598" spans="1:2" x14ac:dyDescent="0.25">
      <c r="A598" s="6">
        <v>44000</v>
      </c>
      <c r="B598">
        <v>78.382900000000006</v>
      </c>
    </row>
    <row r="599" spans="1:2" x14ac:dyDescent="0.25">
      <c r="A599" s="6">
        <v>44001</v>
      </c>
      <c r="B599">
        <v>78.292400000000001</v>
      </c>
    </row>
    <row r="600" spans="1:2" x14ac:dyDescent="0.25">
      <c r="A600" s="6">
        <v>44002</v>
      </c>
      <c r="B600">
        <v>78.0047</v>
      </c>
    </row>
    <row r="601" spans="1:2" x14ac:dyDescent="0.25">
      <c r="A601" s="6">
        <v>44005</v>
      </c>
      <c r="B601">
        <v>77.828500000000005</v>
      </c>
    </row>
    <row r="602" spans="1:2" x14ac:dyDescent="0.25">
      <c r="A602" s="6">
        <v>44006</v>
      </c>
      <c r="B602">
        <v>77.683199999999999</v>
      </c>
    </row>
    <row r="603" spans="1:2" x14ac:dyDescent="0.25">
      <c r="A603" s="6">
        <v>44007</v>
      </c>
      <c r="B603">
        <v>77.759</v>
      </c>
    </row>
    <row r="604" spans="1:2" x14ac:dyDescent="0.25">
      <c r="A604" s="6">
        <v>44008</v>
      </c>
      <c r="B604">
        <v>78.058899999999994</v>
      </c>
    </row>
    <row r="605" spans="1:2" x14ac:dyDescent="0.25">
      <c r="A605" s="6">
        <v>44009</v>
      </c>
      <c r="B605">
        <v>77.541300000000007</v>
      </c>
    </row>
    <row r="606" spans="1:2" x14ac:dyDescent="0.25">
      <c r="A606" s="6">
        <v>44012</v>
      </c>
      <c r="B606">
        <v>78.681200000000004</v>
      </c>
    </row>
    <row r="607" spans="1:2" x14ac:dyDescent="0.25">
      <c r="A607" s="6">
        <v>44013</v>
      </c>
      <c r="B607">
        <v>78.992900000000006</v>
      </c>
    </row>
    <row r="608" spans="1:2" x14ac:dyDescent="0.25">
      <c r="A608" s="6">
        <v>44014</v>
      </c>
      <c r="B608">
        <v>79.190100000000001</v>
      </c>
    </row>
    <row r="609" spans="1:2" x14ac:dyDescent="0.25">
      <c r="A609" s="6">
        <v>44015</v>
      </c>
      <c r="B609">
        <v>79.518100000000004</v>
      </c>
    </row>
    <row r="610" spans="1:2" x14ac:dyDescent="0.25">
      <c r="A610" s="6">
        <v>44016</v>
      </c>
      <c r="B610">
        <v>79.220699999999994</v>
      </c>
    </row>
    <row r="611" spans="1:2" x14ac:dyDescent="0.25">
      <c r="A611" s="6">
        <v>44019</v>
      </c>
      <c r="B611">
        <v>80.558099999999996</v>
      </c>
    </row>
    <row r="612" spans="1:2" x14ac:dyDescent="0.25">
      <c r="A612" s="6">
        <v>44020</v>
      </c>
      <c r="B612">
        <v>81.467600000000004</v>
      </c>
    </row>
    <row r="613" spans="1:2" x14ac:dyDescent="0.25">
      <c r="A613" s="6">
        <v>44021</v>
      </c>
      <c r="B613">
        <v>80.406199999999998</v>
      </c>
    </row>
    <row r="614" spans="1:2" x14ac:dyDescent="0.25">
      <c r="A614" s="6">
        <v>44022</v>
      </c>
      <c r="B614">
        <v>80.413399999999996</v>
      </c>
    </row>
    <row r="615" spans="1:2" x14ac:dyDescent="0.25">
      <c r="A615" s="6">
        <v>44023</v>
      </c>
      <c r="B615">
        <v>80.268900000000002</v>
      </c>
    </row>
    <row r="616" spans="1:2" x14ac:dyDescent="0.25">
      <c r="A616" s="6">
        <v>44026</v>
      </c>
      <c r="B616">
        <v>80.093699999999998</v>
      </c>
    </row>
    <row r="617" spans="1:2" x14ac:dyDescent="0.25">
      <c r="A617" s="6">
        <v>44027</v>
      </c>
      <c r="B617">
        <v>80.623000000000005</v>
      </c>
    </row>
    <row r="618" spans="1:2" x14ac:dyDescent="0.25">
      <c r="A618" s="6">
        <v>44028</v>
      </c>
      <c r="B618">
        <v>80.839200000000005</v>
      </c>
    </row>
    <row r="619" spans="1:2" x14ac:dyDescent="0.25">
      <c r="A619" s="6">
        <v>44029</v>
      </c>
      <c r="B619">
        <v>81.231800000000007</v>
      </c>
    </row>
    <row r="620" spans="1:2" x14ac:dyDescent="0.25">
      <c r="A620" s="6">
        <v>44030</v>
      </c>
      <c r="B620">
        <v>81.682100000000005</v>
      </c>
    </row>
    <row r="621" spans="1:2" x14ac:dyDescent="0.25">
      <c r="A621" s="6">
        <v>44033</v>
      </c>
      <c r="B621">
        <v>82.390199999999993</v>
      </c>
    </row>
    <row r="622" spans="1:2" x14ac:dyDescent="0.25">
      <c r="A622" s="6">
        <v>44034</v>
      </c>
      <c r="B622">
        <v>81.249899999999997</v>
      </c>
    </row>
    <row r="623" spans="1:2" x14ac:dyDescent="0.25">
      <c r="A623" s="6">
        <v>44035</v>
      </c>
      <c r="B623">
        <v>81.590400000000002</v>
      </c>
    </row>
    <row r="624" spans="1:2" x14ac:dyDescent="0.25">
      <c r="A624" s="6">
        <v>44036</v>
      </c>
      <c r="B624">
        <v>82.189300000000003</v>
      </c>
    </row>
    <row r="625" spans="1:2" x14ac:dyDescent="0.25">
      <c r="A625" s="6">
        <v>44037</v>
      </c>
      <c r="B625">
        <v>83.103099999999998</v>
      </c>
    </row>
    <row r="626" spans="1:2" x14ac:dyDescent="0.25">
      <c r="A626" s="6">
        <v>44040</v>
      </c>
      <c r="B626">
        <v>83.775899999999993</v>
      </c>
    </row>
    <row r="627" spans="1:2" x14ac:dyDescent="0.25">
      <c r="A627" s="6">
        <v>44041</v>
      </c>
      <c r="B627">
        <v>84.260999999999996</v>
      </c>
    </row>
    <row r="628" spans="1:2" x14ac:dyDescent="0.25">
      <c r="A628" s="6">
        <v>44042</v>
      </c>
      <c r="B628">
        <v>84.912000000000006</v>
      </c>
    </row>
    <row r="629" spans="1:2" x14ac:dyDescent="0.25">
      <c r="A629" s="6">
        <v>44043</v>
      </c>
      <c r="B629">
        <v>86.253200000000007</v>
      </c>
    </row>
    <row r="630" spans="1:2" x14ac:dyDescent="0.25">
      <c r="A630" s="6">
        <v>44044</v>
      </c>
      <c r="B630">
        <v>87.288899999999998</v>
      </c>
    </row>
    <row r="631" spans="1:2" x14ac:dyDescent="0.25">
      <c r="A631" s="6">
        <v>44047</v>
      </c>
      <c r="B631">
        <v>87.225300000000004</v>
      </c>
    </row>
    <row r="632" spans="1:2" x14ac:dyDescent="0.25">
      <c r="A632" s="6">
        <v>44048</v>
      </c>
      <c r="B632">
        <v>86.501099999999994</v>
      </c>
    </row>
    <row r="633" spans="1:2" x14ac:dyDescent="0.25">
      <c r="A633" s="6">
        <v>44049</v>
      </c>
      <c r="B633">
        <v>86.625</v>
      </c>
    </row>
    <row r="634" spans="1:2" x14ac:dyDescent="0.25">
      <c r="A634" s="6">
        <v>44050</v>
      </c>
      <c r="B634">
        <v>86.617800000000003</v>
      </c>
    </row>
    <row r="635" spans="1:2" x14ac:dyDescent="0.25">
      <c r="A635" s="6">
        <v>44051</v>
      </c>
      <c r="B635">
        <v>87.172200000000004</v>
      </c>
    </row>
    <row r="636" spans="1:2" x14ac:dyDescent="0.25">
      <c r="A636" s="6">
        <v>44054</v>
      </c>
      <c r="B636">
        <v>86.825800000000001</v>
      </c>
    </row>
    <row r="637" spans="1:2" x14ac:dyDescent="0.25">
      <c r="A637" s="6">
        <v>44055</v>
      </c>
      <c r="B637">
        <v>85.924599999999998</v>
      </c>
    </row>
    <row r="638" spans="1:2" x14ac:dyDescent="0.25">
      <c r="A638" s="6">
        <v>44056</v>
      </c>
      <c r="B638">
        <v>85.956000000000003</v>
      </c>
    </row>
    <row r="639" spans="1:2" x14ac:dyDescent="0.25">
      <c r="A639" s="6">
        <v>44057</v>
      </c>
      <c r="B639">
        <v>87.039900000000003</v>
      </c>
    </row>
    <row r="640" spans="1:2" x14ac:dyDescent="0.25">
      <c r="A640" s="6">
        <v>44058</v>
      </c>
      <c r="B640">
        <v>86.409199999999998</v>
      </c>
    </row>
    <row r="641" spans="1:2" x14ac:dyDescent="0.25">
      <c r="A641" s="6">
        <v>44061</v>
      </c>
      <c r="B641">
        <v>86.4666</v>
      </c>
    </row>
    <row r="642" spans="1:2" x14ac:dyDescent="0.25">
      <c r="A642" s="6">
        <v>44062</v>
      </c>
      <c r="B642">
        <v>87.340100000000007</v>
      </c>
    </row>
    <row r="643" spans="1:2" x14ac:dyDescent="0.25">
      <c r="A643" s="6">
        <v>44063</v>
      </c>
      <c r="B643">
        <v>87.403700000000001</v>
      </c>
    </row>
    <row r="644" spans="1:2" x14ac:dyDescent="0.25">
      <c r="A644" s="6">
        <v>44064</v>
      </c>
      <c r="B644">
        <v>87.426100000000005</v>
      </c>
    </row>
    <row r="645" spans="1:2" x14ac:dyDescent="0.25">
      <c r="A645" s="6">
        <v>44065</v>
      </c>
      <c r="B645">
        <v>87.734300000000005</v>
      </c>
    </row>
    <row r="646" spans="1:2" x14ac:dyDescent="0.25">
      <c r="A646" s="6">
        <v>44068</v>
      </c>
      <c r="B646">
        <v>87.903000000000006</v>
      </c>
    </row>
    <row r="647" spans="1:2" x14ac:dyDescent="0.25">
      <c r="A647" s="6">
        <v>44069</v>
      </c>
      <c r="B647">
        <v>88.058999999999997</v>
      </c>
    </row>
    <row r="648" spans="1:2" x14ac:dyDescent="0.25">
      <c r="A648" s="6">
        <v>44070</v>
      </c>
      <c r="B648">
        <v>89.225399999999993</v>
      </c>
    </row>
    <row r="649" spans="1:2" x14ac:dyDescent="0.25">
      <c r="A649" s="6">
        <v>44071</v>
      </c>
      <c r="B649">
        <v>88.995999999999995</v>
      </c>
    </row>
    <row r="650" spans="1:2" x14ac:dyDescent="0.25">
      <c r="A650" s="6">
        <v>44072</v>
      </c>
      <c r="B650">
        <v>88.744799999999998</v>
      </c>
    </row>
    <row r="651" spans="1:2" x14ac:dyDescent="0.25">
      <c r="A651" s="6">
        <v>44075</v>
      </c>
      <c r="B651">
        <v>87.826599999999999</v>
      </c>
    </row>
    <row r="652" spans="1:2" x14ac:dyDescent="0.25">
      <c r="A652" s="6">
        <v>44076</v>
      </c>
      <c r="B652">
        <v>88.154700000000005</v>
      </c>
    </row>
    <row r="653" spans="1:2" x14ac:dyDescent="0.25">
      <c r="A653" s="6">
        <v>44077</v>
      </c>
      <c r="B653">
        <v>87.736900000000006</v>
      </c>
    </row>
    <row r="654" spans="1:2" x14ac:dyDescent="0.25">
      <c r="A654" s="6">
        <v>44078</v>
      </c>
      <c r="B654">
        <v>89.135300000000001</v>
      </c>
    </row>
    <row r="655" spans="1:2" x14ac:dyDescent="0.25">
      <c r="A655" s="6">
        <v>44079</v>
      </c>
      <c r="B655">
        <v>89.038399999999996</v>
      </c>
    </row>
    <row r="656" spans="1:2" x14ac:dyDescent="0.25">
      <c r="A656" s="6">
        <v>44082</v>
      </c>
      <c r="B656">
        <v>89.477099999999993</v>
      </c>
    </row>
    <row r="657" spans="1:2" x14ac:dyDescent="0.25">
      <c r="A657" s="6">
        <v>44083</v>
      </c>
      <c r="B657">
        <v>89.736900000000006</v>
      </c>
    </row>
    <row r="658" spans="1:2" x14ac:dyDescent="0.25">
      <c r="A658" s="6">
        <v>44084</v>
      </c>
      <c r="B658">
        <v>89.566299999999998</v>
      </c>
    </row>
    <row r="659" spans="1:2" x14ac:dyDescent="0.25">
      <c r="A659" s="6">
        <v>44085</v>
      </c>
      <c r="B659">
        <v>89.303600000000003</v>
      </c>
    </row>
    <row r="660" spans="1:2" x14ac:dyDescent="0.25">
      <c r="A660" s="6">
        <v>44086</v>
      </c>
      <c r="B660">
        <v>88.6768</v>
      </c>
    </row>
    <row r="661" spans="1:2" x14ac:dyDescent="0.25">
      <c r="A661" s="6">
        <v>44089</v>
      </c>
      <c r="B661">
        <v>88.581900000000005</v>
      </c>
    </row>
    <row r="662" spans="1:2" x14ac:dyDescent="0.25">
      <c r="A662" s="6">
        <v>44090</v>
      </c>
      <c r="B662">
        <v>89.361400000000003</v>
      </c>
    </row>
    <row r="663" spans="1:2" x14ac:dyDescent="0.25">
      <c r="A663" s="6">
        <v>44091</v>
      </c>
      <c r="B663">
        <v>88.864400000000003</v>
      </c>
    </row>
    <row r="664" spans="1:2" x14ac:dyDescent="0.25">
      <c r="A664" s="6">
        <v>44092</v>
      </c>
      <c r="B664">
        <v>88.631299999999996</v>
      </c>
    </row>
    <row r="665" spans="1:2" x14ac:dyDescent="0.25">
      <c r="A665" s="6">
        <v>44093</v>
      </c>
      <c r="B665">
        <v>88.957800000000006</v>
      </c>
    </row>
    <row r="666" spans="1:2" x14ac:dyDescent="0.25">
      <c r="A666" s="6">
        <v>44096</v>
      </c>
      <c r="B666">
        <v>90.006299999999996</v>
      </c>
    </row>
    <row r="667" spans="1:2" x14ac:dyDescent="0.25">
      <c r="A667" s="6">
        <v>44097</v>
      </c>
      <c r="B667">
        <v>89.481300000000005</v>
      </c>
    </row>
    <row r="668" spans="1:2" x14ac:dyDescent="0.25">
      <c r="A668" s="6">
        <v>44098</v>
      </c>
      <c r="B668">
        <v>89.250799999999998</v>
      </c>
    </row>
    <row r="669" spans="1:2" x14ac:dyDescent="0.25">
      <c r="A669" s="6">
        <v>44099</v>
      </c>
      <c r="B669">
        <v>89.981800000000007</v>
      </c>
    </row>
    <row r="670" spans="1:2" x14ac:dyDescent="0.25">
      <c r="A670" s="6">
        <v>44100</v>
      </c>
      <c r="B670">
        <v>89.663700000000006</v>
      </c>
    </row>
    <row r="671" spans="1:2" x14ac:dyDescent="0.25">
      <c r="A671" s="6">
        <v>44103</v>
      </c>
      <c r="B671">
        <v>91.478999999999999</v>
      </c>
    </row>
    <row r="672" spans="1:2" x14ac:dyDescent="0.25">
      <c r="A672" s="6">
        <v>44104</v>
      </c>
      <c r="B672">
        <v>93.023700000000005</v>
      </c>
    </row>
    <row r="673" spans="1:2" x14ac:dyDescent="0.25">
      <c r="A673" s="6">
        <v>44105</v>
      </c>
      <c r="B673">
        <v>92.430199999999999</v>
      </c>
    </row>
    <row r="674" spans="1:2" x14ac:dyDescent="0.25">
      <c r="A674" s="6">
        <v>44106</v>
      </c>
      <c r="B674">
        <v>90.723699999999994</v>
      </c>
    </row>
    <row r="675" spans="1:2" x14ac:dyDescent="0.25">
      <c r="A675" s="6">
        <v>44107</v>
      </c>
      <c r="B675">
        <v>91.5779</v>
      </c>
    </row>
    <row r="676" spans="1:2" x14ac:dyDescent="0.25">
      <c r="A676" s="6">
        <v>44110</v>
      </c>
      <c r="B676">
        <v>91.659899999999993</v>
      </c>
    </row>
    <row r="677" spans="1:2" x14ac:dyDescent="0.25">
      <c r="A677" s="6">
        <v>44111</v>
      </c>
      <c r="B677">
        <v>92.5184</v>
      </c>
    </row>
    <row r="678" spans="1:2" x14ac:dyDescent="0.25">
      <c r="A678" s="6">
        <v>44112</v>
      </c>
      <c r="B678">
        <v>91.812899999999999</v>
      </c>
    </row>
    <row r="679" spans="1:2" x14ac:dyDescent="0.25">
      <c r="A679" s="6">
        <v>44113</v>
      </c>
      <c r="B679">
        <v>91.698999999999998</v>
      </c>
    </row>
    <row r="680" spans="1:2" x14ac:dyDescent="0.25">
      <c r="A680" s="6">
        <v>44114</v>
      </c>
      <c r="B680">
        <v>90.716300000000004</v>
      </c>
    </row>
    <row r="681" spans="1:2" x14ac:dyDescent="0.25">
      <c r="A681" s="6">
        <v>44117</v>
      </c>
      <c r="B681">
        <v>91.003699999999995</v>
      </c>
    </row>
    <row r="682" spans="1:2" x14ac:dyDescent="0.25">
      <c r="A682" s="6">
        <v>44118</v>
      </c>
      <c r="B682">
        <v>91.0732</v>
      </c>
    </row>
    <row r="683" spans="1:2" x14ac:dyDescent="0.25">
      <c r="A683" s="6">
        <v>44119</v>
      </c>
      <c r="B683">
        <v>90.706500000000005</v>
      </c>
    </row>
    <row r="684" spans="1:2" x14ac:dyDescent="0.25">
      <c r="A684" s="6">
        <v>44120</v>
      </c>
      <c r="B684">
        <v>91.4542</v>
      </c>
    </row>
    <row r="685" spans="1:2" x14ac:dyDescent="0.25">
      <c r="A685" s="6">
        <v>44121</v>
      </c>
      <c r="B685">
        <v>91.304100000000005</v>
      </c>
    </row>
    <row r="686" spans="1:2" x14ac:dyDescent="0.25">
      <c r="A686" s="6">
        <v>44124</v>
      </c>
      <c r="B686">
        <v>91.311499999999995</v>
      </c>
    </row>
    <row r="687" spans="1:2" x14ac:dyDescent="0.25">
      <c r="A687" s="6">
        <v>44125</v>
      </c>
      <c r="B687">
        <v>91.560299999999998</v>
      </c>
    </row>
    <row r="688" spans="1:2" x14ac:dyDescent="0.25">
      <c r="A688" s="6">
        <v>44126</v>
      </c>
      <c r="B688">
        <v>91.344800000000006</v>
      </c>
    </row>
    <row r="689" spans="1:2" x14ac:dyDescent="0.25">
      <c r="A689" s="6">
        <v>44127</v>
      </c>
      <c r="B689">
        <v>91.356300000000005</v>
      </c>
    </row>
    <row r="690" spans="1:2" x14ac:dyDescent="0.25">
      <c r="A690" s="6">
        <v>44128</v>
      </c>
      <c r="B690">
        <v>90.414199999999994</v>
      </c>
    </row>
    <row r="691" spans="1:2" x14ac:dyDescent="0.25">
      <c r="A691" s="6">
        <v>44131</v>
      </c>
      <c r="B691">
        <v>90.448899999999995</v>
      </c>
    </row>
    <row r="692" spans="1:2" x14ac:dyDescent="0.25">
      <c r="A692" s="6">
        <v>44132</v>
      </c>
      <c r="B692">
        <v>90.355199999999996</v>
      </c>
    </row>
    <row r="693" spans="1:2" x14ac:dyDescent="0.25">
      <c r="A693" s="6">
        <v>44133</v>
      </c>
      <c r="B693">
        <v>91.263199999999998</v>
      </c>
    </row>
    <row r="694" spans="1:2" x14ac:dyDescent="0.25">
      <c r="A694" s="6">
        <v>44134</v>
      </c>
      <c r="B694">
        <v>92.601100000000002</v>
      </c>
    </row>
    <row r="695" spans="1:2" x14ac:dyDescent="0.25">
      <c r="A695" s="6">
        <v>44135</v>
      </c>
      <c r="B695">
        <v>92.628399999999999</v>
      </c>
    </row>
    <row r="696" spans="1:2" x14ac:dyDescent="0.25">
      <c r="A696" s="6">
        <v>44138</v>
      </c>
      <c r="B696">
        <v>93.757000000000005</v>
      </c>
    </row>
    <row r="697" spans="1:2" x14ac:dyDescent="0.25">
      <c r="A697" s="6">
        <v>44139</v>
      </c>
      <c r="B697">
        <v>93.344700000000003</v>
      </c>
    </row>
    <row r="698" spans="1:2" x14ac:dyDescent="0.25">
      <c r="A698" s="6">
        <v>44141</v>
      </c>
      <c r="B698">
        <v>92.122900000000001</v>
      </c>
    </row>
    <row r="699" spans="1:2" x14ac:dyDescent="0.25">
      <c r="A699" s="6">
        <v>44142</v>
      </c>
      <c r="B699">
        <v>91.351399999999998</v>
      </c>
    </row>
    <row r="700" spans="1:2" x14ac:dyDescent="0.25">
      <c r="A700" s="6">
        <v>44145</v>
      </c>
      <c r="B700">
        <v>91.4953</v>
      </c>
    </row>
    <row r="701" spans="1:2" x14ac:dyDescent="0.25">
      <c r="A701" s="6">
        <v>44146</v>
      </c>
      <c r="B701">
        <v>90.355699999999999</v>
      </c>
    </row>
    <row r="702" spans="1:2" x14ac:dyDescent="0.25">
      <c r="A702" s="6">
        <v>44147</v>
      </c>
      <c r="B702">
        <v>90.046800000000005</v>
      </c>
    </row>
    <row r="703" spans="1:2" x14ac:dyDescent="0.25">
      <c r="A703" s="6">
        <v>44148</v>
      </c>
      <c r="B703">
        <v>90.810400000000001</v>
      </c>
    </row>
    <row r="704" spans="1:2" x14ac:dyDescent="0.25">
      <c r="A704" s="6">
        <v>44149</v>
      </c>
      <c r="B704">
        <v>91.322199999999995</v>
      </c>
    </row>
    <row r="705" spans="1:2" x14ac:dyDescent="0.25">
      <c r="A705" s="6">
        <v>44152</v>
      </c>
      <c r="B705">
        <v>91.172899999999998</v>
      </c>
    </row>
    <row r="706" spans="1:2" x14ac:dyDescent="0.25">
      <c r="A706" s="6">
        <v>44153</v>
      </c>
      <c r="B706">
        <v>90.390299999999996</v>
      </c>
    </row>
    <row r="707" spans="1:2" x14ac:dyDescent="0.25">
      <c r="A707" s="6">
        <v>44154</v>
      </c>
      <c r="B707">
        <v>90.231399999999994</v>
      </c>
    </row>
    <row r="708" spans="1:2" x14ac:dyDescent="0.25">
      <c r="A708" s="6">
        <v>44155</v>
      </c>
      <c r="B708">
        <v>90.348399999999998</v>
      </c>
    </row>
    <row r="709" spans="1:2" x14ac:dyDescent="0.25">
      <c r="A709" s="6">
        <v>44156</v>
      </c>
      <c r="B709">
        <v>90.264300000000006</v>
      </c>
    </row>
    <row r="710" spans="1:2" x14ac:dyDescent="0.25">
      <c r="A710" s="6">
        <v>44159</v>
      </c>
      <c r="B710">
        <v>89.934700000000007</v>
      </c>
    </row>
    <row r="711" spans="1:2" x14ac:dyDescent="0.25">
      <c r="A711" s="6">
        <v>44160</v>
      </c>
      <c r="B711">
        <v>89.8934</v>
      </c>
    </row>
    <row r="712" spans="1:2" x14ac:dyDescent="0.25">
      <c r="A712" s="6">
        <v>44161</v>
      </c>
      <c r="B712">
        <v>89.888000000000005</v>
      </c>
    </row>
    <row r="713" spans="1:2" x14ac:dyDescent="0.25">
      <c r="A713" s="6">
        <v>44162</v>
      </c>
      <c r="B713">
        <v>90.0291</v>
      </c>
    </row>
    <row r="714" spans="1:2" x14ac:dyDescent="0.25">
      <c r="A714" s="6">
        <v>44163</v>
      </c>
      <c r="B714">
        <v>90.462900000000005</v>
      </c>
    </row>
    <row r="715" spans="1:2" x14ac:dyDescent="0.25">
      <c r="A715" s="6">
        <v>44166</v>
      </c>
      <c r="B715">
        <v>91.203699999999998</v>
      </c>
    </row>
    <row r="716" spans="1:2" x14ac:dyDescent="0.25">
      <c r="A716" s="6">
        <v>44167</v>
      </c>
      <c r="B716">
        <v>91.309600000000003</v>
      </c>
    </row>
    <row r="717" spans="1:2" x14ac:dyDescent="0.25">
      <c r="A717" s="6">
        <v>44168</v>
      </c>
      <c r="B717">
        <v>91.305199999999999</v>
      </c>
    </row>
    <row r="718" spans="1:2" x14ac:dyDescent="0.25">
      <c r="A718" s="6">
        <v>44169</v>
      </c>
      <c r="B718">
        <v>91.194599999999994</v>
      </c>
    </row>
    <row r="719" spans="1:2" x14ac:dyDescent="0.25">
      <c r="A719" s="6">
        <v>44170</v>
      </c>
      <c r="B719">
        <v>90.261799999999994</v>
      </c>
    </row>
    <row r="720" spans="1:2" x14ac:dyDescent="0.25">
      <c r="A720" s="6">
        <v>44173</v>
      </c>
      <c r="B720">
        <v>89.969499999999996</v>
      </c>
    </row>
    <row r="721" spans="1:2" x14ac:dyDescent="0.25">
      <c r="A721" s="6">
        <v>44174</v>
      </c>
      <c r="B721">
        <v>89.204400000000007</v>
      </c>
    </row>
    <row r="722" spans="1:2" x14ac:dyDescent="0.25">
      <c r="A722" s="6">
        <v>44175</v>
      </c>
      <c r="B722">
        <v>88.941800000000001</v>
      </c>
    </row>
    <row r="723" spans="1:2" x14ac:dyDescent="0.25">
      <c r="A723" s="6">
        <v>44176</v>
      </c>
      <c r="B723">
        <v>89.132999999999996</v>
      </c>
    </row>
    <row r="724" spans="1:2" x14ac:dyDescent="0.25">
      <c r="A724" s="6">
        <v>44177</v>
      </c>
      <c r="B724">
        <v>88.7744</v>
      </c>
    </row>
    <row r="725" spans="1:2" x14ac:dyDescent="0.25">
      <c r="A725" s="6">
        <v>44180</v>
      </c>
      <c r="B725">
        <v>88.584699999999998</v>
      </c>
    </row>
    <row r="726" spans="1:2" x14ac:dyDescent="0.25">
      <c r="A726" s="6">
        <v>44181</v>
      </c>
      <c r="B726">
        <v>89.184600000000003</v>
      </c>
    </row>
    <row r="727" spans="1:2" x14ac:dyDescent="0.25">
      <c r="A727" s="6">
        <v>44182</v>
      </c>
      <c r="B727">
        <v>89.322900000000004</v>
      </c>
    </row>
    <row r="728" spans="1:2" x14ac:dyDescent="0.25">
      <c r="A728" s="6">
        <v>44183</v>
      </c>
      <c r="B728">
        <v>89.288700000000006</v>
      </c>
    </row>
    <row r="729" spans="1:2" x14ac:dyDescent="0.25">
      <c r="A729" s="6">
        <v>44184</v>
      </c>
      <c r="B729">
        <v>89.8262</v>
      </c>
    </row>
    <row r="730" spans="1:2" x14ac:dyDescent="0.25">
      <c r="A730" s="6">
        <v>44187</v>
      </c>
      <c r="B730">
        <v>91.002899999999997</v>
      </c>
    </row>
    <row r="731" spans="1:2" x14ac:dyDescent="0.25">
      <c r="A731" s="6">
        <v>44188</v>
      </c>
      <c r="B731">
        <v>92.069900000000004</v>
      </c>
    </row>
    <row r="732" spans="1:2" x14ac:dyDescent="0.25">
      <c r="A732" s="6">
        <v>44189</v>
      </c>
      <c r="B732">
        <v>91.982200000000006</v>
      </c>
    </row>
    <row r="733" spans="1:2" x14ac:dyDescent="0.25">
      <c r="A733" s="6">
        <v>44190</v>
      </c>
      <c r="B733">
        <v>91.348699999999994</v>
      </c>
    </row>
    <row r="734" spans="1:2" x14ac:dyDescent="0.25">
      <c r="A734" s="6">
        <v>44191</v>
      </c>
      <c r="B734">
        <v>89.874899999999997</v>
      </c>
    </row>
    <row r="735" spans="1:2" x14ac:dyDescent="0.25">
      <c r="A735" s="6">
        <v>44194</v>
      </c>
      <c r="B735">
        <v>90.126999999999995</v>
      </c>
    </row>
    <row r="736" spans="1:2" x14ac:dyDescent="0.25">
      <c r="A736" s="6">
        <v>44195</v>
      </c>
      <c r="B736">
        <v>90.207400000000007</v>
      </c>
    </row>
    <row r="737" spans="1:2" x14ac:dyDescent="0.25">
      <c r="A737" s="6">
        <v>44196</v>
      </c>
      <c r="B737">
        <v>90.682400000000001</v>
      </c>
    </row>
    <row r="738" spans="1:2" x14ac:dyDescent="0.25">
      <c r="A738" s="6">
        <v>44197</v>
      </c>
      <c r="B738">
        <v>90.793199999999999</v>
      </c>
    </row>
    <row r="739" spans="1:2" x14ac:dyDescent="0.25">
      <c r="A739" s="6">
        <v>44208</v>
      </c>
      <c r="B739">
        <v>90.812299999999993</v>
      </c>
    </row>
    <row r="740" spans="1:2" x14ac:dyDescent="0.25">
      <c r="A740" s="6">
        <v>44209</v>
      </c>
      <c r="B740">
        <v>90.322699999999998</v>
      </c>
    </row>
    <row r="741" spans="1:2" x14ac:dyDescent="0.25">
      <c r="A741" s="6">
        <v>44210</v>
      </c>
      <c r="B741">
        <v>89.783100000000005</v>
      </c>
    </row>
    <row r="742" spans="1:2" x14ac:dyDescent="0.25">
      <c r="A742" s="6">
        <v>44211</v>
      </c>
      <c r="B742">
        <v>89.647499999999994</v>
      </c>
    </row>
    <row r="743" spans="1:2" x14ac:dyDescent="0.25">
      <c r="A743" s="6">
        <v>44212</v>
      </c>
      <c r="B743">
        <v>89.254599999999996</v>
      </c>
    </row>
    <row r="744" spans="1:2" x14ac:dyDescent="0.25">
      <c r="A744" s="6">
        <v>44215</v>
      </c>
      <c r="B744">
        <v>89.330399999999997</v>
      </c>
    </row>
    <row r="745" spans="1:2" x14ac:dyDescent="0.25">
      <c r="A745" s="6">
        <v>44216</v>
      </c>
      <c r="B745">
        <v>89.206400000000002</v>
      </c>
    </row>
    <row r="746" spans="1:2" x14ac:dyDescent="0.25">
      <c r="A746" s="6">
        <v>44217</v>
      </c>
      <c r="B746">
        <v>89.148300000000006</v>
      </c>
    </row>
    <row r="747" spans="1:2" x14ac:dyDescent="0.25">
      <c r="A747" s="6">
        <v>44218</v>
      </c>
      <c r="B747">
        <v>88.967699999999994</v>
      </c>
    </row>
    <row r="748" spans="1:2" x14ac:dyDescent="0.25">
      <c r="A748" s="6">
        <v>44219</v>
      </c>
      <c r="B748">
        <v>90.408699999999996</v>
      </c>
    </row>
    <row r="749" spans="1:2" x14ac:dyDescent="0.25">
      <c r="A749" s="6">
        <v>44222</v>
      </c>
      <c r="B749">
        <v>91.145799999999994</v>
      </c>
    </row>
    <row r="750" spans="1:2" x14ac:dyDescent="0.25">
      <c r="A750" s="6">
        <v>44223</v>
      </c>
      <c r="B750">
        <v>91.670100000000005</v>
      </c>
    </row>
    <row r="751" spans="1:2" x14ac:dyDescent="0.25">
      <c r="A751" s="6">
        <v>44224</v>
      </c>
      <c r="B751">
        <v>91.218599999999995</v>
      </c>
    </row>
    <row r="752" spans="1:2" x14ac:dyDescent="0.25">
      <c r="A752" s="6">
        <v>44225</v>
      </c>
      <c r="B752">
        <v>92.131</v>
      </c>
    </row>
    <row r="753" spans="1:2" x14ac:dyDescent="0.25">
      <c r="A753" s="6">
        <v>44226</v>
      </c>
      <c r="B753">
        <v>92.296300000000002</v>
      </c>
    </row>
    <row r="754" spans="1:2" x14ac:dyDescent="0.25">
      <c r="A754" s="6">
        <v>44229</v>
      </c>
      <c r="B754">
        <v>91.542599999999993</v>
      </c>
    </row>
    <row r="755" spans="1:2" x14ac:dyDescent="0.25">
      <c r="A755" s="6">
        <v>44230</v>
      </c>
      <c r="B755">
        <v>91.625</v>
      </c>
    </row>
    <row r="756" spans="1:2" x14ac:dyDescent="0.25">
      <c r="A756" s="6">
        <v>44231</v>
      </c>
      <c r="B756">
        <v>91.562399999999997</v>
      </c>
    </row>
    <row r="757" spans="1:2" x14ac:dyDescent="0.25">
      <c r="A757" s="6">
        <v>44232</v>
      </c>
      <c r="B757">
        <v>90.920599999999993</v>
      </c>
    </row>
    <row r="758" spans="1:2" x14ac:dyDescent="0.25">
      <c r="A758" s="6">
        <v>44233</v>
      </c>
      <c r="B758">
        <v>89.885000000000005</v>
      </c>
    </row>
    <row r="759" spans="1:2" x14ac:dyDescent="0.25">
      <c r="A759" s="6">
        <v>44236</v>
      </c>
      <c r="B759">
        <v>89.401899999999998</v>
      </c>
    </row>
    <row r="760" spans="1:2" x14ac:dyDescent="0.25">
      <c r="A760" s="6">
        <v>44237</v>
      </c>
      <c r="B760">
        <v>89.528599999999997</v>
      </c>
    </row>
    <row r="761" spans="1:2" x14ac:dyDescent="0.25">
      <c r="A761" s="6">
        <v>44238</v>
      </c>
      <c r="B761">
        <v>89.568399999999997</v>
      </c>
    </row>
    <row r="762" spans="1:2" x14ac:dyDescent="0.25">
      <c r="A762" s="6">
        <v>44239</v>
      </c>
      <c r="B762">
        <v>89.438800000000001</v>
      </c>
    </row>
    <row r="763" spans="1:2" x14ac:dyDescent="0.25">
      <c r="A763" s="6">
        <v>44240</v>
      </c>
      <c r="B763">
        <v>89.605199999999996</v>
      </c>
    </row>
    <row r="764" spans="1:2" x14ac:dyDescent="0.25">
      <c r="A764" s="6">
        <v>44243</v>
      </c>
      <c r="B764">
        <v>88.975399999999993</v>
      </c>
    </row>
    <row r="765" spans="1:2" x14ac:dyDescent="0.25">
      <c r="A765" s="6">
        <v>44244</v>
      </c>
      <c r="B765">
        <v>88.944100000000006</v>
      </c>
    </row>
    <row r="766" spans="1:2" x14ac:dyDescent="0.25">
      <c r="A766" s="6">
        <v>44245</v>
      </c>
      <c r="B766">
        <v>89.0809</v>
      </c>
    </row>
    <row r="767" spans="1:2" x14ac:dyDescent="0.25">
      <c r="A767" s="6">
        <v>44246</v>
      </c>
      <c r="B767">
        <v>88.87</v>
      </c>
    </row>
    <row r="768" spans="1:2" x14ac:dyDescent="0.25">
      <c r="A768" s="6">
        <v>44247</v>
      </c>
      <c r="B768">
        <v>89.542699999999996</v>
      </c>
    </row>
    <row r="769" spans="1:2" x14ac:dyDescent="0.25">
      <c r="A769" s="6">
        <v>44248</v>
      </c>
      <c r="B769">
        <v>89.660399999999996</v>
      </c>
    </row>
    <row r="770" spans="1:2" x14ac:dyDescent="0.25">
      <c r="A770" s="6">
        <v>44252</v>
      </c>
      <c r="B770">
        <v>89.6691</v>
      </c>
    </row>
    <row r="771" spans="1:2" x14ac:dyDescent="0.25">
      <c r="A771" s="6">
        <v>44253</v>
      </c>
      <c r="B771">
        <v>89.499499999999998</v>
      </c>
    </row>
    <row r="772" spans="1:2" x14ac:dyDescent="0.25">
      <c r="A772" s="6">
        <v>44254</v>
      </c>
      <c r="B772">
        <v>90.374300000000005</v>
      </c>
    </row>
    <row r="773" spans="1:2" x14ac:dyDescent="0.25">
      <c r="A773" s="6">
        <v>44257</v>
      </c>
      <c r="B773">
        <v>89.446100000000001</v>
      </c>
    </row>
    <row r="774" spans="1:2" x14ac:dyDescent="0.25">
      <c r="A774" s="6">
        <v>44258</v>
      </c>
      <c r="B774">
        <v>89.565200000000004</v>
      </c>
    </row>
    <row r="775" spans="1:2" x14ac:dyDescent="0.25">
      <c r="A775" s="6">
        <v>44259</v>
      </c>
      <c r="B775">
        <v>88.876800000000003</v>
      </c>
    </row>
    <row r="776" spans="1:2" x14ac:dyDescent="0.25">
      <c r="A776" s="6">
        <v>44260</v>
      </c>
      <c r="B776">
        <v>88.942099999999996</v>
      </c>
    </row>
    <row r="777" spans="1:2" x14ac:dyDescent="0.25">
      <c r="A777" s="6">
        <v>44261</v>
      </c>
      <c r="B777">
        <v>88.933400000000006</v>
      </c>
    </row>
    <row r="778" spans="1:2" x14ac:dyDescent="0.25">
      <c r="A778" s="6">
        <v>44265</v>
      </c>
      <c r="B778">
        <v>88.173599999999993</v>
      </c>
    </row>
    <row r="779" spans="1:2" x14ac:dyDescent="0.25">
      <c r="A779" s="6">
        <v>44266</v>
      </c>
      <c r="B779">
        <v>87.958699999999993</v>
      </c>
    </row>
    <row r="780" spans="1:2" x14ac:dyDescent="0.25">
      <c r="A780" s="6">
        <v>44267</v>
      </c>
      <c r="B780">
        <v>87.758499999999998</v>
      </c>
    </row>
    <row r="781" spans="1:2" x14ac:dyDescent="0.25">
      <c r="A781" s="6">
        <v>44268</v>
      </c>
      <c r="B781">
        <v>87.798100000000005</v>
      </c>
    </row>
    <row r="782" spans="1:2" x14ac:dyDescent="0.25">
      <c r="A782" s="6">
        <v>44271</v>
      </c>
      <c r="B782">
        <v>87.350800000000007</v>
      </c>
    </row>
    <row r="783" spans="1:2" x14ac:dyDescent="0.25">
      <c r="A783" s="6">
        <v>44272</v>
      </c>
      <c r="B783">
        <v>86.985200000000006</v>
      </c>
    </row>
    <row r="784" spans="1:2" x14ac:dyDescent="0.25">
      <c r="A784" s="6">
        <v>44273</v>
      </c>
      <c r="B784">
        <v>86.969300000000004</v>
      </c>
    </row>
    <row r="785" spans="1:2" x14ac:dyDescent="0.25">
      <c r="A785" s="6">
        <v>44274</v>
      </c>
      <c r="B785">
        <v>88.1173</v>
      </c>
    </row>
    <row r="786" spans="1:2" x14ac:dyDescent="0.25">
      <c r="A786" s="6">
        <v>44275</v>
      </c>
      <c r="B786">
        <v>88.433000000000007</v>
      </c>
    </row>
    <row r="787" spans="1:2" x14ac:dyDescent="0.25">
      <c r="A787" s="6">
        <v>44278</v>
      </c>
      <c r="B787">
        <v>88.657300000000006</v>
      </c>
    </row>
    <row r="788" spans="1:2" x14ac:dyDescent="0.25">
      <c r="A788" s="6">
        <v>44279</v>
      </c>
      <c r="B788">
        <v>89.766999999999996</v>
      </c>
    </row>
    <row r="789" spans="1:2" x14ac:dyDescent="0.25">
      <c r="A789" s="6">
        <v>44280</v>
      </c>
      <c r="B789">
        <v>90.051500000000004</v>
      </c>
    </row>
    <row r="790" spans="1:2" x14ac:dyDescent="0.25">
      <c r="A790" s="6">
        <v>44281</v>
      </c>
      <c r="B790">
        <v>89.976799999999997</v>
      </c>
    </row>
    <row r="791" spans="1:2" x14ac:dyDescent="0.25">
      <c r="A791" s="6">
        <v>44282</v>
      </c>
      <c r="B791">
        <v>89.257599999999996</v>
      </c>
    </row>
    <row r="792" spans="1:2" x14ac:dyDescent="0.25">
      <c r="A792" s="6">
        <v>44285</v>
      </c>
      <c r="B792">
        <v>89.349000000000004</v>
      </c>
    </row>
    <row r="793" spans="1:2" x14ac:dyDescent="0.25">
      <c r="A793" s="6">
        <v>44286</v>
      </c>
      <c r="B793">
        <v>88.882099999999994</v>
      </c>
    </row>
    <row r="794" spans="1:2" x14ac:dyDescent="0.25">
      <c r="A794" s="6">
        <v>44287</v>
      </c>
      <c r="B794">
        <v>88.745199999999997</v>
      </c>
    </row>
    <row r="795" spans="1:2" x14ac:dyDescent="0.25">
      <c r="A795" s="6">
        <v>44288</v>
      </c>
      <c r="B795">
        <v>88.952299999999994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1BEC-40EC-4836-B996-7A952D5D71BF}">
  <dimension ref="A1:M795"/>
  <sheetViews>
    <sheetView workbookViewId="0">
      <selection sqref="A1:B795"/>
    </sheetView>
  </sheetViews>
  <sheetFormatPr defaultRowHeight="15" x14ac:dyDescent="0.25"/>
  <cols>
    <col min="1" max="1" width="11.42578125" customWidth="1"/>
    <col min="2" max="2" width="13.28515625" customWidth="1"/>
    <col min="3" max="3" width="20.42578125" customWidth="1"/>
    <col min="4" max="4" width="19.5703125" customWidth="1"/>
    <col min="5" max="5" width="18.85546875" customWidth="1"/>
    <col min="6" max="6" width="14" customWidth="1"/>
  </cols>
  <sheetData>
    <row r="1" spans="1:6" x14ac:dyDescent="0.25">
      <c r="A1" s="5" t="s">
        <v>55</v>
      </c>
      <c r="B1" s="5" t="s">
        <v>56</v>
      </c>
      <c r="C1" s="5" t="s">
        <v>71</v>
      </c>
      <c r="D1" s="5" t="s">
        <v>72</v>
      </c>
      <c r="E1" s="5" t="s">
        <v>74</v>
      </c>
      <c r="F1" s="5" t="s">
        <v>73</v>
      </c>
    </row>
    <row r="2" spans="1:6" x14ac:dyDescent="0.25">
      <c r="A2" s="6">
        <v>43110</v>
      </c>
      <c r="B2">
        <v>68.210300000000004</v>
      </c>
    </row>
    <row r="3" spans="1:6" x14ac:dyDescent="0.25">
      <c r="A3" s="6">
        <v>43111</v>
      </c>
      <c r="B3">
        <v>67.884100000000004</v>
      </c>
    </row>
    <row r="4" spans="1:6" x14ac:dyDescent="0.25">
      <c r="A4" s="6">
        <v>43112</v>
      </c>
      <c r="B4">
        <v>68.058599999999998</v>
      </c>
      <c r="C4">
        <f t="shared" ref="C4:C67" si="0">AVERAGE(B2:B4)</f>
        <v>68.051000000000002</v>
      </c>
    </row>
    <row r="5" spans="1:6" x14ac:dyDescent="0.25">
      <c r="A5" s="6">
        <v>43113</v>
      </c>
      <c r="B5">
        <v>68.256200000000007</v>
      </c>
      <c r="C5">
        <f t="shared" si="0"/>
        <v>68.066299999999998</v>
      </c>
    </row>
    <row r="6" spans="1:6" x14ac:dyDescent="0.25">
      <c r="A6" s="6">
        <v>43116</v>
      </c>
      <c r="B6">
        <v>68.817400000000006</v>
      </c>
      <c r="C6">
        <f t="shared" si="0"/>
        <v>68.377400000000009</v>
      </c>
      <c r="D6">
        <f>_xlfn.STDEV.S(C4:C6)</f>
        <v>0.18418933193863804</v>
      </c>
    </row>
    <row r="7" spans="1:6" x14ac:dyDescent="0.25">
      <c r="A7" s="6">
        <v>43117</v>
      </c>
      <c r="B7">
        <v>69.024299999999997</v>
      </c>
      <c r="C7">
        <f t="shared" si="0"/>
        <v>68.699299999999994</v>
      </c>
      <c r="D7">
        <f t="shared" ref="D7:D70" si="1">_xlfn.STDEV.S(C5:C7)</f>
        <v>0.31651535507775691</v>
      </c>
    </row>
    <row r="8" spans="1:6" x14ac:dyDescent="0.25">
      <c r="A8" s="6">
        <v>43118</v>
      </c>
      <c r="B8">
        <v>69.173000000000002</v>
      </c>
      <c r="C8">
        <f t="shared" si="0"/>
        <v>69.004900000000006</v>
      </c>
      <c r="D8">
        <f t="shared" si="1"/>
        <v>0.31378528221274582</v>
      </c>
    </row>
    <row r="9" spans="1:6" x14ac:dyDescent="0.25">
      <c r="A9" s="6">
        <v>43119</v>
      </c>
      <c r="B9">
        <v>69.258200000000002</v>
      </c>
      <c r="C9">
        <f t="shared" si="0"/>
        <v>69.151833333333329</v>
      </c>
      <c r="D9">
        <f t="shared" si="1"/>
        <v>0.23085608151047562</v>
      </c>
    </row>
    <row r="10" spans="1:6" x14ac:dyDescent="0.25">
      <c r="A10" s="6">
        <v>43120</v>
      </c>
      <c r="B10">
        <v>69.395300000000006</v>
      </c>
      <c r="C10">
        <f t="shared" si="0"/>
        <v>69.275500000000008</v>
      </c>
      <c r="D10">
        <f t="shared" si="1"/>
        <v>0.13546660651792242</v>
      </c>
    </row>
    <row r="11" spans="1:6" x14ac:dyDescent="0.25">
      <c r="A11" s="6">
        <v>43123</v>
      </c>
      <c r="B11">
        <v>69.265000000000001</v>
      </c>
      <c r="C11">
        <f t="shared" si="0"/>
        <v>69.30616666666667</v>
      </c>
      <c r="D11">
        <f t="shared" si="1"/>
        <v>8.1703393102399935E-2</v>
      </c>
      <c r="E11">
        <f t="shared" ref="E11:E74" si="2">AVERAGE(B2:B11)</f>
        <v>68.734240000000014</v>
      </c>
    </row>
    <row r="12" spans="1:6" x14ac:dyDescent="0.25">
      <c r="A12" s="6">
        <v>43124</v>
      </c>
      <c r="B12">
        <v>69.0702</v>
      </c>
      <c r="C12">
        <f t="shared" si="0"/>
        <v>69.243499999999997</v>
      </c>
      <c r="D12">
        <f t="shared" si="1"/>
        <v>3.133569731035362E-2</v>
      </c>
      <c r="E12">
        <f t="shared" si="2"/>
        <v>68.820229999999995</v>
      </c>
    </row>
    <row r="13" spans="1:6" x14ac:dyDescent="0.25">
      <c r="A13" s="6">
        <v>43125</v>
      </c>
      <c r="B13">
        <v>69.448400000000007</v>
      </c>
      <c r="C13">
        <f t="shared" si="0"/>
        <v>69.261199999999988</v>
      </c>
      <c r="D13">
        <f t="shared" si="1"/>
        <v>3.230686774826657E-2</v>
      </c>
      <c r="E13">
        <f t="shared" si="2"/>
        <v>68.97666000000001</v>
      </c>
    </row>
    <row r="14" spans="1:6" x14ac:dyDescent="0.25">
      <c r="A14" s="6">
        <v>43126</v>
      </c>
      <c r="B14">
        <v>69.457999999999998</v>
      </c>
      <c r="C14">
        <f t="shared" si="0"/>
        <v>69.325533333333325</v>
      </c>
      <c r="D14">
        <f t="shared" si="1"/>
        <v>4.3169309228422298E-2</v>
      </c>
      <c r="E14">
        <f t="shared" si="2"/>
        <v>69.116599999999991</v>
      </c>
    </row>
    <row r="15" spans="1:6" x14ac:dyDescent="0.25">
      <c r="A15" s="6">
        <v>43127</v>
      </c>
      <c r="B15">
        <v>69.607299999999995</v>
      </c>
      <c r="C15">
        <f t="shared" si="0"/>
        <v>69.504566666666676</v>
      </c>
      <c r="D15">
        <f t="shared" si="1"/>
        <v>0.12610778899198613</v>
      </c>
      <c r="E15">
        <f t="shared" si="2"/>
        <v>69.251710000000003</v>
      </c>
    </row>
    <row r="16" spans="1:6" x14ac:dyDescent="0.25">
      <c r="A16" s="6">
        <v>43130</v>
      </c>
      <c r="B16">
        <v>69.851299999999995</v>
      </c>
      <c r="C16">
        <f t="shared" si="0"/>
        <v>69.638866666666658</v>
      </c>
      <c r="D16">
        <f t="shared" si="1"/>
        <v>0.15719796554144877</v>
      </c>
      <c r="E16">
        <f t="shared" si="2"/>
        <v>69.355100000000007</v>
      </c>
    </row>
    <row r="17" spans="1:13" x14ac:dyDescent="0.25">
      <c r="A17" s="6">
        <v>43131</v>
      </c>
      <c r="B17">
        <v>69.542400000000001</v>
      </c>
      <c r="C17">
        <f t="shared" si="0"/>
        <v>69.666999999999987</v>
      </c>
      <c r="D17">
        <f t="shared" si="1"/>
        <v>8.6806837501633427E-2</v>
      </c>
      <c r="E17">
        <f t="shared" si="2"/>
        <v>69.406910000000011</v>
      </c>
    </row>
    <row r="18" spans="1:13" x14ac:dyDescent="0.25">
      <c r="A18" s="6">
        <v>43132</v>
      </c>
      <c r="B18">
        <v>69.932199999999995</v>
      </c>
      <c r="C18">
        <f t="shared" si="0"/>
        <v>69.775300000000001</v>
      </c>
      <c r="D18">
        <f t="shared" si="1"/>
        <v>7.2035210012065698E-2</v>
      </c>
      <c r="E18">
        <f t="shared" si="2"/>
        <v>69.482830000000007</v>
      </c>
    </row>
    <row r="19" spans="1:13" x14ac:dyDescent="0.25">
      <c r="A19" s="6">
        <v>43133</v>
      </c>
      <c r="B19">
        <v>69.792100000000005</v>
      </c>
      <c r="C19">
        <f t="shared" si="0"/>
        <v>69.755566666666667</v>
      </c>
      <c r="D19">
        <f t="shared" si="1"/>
        <v>5.7680656620300697E-2</v>
      </c>
      <c r="E19">
        <f t="shared" si="2"/>
        <v>69.536219999999986</v>
      </c>
      <c r="H19" s="11" t="s">
        <v>75</v>
      </c>
      <c r="I19" s="11"/>
      <c r="J19" s="11"/>
      <c r="K19" s="11"/>
      <c r="L19" s="11"/>
      <c r="M19" s="11"/>
    </row>
    <row r="20" spans="1:13" x14ac:dyDescent="0.25">
      <c r="A20" s="6">
        <v>43134</v>
      </c>
      <c r="B20">
        <v>70.095799999999997</v>
      </c>
      <c r="C20">
        <f t="shared" si="0"/>
        <v>69.940033333333332</v>
      </c>
      <c r="D20">
        <f t="shared" si="1"/>
        <v>0.10128707277392759</v>
      </c>
      <c r="E20">
        <f t="shared" si="2"/>
        <v>69.606269999999995</v>
      </c>
      <c r="F20">
        <f>_xlfn.STDEV.S(E11:E20)</f>
        <v>0.30503259119313503</v>
      </c>
      <c r="H20" s="11"/>
      <c r="I20" s="11"/>
      <c r="J20" s="11"/>
      <c r="K20" s="11"/>
      <c r="L20" s="11"/>
      <c r="M20" s="11"/>
    </row>
    <row r="21" spans="1:13" x14ac:dyDescent="0.25">
      <c r="A21" s="6">
        <v>43137</v>
      </c>
      <c r="B21">
        <v>70.495900000000006</v>
      </c>
      <c r="C21">
        <f t="shared" si="0"/>
        <v>70.127933333333331</v>
      </c>
      <c r="D21">
        <f t="shared" si="1"/>
        <v>0.18618597134565626</v>
      </c>
      <c r="E21">
        <f t="shared" si="2"/>
        <v>69.729359999999986</v>
      </c>
      <c r="F21">
        <f t="shared" ref="F21:F84" si="3">_xlfn.STDEV.S(E12:E21)</f>
        <v>0.28763268885661669</v>
      </c>
    </row>
    <row r="22" spans="1:13" x14ac:dyDescent="0.25">
      <c r="A22" s="6">
        <v>43138</v>
      </c>
      <c r="B22">
        <v>70.929400000000001</v>
      </c>
      <c r="C22">
        <f t="shared" si="0"/>
        <v>70.507033333333325</v>
      </c>
      <c r="D22">
        <f t="shared" si="1"/>
        <v>0.288822961921886</v>
      </c>
      <c r="E22">
        <f t="shared" si="2"/>
        <v>69.915279999999996</v>
      </c>
      <c r="F22">
        <f t="shared" si="3"/>
        <v>0.28113522243456235</v>
      </c>
    </row>
    <row r="23" spans="1:13" x14ac:dyDescent="0.25">
      <c r="A23" s="6">
        <v>43139</v>
      </c>
      <c r="B23">
        <v>70.531000000000006</v>
      </c>
      <c r="C23">
        <f t="shared" si="0"/>
        <v>70.652100000000004</v>
      </c>
      <c r="D23">
        <f t="shared" si="1"/>
        <v>0.27065101829423194</v>
      </c>
      <c r="E23">
        <f t="shared" si="2"/>
        <v>70.023539999999983</v>
      </c>
      <c r="F23">
        <f t="shared" si="3"/>
        <v>0.28526800902542582</v>
      </c>
    </row>
    <row r="24" spans="1:13" x14ac:dyDescent="0.25">
      <c r="A24" s="6">
        <v>43140</v>
      </c>
      <c r="B24">
        <v>70.771299999999997</v>
      </c>
      <c r="C24">
        <f t="shared" si="0"/>
        <v>70.743899999999996</v>
      </c>
      <c r="D24">
        <f t="shared" si="1"/>
        <v>0.11942738069328984</v>
      </c>
      <c r="E24">
        <f t="shared" si="2"/>
        <v>70.154869999999988</v>
      </c>
      <c r="F24">
        <f t="shared" si="3"/>
        <v>0.30156099661040758</v>
      </c>
    </row>
    <row r="25" spans="1:13" x14ac:dyDescent="0.25">
      <c r="A25" s="6">
        <v>43141</v>
      </c>
      <c r="B25">
        <v>71.394300000000001</v>
      </c>
      <c r="C25">
        <f t="shared" si="0"/>
        <v>70.898866666666663</v>
      </c>
      <c r="D25">
        <f t="shared" si="1"/>
        <v>0.12472349120858658</v>
      </c>
      <c r="E25">
        <f t="shared" si="2"/>
        <v>70.333570000000009</v>
      </c>
      <c r="F25">
        <f t="shared" si="3"/>
        <v>0.33636040351087398</v>
      </c>
    </row>
    <row r="26" spans="1:13" x14ac:dyDescent="0.25">
      <c r="A26" s="6">
        <v>43144</v>
      </c>
      <c r="B26">
        <v>71.245000000000005</v>
      </c>
      <c r="C26">
        <f t="shared" si="0"/>
        <v>71.136866666666663</v>
      </c>
      <c r="D26">
        <f t="shared" si="1"/>
        <v>0.19794000306864382</v>
      </c>
      <c r="E26">
        <f t="shared" si="2"/>
        <v>70.472940000000008</v>
      </c>
      <c r="F26">
        <f t="shared" si="3"/>
        <v>0.37270165054787702</v>
      </c>
    </row>
    <row r="27" spans="1:13" x14ac:dyDescent="0.25">
      <c r="A27" s="6">
        <v>43145</v>
      </c>
      <c r="B27">
        <v>71.167000000000002</v>
      </c>
      <c r="C27">
        <f t="shared" si="0"/>
        <v>71.268766666666664</v>
      </c>
      <c r="D27">
        <f t="shared" si="1"/>
        <v>0.1874689396495684</v>
      </c>
      <c r="E27">
        <f t="shared" si="2"/>
        <v>70.635400000000004</v>
      </c>
      <c r="F27">
        <f t="shared" si="3"/>
        <v>0.40551926209354405</v>
      </c>
    </row>
    <row r="28" spans="1:13" x14ac:dyDescent="0.25">
      <c r="A28" s="6">
        <v>43146</v>
      </c>
      <c r="B28">
        <v>71.232900000000001</v>
      </c>
      <c r="C28">
        <f t="shared" si="0"/>
        <v>71.214966666666669</v>
      </c>
      <c r="D28">
        <f t="shared" si="1"/>
        <v>6.6322017460268459E-2</v>
      </c>
      <c r="E28">
        <f t="shared" si="2"/>
        <v>70.765469999999993</v>
      </c>
      <c r="F28">
        <f t="shared" si="3"/>
        <v>0.42974437809780758</v>
      </c>
    </row>
    <row r="29" spans="1:13" x14ac:dyDescent="0.25">
      <c r="A29" s="6">
        <v>43147</v>
      </c>
      <c r="B29">
        <v>70.671800000000005</v>
      </c>
      <c r="C29">
        <f t="shared" si="0"/>
        <v>71.023900000000012</v>
      </c>
      <c r="D29">
        <f t="shared" si="1"/>
        <v>0.1286860492021471</v>
      </c>
      <c r="E29">
        <f t="shared" si="2"/>
        <v>70.853439999999992</v>
      </c>
      <c r="F29">
        <f t="shared" si="3"/>
        <v>0.43370297445243772</v>
      </c>
    </row>
    <row r="30" spans="1:13" x14ac:dyDescent="0.25">
      <c r="A30" s="6">
        <v>43148</v>
      </c>
      <c r="B30">
        <v>70.647099999999995</v>
      </c>
      <c r="C30">
        <f t="shared" si="0"/>
        <v>70.8506</v>
      </c>
      <c r="D30">
        <f t="shared" si="1"/>
        <v>0.1822555115256651</v>
      </c>
      <c r="E30">
        <f t="shared" si="2"/>
        <v>70.908569999999997</v>
      </c>
      <c r="F30">
        <f t="shared" si="3"/>
        <v>0.41435092065650336</v>
      </c>
    </row>
    <row r="31" spans="1:13" x14ac:dyDescent="0.25">
      <c r="A31" s="6">
        <v>43151</v>
      </c>
      <c r="B31">
        <v>69.900099999999995</v>
      </c>
      <c r="C31">
        <f t="shared" si="0"/>
        <v>70.406333333333336</v>
      </c>
      <c r="D31">
        <f t="shared" si="1"/>
        <v>0.31853685001082205</v>
      </c>
      <c r="E31">
        <f t="shared" si="2"/>
        <v>70.848989999999986</v>
      </c>
      <c r="F31">
        <f t="shared" si="3"/>
        <v>0.3678971967532364</v>
      </c>
    </row>
    <row r="32" spans="1:13" x14ac:dyDescent="0.25">
      <c r="A32" s="6">
        <v>43152</v>
      </c>
      <c r="B32">
        <v>69.892799999999994</v>
      </c>
      <c r="C32">
        <f t="shared" si="0"/>
        <v>70.146666666666661</v>
      </c>
      <c r="D32">
        <f t="shared" si="1"/>
        <v>0.35597794563396673</v>
      </c>
      <c r="E32">
        <f t="shared" si="2"/>
        <v>70.745329999999996</v>
      </c>
      <c r="F32">
        <f t="shared" si="3"/>
        <v>0.31307141818512446</v>
      </c>
    </row>
    <row r="33" spans="1:6" x14ac:dyDescent="0.25">
      <c r="A33" s="6">
        <v>43153</v>
      </c>
      <c r="B33">
        <v>69.808700000000002</v>
      </c>
      <c r="C33">
        <f t="shared" si="0"/>
        <v>69.867199999999983</v>
      </c>
      <c r="D33">
        <f t="shared" si="1"/>
        <v>0.26962725711207913</v>
      </c>
      <c r="E33">
        <f t="shared" si="2"/>
        <v>70.673099999999991</v>
      </c>
      <c r="F33">
        <f t="shared" si="3"/>
        <v>0.24641198148177901</v>
      </c>
    </row>
    <row r="34" spans="1:6" x14ac:dyDescent="0.25">
      <c r="A34" s="6">
        <v>43154</v>
      </c>
      <c r="B34">
        <v>69.634100000000004</v>
      </c>
      <c r="C34">
        <f t="shared" si="0"/>
        <v>69.778533333333328</v>
      </c>
      <c r="D34">
        <f t="shared" si="1"/>
        <v>0.19213083505199899</v>
      </c>
      <c r="E34">
        <f t="shared" si="2"/>
        <v>70.559380000000004</v>
      </c>
      <c r="F34">
        <f t="shared" si="3"/>
        <v>0.18316007561389172</v>
      </c>
    </row>
    <row r="35" spans="1:6" x14ac:dyDescent="0.25">
      <c r="A35" s="6">
        <v>43158</v>
      </c>
      <c r="B35">
        <v>68.922399999999996</v>
      </c>
      <c r="C35">
        <f t="shared" si="0"/>
        <v>69.455066666666667</v>
      </c>
      <c r="D35">
        <f t="shared" si="1"/>
        <v>0.21692792453817705</v>
      </c>
      <c r="E35">
        <f t="shared" si="2"/>
        <v>70.312190000000015</v>
      </c>
      <c r="F35">
        <f t="shared" si="3"/>
        <v>0.18771638444146224</v>
      </c>
    </row>
    <row r="36" spans="1:6" x14ac:dyDescent="0.25">
      <c r="A36" s="6">
        <v>43159</v>
      </c>
      <c r="B36">
        <v>68.659899999999993</v>
      </c>
      <c r="C36">
        <f t="shared" si="0"/>
        <v>69.072133333333326</v>
      </c>
      <c r="D36">
        <f t="shared" si="1"/>
        <v>0.35361692602358735</v>
      </c>
      <c r="E36">
        <f t="shared" si="2"/>
        <v>70.053680000000014</v>
      </c>
      <c r="F36">
        <f t="shared" si="3"/>
        <v>0.26808989807524536</v>
      </c>
    </row>
    <row r="37" spans="1:6" x14ac:dyDescent="0.25">
      <c r="A37" s="6">
        <v>43160</v>
      </c>
      <c r="B37">
        <v>68.906199999999998</v>
      </c>
      <c r="C37">
        <f t="shared" si="0"/>
        <v>68.829499999999996</v>
      </c>
      <c r="D37">
        <f t="shared" si="1"/>
        <v>0.31539460116566059</v>
      </c>
      <c r="E37">
        <f t="shared" si="2"/>
        <v>69.82759999999999</v>
      </c>
      <c r="F37">
        <f t="shared" si="3"/>
        <v>0.37034322144764459</v>
      </c>
    </row>
    <row r="38" spans="1:6" x14ac:dyDescent="0.25">
      <c r="A38" s="6">
        <v>43161</v>
      </c>
      <c r="B38">
        <v>68.882599999999996</v>
      </c>
      <c r="C38">
        <f t="shared" si="0"/>
        <v>68.816233333333329</v>
      </c>
      <c r="D38">
        <f t="shared" si="1"/>
        <v>0.14406696873843419</v>
      </c>
      <c r="E38">
        <f t="shared" si="2"/>
        <v>69.592569999999995</v>
      </c>
      <c r="F38">
        <f t="shared" si="3"/>
        <v>0.46883585768368635</v>
      </c>
    </row>
    <row r="39" spans="1:6" x14ac:dyDescent="0.25">
      <c r="A39" s="6">
        <v>43162</v>
      </c>
      <c r="B39">
        <v>69.467100000000002</v>
      </c>
      <c r="C39">
        <f t="shared" si="0"/>
        <v>69.085300000000004</v>
      </c>
      <c r="D39">
        <f t="shared" si="1"/>
        <v>0.15166108903053307</v>
      </c>
      <c r="E39">
        <f t="shared" si="2"/>
        <v>69.472099999999983</v>
      </c>
      <c r="F39">
        <f t="shared" si="3"/>
        <v>0.53191511119831181</v>
      </c>
    </row>
    <row r="40" spans="1:6" x14ac:dyDescent="0.25">
      <c r="A40" s="6">
        <v>43165</v>
      </c>
      <c r="B40">
        <v>70.170199999999994</v>
      </c>
      <c r="C40">
        <f t="shared" si="0"/>
        <v>69.506633333333326</v>
      </c>
      <c r="D40">
        <f t="shared" si="1"/>
        <v>0.34798726243185002</v>
      </c>
      <c r="E40">
        <f t="shared" si="2"/>
        <v>69.424409999999995</v>
      </c>
      <c r="F40">
        <f t="shared" si="3"/>
        <v>0.54979835118078757</v>
      </c>
    </row>
    <row r="41" spans="1:6" x14ac:dyDescent="0.25">
      <c r="A41" s="6">
        <v>43166</v>
      </c>
      <c r="B41">
        <v>69.731700000000004</v>
      </c>
      <c r="C41">
        <f t="shared" si="0"/>
        <v>69.789666666666662</v>
      </c>
      <c r="D41">
        <f t="shared" si="1"/>
        <v>0.35443900431213049</v>
      </c>
      <c r="E41">
        <f t="shared" si="2"/>
        <v>69.407569999999993</v>
      </c>
      <c r="F41">
        <f t="shared" si="3"/>
        <v>0.53520978454040058</v>
      </c>
    </row>
    <row r="42" spans="1:6" x14ac:dyDescent="0.25">
      <c r="A42" s="6">
        <v>43167</v>
      </c>
      <c r="B42">
        <v>70.529899999999998</v>
      </c>
      <c r="C42">
        <f t="shared" si="0"/>
        <v>70.143933333333337</v>
      </c>
      <c r="D42">
        <f t="shared" si="1"/>
        <v>0.31931281133315786</v>
      </c>
      <c r="E42">
        <f t="shared" si="2"/>
        <v>69.471280000000007</v>
      </c>
      <c r="F42">
        <f t="shared" si="3"/>
        <v>0.48956472205873669</v>
      </c>
    </row>
    <row r="43" spans="1:6" x14ac:dyDescent="0.25">
      <c r="A43" s="6">
        <v>43172</v>
      </c>
      <c r="B43">
        <v>69.797200000000004</v>
      </c>
      <c r="C43">
        <f t="shared" si="0"/>
        <v>70.019599999999997</v>
      </c>
      <c r="D43">
        <f t="shared" si="1"/>
        <v>0.17973730213224837</v>
      </c>
      <c r="E43">
        <f t="shared" si="2"/>
        <v>69.470129999999997</v>
      </c>
      <c r="F43">
        <f t="shared" si="3"/>
        <v>0.41497821138117175</v>
      </c>
    </row>
    <row r="44" spans="1:6" x14ac:dyDescent="0.25">
      <c r="A44" s="6">
        <v>43173</v>
      </c>
      <c r="B44">
        <v>70.156400000000005</v>
      </c>
      <c r="C44">
        <f t="shared" si="0"/>
        <v>70.161166666666659</v>
      </c>
      <c r="D44">
        <f t="shared" si="1"/>
        <v>7.7240842679101945E-2</v>
      </c>
      <c r="E44">
        <f t="shared" si="2"/>
        <v>69.522359999999992</v>
      </c>
      <c r="F44">
        <f t="shared" si="3"/>
        <v>0.30874302116989732</v>
      </c>
    </row>
    <row r="45" spans="1:6" x14ac:dyDescent="0.25">
      <c r="A45" s="6">
        <v>43174</v>
      </c>
      <c r="B45">
        <v>70.533799999999999</v>
      </c>
      <c r="C45">
        <f t="shared" si="0"/>
        <v>70.16246666666666</v>
      </c>
      <c r="D45">
        <f t="shared" si="1"/>
        <v>8.2111403547815529E-2</v>
      </c>
      <c r="E45">
        <f t="shared" si="2"/>
        <v>69.683500000000009</v>
      </c>
      <c r="F45">
        <f t="shared" si="3"/>
        <v>0.2075727024442329</v>
      </c>
    </row>
    <row r="46" spans="1:6" x14ac:dyDescent="0.25">
      <c r="A46" s="6">
        <v>43175</v>
      </c>
      <c r="B46">
        <v>70.515100000000004</v>
      </c>
      <c r="C46">
        <f t="shared" si="0"/>
        <v>70.401766666666674</v>
      </c>
      <c r="D46">
        <f t="shared" si="1"/>
        <v>0.13853672196690542</v>
      </c>
      <c r="E46">
        <f t="shared" si="2"/>
        <v>69.869020000000006</v>
      </c>
      <c r="F46">
        <f t="shared" si="3"/>
        <v>0.16604939494018289</v>
      </c>
    </row>
    <row r="47" spans="1:6" x14ac:dyDescent="0.25">
      <c r="A47" s="6">
        <v>43176</v>
      </c>
      <c r="B47">
        <v>70.809899999999999</v>
      </c>
      <c r="C47">
        <f t="shared" si="0"/>
        <v>70.619600000000005</v>
      </c>
      <c r="D47">
        <f t="shared" si="1"/>
        <v>0.22865065622603287</v>
      </c>
      <c r="E47">
        <f t="shared" si="2"/>
        <v>70.059389999999993</v>
      </c>
      <c r="F47">
        <f t="shared" si="3"/>
        <v>0.21448760969394731</v>
      </c>
    </row>
    <row r="48" spans="1:6" x14ac:dyDescent="0.25">
      <c r="A48" s="6">
        <v>43179</v>
      </c>
      <c r="B48">
        <v>70.604900000000001</v>
      </c>
      <c r="C48">
        <f t="shared" si="0"/>
        <v>70.643299999999996</v>
      </c>
      <c r="D48">
        <f t="shared" si="1"/>
        <v>0.13313614724672859</v>
      </c>
      <c r="E48">
        <f t="shared" si="2"/>
        <v>70.231619999999992</v>
      </c>
      <c r="F48">
        <f t="shared" si="3"/>
        <v>0.2935663930887038</v>
      </c>
    </row>
    <row r="49" spans="1:6" x14ac:dyDescent="0.25">
      <c r="A49" s="6">
        <v>43180</v>
      </c>
      <c r="B49">
        <v>71.234700000000004</v>
      </c>
      <c r="C49">
        <f t="shared" si="0"/>
        <v>70.883166666666668</v>
      </c>
      <c r="D49">
        <f t="shared" si="1"/>
        <v>0.14581100527483917</v>
      </c>
      <c r="E49">
        <f t="shared" si="2"/>
        <v>70.408380000000008</v>
      </c>
      <c r="F49">
        <f t="shared" si="3"/>
        <v>0.36675821003307846</v>
      </c>
    </row>
    <row r="50" spans="1:6" x14ac:dyDescent="0.25">
      <c r="A50" s="6">
        <v>43181</v>
      </c>
      <c r="B50">
        <v>70.569900000000004</v>
      </c>
      <c r="C50">
        <f t="shared" si="0"/>
        <v>70.803166666666684</v>
      </c>
      <c r="D50">
        <f t="shared" si="1"/>
        <v>0.12212928183479393</v>
      </c>
      <c r="E50">
        <f t="shared" si="2"/>
        <v>70.448349999999991</v>
      </c>
      <c r="F50">
        <f t="shared" si="3"/>
        <v>0.40519989958318309</v>
      </c>
    </row>
    <row r="51" spans="1:6" x14ac:dyDescent="0.25">
      <c r="A51" s="6">
        <v>43182</v>
      </c>
      <c r="B51">
        <v>70.31</v>
      </c>
      <c r="C51">
        <f t="shared" si="0"/>
        <v>70.704866666666661</v>
      </c>
      <c r="D51">
        <f t="shared" si="1"/>
        <v>8.9306382750622942E-2</v>
      </c>
      <c r="E51">
        <f t="shared" si="2"/>
        <v>70.506180000000001</v>
      </c>
      <c r="F51">
        <f t="shared" si="3"/>
        <v>0.41847395069466253</v>
      </c>
    </row>
    <row r="52" spans="1:6" x14ac:dyDescent="0.25">
      <c r="A52" s="6">
        <v>43183</v>
      </c>
      <c r="B52">
        <v>70.430300000000003</v>
      </c>
      <c r="C52">
        <f t="shared" si="0"/>
        <v>70.436733333333336</v>
      </c>
      <c r="D52">
        <f t="shared" si="1"/>
        <v>0.18966275430450763</v>
      </c>
      <c r="E52">
        <f t="shared" si="2"/>
        <v>70.496219999999994</v>
      </c>
      <c r="F52">
        <f t="shared" si="3"/>
        <v>0.40897246156271444</v>
      </c>
    </row>
    <row r="53" spans="1:6" x14ac:dyDescent="0.25">
      <c r="A53" s="6">
        <v>43186</v>
      </c>
      <c r="B53">
        <v>70.570800000000006</v>
      </c>
      <c r="C53">
        <f t="shared" si="0"/>
        <v>70.437033333333332</v>
      </c>
      <c r="D53">
        <f t="shared" si="1"/>
        <v>0.15472032235019065</v>
      </c>
      <c r="E53">
        <f t="shared" si="2"/>
        <v>70.573580000000007</v>
      </c>
      <c r="F53">
        <f t="shared" si="3"/>
        <v>0.37688566267945672</v>
      </c>
    </row>
    <row r="54" spans="1:6" x14ac:dyDescent="0.25">
      <c r="A54" s="6">
        <v>43187</v>
      </c>
      <c r="B54">
        <v>71.262500000000003</v>
      </c>
      <c r="C54">
        <f t="shared" si="0"/>
        <v>70.754533333333328</v>
      </c>
      <c r="D54">
        <f t="shared" si="1"/>
        <v>0.18339537435096862</v>
      </c>
      <c r="E54">
        <f t="shared" si="2"/>
        <v>70.684190000000001</v>
      </c>
      <c r="F54">
        <f t="shared" si="3"/>
        <v>0.32752316773185658</v>
      </c>
    </row>
    <row r="55" spans="1:6" x14ac:dyDescent="0.25">
      <c r="A55" s="6">
        <v>43188</v>
      </c>
      <c r="B55">
        <v>71.3339</v>
      </c>
      <c r="C55">
        <f t="shared" si="0"/>
        <v>71.055733333333336</v>
      </c>
      <c r="D55">
        <f t="shared" si="1"/>
        <v>0.30938578398713562</v>
      </c>
      <c r="E55">
        <f t="shared" si="2"/>
        <v>70.764199999999988</v>
      </c>
      <c r="F55">
        <f t="shared" si="3"/>
        <v>0.27741137311661118</v>
      </c>
    </row>
    <row r="56" spans="1:6" x14ac:dyDescent="0.25">
      <c r="A56" s="6">
        <v>43189</v>
      </c>
      <c r="B56">
        <v>71.094200000000001</v>
      </c>
      <c r="C56">
        <f t="shared" si="0"/>
        <v>71.230200000000011</v>
      </c>
      <c r="D56">
        <f t="shared" si="1"/>
        <v>0.24063071138003808</v>
      </c>
      <c r="E56">
        <f t="shared" si="2"/>
        <v>70.822109999999995</v>
      </c>
      <c r="F56">
        <f t="shared" si="3"/>
        <v>0.23337441256487429</v>
      </c>
    </row>
    <row r="57" spans="1:6" x14ac:dyDescent="0.25">
      <c r="A57" s="6">
        <v>43190</v>
      </c>
      <c r="B57">
        <v>70.561800000000005</v>
      </c>
      <c r="C57">
        <f t="shared" si="0"/>
        <v>70.996633333333335</v>
      </c>
      <c r="D57">
        <f t="shared" si="1"/>
        <v>0.12143915867322373</v>
      </c>
      <c r="E57">
        <f t="shared" si="2"/>
        <v>70.797299999999993</v>
      </c>
      <c r="F57">
        <f t="shared" si="3"/>
        <v>0.1917245051890851</v>
      </c>
    </row>
    <row r="58" spans="1:6" x14ac:dyDescent="0.25">
      <c r="A58" s="6">
        <v>43193</v>
      </c>
      <c r="B58">
        <v>70.603800000000007</v>
      </c>
      <c r="C58">
        <f t="shared" si="0"/>
        <v>70.753266666666676</v>
      </c>
      <c r="D58">
        <f t="shared" si="1"/>
        <v>0.23848344689819631</v>
      </c>
      <c r="E58">
        <f t="shared" si="2"/>
        <v>70.797189999999986</v>
      </c>
      <c r="F58">
        <f t="shared" si="3"/>
        <v>0.16066443615325443</v>
      </c>
    </row>
    <row r="59" spans="1:6" x14ac:dyDescent="0.25">
      <c r="A59" s="6">
        <v>43194</v>
      </c>
      <c r="B59">
        <v>70.920699999999997</v>
      </c>
      <c r="C59">
        <f t="shared" si="0"/>
        <v>70.695433333333327</v>
      </c>
      <c r="D59">
        <f t="shared" si="1"/>
        <v>0.15984026864805401</v>
      </c>
      <c r="E59">
        <f t="shared" si="2"/>
        <v>70.765789999999996</v>
      </c>
      <c r="F59">
        <f t="shared" si="3"/>
        <v>0.14492575374614503</v>
      </c>
    </row>
    <row r="60" spans="1:6" x14ac:dyDescent="0.25">
      <c r="A60" s="6">
        <v>43195</v>
      </c>
      <c r="B60">
        <v>70.957999999999998</v>
      </c>
      <c r="C60">
        <f t="shared" si="0"/>
        <v>70.827500000000001</v>
      </c>
      <c r="D60">
        <f t="shared" si="1"/>
        <v>6.6202828069840444E-2</v>
      </c>
      <c r="E60">
        <f t="shared" si="2"/>
        <v>70.804600000000008</v>
      </c>
      <c r="F60">
        <f t="shared" si="3"/>
        <v>0.12846387760334932</v>
      </c>
    </row>
    <row r="61" spans="1:6" x14ac:dyDescent="0.25">
      <c r="A61" s="6">
        <v>43196</v>
      </c>
      <c r="B61">
        <v>70.592600000000004</v>
      </c>
      <c r="C61">
        <f t="shared" si="0"/>
        <v>70.823766666666657</v>
      </c>
      <c r="D61">
        <f t="shared" si="1"/>
        <v>7.5194178261648981E-2</v>
      </c>
      <c r="E61">
        <f t="shared" si="2"/>
        <v>70.832860000000011</v>
      </c>
      <c r="F61">
        <f t="shared" si="3"/>
        <v>0.11411402613175965</v>
      </c>
    </row>
    <row r="62" spans="1:6" x14ac:dyDescent="0.25">
      <c r="A62" s="6">
        <v>43197</v>
      </c>
      <c r="B62">
        <v>70.706900000000005</v>
      </c>
      <c r="C62">
        <f t="shared" si="0"/>
        <v>70.752499999999998</v>
      </c>
      <c r="D62">
        <f t="shared" si="1"/>
        <v>4.2264791405997738E-2</v>
      </c>
      <c r="E62">
        <f t="shared" si="2"/>
        <v>70.860520000000008</v>
      </c>
      <c r="F62">
        <f t="shared" si="3"/>
        <v>8.4022111666446353E-2</v>
      </c>
    </row>
    <row r="63" spans="1:6" x14ac:dyDescent="0.25">
      <c r="A63" s="6">
        <v>43200</v>
      </c>
      <c r="B63">
        <v>71.884699999999995</v>
      </c>
      <c r="C63">
        <f t="shared" si="0"/>
        <v>71.061400000000006</v>
      </c>
      <c r="D63">
        <f t="shared" si="1"/>
        <v>0.1617445253524317</v>
      </c>
      <c r="E63">
        <f t="shared" si="2"/>
        <v>70.991910000000004</v>
      </c>
      <c r="F63">
        <f t="shared" si="3"/>
        <v>7.9235858612123955E-2</v>
      </c>
    </row>
    <row r="64" spans="1:6" x14ac:dyDescent="0.25">
      <c r="A64" s="6">
        <v>43201</v>
      </c>
      <c r="B64">
        <v>76.852199999999996</v>
      </c>
      <c r="C64">
        <f t="shared" si="0"/>
        <v>73.147933333333341</v>
      </c>
      <c r="D64">
        <f t="shared" si="1"/>
        <v>1.3030183815252196</v>
      </c>
      <c r="E64">
        <f t="shared" si="2"/>
        <v>71.550879999999992</v>
      </c>
      <c r="F64">
        <f t="shared" si="3"/>
        <v>0.23825333338929536</v>
      </c>
    </row>
    <row r="65" spans="1:6" x14ac:dyDescent="0.25">
      <c r="A65" s="6">
        <v>43202</v>
      </c>
      <c r="B65">
        <v>79.283900000000003</v>
      </c>
      <c r="C65">
        <f t="shared" si="0"/>
        <v>76.006933333333336</v>
      </c>
      <c r="D65">
        <f t="shared" si="1"/>
        <v>2.4828009150360191</v>
      </c>
      <c r="E65">
        <f t="shared" si="2"/>
        <v>72.345880000000008</v>
      </c>
      <c r="F65">
        <f t="shared" si="3"/>
        <v>0.50955716253756578</v>
      </c>
    </row>
    <row r="66" spans="1:6" x14ac:dyDescent="0.25">
      <c r="A66" s="6">
        <v>43203</v>
      </c>
      <c r="B66">
        <v>76.756900000000002</v>
      </c>
      <c r="C66">
        <f t="shared" si="0"/>
        <v>77.631</v>
      </c>
      <c r="D66">
        <f t="shared" si="1"/>
        <v>2.2697048367410924</v>
      </c>
      <c r="E66">
        <f t="shared" si="2"/>
        <v>72.912150000000011</v>
      </c>
      <c r="F66">
        <f t="shared" si="3"/>
        <v>0.76643614613787103</v>
      </c>
    </row>
    <row r="67" spans="1:6" x14ac:dyDescent="0.25">
      <c r="A67" s="6">
        <v>43204</v>
      </c>
      <c r="B67">
        <v>75.750699999999995</v>
      </c>
      <c r="C67">
        <f t="shared" si="0"/>
        <v>77.263833333333324</v>
      </c>
      <c r="D67">
        <f t="shared" si="1"/>
        <v>0.85168475279773714</v>
      </c>
      <c r="E67">
        <f t="shared" si="2"/>
        <v>73.43104000000001</v>
      </c>
      <c r="F67">
        <f t="shared" si="3"/>
        <v>1.0034033074137718</v>
      </c>
    </row>
    <row r="68" spans="1:6" x14ac:dyDescent="0.25">
      <c r="A68" s="6">
        <v>43207</v>
      </c>
      <c r="B68">
        <v>76.840299999999999</v>
      </c>
      <c r="C68">
        <f t="shared" ref="C68:C131" si="4">AVERAGE(B66:B68)</f>
        <v>76.449299999999994</v>
      </c>
      <c r="D68">
        <f t="shared" si="1"/>
        <v>0.60479897517305126</v>
      </c>
      <c r="E68">
        <f t="shared" si="2"/>
        <v>74.054689999999994</v>
      </c>
      <c r="F68">
        <f t="shared" si="3"/>
        <v>1.2401594888902165</v>
      </c>
    </row>
    <row r="69" spans="1:6" x14ac:dyDescent="0.25">
      <c r="A69" s="6">
        <v>43208</v>
      </c>
      <c r="B69">
        <v>75.844800000000006</v>
      </c>
      <c r="C69">
        <f t="shared" si="4"/>
        <v>76.145266666666672</v>
      </c>
      <c r="D69">
        <f t="shared" si="1"/>
        <v>0.57837303514061777</v>
      </c>
      <c r="E69">
        <f t="shared" si="2"/>
        <v>74.5471</v>
      </c>
      <c r="F69">
        <f t="shared" si="3"/>
        <v>1.432670834157501</v>
      </c>
    </row>
    <row r="70" spans="1:6" x14ac:dyDescent="0.25">
      <c r="A70" s="6">
        <v>43209</v>
      </c>
      <c r="B70">
        <v>76.086799999999997</v>
      </c>
      <c r="C70">
        <f t="shared" si="4"/>
        <v>76.257300000000001</v>
      </c>
      <c r="D70">
        <f t="shared" si="1"/>
        <v>0.15375940922728668</v>
      </c>
      <c r="E70">
        <f t="shared" si="2"/>
        <v>75.059979999999996</v>
      </c>
      <c r="F70">
        <f t="shared" si="3"/>
        <v>1.5850758020251101</v>
      </c>
    </row>
    <row r="71" spans="1:6" x14ac:dyDescent="0.25">
      <c r="A71" s="6">
        <v>43210</v>
      </c>
      <c r="B71">
        <v>75.403400000000005</v>
      </c>
      <c r="C71">
        <f t="shared" si="4"/>
        <v>75.778333333333336</v>
      </c>
      <c r="D71">
        <f t="shared" ref="D71:D134" si="5">_xlfn.STDEV.S(C69:C71)</f>
        <v>0.25053296744695613</v>
      </c>
      <c r="E71">
        <f t="shared" si="2"/>
        <v>75.541060000000002</v>
      </c>
      <c r="F71">
        <f t="shared" si="3"/>
        <v>1.6789471240132059</v>
      </c>
    </row>
    <row r="72" spans="1:6" x14ac:dyDescent="0.25">
      <c r="A72" s="6">
        <v>43211</v>
      </c>
      <c r="B72">
        <v>75.653199999999998</v>
      </c>
      <c r="C72">
        <f t="shared" si="4"/>
        <v>75.714466666666667</v>
      </c>
      <c r="D72">
        <f t="shared" si="5"/>
        <v>0.2966917723459444</v>
      </c>
      <c r="E72">
        <f t="shared" si="2"/>
        <v>76.035690000000002</v>
      </c>
      <c r="F72">
        <f t="shared" si="3"/>
        <v>1.6993131054360358</v>
      </c>
    </row>
    <row r="73" spans="1:6" x14ac:dyDescent="0.25">
      <c r="A73" s="6">
        <v>43214</v>
      </c>
      <c r="B73">
        <v>75.792400000000001</v>
      </c>
      <c r="C73">
        <f t="shared" si="4"/>
        <v>75.61633333333333</v>
      </c>
      <c r="D73">
        <f t="shared" si="5"/>
        <v>8.1601779210816669E-2</v>
      </c>
      <c r="E73">
        <f t="shared" si="2"/>
        <v>76.426460000000006</v>
      </c>
      <c r="F73">
        <f t="shared" si="3"/>
        <v>1.6231325632249238</v>
      </c>
    </row>
    <row r="74" spans="1:6" x14ac:dyDescent="0.25">
      <c r="A74" s="6">
        <v>43215</v>
      </c>
      <c r="B74">
        <v>75.212100000000007</v>
      </c>
      <c r="C74">
        <f t="shared" si="4"/>
        <v>75.552566666666678</v>
      </c>
      <c r="D74">
        <f t="shared" si="5"/>
        <v>8.1555654707776079E-2</v>
      </c>
      <c r="E74">
        <f t="shared" si="2"/>
        <v>76.262450000000001</v>
      </c>
      <c r="F74">
        <f t="shared" si="3"/>
        <v>1.4459365935767852</v>
      </c>
    </row>
    <row r="75" spans="1:6" x14ac:dyDescent="0.25">
      <c r="A75" s="6">
        <v>43216</v>
      </c>
      <c r="B75">
        <v>75.328100000000006</v>
      </c>
      <c r="C75">
        <f t="shared" si="4"/>
        <v>75.444200000000009</v>
      </c>
      <c r="D75">
        <f t="shared" si="5"/>
        <v>8.7024332484906042E-2</v>
      </c>
      <c r="E75">
        <f t="shared" ref="E75:E138" si="6">AVERAGE(B66:B75)</f>
        <v>75.866869999999992</v>
      </c>
      <c r="F75">
        <f t="shared" si="3"/>
        <v>1.2322797838554695</v>
      </c>
    </row>
    <row r="76" spans="1:6" x14ac:dyDescent="0.25">
      <c r="A76" s="6">
        <v>43217</v>
      </c>
      <c r="B76">
        <v>76.181200000000004</v>
      </c>
      <c r="C76">
        <f t="shared" si="4"/>
        <v>75.573800000000006</v>
      </c>
      <c r="D76">
        <f t="shared" si="5"/>
        <v>6.9510609368748116E-2</v>
      </c>
      <c r="E76">
        <f t="shared" si="6"/>
        <v>75.809300000000007</v>
      </c>
      <c r="F76">
        <f t="shared" si="3"/>
        <v>1.0024113380488515</v>
      </c>
    </row>
    <row r="77" spans="1:6" x14ac:dyDescent="0.25">
      <c r="A77" s="6">
        <v>43218</v>
      </c>
      <c r="B77">
        <v>75.760499999999993</v>
      </c>
      <c r="C77">
        <f t="shared" si="4"/>
        <v>75.756599999999992</v>
      </c>
      <c r="D77">
        <f t="shared" si="5"/>
        <v>0.15695315649368285</v>
      </c>
      <c r="E77">
        <f t="shared" si="6"/>
        <v>75.810280000000006</v>
      </c>
      <c r="F77">
        <f t="shared" si="3"/>
        <v>0.76218027469155425</v>
      </c>
    </row>
    <row r="78" spans="1:6" x14ac:dyDescent="0.25">
      <c r="A78" s="6">
        <v>43219</v>
      </c>
      <c r="B78">
        <v>75.205600000000004</v>
      </c>
      <c r="C78">
        <f t="shared" si="4"/>
        <v>75.715766666666667</v>
      </c>
      <c r="D78">
        <f t="shared" si="5"/>
        <v>9.5949409895309132E-2</v>
      </c>
      <c r="E78">
        <f t="shared" si="6"/>
        <v>75.646809999999988</v>
      </c>
      <c r="F78">
        <f t="shared" si="3"/>
        <v>0.55534045469623772</v>
      </c>
    </row>
    <row r="79" spans="1:6" x14ac:dyDescent="0.25">
      <c r="A79" s="6">
        <v>43224</v>
      </c>
      <c r="B79">
        <v>76.126099999999994</v>
      </c>
      <c r="C79">
        <f t="shared" si="4"/>
        <v>75.697400000000002</v>
      </c>
      <c r="D79">
        <f t="shared" si="5"/>
        <v>3.0302187917578934E-2</v>
      </c>
      <c r="E79">
        <f t="shared" si="6"/>
        <v>75.674940000000007</v>
      </c>
      <c r="F79">
        <f t="shared" si="3"/>
        <v>0.38275624164154043</v>
      </c>
    </row>
    <row r="80" spans="1:6" x14ac:dyDescent="0.25">
      <c r="A80" s="6">
        <v>43225</v>
      </c>
      <c r="B80">
        <v>75.639200000000002</v>
      </c>
      <c r="C80">
        <f t="shared" si="4"/>
        <v>75.656966666666676</v>
      </c>
      <c r="D80">
        <f t="shared" si="5"/>
        <v>3.0082189882850215E-2</v>
      </c>
      <c r="E80">
        <f t="shared" si="6"/>
        <v>75.630179999999996</v>
      </c>
      <c r="F80">
        <f t="shared" si="3"/>
        <v>0.28905101030787139</v>
      </c>
    </row>
    <row r="81" spans="1:6" x14ac:dyDescent="0.25">
      <c r="A81" s="6">
        <v>43228</v>
      </c>
      <c r="B81">
        <v>74.8125</v>
      </c>
      <c r="C81">
        <f t="shared" si="4"/>
        <v>75.525933333333327</v>
      </c>
      <c r="D81">
        <f t="shared" si="5"/>
        <v>8.9633891159792131E-2</v>
      </c>
      <c r="E81">
        <f t="shared" si="6"/>
        <v>75.571089999999998</v>
      </c>
      <c r="F81">
        <f t="shared" si="3"/>
        <v>0.28538192717246141</v>
      </c>
    </row>
    <row r="82" spans="1:6" x14ac:dyDescent="0.25">
      <c r="A82" s="6">
        <v>43229</v>
      </c>
      <c r="B82">
        <v>75.040899999999993</v>
      </c>
      <c r="C82">
        <f t="shared" si="4"/>
        <v>75.164200000000008</v>
      </c>
      <c r="D82">
        <f t="shared" si="5"/>
        <v>0.25522530134068538</v>
      </c>
      <c r="E82">
        <f t="shared" si="6"/>
        <v>75.509859999999989</v>
      </c>
      <c r="F82">
        <f t="shared" si="3"/>
        <v>0.30021594624906972</v>
      </c>
    </row>
    <row r="83" spans="1:6" x14ac:dyDescent="0.25">
      <c r="A83" s="6">
        <v>43231</v>
      </c>
      <c r="B83">
        <v>74.177199999999999</v>
      </c>
      <c r="C83">
        <f t="shared" si="4"/>
        <v>74.676866666666669</v>
      </c>
      <c r="D83">
        <f t="shared" si="5"/>
        <v>0.42607882421500526</v>
      </c>
      <c r="E83">
        <f t="shared" si="6"/>
        <v>75.348339999999993</v>
      </c>
      <c r="F83">
        <f t="shared" si="3"/>
        <v>0.2475161996404395</v>
      </c>
    </row>
    <row r="84" spans="1:6" x14ac:dyDescent="0.25">
      <c r="A84" s="6">
        <v>43232</v>
      </c>
      <c r="B84">
        <v>73.514499999999998</v>
      </c>
      <c r="C84">
        <f t="shared" si="4"/>
        <v>74.244199999999992</v>
      </c>
      <c r="D84">
        <f t="shared" si="5"/>
        <v>0.46027061283232534</v>
      </c>
      <c r="E84">
        <f t="shared" si="6"/>
        <v>75.178579999999997</v>
      </c>
      <c r="F84">
        <f t="shared" si="3"/>
        <v>0.21541599312596424</v>
      </c>
    </row>
    <row r="85" spans="1:6" x14ac:dyDescent="0.25">
      <c r="A85" s="6">
        <v>43235</v>
      </c>
      <c r="B85">
        <v>73.942999999999998</v>
      </c>
      <c r="C85">
        <f t="shared" si="4"/>
        <v>73.878233333333341</v>
      </c>
      <c r="D85">
        <f t="shared" si="5"/>
        <v>0.39978061622733679</v>
      </c>
      <c r="E85">
        <f t="shared" si="6"/>
        <v>75.040069999999986</v>
      </c>
      <c r="F85">
        <f t="shared" ref="F85:F148" si="7">_xlfn.STDEV.S(E76:E85)</f>
        <v>0.25803241287568335</v>
      </c>
    </row>
    <row r="86" spans="1:6" x14ac:dyDescent="0.25">
      <c r="A86" s="6">
        <v>43236</v>
      </c>
      <c r="B86">
        <v>73.860100000000003</v>
      </c>
      <c r="C86">
        <f t="shared" si="4"/>
        <v>73.772533333333328</v>
      </c>
      <c r="D86">
        <f t="shared" si="5"/>
        <v>0.24751213288629723</v>
      </c>
      <c r="E86">
        <f t="shared" si="6"/>
        <v>74.807959999999994</v>
      </c>
      <c r="F86">
        <f t="shared" si="7"/>
        <v>0.3207906966457203</v>
      </c>
    </row>
    <row r="87" spans="1:6" x14ac:dyDescent="0.25">
      <c r="A87" s="6">
        <v>43237</v>
      </c>
      <c r="B87">
        <v>73.779600000000002</v>
      </c>
      <c r="C87">
        <f t="shared" si="4"/>
        <v>73.860900000000001</v>
      </c>
      <c r="D87">
        <f t="shared" si="5"/>
        <v>5.668862646396583E-2</v>
      </c>
      <c r="E87">
        <f t="shared" si="6"/>
        <v>74.609869999999987</v>
      </c>
      <c r="F87">
        <f t="shared" si="7"/>
        <v>0.37865282342654077</v>
      </c>
    </row>
    <row r="88" spans="1:6" x14ac:dyDescent="0.25">
      <c r="A88" s="6">
        <v>43238</v>
      </c>
      <c r="B88">
        <v>73.023600000000002</v>
      </c>
      <c r="C88">
        <f t="shared" si="4"/>
        <v>73.554433333333336</v>
      </c>
      <c r="D88">
        <f t="shared" si="5"/>
        <v>0.15774351310252169</v>
      </c>
      <c r="E88">
        <f t="shared" si="6"/>
        <v>74.391669999999991</v>
      </c>
      <c r="F88">
        <f t="shared" si="7"/>
        <v>0.45241247313584554</v>
      </c>
    </row>
    <row r="89" spans="1:6" x14ac:dyDescent="0.25">
      <c r="A89" s="6">
        <v>43239</v>
      </c>
      <c r="B89">
        <v>73.176900000000003</v>
      </c>
      <c r="C89">
        <f t="shared" si="4"/>
        <v>73.326700000000002</v>
      </c>
      <c r="D89">
        <f t="shared" si="5"/>
        <v>0.26806526844809214</v>
      </c>
      <c r="E89">
        <f t="shared" si="6"/>
        <v>74.09675</v>
      </c>
      <c r="F89">
        <f t="shared" si="7"/>
        <v>0.5280648652506833</v>
      </c>
    </row>
    <row r="90" spans="1:6" x14ac:dyDescent="0.25">
      <c r="A90" s="6">
        <v>43242</v>
      </c>
      <c r="B90">
        <v>73.332099999999997</v>
      </c>
      <c r="C90">
        <f t="shared" si="4"/>
        <v>73.177533333333329</v>
      </c>
      <c r="D90">
        <f t="shared" si="5"/>
        <v>0.18980989417289873</v>
      </c>
      <c r="E90">
        <f t="shared" si="6"/>
        <v>73.866039999999998</v>
      </c>
      <c r="F90">
        <f t="shared" si="7"/>
        <v>0.59181855992168431</v>
      </c>
    </row>
    <row r="91" spans="1:6" x14ac:dyDescent="0.25">
      <c r="A91" s="6">
        <v>43243</v>
      </c>
      <c r="B91">
        <v>72.239000000000004</v>
      </c>
      <c r="C91">
        <f t="shared" si="4"/>
        <v>72.916000000000011</v>
      </c>
      <c r="D91">
        <f t="shared" si="5"/>
        <v>0.20789615552356738</v>
      </c>
      <c r="E91">
        <f t="shared" si="6"/>
        <v>73.608689999999996</v>
      </c>
      <c r="F91">
        <f t="shared" si="7"/>
        <v>0.64607473709488072</v>
      </c>
    </row>
    <row r="92" spans="1:6" x14ac:dyDescent="0.25">
      <c r="A92" s="6">
        <v>43244</v>
      </c>
      <c r="B92">
        <v>72.182599999999994</v>
      </c>
      <c r="C92">
        <f t="shared" si="4"/>
        <v>72.58456666666666</v>
      </c>
      <c r="D92">
        <f t="shared" si="5"/>
        <v>0.29716920170913663</v>
      </c>
      <c r="E92">
        <f t="shared" si="6"/>
        <v>73.322860000000006</v>
      </c>
      <c r="F92">
        <f t="shared" si="7"/>
        <v>0.68975941016575992</v>
      </c>
    </row>
    <row r="93" spans="1:6" x14ac:dyDescent="0.25">
      <c r="A93" s="6">
        <v>43245</v>
      </c>
      <c r="B93">
        <v>72.008200000000002</v>
      </c>
      <c r="C93">
        <f t="shared" si="4"/>
        <v>72.143266666666662</v>
      </c>
      <c r="D93">
        <f t="shared" si="5"/>
        <v>0.38766621142612778</v>
      </c>
      <c r="E93">
        <f t="shared" si="6"/>
        <v>73.105959999999996</v>
      </c>
      <c r="F93">
        <f t="shared" si="7"/>
        <v>0.72078175999319216</v>
      </c>
    </row>
    <row r="94" spans="1:6" x14ac:dyDescent="0.25">
      <c r="A94" s="6">
        <v>43246</v>
      </c>
      <c r="B94">
        <v>72.118300000000005</v>
      </c>
      <c r="C94">
        <f t="shared" si="4"/>
        <v>72.103033333333329</v>
      </c>
      <c r="D94">
        <f t="shared" si="5"/>
        <v>0.26715749481726403</v>
      </c>
      <c r="E94">
        <f t="shared" si="6"/>
        <v>72.966339999999988</v>
      </c>
      <c r="F94">
        <f t="shared" si="7"/>
        <v>0.72749359316689854</v>
      </c>
    </row>
    <row r="95" spans="1:6" x14ac:dyDescent="0.25">
      <c r="A95" s="6">
        <v>43249</v>
      </c>
      <c r="B95">
        <v>72.8322</v>
      </c>
      <c r="C95">
        <f t="shared" si="4"/>
        <v>72.319566666666674</v>
      </c>
      <c r="D95">
        <f t="shared" si="5"/>
        <v>0.11517168022533779</v>
      </c>
      <c r="E95">
        <f t="shared" si="6"/>
        <v>72.855260000000001</v>
      </c>
      <c r="F95">
        <f t="shared" si="7"/>
        <v>0.70192257376120359</v>
      </c>
    </row>
    <row r="96" spans="1:6" x14ac:dyDescent="0.25">
      <c r="A96" s="6">
        <v>43250</v>
      </c>
      <c r="B96">
        <v>72.526899999999998</v>
      </c>
      <c r="C96">
        <f t="shared" si="4"/>
        <v>72.492466666666658</v>
      </c>
      <c r="D96">
        <f t="shared" si="5"/>
        <v>0.19512364266260851</v>
      </c>
      <c r="E96">
        <f t="shared" si="6"/>
        <v>72.721939999999989</v>
      </c>
      <c r="F96">
        <f t="shared" si="7"/>
        <v>0.66596282508526994</v>
      </c>
    </row>
    <row r="97" spans="1:6" x14ac:dyDescent="0.25">
      <c r="A97" s="6">
        <v>43251</v>
      </c>
      <c r="B97">
        <v>72.521100000000004</v>
      </c>
      <c r="C97">
        <f t="shared" si="4"/>
        <v>72.626733333333334</v>
      </c>
      <c r="D97">
        <f t="shared" si="5"/>
        <v>0.15398772077067374</v>
      </c>
      <c r="E97">
        <f t="shared" si="6"/>
        <v>72.596090000000004</v>
      </c>
      <c r="F97">
        <f t="shared" si="7"/>
        <v>0.61381541825608144</v>
      </c>
    </row>
    <row r="98" spans="1:6" x14ac:dyDescent="0.25">
      <c r="A98" s="6">
        <v>43252</v>
      </c>
      <c r="B98">
        <v>72.580600000000004</v>
      </c>
      <c r="C98">
        <f t="shared" si="4"/>
        <v>72.542866666666669</v>
      </c>
      <c r="D98">
        <f t="shared" si="5"/>
        <v>6.7824916212700273E-2</v>
      </c>
      <c r="E98">
        <f t="shared" si="6"/>
        <v>72.551790000000011</v>
      </c>
      <c r="F98">
        <f t="shared" si="7"/>
        <v>0.53914534471595688</v>
      </c>
    </row>
    <row r="99" spans="1:6" x14ac:dyDescent="0.25">
      <c r="A99" s="6">
        <v>43253</v>
      </c>
      <c r="B99">
        <v>72.718299999999999</v>
      </c>
      <c r="C99">
        <f t="shared" si="4"/>
        <v>72.606666666666669</v>
      </c>
      <c r="D99">
        <f t="shared" si="5"/>
        <v>4.3792558136607103E-2</v>
      </c>
      <c r="E99">
        <f t="shared" si="6"/>
        <v>72.505930000000006</v>
      </c>
      <c r="F99">
        <f t="shared" si="7"/>
        <v>0.46458075506608731</v>
      </c>
    </row>
    <row r="100" spans="1:6" x14ac:dyDescent="0.25">
      <c r="A100" s="6">
        <v>43256</v>
      </c>
      <c r="B100">
        <v>72.438400000000001</v>
      </c>
      <c r="C100">
        <f t="shared" si="4"/>
        <v>72.579099999999997</v>
      </c>
      <c r="D100">
        <f t="shared" si="5"/>
        <v>3.1997957110716624E-2</v>
      </c>
      <c r="E100">
        <f t="shared" si="6"/>
        <v>72.416560000000004</v>
      </c>
      <c r="F100">
        <f t="shared" si="7"/>
        <v>0.38759167133007677</v>
      </c>
    </row>
    <row r="101" spans="1:6" x14ac:dyDescent="0.25">
      <c r="A101" s="6">
        <v>43257</v>
      </c>
      <c r="B101">
        <v>72.513000000000005</v>
      </c>
      <c r="C101">
        <f t="shared" si="4"/>
        <v>72.556566666666669</v>
      </c>
      <c r="D101">
        <f t="shared" si="5"/>
        <v>2.5092104409629029E-2</v>
      </c>
      <c r="E101">
        <f t="shared" si="6"/>
        <v>72.443960000000004</v>
      </c>
      <c r="F101">
        <f t="shared" si="7"/>
        <v>0.30567171655043146</v>
      </c>
    </row>
    <row r="102" spans="1:6" x14ac:dyDescent="0.25">
      <c r="A102" s="6">
        <v>43258</v>
      </c>
      <c r="B102">
        <v>72.863699999999994</v>
      </c>
      <c r="C102">
        <f t="shared" si="4"/>
        <v>72.605033333333338</v>
      </c>
      <c r="D102">
        <f t="shared" si="5"/>
        <v>2.4253201392349433E-2</v>
      </c>
      <c r="E102">
        <f t="shared" si="6"/>
        <v>72.512070000000008</v>
      </c>
      <c r="F102">
        <f t="shared" si="7"/>
        <v>0.23604672903661755</v>
      </c>
    </row>
    <row r="103" spans="1:6" x14ac:dyDescent="0.25">
      <c r="A103" s="6">
        <v>43259</v>
      </c>
      <c r="B103">
        <v>73.068600000000004</v>
      </c>
      <c r="C103">
        <f t="shared" si="4"/>
        <v>72.815100000000001</v>
      </c>
      <c r="D103">
        <f t="shared" si="5"/>
        <v>0.13742665114323396</v>
      </c>
      <c r="E103">
        <f t="shared" si="6"/>
        <v>72.618110000000001</v>
      </c>
      <c r="F103">
        <f t="shared" si="7"/>
        <v>0.1788676654991313</v>
      </c>
    </row>
    <row r="104" spans="1:6" x14ac:dyDescent="0.25">
      <c r="A104" s="6">
        <v>43260</v>
      </c>
      <c r="B104">
        <v>73.791600000000003</v>
      </c>
      <c r="C104">
        <f t="shared" si="4"/>
        <v>73.24130000000001</v>
      </c>
      <c r="D104">
        <f t="shared" si="5"/>
        <v>0.32419379892166528</v>
      </c>
      <c r="E104">
        <f t="shared" si="6"/>
        <v>72.785439999999994</v>
      </c>
      <c r="F104">
        <f t="shared" si="7"/>
        <v>0.14592880374041967</v>
      </c>
    </row>
    <row r="105" spans="1:6" x14ac:dyDescent="0.25">
      <c r="A105" s="6">
        <v>43261</v>
      </c>
      <c r="B105">
        <v>73.365399999999994</v>
      </c>
      <c r="C105">
        <f t="shared" si="4"/>
        <v>73.408533333333338</v>
      </c>
      <c r="D105">
        <f t="shared" si="5"/>
        <v>0.30598925604474497</v>
      </c>
      <c r="E105">
        <f t="shared" si="6"/>
        <v>72.838760000000008</v>
      </c>
      <c r="F105">
        <f t="shared" si="7"/>
        <v>0.14279043768559438</v>
      </c>
    </row>
    <row r="106" spans="1:6" x14ac:dyDescent="0.25">
      <c r="A106" s="6">
        <v>43265</v>
      </c>
      <c r="B106">
        <v>74.136499999999998</v>
      </c>
      <c r="C106">
        <f t="shared" si="4"/>
        <v>73.764499999999998</v>
      </c>
      <c r="D106">
        <f t="shared" si="5"/>
        <v>0.26721324055129242</v>
      </c>
      <c r="E106">
        <f t="shared" si="6"/>
        <v>72.999719999999996</v>
      </c>
      <c r="F106">
        <f t="shared" si="7"/>
        <v>0.1889185516477023</v>
      </c>
    </row>
    <row r="107" spans="1:6" x14ac:dyDescent="0.25">
      <c r="A107" s="6">
        <v>43266</v>
      </c>
      <c r="B107">
        <v>73.562100000000001</v>
      </c>
      <c r="C107">
        <f t="shared" si="4"/>
        <v>73.687999999999988</v>
      </c>
      <c r="D107">
        <f t="shared" si="5"/>
        <v>0.18737935476618156</v>
      </c>
      <c r="E107">
        <f t="shared" si="6"/>
        <v>73.103819999999999</v>
      </c>
      <c r="F107">
        <f t="shared" si="7"/>
        <v>0.2408305786785912</v>
      </c>
    </row>
    <row r="108" spans="1:6" x14ac:dyDescent="0.25">
      <c r="A108" s="6">
        <v>43267</v>
      </c>
      <c r="B108">
        <v>72.532899999999998</v>
      </c>
      <c r="C108">
        <f t="shared" si="4"/>
        <v>73.410499999999999</v>
      </c>
      <c r="D108">
        <f t="shared" si="5"/>
        <v>0.18626795215495112</v>
      </c>
      <c r="E108">
        <f t="shared" si="6"/>
        <v>73.099050000000005</v>
      </c>
      <c r="F108">
        <f t="shared" si="7"/>
        <v>0.26953033058760861</v>
      </c>
    </row>
    <row r="109" spans="1:6" x14ac:dyDescent="0.25">
      <c r="A109" s="6">
        <v>43270</v>
      </c>
      <c r="B109">
        <v>73.482500000000002</v>
      </c>
      <c r="C109">
        <f t="shared" si="4"/>
        <v>73.192499999999995</v>
      </c>
      <c r="D109">
        <f t="shared" si="5"/>
        <v>0.24834468654137015</v>
      </c>
      <c r="E109">
        <f t="shared" si="6"/>
        <v>73.17546999999999</v>
      </c>
      <c r="F109">
        <f t="shared" si="7"/>
        <v>0.2894613851506474</v>
      </c>
    </row>
    <row r="110" spans="1:6" x14ac:dyDescent="0.25">
      <c r="A110" s="6">
        <v>43271</v>
      </c>
      <c r="B110">
        <v>74.184700000000007</v>
      </c>
      <c r="C110">
        <f t="shared" si="4"/>
        <v>73.40003333333334</v>
      </c>
      <c r="D110">
        <f t="shared" si="5"/>
        <v>0.12295231837014545</v>
      </c>
      <c r="E110">
        <f t="shared" si="6"/>
        <v>73.350100000000012</v>
      </c>
      <c r="F110">
        <f t="shared" si="7"/>
        <v>0.30255202472742798</v>
      </c>
    </row>
    <row r="111" spans="1:6" x14ac:dyDescent="0.25">
      <c r="A111" s="6">
        <v>43272</v>
      </c>
      <c r="B111">
        <v>73.611800000000002</v>
      </c>
      <c r="C111">
        <f t="shared" si="4"/>
        <v>73.759666666666661</v>
      </c>
      <c r="D111">
        <f t="shared" si="5"/>
        <v>0.28696232234292263</v>
      </c>
      <c r="E111">
        <f t="shared" si="6"/>
        <v>73.459980000000002</v>
      </c>
      <c r="F111">
        <f t="shared" si="7"/>
        <v>0.30571419073667083</v>
      </c>
    </row>
    <row r="112" spans="1:6" x14ac:dyDescent="0.25">
      <c r="A112" s="6">
        <v>43273</v>
      </c>
      <c r="B112">
        <v>73.687100000000001</v>
      </c>
      <c r="C112">
        <f t="shared" si="4"/>
        <v>73.827866666666679</v>
      </c>
      <c r="D112">
        <f t="shared" si="5"/>
        <v>0.22986544453786945</v>
      </c>
      <c r="E112">
        <f t="shared" si="6"/>
        <v>73.542319999999989</v>
      </c>
      <c r="F112">
        <f t="shared" si="7"/>
        <v>0.298680067223553</v>
      </c>
    </row>
    <row r="113" spans="1:6" x14ac:dyDescent="0.25">
      <c r="A113" s="6">
        <v>43274</v>
      </c>
      <c r="B113">
        <v>73.724699999999999</v>
      </c>
      <c r="C113">
        <f t="shared" si="4"/>
        <v>73.674533333333329</v>
      </c>
      <c r="D113">
        <f t="shared" si="5"/>
        <v>7.6822344357574943E-2</v>
      </c>
      <c r="E113">
        <f t="shared" si="6"/>
        <v>73.607929999999996</v>
      </c>
      <c r="F113">
        <f t="shared" si="7"/>
        <v>0.28598351784091691</v>
      </c>
    </row>
    <row r="114" spans="1:6" x14ac:dyDescent="0.25">
      <c r="A114" s="6">
        <v>43277</v>
      </c>
      <c r="B114">
        <v>73.311199999999999</v>
      </c>
      <c r="C114">
        <f t="shared" si="4"/>
        <v>73.574333333333342</v>
      </c>
      <c r="D114">
        <f t="shared" si="5"/>
        <v>0.1276912305930642</v>
      </c>
      <c r="E114">
        <f t="shared" si="6"/>
        <v>73.559889999999996</v>
      </c>
      <c r="F114">
        <f t="shared" si="7"/>
        <v>0.26657438516606441</v>
      </c>
    </row>
    <row r="115" spans="1:6" x14ac:dyDescent="0.25">
      <c r="A115" s="6">
        <v>43278</v>
      </c>
      <c r="B115">
        <v>73.408699999999996</v>
      </c>
      <c r="C115">
        <f t="shared" si="4"/>
        <v>73.481533333333331</v>
      </c>
      <c r="D115">
        <f t="shared" si="5"/>
        <v>9.6523641318244383E-2</v>
      </c>
      <c r="E115">
        <f t="shared" si="6"/>
        <v>73.564220000000006</v>
      </c>
      <c r="F115">
        <f t="shared" si="7"/>
        <v>0.23145701962423432</v>
      </c>
    </row>
    <row r="116" spans="1:6" x14ac:dyDescent="0.25">
      <c r="A116" s="6">
        <v>43279</v>
      </c>
      <c r="B116">
        <v>73.603800000000007</v>
      </c>
      <c r="C116">
        <f t="shared" si="4"/>
        <v>73.441233333333329</v>
      </c>
      <c r="D116">
        <f t="shared" si="5"/>
        <v>6.8253864359470159E-2</v>
      </c>
      <c r="E116">
        <f t="shared" si="6"/>
        <v>73.510949999999994</v>
      </c>
      <c r="F116">
        <f t="shared" si="7"/>
        <v>0.20084781558018708</v>
      </c>
    </row>
    <row r="117" spans="1:6" x14ac:dyDescent="0.25">
      <c r="A117" s="6">
        <v>43280</v>
      </c>
      <c r="B117">
        <v>73.088399999999993</v>
      </c>
      <c r="C117">
        <f t="shared" si="4"/>
        <v>73.366966666666656</v>
      </c>
      <c r="D117">
        <f t="shared" si="5"/>
        <v>5.8116476276658009E-2</v>
      </c>
      <c r="E117">
        <f t="shared" si="6"/>
        <v>73.463579999999993</v>
      </c>
      <c r="F117">
        <f t="shared" si="7"/>
        <v>0.17266727235736595</v>
      </c>
    </row>
    <row r="118" spans="1:6" x14ac:dyDescent="0.25">
      <c r="A118" s="6">
        <v>43281</v>
      </c>
      <c r="B118">
        <v>72.992099999999994</v>
      </c>
      <c r="C118">
        <f t="shared" si="4"/>
        <v>73.228099999999998</v>
      </c>
      <c r="D118">
        <f t="shared" si="5"/>
        <v>0.10818603319180083</v>
      </c>
      <c r="E118">
        <f t="shared" si="6"/>
        <v>73.509499999999974</v>
      </c>
      <c r="F118">
        <f t="shared" si="7"/>
        <v>0.12715787022437841</v>
      </c>
    </row>
    <row r="119" spans="1:6" x14ac:dyDescent="0.25">
      <c r="A119" s="6">
        <v>43284</v>
      </c>
      <c r="B119">
        <v>73.468999999999994</v>
      </c>
      <c r="C119">
        <f t="shared" si="4"/>
        <v>73.183166666666651</v>
      </c>
      <c r="D119">
        <f t="shared" si="5"/>
        <v>9.581700923770986E-2</v>
      </c>
      <c r="E119">
        <f t="shared" si="6"/>
        <v>73.508150000000001</v>
      </c>
      <c r="F119">
        <f t="shared" si="7"/>
        <v>7.1677074562074963E-2</v>
      </c>
    </row>
    <row r="120" spans="1:6" x14ac:dyDescent="0.25">
      <c r="A120" s="6">
        <v>43285</v>
      </c>
      <c r="B120">
        <v>73.7012</v>
      </c>
      <c r="C120">
        <f t="shared" si="4"/>
        <v>73.387433333333334</v>
      </c>
      <c r="D120">
        <f t="shared" si="5"/>
        <v>0.10733979276630172</v>
      </c>
      <c r="E120">
        <f t="shared" si="6"/>
        <v>73.459800000000001</v>
      </c>
      <c r="F120">
        <f t="shared" si="7"/>
        <v>5.0000005955555142E-2</v>
      </c>
    </row>
    <row r="121" spans="1:6" x14ac:dyDescent="0.25">
      <c r="A121" s="6">
        <v>43286</v>
      </c>
      <c r="B121">
        <v>73.709699999999998</v>
      </c>
      <c r="C121">
        <f t="shared" si="4"/>
        <v>73.626633333333331</v>
      </c>
      <c r="D121">
        <f t="shared" si="5"/>
        <v>0.22196253270750171</v>
      </c>
      <c r="E121">
        <f t="shared" si="6"/>
        <v>73.469590000000011</v>
      </c>
      <c r="F121">
        <f t="shared" si="7"/>
        <v>4.8826029954431235E-2</v>
      </c>
    </row>
    <row r="122" spans="1:6" x14ac:dyDescent="0.25">
      <c r="A122" s="6">
        <v>43287</v>
      </c>
      <c r="B122">
        <v>73.964100000000002</v>
      </c>
      <c r="C122">
        <f t="shared" si="4"/>
        <v>73.791666666666671</v>
      </c>
      <c r="D122">
        <f t="shared" si="5"/>
        <v>0.20324748005362539</v>
      </c>
      <c r="E122">
        <f t="shared" si="6"/>
        <v>73.497289999999992</v>
      </c>
      <c r="F122">
        <f t="shared" si="7"/>
        <v>4.8572932563082268E-2</v>
      </c>
    </row>
    <row r="123" spans="1:6" x14ac:dyDescent="0.25">
      <c r="A123" s="6">
        <v>43288</v>
      </c>
      <c r="B123">
        <v>73.902799999999999</v>
      </c>
      <c r="C123">
        <f t="shared" si="4"/>
        <v>73.858866666666657</v>
      </c>
      <c r="D123">
        <f t="shared" si="5"/>
        <v>0.11950185648642966</v>
      </c>
      <c r="E123">
        <f t="shared" si="6"/>
        <v>73.51509999999999</v>
      </c>
      <c r="F123">
        <f t="shared" si="7"/>
        <v>3.6137025656980792E-2</v>
      </c>
    </row>
    <row r="124" spans="1:6" x14ac:dyDescent="0.25">
      <c r="A124" s="6">
        <v>43291</v>
      </c>
      <c r="B124">
        <v>73.936499999999995</v>
      </c>
      <c r="C124">
        <f t="shared" si="4"/>
        <v>73.934466666666665</v>
      </c>
      <c r="D124">
        <f t="shared" si="5"/>
        <v>7.1441164604166454E-2</v>
      </c>
      <c r="E124">
        <f t="shared" si="6"/>
        <v>73.577629999999999</v>
      </c>
      <c r="F124">
        <f t="shared" si="7"/>
        <v>3.9377183593774019E-2</v>
      </c>
    </row>
    <row r="125" spans="1:6" x14ac:dyDescent="0.25">
      <c r="A125" s="6">
        <v>43292</v>
      </c>
      <c r="B125">
        <v>73.346999999999994</v>
      </c>
      <c r="C125">
        <f t="shared" si="4"/>
        <v>73.728766666666658</v>
      </c>
      <c r="D125">
        <f t="shared" si="5"/>
        <v>0.10404635185019222</v>
      </c>
      <c r="E125">
        <f t="shared" si="6"/>
        <v>73.571460000000002</v>
      </c>
      <c r="F125">
        <f t="shared" si="7"/>
        <v>4.0582387873996789E-2</v>
      </c>
    </row>
    <row r="126" spans="1:6" x14ac:dyDescent="0.25">
      <c r="A126" s="6">
        <v>43293</v>
      </c>
      <c r="B126">
        <v>72.847200000000001</v>
      </c>
      <c r="C126">
        <f t="shared" si="4"/>
        <v>73.376899999999992</v>
      </c>
      <c r="D126">
        <f t="shared" si="5"/>
        <v>0.28195839790321875</v>
      </c>
      <c r="E126">
        <f t="shared" si="6"/>
        <v>73.495800000000003</v>
      </c>
      <c r="F126">
        <f t="shared" si="7"/>
        <v>4.0755093205907075E-2</v>
      </c>
    </row>
    <row r="127" spans="1:6" x14ac:dyDescent="0.25">
      <c r="A127" s="6">
        <v>43294</v>
      </c>
      <c r="B127">
        <v>72.681700000000006</v>
      </c>
      <c r="C127">
        <f t="shared" si="4"/>
        <v>72.958633333333339</v>
      </c>
      <c r="D127">
        <f t="shared" si="5"/>
        <v>0.38554344905743848</v>
      </c>
      <c r="E127">
        <f t="shared" si="6"/>
        <v>73.455129999999997</v>
      </c>
      <c r="F127">
        <f t="shared" si="7"/>
        <v>4.1824115651139776E-2</v>
      </c>
    </row>
    <row r="128" spans="1:6" x14ac:dyDescent="0.25">
      <c r="A128" s="6">
        <v>43295</v>
      </c>
      <c r="B128">
        <v>72.465900000000005</v>
      </c>
      <c r="C128">
        <f t="shared" si="4"/>
        <v>72.664933333333337</v>
      </c>
      <c r="D128">
        <f t="shared" si="5"/>
        <v>0.35779492005171099</v>
      </c>
      <c r="E128">
        <f t="shared" si="6"/>
        <v>73.402510000000007</v>
      </c>
      <c r="F128">
        <f t="shared" si="7"/>
        <v>5.3003967398674884E-2</v>
      </c>
    </row>
    <row r="129" spans="1:6" x14ac:dyDescent="0.25">
      <c r="A129" s="6">
        <v>43298</v>
      </c>
      <c r="B129">
        <v>72.795500000000004</v>
      </c>
      <c r="C129">
        <f t="shared" si="4"/>
        <v>72.6477</v>
      </c>
      <c r="D129">
        <f t="shared" si="5"/>
        <v>0.1747551694779296</v>
      </c>
      <c r="E129">
        <f t="shared" si="6"/>
        <v>73.335160000000002</v>
      </c>
      <c r="F129">
        <f t="shared" si="7"/>
        <v>7.2841719738376429E-2</v>
      </c>
    </row>
    <row r="130" spans="1:6" x14ac:dyDescent="0.25">
      <c r="A130" s="6">
        <v>43299</v>
      </c>
      <c r="B130">
        <v>73.242699999999999</v>
      </c>
      <c r="C130">
        <f t="shared" si="4"/>
        <v>72.834699999999998</v>
      </c>
      <c r="D130">
        <f t="shared" si="5"/>
        <v>0.10334949515187618</v>
      </c>
      <c r="E130">
        <f t="shared" si="6"/>
        <v>73.28931</v>
      </c>
      <c r="F130">
        <f t="shared" si="7"/>
        <v>9.4340497584251573E-2</v>
      </c>
    </row>
    <row r="131" spans="1:6" x14ac:dyDescent="0.25">
      <c r="A131" s="6">
        <v>43300</v>
      </c>
      <c r="B131">
        <v>73.134500000000003</v>
      </c>
      <c r="C131">
        <f t="shared" si="4"/>
        <v>73.057566666666673</v>
      </c>
      <c r="D131">
        <f t="shared" si="5"/>
        <v>0.20519471872490766</v>
      </c>
      <c r="E131">
        <f t="shared" si="6"/>
        <v>73.231790000000018</v>
      </c>
      <c r="F131">
        <f t="shared" si="7"/>
        <v>0.11872526931252748</v>
      </c>
    </row>
    <row r="132" spans="1:6" x14ac:dyDescent="0.25">
      <c r="A132" s="6">
        <v>43301</v>
      </c>
      <c r="B132">
        <v>73.480800000000002</v>
      </c>
      <c r="C132">
        <f t="shared" ref="C132:C195" si="8">AVERAGE(B130:B132)</f>
        <v>73.286000000000001</v>
      </c>
      <c r="D132">
        <f t="shared" si="5"/>
        <v>0.2256557218747523</v>
      </c>
      <c r="E132">
        <f t="shared" si="6"/>
        <v>73.183459999999997</v>
      </c>
      <c r="F132">
        <f t="shared" si="7"/>
        <v>0.14052836433735563</v>
      </c>
    </row>
    <row r="133" spans="1:6" x14ac:dyDescent="0.25">
      <c r="A133" s="6">
        <v>43302</v>
      </c>
      <c r="B133">
        <v>73.932699999999997</v>
      </c>
      <c r="C133">
        <f t="shared" si="8"/>
        <v>73.516000000000005</v>
      </c>
      <c r="D133">
        <f t="shared" si="5"/>
        <v>0.22921711283151286</v>
      </c>
      <c r="E133">
        <f t="shared" si="6"/>
        <v>73.186450000000008</v>
      </c>
      <c r="F133">
        <f t="shared" si="7"/>
        <v>0.15020656754394154</v>
      </c>
    </row>
    <row r="134" spans="1:6" x14ac:dyDescent="0.25">
      <c r="A134" s="6">
        <v>43305</v>
      </c>
      <c r="B134">
        <v>74.128600000000006</v>
      </c>
      <c r="C134">
        <f t="shared" si="8"/>
        <v>73.847366666666673</v>
      </c>
      <c r="D134">
        <f t="shared" si="5"/>
        <v>0.28220453640998</v>
      </c>
      <c r="E134">
        <f t="shared" si="6"/>
        <v>73.205659999999995</v>
      </c>
      <c r="F134">
        <f t="shared" si="7"/>
        <v>0.13954468611643056</v>
      </c>
    </row>
    <row r="135" spans="1:6" x14ac:dyDescent="0.25">
      <c r="A135" s="6">
        <v>43306</v>
      </c>
      <c r="B135">
        <v>73.5261</v>
      </c>
      <c r="C135">
        <f t="shared" si="8"/>
        <v>73.862466666666663</v>
      </c>
      <c r="D135">
        <f t="shared" ref="D135:D198" si="9">_xlfn.STDEV.S(C133:C135)</f>
        <v>0.19581923164357598</v>
      </c>
      <c r="E135">
        <f t="shared" si="6"/>
        <v>73.223570000000009</v>
      </c>
      <c r="F135">
        <f t="shared" si="7"/>
        <v>0.11552936271307235</v>
      </c>
    </row>
    <row r="136" spans="1:6" x14ac:dyDescent="0.25">
      <c r="A136" s="6">
        <v>43307</v>
      </c>
      <c r="B136">
        <v>73.751000000000005</v>
      </c>
      <c r="C136">
        <f t="shared" si="8"/>
        <v>73.801900000000003</v>
      </c>
      <c r="D136">
        <f t="shared" si="9"/>
        <v>3.1526573153685129E-2</v>
      </c>
      <c r="E136">
        <f t="shared" si="6"/>
        <v>73.313950000000006</v>
      </c>
      <c r="F136">
        <f t="shared" si="7"/>
        <v>9.3686732067861919E-2</v>
      </c>
    </row>
    <row r="137" spans="1:6" x14ac:dyDescent="0.25">
      <c r="A137" s="6">
        <v>43308</v>
      </c>
      <c r="B137">
        <v>73.818100000000001</v>
      </c>
      <c r="C137">
        <f t="shared" si="8"/>
        <v>73.698400000000007</v>
      </c>
      <c r="D137">
        <f t="shared" si="9"/>
        <v>8.2964291738692436E-2</v>
      </c>
      <c r="E137">
        <f t="shared" si="6"/>
        <v>73.427589999999995</v>
      </c>
      <c r="F137">
        <f t="shared" si="7"/>
        <v>8.8304989697951544E-2</v>
      </c>
    </row>
    <row r="138" spans="1:6" x14ac:dyDescent="0.25">
      <c r="A138" s="6">
        <v>43309</v>
      </c>
      <c r="B138">
        <v>73.344200000000001</v>
      </c>
      <c r="C138">
        <f t="shared" si="8"/>
        <v>73.637766666666664</v>
      </c>
      <c r="D138">
        <f t="shared" si="9"/>
        <v>8.2994379550891492E-2</v>
      </c>
      <c r="E138">
        <f t="shared" si="6"/>
        <v>73.515419999999992</v>
      </c>
      <c r="F138">
        <f t="shared" si="7"/>
        <v>0.11021764853637551</v>
      </c>
    </row>
    <row r="139" spans="1:6" x14ac:dyDescent="0.25">
      <c r="A139" s="6">
        <v>43312</v>
      </c>
      <c r="B139">
        <v>73.202100000000002</v>
      </c>
      <c r="C139">
        <f t="shared" si="8"/>
        <v>73.454800000000006</v>
      </c>
      <c r="D139">
        <f t="shared" si="9"/>
        <v>0.12681624647642786</v>
      </c>
      <c r="E139">
        <f t="shared" ref="E139:E202" si="10">AVERAGE(B130:B139)</f>
        <v>73.556079999999994</v>
      </c>
      <c r="F139">
        <f t="shared" si="7"/>
        <v>0.13850945910738702</v>
      </c>
    </row>
    <row r="140" spans="1:6" x14ac:dyDescent="0.25">
      <c r="A140" s="6">
        <v>43313</v>
      </c>
      <c r="B140">
        <v>73.073800000000006</v>
      </c>
      <c r="C140">
        <f t="shared" si="8"/>
        <v>73.206699999999998</v>
      </c>
      <c r="D140">
        <f t="shared" si="9"/>
        <v>0.21635190555443953</v>
      </c>
      <c r="E140">
        <f t="shared" si="10"/>
        <v>73.539189999999991</v>
      </c>
      <c r="F140">
        <f t="shared" si="7"/>
        <v>0.15522621830376174</v>
      </c>
    </row>
    <row r="141" spans="1:6" x14ac:dyDescent="0.25">
      <c r="A141" s="6">
        <v>43314</v>
      </c>
      <c r="B141">
        <v>73.106399999999994</v>
      </c>
      <c r="C141">
        <f t="shared" si="8"/>
        <v>73.127433333333329</v>
      </c>
      <c r="D141">
        <f t="shared" si="9"/>
        <v>0.1707853179135041</v>
      </c>
      <c r="E141">
        <f t="shared" si="10"/>
        <v>73.536380000000008</v>
      </c>
      <c r="F141">
        <f t="shared" si="7"/>
        <v>0.16174762998435122</v>
      </c>
    </row>
    <row r="142" spans="1:6" x14ac:dyDescent="0.25">
      <c r="A142" s="6">
        <v>43315</v>
      </c>
      <c r="B142">
        <v>73.420599999999993</v>
      </c>
      <c r="C142">
        <f t="shared" si="8"/>
        <v>73.200266666666664</v>
      </c>
      <c r="D142">
        <f t="shared" si="9"/>
        <v>4.4025156949686797E-2</v>
      </c>
      <c r="E142">
        <f t="shared" si="10"/>
        <v>73.530360000000002</v>
      </c>
      <c r="F142">
        <f t="shared" si="7"/>
        <v>0.15463029897503944</v>
      </c>
    </row>
    <row r="143" spans="1:6" x14ac:dyDescent="0.25">
      <c r="A143" s="6">
        <v>43316</v>
      </c>
      <c r="B143">
        <v>73.474400000000003</v>
      </c>
      <c r="C143">
        <f t="shared" si="8"/>
        <v>73.333799999999997</v>
      </c>
      <c r="D143">
        <f t="shared" si="9"/>
        <v>0.10466059961184623</v>
      </c>
      <c r="E143">
        <f t="shared" si="10"/>
        <v>73.484529999999992</v>
      </c>
      <c r="F143">
        <f t="shared" si="7"/>
        <v>0.13572260092228716</v>
      </c>
    </row>
    <row r="144" spans="1:6" x14ac:dyDescent="0.25">
      <c r="A144" s="6">
        <v>43319</v>
      </c>
      <c r="B144">
        <v>73.409499999999994</v>
      </c>
      <c r="C144">
        <f t="shared" si="8"/>
        <v>73.434833333333316</v>
      </c>
      <c r="D144">
        <f t="shared" si="9"/>
        <v>0.11765798362673664</v>
      </c>
      <c r="E144">
        <f t="shared" si="10"/>
        <v>73.412620000000018</v>
      </c>
      <c r="F144">
        <f t="shared" si="7"/>
        <v>0.11061507034657032</v>
      </c>
    </row>
    <row r="145" spans="1:6" x14ac:dyDescent="0.25">
      <c r="A145" s="6">
        <v>43320</v>
      </c>
      <c r="B145">
        <v>73.563199999999995</v>
      </c>
      <c r="C145">
        <f t="shared" si="8"/>
        <v>73.482366666666664</v>
      </c>
      <c r="D145">
        <f t="shared" si="9"/>
        <v>7.5871829056931545E-2</v>
      </c>
      <c r="E145">
        <f t="shared" si="10"/>
        <v>73.416330000000016</v>
      </c>
      <c r="F145">
        <f t="shared" si="7"/>
        <v>7.7987604036362984E-2</v>
      </c>
    </row>
    <row r="146" spans="1:6" x14ac:dyDescent="0.25">
      <c r="A146" s="6">
        <v>43321</v>
      </c>
      <c r="B146">
        <v>73.821100000000001</v>
      </c>
      <c r="C146">
        <f t="shared" si="8"/>
        <v>73.59793333333333</v>
      </c>
      <c r="D146">
        <f t="shared" si="9"/>
        <v>8.3881545668309493E-2</v>
      </c>
      <c r="E146">
        <f t="shared" si="10"/>
        <v>73.423339999999996</v>
      </c>
      <c r="F146">
        <f t="shared" si="7"/>
        <v>5.8364365307756169E-2</v>
      </c>
    </row>
    <row r="147" spans="1:6" x14ac:dyDescent="0.25">
      <c r="A147" s="6">
        <v>43322</v>
      </c>
      <c r="B147">
        <v>76.825000000000003</v>
      </c>
      <c r="C147">
        <f t="shared" si="8"/>
        <v>74.736433333333324</v>
      </c>
      <c r="D147">
        <f t="shared" si="9"/>
        <v>0.69308742941623847</v>
      </c>
      <c r="E147">
        <f t="shared" si="10"/>
        <v>73.724029999999999</v>
      </c>
      <c r="F147">
        <f t="shared" si="7"/>
        <v>9.2010354344855827E-2</v>
      </c>
    </row>
    <row r="148" spans="1:6" x14ac:dyDescent="0.25">
      <c r="A148" s="6">
        <v>43323</v>
      </c>
      <c r="B148">
        <v>76.676000000000002</v>
      </c>
      <c r="C148">
        <f t="shared" si="8"/>
        <v>75.774033333333321</v>
      </c>
      <c r="D148">
        <f t="shared" si="9"/>
        <v>1.0884398023470676</v>
      </c>
      <c r="E148">
        <f t="shared" si="10"/>
        <v>74.057210000000012</v>
      </c>
      <c r="F148">
        <f t="shared" si="7"/>
        <v>0.19496466084623965</v>
      </c>
    </row>
    <row r="149" spans="1:6" x14ac:dyDescent="0.25">
      <c r="A149" s="6">
        <v>43326</v>
      </c>
      <c r="B149">
        <v>77.651899999999998</v>
      </c>
      <c r="C149">
        <f t="shared" si="8"/>
        <v>77.050966666666667</v>
      </c>
      <c r="D149">
        <f t="shared" si="9"/>
        <v>1.1593271790776585</v>
      </c>
      <c r="E149">
        <f t="shared" si="10"/>
        <v>74.502189999999999</v>
      </c>
      <c r="F149">
        <f t="shared" ref="F149:F212" si="11">_xlfn.STDEV.S(E140:E149)</f>
        <v>0.35357604584523961</v>
      </c>
    </row>
    <row r="150" spans="1:6" x14ac:dyDescent="0.25">
      <c r="A150" s="6">
        <v>43327</v>
      </c>
      <c r="B150">
        <v>76.232500000000002</v>
      </c>
      <c r="C150">
        <f t="shared" si="8"/>
        <v>76.853466666666677</v>
      </c>
      <c r="D150">
        <f t="shared" si="9"/>
        <v>0.68735499184542748</v>
      </c>
      <c r="E150">
        <f t="shared" si="10"/>
        <v>74.818059999999988</v>
      </c>
      <c r="F150">
        <f t="shared" si="11"/>
        <v>0.50347736109867358</v>
      </c>
    </row>
    <row r="151" spans="1:6" x14ac:dyDescent="0.25">
      <c r="A151" s="6">
        <v>43328</v>
      </c>
      <c r="B151">
        <v>75.225300000000004</v>
      </c>
      <c r="C151">
        <f t="shared" si="8"/>
        <v>76.369900000000001</v>
      </c>
      <c r="D151">
        <f t="shared" si="9"/>
        <v>0.35040328564754258</v>
      </c>
      <c r="E151">
        <f t="shared" si="10"/>
        <v>75.029949999999985</v>
      </c>
      <c r="F151">
        <f t="shared" si="11"/>
        <v>0.6262741976837588</v>
      </c>
    </row>
    <row r="152" spans="1:6" x14ac:dyDescent="0.25">
      <c r="A152" s="6">
        <v>43329</v>
      </c>
      <c r="B152">
        <v>76.057599999999994</v>
      </c>
      <c r="C152">
        <f t="shared" si="8"/>
        <v>75.838466666666662</v>
      </c>
      <c r="D152">
        <f t="shared" si="9"/>
        <v>0.50768807826737694</v>
      </c>
      <c r="E152">
        <f t="shared" si="10"/>
        <v>75.293649999999985</v>
      </c>
      <c r="F152">
        <f t="shared" si="11"/>
        <v>0.73666706143955396</v>
      </c>
    </row>
    <row r="153" spans="1:6" x14ac:dyDescent="0.25">
      <c r="A153" s="6">
        <v>43330</v>
      </c>
      <c r="B153">
        <v>76.184799999999996</v>
      </c>
      <c r="C153">
        <f t="shared" si="8"/>
        <v>75.82256666666666</v>
      </c>
      <c r="D153">
        <f t="shared" si="9"/>
        <v>0.3115145731089668</v>
      </c>
      <c r="E153">
        <f t="shared" si="10"/>
        <v>75.564689999999985</v>
      </c>
      <c r="F153">
        <f t="shared" si="11"/>
        <v>0.82667690895602819</v>
      </c>
    </row>
    <row r="154" spans="1:6" x14ac:dyDescent="0.25">
      <c r="A154" s="6">
        <v>43333</v>
      </c>
      <c r="B154">
        <v>76.720399999999998</v>
      </c>
      <c r="C154">
        <f t="shared" si="8"/>
        <v>76.320933333333315</v>
      </c>
      <c r="D154">
        <f t="shared" si="9"/>
        <v>0.28325378164255938</v>
      </c>
      <c r="E154">
        <f t="shared" si="10"/>
        <v>75.895780000000002</v>
      </c>
      <c r="F154">
        <f t="shared" si="11"/>
        <v>0.89273580037308142</v>
      </c>
    </row>
    <row r="155" spans="1:6" x14ac:dyDescent="0.25">
      <c r="A155" s="6">
        <v>43334</v>
      </c>
      <c r="B155">
        <v>77.349100000000007</v>
      </c>
      <c r="C155">
        <f t="shared" si="8"/>
        <v>76.751433333333338</v>
      </c>
      <c r="D155">
        <f t="shared" si="9"/>
        <v>0.46484636689428899</v>
      </c>
      <c r="E155">
        <f t="shared" si="10"/>
        <v>76.274370000000005</v>
      </c>
      <c r="F155">
        <f t="shared" si="11"/>
        <v>0.93781404087792108</v>
      </c>
    </row>
    <row r="156" spans="1:6" x14ac:dyDescent="0.25">
      <c r="A156" s="6">
        <v>43335</v>
      </c>
      <c r="B156">
        <v>78.198300000000003</v>
      </c>
      <c r="C156">
        <f t="shared" si="8"/>
        <v>77.422600000000003</v>
      </c>
      <c r="D156">
        <f t="shared" si="9"/>
        <v>0.55519732061207339</v>
      </c>
      <c r="E156">
        <f t="shared" si="10"/>
        <v>76.712090000000018</v>
      </c>
      <c r="F156">
        <f t="shared" si="11"/>
        <v>0.95516830926166219</v>
      </c>
    </row>
    <row r="157" spans="1:6" x14ac:dyDescent="0.25">
      <c r="A157" s="6">
        <v>43336</v>
      </c>
      <c r="B157">
        <v>79.250200000000007</v>
      </c>
      <c r="C157">
        <f t="shared" si="8"/>
        <v>78.265866666666668</v>
      </c>
      <c r="D157">
        <f t="shared" si="9"/>
        <v>0.75884470157675088</v>
      </c>
      <c r="E157">
        <f t="shared" si="10"/>
        <v>76.954610000000002</v>
      </c>
      <c r="F157">
        <f t="shared" si="11"/>
        <v>0.95162507290307585</v>
      </c>
    </row>
    <row r="158" spans="1:6" x14ac:dyDescent="0.25">
      <c r="A158" s="6">
        <v>43337</v>
      </c>
      <c r="B158">
        <v>78.407200000000003</v>
      </c>
      <c r="C158">
        <f t="shared" si="8"/>
        <v>78.618566666666666</v>
      </c>
      <c r="D158">
        <f t="shared" si="9"/>
        <v>0.61452315238305943</v>
      </c>
      <c r="E158">
        <f t="shared" si="10"/>
        <v>77.127730000000014</v>
      </c>
      <c r="F158">
        <f t="shared" si="11"/>
        <v>0.92570442281421261</v>
      </c>
    </row>
    <row r="159" spans="1:6" x14ac:dyDescent="0.25">
      <c r="A159" s="6">
        <v>43340</v>
      </c>
      <c r="B159">
        <v>78.226900000000001</v>
      </c>
      <c r="C159">
        <f t="shared" si="8"/>
        <v>78.628100000000003</v>
      </c>
      <c r="D159">
        <f t="shared" si="9"/>
        <v>0.20643851474560296</v>
      </c>
      <c r="E159">
        <f t="shared" si="10"/>
        <v>77.185230000000004</v>
      </c>
      <c r="F159">
        <f t="shared" si="11"/>
        <v>0.89032712598860508</v>
      </c>
    </row>
    <row r="160" spans="1:6" x14ac:dyDescent="0.25">
      <c r="A160" s="6">
        <v>43341</v>
      </c>
      <c r="B160">
        <v>78.760000000000005</v>
      </c>
      <c r="C160">
        <f t="shared" si="8"/>
        <v>78.464699999999993</v>
      </c>
      <c r="D160">
        <f t="shared" si="9"/>
        <v>9.1710954957737359E-2</v>
      </c>
      <c r="E160">
        <f t="shared" si="10"/>
        <v>77.437979999999996</v>
      </c>
      <c r="F160">
        <f t="shared" si="11"/>
        <v>0.86087382067809615</v>
      </c>
    </row>
    <row r="161" spans="1:6" x14ac:dyDescent="0.25">
      <c r="A161" s="6">
        <v>43342</v>
      </c>
      <c r="B161">
        <v>79.559399999999997</v>
      </c>
      <c r="C161">
        <f t="shared" si="8"/>
        <v>78.848766666666663</v>
      </c>
      <c r="D161">
        <f t="shared" si="9"/>
        <v>0.19274358710569517</v>
      </c>
      <c r="E161">
        <f t="shared" si="10"/>
        <v>77.871389999999991</v>
      </c>
      <c r="F161">
        <f t="shared" si="11"/>
        <v>0.84644645872284863</v>
      </c>
    </row>
    <row r="162" spans="1:6" x14ac:dyDescent="0.25">
      <c r="A162" s="6">
        <v>43343</v>
      </c>
      <c r="B162">
        <v>79.676500000000004</v>
      </c>
      <c r="C162">
        <f t="shared" si="8"/>
        <v>79.331966666666673</v>
      </c>
      <c r="D162">
        <f t="shared" si="9"/>
        <v>0.43457659768936613</v>
      </c>
      <c r="E162">
        <f t="shared" si="10"/>
        <v>78.233280000000008</v>
      </c>
      <c r="F162">
        <f t="shared" si="11"/>
        <v>0.84053402244909037</v>
      </c>
    </row>
    <row r="163" spans="1:6" x14ac:dyDescent="0.25">
      <c r="A163" s="6">
        <v>43344</v>
      </c>
      <c r="B163">
        <v>79.496600000000001</v>
      </c>
      <c r="C163">
        <f t="shared" si="8"/>
        <v>79.577500000000001</v>
      </c>
      <c r="D163">
        <f t="shared" si="9"/>
        <v>0.37076972388283064</v>
      </c>
      <c r="E163">
        <f t="shared" si="10"/>
        <v>78.564460000000011</v>
      </c>
      <c r="F163">
        <f t="shared" si="11"/>
        <v>0.8361094495844692</v>
      </c>
    </row>
    <row r="164" spans="1:6" x14ac:dyDescent="0.25">
      <c r="A164" s="6">
        <v>43347</v>
      </c>
      <c r="B164">
        <v>78.637600000000006</v>
      </c>
      <c r="C164">
        <f t="shared" si="8"/>
        <v>79.270233333333337</v>
      </c>
      <c r="D164">
        <f t="shared" si="9"/>
        <v>0.16253739398810255</v>
      </c>
      <c r="E164">
        <f t="shared" si="10"/>
        <v>78.756180000000015</v>
      </c>
      <c r="F164">
        <f t="shared" si="11"/>
        <v>0.81970522340927254</v>
      </c>
    </row>
    <row r="165" spans="1:6" x14ac:dyDescent="0.25">
      <c r="A165" s="6">
        <v>43348</v>
      </c>
      <c r="B165">
        <v>79.02</v>
      </c>
      <c r="C165">
        <f t="shared" si="8"/>
        <v>79.051400000000001</v>
      </c>
      <c r="D165">
        <f t="shared" si="9"/>
        <v>0.26428584342911149</v>
      </c>
      <c r="E165">
        <f t="shared" si="10"/>
        <v>78.923270000000002</v>
      </c>
      <c r="F165">
        <f t="shared" si="11"/>
        <v>0.80325432287525056</v>
      </c>
    </row>
    <row r="166" spans="1:6" x14ac:dyDescent="0.25">
      <c r="A166" s="6">
        <v>43349</v>
      </c>
      <c r="B166">
        <v>79.136200000000002</v>
      </c>
      <c r="C166">
        <f t="shared" si="8"/>
        <v>78.931266666666673</v>
      </c>
      <c r="D166">
        <f t="shared" si="9"/>
        <v>0.17186159483077509</v>
      </c>
      <c r="E166">
        <f t="shared" si="10"/>
        <v>79.017060000000001</v>
      </c>
      <c r="F166">
        <f t="shared" si="11"/>
        <v>0.79450382473661685</v>
      </c>
    </row>
    <row r="167" spans="1:6" x14ac:dyDescent="0.25">
      <c r="A167" s="6">
        <v>43350</v>
      </c>
      <c r="B167">
        <v>79.368499999999997</v>
      </c>
      <c r="C167">
        <f t="shared" si="8"/>
        <v>79.174899999999994</v>
      </c>
      <c r="D167">
        <f t="shared" si="9"/>
        <v>0.12182054348431264</v>
      </c>
      <c r="E167">
        <f t="shared" si="10"/>
        <v>79.028890000000004</v>
      </c>
      <c r="F167">
        <f t="shared" si="11"/>
        <v>0.75917381827659702</v>
      </c>
    </row>
    <row r="168" spans="1:6" x14ac:dyDescent="0.25">
      <c r="A168" s="6">
        <v>43351</v>
      </c>
      <c r="B168">
        <v>80.356200000000001</v>
      </c>
      <c r="C168">
        <f t="shared" si="8"/>
        <v>79.6203</v>
      </c>
      <c r="D168">
        <f t="shared" si="9"/>
        <v>0.34940551788133584</v>
      </c>
      <c r="E168">
        <f t="shared" si="10"/>
        <v>79.223790000000008</v>
      </c>
      <c r="F168">
        <f t="shared" si="11"/>
        <v>0.71376602658870403</v>
      </c>
    </row>
    <row r="169" spans="1:6" x14ac:dyDescent="0.25">
      <c r="A169" s="6">
        <v>43354</v>
      </c>
      <c r="B169">
        <v>80.670199999999994</v>
      </c>
      <c r="C169">
        <f t="shared" si="8"/>
        <v>80.131633333333326</v>
      </c>
      <c r="D169">
        <f t="shared" si="9"/>
        <v>0.4787451668840263</v>
      </c>
      <c r="E169">
        <f t="shared" si="10"/>
        <v>79.468119999999999</v>
      </c>
      <c r="F169">
        <f t="shared" si="11"/>
        <v>0.63411668119781928</v>
      </c>
    </row>
    <row r="170" spans="1:6" x14ac:dyDescent="0.25">
      <c r="A170" s="6">
        <v>43355</v>
      </c>
      <c r="B170">
        <v>81.394199999999998</v>
      </c>
      <c r="C170">
        <f t="shared" si="8"/>
        <v>80.806866666666664</v>
      </c>
      <c r="D170">
        <f t="shared" si="9"/>
        <v>0.59516696350221188</v>
      </c>
      <c r="E170">
        <f t="shared" si="10"/>
        <v>79.731539999999995</v>
      </c>
      <c r="F170">
        <f t="shared" si="11"/>
        <v>0.55602043179485128</v>
      </c>
    </row>
    <row r="171" spans="1:6" x14ac:dyDescent="0.25">
      <c r="A171" s="6">
        <v>43356</v>
      </c>
      <c r="B171">
        <v>80.648799999999994</v>
      </c>
      <c r="C171">
        <f t="shared" si="8"/>
        <v>80.904399999999995</v>
      </c>
      <c r="D171">
        <f t="shared" si="9"/>
        <v>0.42083669173577631</v>
      </c>
      <c r="E171">
        <f t="shared" si="10"/>
        <v>79.840479999999999</v>
      </c>
      <c r="F171">
        <f t="shared" si="11"/>
        <v>0.50473797305686352</v>
      </c>
    </row>
    <row r="172" spans="1:6" x14ac:dyDescent="0.25">
      <c r="A172" s="6">
        <v>43357</v>
      </c>
      <c r="B172">
        <v>79.769900000000007</v>
      </c>
      <c r="C172">
        <f t="shared" si="8"/>
        <v>80.604300000000009</v>
      </c>
      <c r="D172">
        <f t="shared" si="9"/>
        <v>0.1530827747524969</v>
      </c>
      <c r="E172">
        <f t="shared" si="10"/>
        <v>79.849819999999994</v>
      </c>
      <c r="F172">
        <f t="shared" si="11"/>
        <v>0.46084368069033682</v>
      </c>
    </row>
    <row r="173" spans="1:6" x14ac:dyDescent="0.25">
      <c r="A173" s="6">
        <v>43358</v>
      </c>
      <c r="B173">
        <v>79.952100000000002</v>
      </c>
      <c r="C173">
        <f t="shared" si="8"/>
        <v>80.123599999999996</v>
      </c>
      <c r="D173">
        <f t="shared" si="9"/>
        <v>0.39386570046146507</v>
      </c>
      <c r="E173">
        <f t="shared" si="10"/>
        <v>79.89537</v>
      </c>
      <c r="F173">
        <f t="shared" si="11"/>
        <v>0.43543778325317661</v>
      </c>
    </row>
    <row r="174" spans="1:6" x14ac:dyDescent="0.25">
      <c r="A174" s="6">
        <v>43361</v>
      </c>
      <c r="B174">
        <v>79.359499999999997</v>
      </c>
      <c r="C174">
        <f t="shared" si="8"/>
        <v>79.69383333333333</v>
      </c>
      <c r="D174">
        <f t="shared" si="9"/>
        <v>0.45547071418641955</v>
      </c>
      <c r="E174">
        <f t="shared" si="10"/>
        <v>79.967560000000006</v>
      </c>
      <c r="F174">
        <f t="shared" si="11"/>
        <v>0.41253282845799571</v>
      </c>
    </row>
    <row r="175" spans="1:6" x14ac:dyDescent="0.25">
      <c r="A175" s="6">
        <v>43362</v>
      </c>
      <c r="B175">
        <v>79.174899999999994</v>
      </c>
      <c r="C175">
        <f t="shared" si="8"/>
        <v>79.495499999999993</v>
      </c>
      <c r="D175">
        <f t="shared" si="9"/>
        <v>0.32107764089310603</v>
      </c>
      <c r="E175">
        <f t="shared" si="10"/>
        <v>79.983050000000006</v>
      </c>
      <c r="F175">
        <f t="shared" si="11"/>
        <v>0.38463883136723825</v>
      </c>
    </row>
    <row r="176" spans="1:6" x14ac:dyDescent="0.25">
      <c r="A176" s="6">
        <v>43363</v>
      </c>
      <c r="B176">
        <v>78.3613</v>
      </c>
      <c r="C176">
        <f t="shared" si="8"/>
        <v>78.96523333333333</v>
      </c>
      <c r="D176">
        <f t="shared" si="9"/>
        <v>0.3766910336267833</v>
      </c>
      <c r="E176">
        <f t="shared" si="10"/>
        <v>79.905560000000008</v>
      </c>
      <c r="F176">
        <f t="shared" si="11"/>
        <v>0.33418534184889997</v>
      </c>
    </row>
    <row r="177" spans="1:6" x14ac:dyDescent="0.25">
      <c r="A177" s="6">
        <v>43364</v>
      </c>
      <c r="B177">
        <v>77.752899999999997</v>
      </c>
      <c r="C177">
        <f t="shared" si="8"/>
        <v>78.429700000000011</v>
      </c>
      <c r="D177">
        <f t="shared" si="9"/>
        <v>0.53290216877159702</v>
      </c>
      <c r="E177">
        <f t="shared" si="10"/>
        <v>79.744</v>
      </c>
      <c r="F177">
        <f t="shared" si="11"/>
        <v>0.24052311256232006</v>
      </c>
    </row>
    <row r="178" spans="1:6" x14ac:dyDescent="0.25">
      <c r="A178" s="6">
        <v>43365</v>
      </c>
      <c r="B178">
        <v>78.075299999999999</v>
      </c>
      <c r="C178">
        <f t="shared" si="8"/>
        <v>78.06316666666666</v>
      </c>
      <c r="D178">
        <f t="shared" si="9"/>
        <v>0.45366413910635661</v>
      </c>
      <c r="E178">
        <f t="shared" si="10"/>
        <v>79.515909999999991</v>
      </c>
      <c r="F178">
        <f t="shared" si="11"/>
        <v>0.1775277457782653</v>
      </c>
    </row>
    <row r="179" spans="1:6" x14ac:dyDescent="0.25">
      <c r="A179" s="6">
        <v>43368</v>
      </c>
      <c r="B179">
        <v>77.684399999999997</v>
      </c>
      <c r="C179">
        <f t="shared" si="8"/>
        <v>77.837533333333326</v>
      </c>
      <c r="D179">
        <f t="shared" si="9"/>
        <v>0.29886408467916814</v>
      </c>
      <c r="E179">
        <f t="shared" si="10"/>
        <v>79.21732999999999</v>
      </c>
      <c r="F179">
        <f t="shared" si="11"/>
        <v>0.23611914590355579</v>
      </c>
    </row>
    <row r="180" spans="1:6" x14ac:dyDescent="0.25">
      <c r="A180" s="6">
        <v>43369</v>
      </c>
      <c r="B180">
        <v>77.383200000000002</v>
      </c>
      <c r="C180">
        <f t="shared" si="8"/>
        <v>77.714299999999994</v>
      </c>
      <c r="D180">
        <f t="shared" si="9"/>
        <v>0.17692032418891573</v>
      </c>
      <c r="E180">
        <f t="shared" si="10"/>
        <v>78.81622999999999</v>
      </c>
      <c r="F180">
        <f t="shared" si="11"/>
        <v>0.38255710680310162</v>
      </c>
    </row>
    <row r="181" spans="1:6" x14ac:dyDescent="0.25">
      <c r="A181" s="6">
        <v>43370</v>
      </c>
      <c r="B181">
        <v>77.384600000000006</v>
      </c>
      <c r="C181">
        <f t="shared" si="8"/>
        <v>77.484066666666664</v>
      </c>
      <c r="D181">
        <f t="shared" si="9"/>
        <v>0.17941224719746329</v>
      </c>
      <c r="E181">
        <f t="shared" si="10"/>
        <v>78.489810000000006</v>
      </c>
      <c r="F181">
        <f t="shared" si="11"/>
        <v>0.52789329225180237</v>
      </c>
    </row>
    <row r="182" spans="1:6" x14ac:dyDescent="0.25">
      <c r="A182" s="6">
        <v>43371</v>
      </c>
      <c r="B182">
        <v>77.040700000000001</v>
      </c>
      <c r="C182">
        <f t="shared" si="8"/>
        <v>77.269500000000008</v>
      </c>
      <c r="D182">
        <f t="shared" si="9"/>
        <v>0.22244597929317744</v>
      </c>
      <c r="E182">
        <f t="shared" si="10"/>
        <v>78.216890000000006</v>
      </c>
      <c r="F182">
        <f t="shared" si="11"/>
        <v>0.65752154103201221</v>
      </c>
    </row>
    <row r="183" spans="1:6" x14ac:dyDescent="0.25">
      <c r="A183" s="6">
        <v>43372</v>
      </c>
      <c r="B183">
        <v>76.229399999999998</v>
      </c>
      <c r="C183">
        <f t="shared" si="8"/>
        <v>76.884900000000002</v>
      </c>
      <c r="D183">
        <f t="shared" si="9"/>
        <v>0.3035777519540595</v>
      </c>
      <c r="E183">
        <f t="shared" si="10"/>
        <v>77.844619999999992</v>
      </c>
      <c r="F183">
        <f t="shared" si="11"/>
        <v>0.78474574792944041</v>
      </c>
    </row>
    <row r="184" spans="1:6" x14ac:dyDescent="0.25">
      <c r="A184" s="6">
        <v>43375</v>
      </c>
      <c r="B184">
        <v>75.987700000000004</v>
      </c>
      <c r="C184">
        <f t="shared" si="8"/>
        <v>76.419266666666672</v>
      </c>
      <c r="D184">
        <f t="shared" si="9"/>
        <v>0.42575976837927171</v>
      </c>
      <c r="E184">
        <f t="shared" si="10"/>
        <v>77.507440000000003</v>
      </c>
      <c r="F184">
        <f t="shared" si="11"/>
        <v>0.88604552815304083</v>
      </c>
    </row>
    <row r="185" spans="1:6" x14ac:dyDescent="0.25">
      <c r="A185" s="6">
        <v>43376</v>
      </c>
      <c r="B185">
        <v>75.227199999999996</v>
      </c>
      <c r="C185">
        <f t="shared" si="8"/>
        <v>75.814766666666671</v>
      </c>
      <c r="D185">
        <f t="shared" si="9"/>
        <v>0.53656624353727522</v>
      </c>
      <c r="E185">
        <f t="shared" si="10"/>
        <v>77.112670000000008</v>
      </c>
      <c r="F185">
        <f t="shared" si="11"/>
        <v>0.96618342274239943</v>
      </c>
    </row>
    <row r="186" spans="1:6" x14ac:dyDescent="0.25">
      <c r="A186" s="6">
        <v>43377</v>
      </c>
      <c r="B186">
        <v>75.735299999999995</v>
      </c>
      <c r="C186">
        <f t="shared" si="8"/>
        <v>75.65006666666666</v>
      </c>
      <c r="D186">
        <f t="shared" si="9"/>
        <v>0.40501337014968281</v>
      </c>
      <c r="E186">
        <f t="shared" si="10"/>
        <v>76.850070000000002</v>
      </c>
      <c r="F186">
        <f t="shared" si="11"/>
        <v>1.0028928822721865</v>
      </c>
    </row>
    <row r="187" spans="1:6" x14ac:dyDescent="0.25">
      <c r="A187" s="6">
        <v>43378</v>
      </c>
      <c r="B187">
        <v>76.0505</v>
      </c>
      <c r="C187">
        <f t="shared" si="8"/>
        <v>75.670999999999992</v>
      </c>
      <c r="D187">
        <f t="shared" si="9"/>
        <v>8.9659679612127133E-2</v>
      </c>
      <c r="E187">
        <f t="shared" si="10"/>
        <v>76.67983000000001</v>
      </c>
      <c r="F187">
        <f t="shared" si="11"/>
        <v>0.99141159603645146</v>
      </c>
    </row>
    <row r="188" spans="1:6" x14ac:dyDescent="0.25">
      <c r="A188" s="6">
        <v>43379</v>
      </c>
      <c r="B188">
        <v>76.661000000000001</v>
      </c>
      <c r="C188">
        <f t="shared" si="8"/>
        <v>76.148933333333332</v>
      </c>
      <c r="D188">
        <f t="shared" si="9"/>
        <v>0.2821720594089942</v>
      </c>
      <c r="E188">
        <f t="shared" si="10"/>
        <v>76.538400000000024</v>
      </c>
      <c r="F188">
        <f t="shared" si="11"/>
        <v>0.93969021658380514</v>
      </c>
    </row>
    <row r="189" spans="1:6" x14ac:dyDescent="0.25">
      <c r="A189" s="6">
        <v>43382</v>
      </c>
      <c r="B189">
        <v>76.986999999999995</v>
      </c>
      <c r="C189">
        <f t="shared" si="8"/>
        <v>76.56616666666666</v>
      </c>
      <c r="D189">
        <f t="shared" si="9"/>
        <v>0.44792620051869247</v>
      </c>
      <c r="E189">
        <f t="shared" si="10"/>
        <v>76.468660000000014</v>
      </c>
      <c r="F189">
        <f t="shared" si="11"/>
        <v>0.85347559510509041</v>
      </c>
    </row>
    <row r="190" spans="1:6" x14ac:dyDescent="0.25">
      <c r="A190" s="6">
        <v>43383</v>
      </c>
      <c r="B190">
        <v>76.210999999999999</v>
      </c>
      <c r="C190">
        <f t="shared" si="8"/>
        <v>76.61966666666666</v>
      </c>
      <c r="D190">
        <f t="shared" si="9"/>
        <v>0.25772588007271946</v>
      </c>
      <c r="E190">
        <f t="shared" si="10"/>
        <v>76.351439999999997</v>
      </c>
      <c r="F190">
        <f t="shared" si="11"/>
        <v>0.76743820853031397</v>
      </c>
    </row>
    <row r="191" spans="1:6" x14ac:dyDescent="0.25">
      <c r="A191" s="6">
        <v>43384</v>
      </c>
      <c r="B191">
        <v>76.070999999999998</v>
      </c>
      <c r="C191">
        <f t="shared" si="8"/>
        <v>76.422999999999988</v>
      </c>
      <c r="D191">
        <f t="shared" si="9"/>
        <v>0.10168310431779892</v>
      </c>
      <c r="E191">
        <f t="shared" si="10"/>
        <v>76.22008000000001</v>
      </c>
      <c r="F191">
        <f t="shared" si="11"/>
        <v>0.67571181952400339</v>
      </c>
    </row>
    <row r="192" spans="1:6" x14ac:dyDescent="0.25">
      <c r="A192" s="6">
        <v>43385</v>
      </c>
      <c r="B192">
        <v>77.082400000000007</v>
      </c>
      <c r="C192">
        <f t="shared" si="8"/>
        <v>76.454799999999992</v>
      </c>
      <c r="D192">
        <f t="shared" si="9"/>
        <v>0.10556991013506857</v>
      </c>
      <c r="E192">
        <f t="shared" si="10"/>
        <v>76.224250000000012</v>
      </c>
      <c r="F192">
        <f t="shared" si="11"/>
        <v>0.55272381224863198</v>
      </c>
    </row>
    <row r="193" spans="1:6" x14ac:dyDescent="0.25">
      <c r="A193" s="6">
        <v>43386</v>
      </c>
      <c r="B193">
        <v>76.5047</v>
      </c>
      <c r="C193">
        <f t="shared" si="8"/>
        <v>76.552700000000002</v>
      </c>
      <c r="D193">
        <f t="shared" si="9"/>
        <v>6.759898914432301E-2</v>
      </c>
      <c r="E193">
        <f t="shared" si="10"/>
        <v>76.251779999999997</v>
      </c>
      <c r="F193">
        <f t="shared" si="11"/>
        <v>0.42695433640300762</v>
      </c>
    </row>
    <row r="194" spans="1:6" x14ac:dyDescent="0.25">
      <c r="A194" s="6">
        <v>43389</v>
      </c>
      <c r="B194">
        <v>76.054000000000002</v>
      </c>
      <c r="C194">
        <f t="shared" si="8"/>
        <v>76.547033333333346</v>
      </c>
      <c r="D194">
        <f t="shared" si="9"/>
        <v>5.4959847296146599E-2</v>
      </c>
      <c r="E194">
        <f t="shared" si="10"/>
        <v>76.258409999999998</v>
      </c>
      <c r="F194">
        <f t="shared" si="11"/>
        <v>0.30348972753803721</v>
      </c>
    </row>
    <row r="195" spans="1:6" x14ac:dyDescent="0.25">
      <c r="A195" s="6">
        <v>43390</v>
      </c>
      <c r="B195">
        <v>75.923599999999993</v>
      </c>
      <c r="C195">
        <f t="shared" si="8"/>
        <v>76.16076666666666</v>
      </c>
      <c r="D195">
        <f t="shared" si="9"/>
        <v>0.22466485657036173</v>
      </c>
      <c r="E195">
        <f t="shared" si="10"/>
        <v>76.32804999999999</v>
      </c>
      <c r="F195">
        <f t="shared" si="11"/>
        <v>0.21463782332364489</v>
      </c>
    </row>
    <row r="196" spans="1:6" x14ac:dyDescent="0.25">
      <c r="A196" s="6">
        <v>43391</v>
      </c>
      <c r="B196">
        <v>75.651200000000003</v>
      </c>
      <c r="C196">
        <f t="shared" ref="C196:C259" si="12">AVERAGE(B194:B196)</f>
        <v>75.876266666666666</v>
      </c>
      <c r="D196">
        <f t="shared" si="9"/>
        <v>0.33666751870079908</v>
      </c>
      <c r="E196">
        <f t="shared" si="10"/>
        <v>76.319639999999993</v>
      </c>
      <c r="F196">
        <f t="shared" si="11"/>
        <v>0.1522137409624352</v>
      </c>
    </row>
    <row r="197" spans="1:6" x14ac:dyDescent="0.25">
      <c r="A197" s="6">
        <v>43392</v>
      </c>
      <c r="B197">
        <v>75.569199999999995</v>
      </c>
      <c r="C197">
        <f t="shared" si="12"/>
        <v>75.714666666666659</v>
      </c>
      <c r="D197">
        <f t="shared" si="9"/>
        <v>0.22585394247905735</v>
      </c>
      <c r="E197">
        <f t="shared" si="10"/>
        <v>76.271510000000006</v>
      </c>
      <c r="F197">
        <f t="shared" si="11"/>
        <v>0.10577680588022748</v>
      </c>
    </row>
    <row r="198" spans="1:6" x14ac:dyDescent="0.25">
      <c r="A198" s="6">
        <v>43393</v>
      </c>
      <c r="B198">
        <v>75.324100000000001</v>
      </c>
      <c r="C198">
        <f t="shared" si="12"/>
        <v>75.514833333333328</v>
      </c>
      <c r="D198">
        <f t="shared" si="9"/>
        <v>0.18105338787015277</v>
      </c>
      <c r="E198">
        <f t="shared" si="10"/>
        <v>76.137820000000005</v>
      </c>
      <c r="F198">
        <f t="shared" si="11"/>
        <v>8.9891595355491891E-2</v>
      </c>
    </row>
    <row r="199" spans="1:6" x14ac:dyDescent="0.25">
      <c r="A199" s="6">
        <v>43396</v>
      </c>
      <c r="B199">
        <v>75.370199999999997</v>
      </c>
      <c r="C199">
        <f t="shared" si="12"/>
        <v>75.421166666666679</v>
      </c>
      <c r="D199">
        <f t="shared" ref="D199:D262" si="13">_xlfn.STDEV.S(C197:C199)</f>
        <v>0.14991611852162515</v>
      </c>
      <c r="E199">
        <f t="shared" si="10"/>
        <v>75.976140000000001</v>
      </c>
      <c r="F199">
        <f t="shared" si="11"/>
        <v>0.10970762444890331</v>
      </c>
    </row>
    <row r="200" spans="1:6" x14ac:dyDescent="0.25">
      <c r="A200" s="6">
        <v>43397</v>
      </c>
      <c r="B200">
        <v>74.858400000000003</v>
      </c>
      <c r="C200">
        <f t="shared" si="12"/>
        <v>75.184233333333339</v>
      </c>
      <c r="D200">
        <f t="shared" si="13"/>
        <v>0.170395231197395</v>
      </c>
      <c r="E200">
        <f t="shared" si="10"/>
        <v>75.840879999999999</v>
      </c>
      <c r="F200">
        <f t="shared" si="11"/>
        <v>0.15737994953473353</v>
      </c>
    </row>
    <row r="201" spans="1:6" x14ac:dyDescent="0.25">
      <c r="A201" s="6">
        <v>43398</v>
      </c>
      <c r="B201">
        <v>75.080600000000004</v>
      </c>
      <c r="C201">
        <f t="shared" si="12"/>
        <v>75.103066666666663</v>
      </c>
      <c r="D201">
        <f t="shared" si="13"/>
        <v>0.16528412013975441</v>
      </c>
      <c r="E201">
        <f t="shared" si="10"/>
        <v>75.741839999999996</v>
      </c>
      <c r="F201">
        <f t="shared" si="11"/>
        <v>0.20900669126981442</v>
      </c>
    </row>
    <row r="202" spans="1:6" x14ac:dyDescent="0.25">
      <c r="A202" s="6">
        <v>43399</v>
      </c>
      <c r="B202">
        <v>74.985100000000003</v>
      </c>
      <c r="C202">
        <f t="shared" si="12"/>
        <v>74.974699999999999</v>
      </c>
      <c r="D202">
        <f t="shared" si="13"/>
        <v>0.1056489837990806</v>
      </c>
      <c r="E202">
        <f t="shared" si="10"/>
        <v>75.532109999999989</v>
      </c>
      <c r="F202">
        <f t="shared" si="11"/>
        <v>0.27904668696594032</v>
      </c>
    </row>
    <row r="203" spans="1:6" x14ac:dyDescent="0.25">
      <c r="A203" s="6">
        <v>43400</v>
      </c>
      <c r="B203">
        <v>74.665800000000004</v>
      </c>
      <c r="C203">
        <f t="shared" si="12"/>
        <v>74.910499999999999</v>
      </c>
      <c r="D203">
        <f t="shared" si="13"/>
        <v>9.8048935250228314E-2</v>
      </c>
      <c r="E203">
        <f t="shared" ref="E203:E266" si="14">AVERAGE(B194:B203)</f>
        <v>75.348219999999998</v>
      </c>
      <c r="F203">
        <f t="shared" si="11"/>
        <v>0.34952768740433571</v>
      </c>
    </row>
    <row r="204" spans="1:6" x14ac:dyDescent="0.25">
      <c r="A204" s="6">
        <v>43403</v>
      </c>
      <c r="B204">
        <v>75.039900000000003</v>
      </c>
      <c r="C204">
        <f t="shared" si="12"/>
        <v>74.896933333333337</v>
      </c>
      <c r="D204">
        <f t="shared" si="13"/>
        <v>4.1539838085240477E-2</v>
      </c>
      <c r="E204">
        <f t="shared" si="14"/>
        <v>75.246809999999996</v>
      </c>
      <c r="F204">
        <f t="shared" si="11"/>
        <v>0.40111887248323674</v>
      </c>
    </row>
    <row r="205" spans="1:6" x14ac:dyDescent="0.25">
      <c r="A205" s="6">
        <v>43404</v>
      </c>
      <c r="B205">
        <v>74.791799999999995</v>
      </c>
      <c r="C205">
        <f t="shared" si="12"/>
        <v>74.832499999999996</v>
      </c>
      <c r="D205">
        <f t="shared" si="13"/>
        <v>4.1672750666932976E-2</v>
      </c>
      <c r="E205">
        <f t="shared" si="14"/>
        <v>75.133629999999997</v>
      </c>
      <c r="F205">
        <f t="shared" si="11"/>
        <v>0.42792925157735762</v>
      </c>
    </row>
    <row r="206" spans="1:6" x14ac:dyDescent="0.25">
      <c r="A206" s="6">
        <v>43405</v>
      </c>
      <c r="B206">
        <v>74.418899999999994</v>
      </c>
      <c r="C206">
        <f t="shared" si="12"/>
        <v>74.750200000000007</v>
      </c>
      <c r="D206">
        <f t="shared" si="13"/>
        <v>7.3547734562384476E-2</v>
      </c>
      <c r="E206">
        <f t="shared" si="14"/>
        <v>75.010400000000004</v>
      </c>
      <c r="F206">
        <f t="shared" si="11"/>
        <v>0.43613763177337811</v>
      </c>
    </row>
    <row r="207" spans="1:6" x14ac:dyDescent="0.25">
      <c r="A207" s="6">
        <v>43406</v>
      </c>
      <c r="B207">
        <v>74.580299999999994</v>
      </c>
      <c r="C207">
        <f t="shared" si="12"/>
        <v>74.596999999999994</v>
      </c>
      <c r="D207">
        <f t="shared" si="13"/>
        <v>0.11951553594965728</v>
      </c>
      <c r="E207">
        <f t="shared" si="14"/>
        <v>74.911509999999993</v>
      </c>
      <c r="F207">
        <f t="shared" si="11"/>
        <v>0.42363283691842984</v>
      </c>
    </row>
    <row r="208" spans="1:6" x14ac:dyDescent="0.25">
      <c r="A208" s="6">
        <v>43407</v>
      </c>
      <c r="B208">
        <v>74.990600000000001</v>
      </c>
      <c r="C208">
        <f t="shared" si="12"/>
        <v>74.663266666666658</v>
      </c>
      <c r="D208">
        <f t="shared" si="13"/>
        <v>7.683197636787438E-2</v>
      </c>
      <c r="E208">
        <f t="shared" si="14"/>
        <v>74.878159999999994</v>
      </c>
      <c r="F208">
        <f t="shared" si="11"/>
        <v>0.39524763683319192</v>
      </c>
    </row>
    <row r="209" spans="1:6" x14ac:dyDescent="0.25">
      <c r="A209" s="6">
        <v>43411</v>
      </c>
      <c r="B209">
        <v>75.315799999999996</v>
      </c>
      <c r="C209">
        <f t="shared" si="12"/>
        <v>74.96223333333333</v>
      </c>
      <c r="D209">
        <f t="shared" si="13"/>
        <v>0.19457977227291276</v>
      </c>
      <c r="E209">
        <f t="shared" si="14"/>
        <v>74.872719999999987</v>
      </c>
      <c r="F209">
        <f t="shared" si="11"/>
        <v>0.35689921605094405</v>
      </c>
    </row>
    <row r="210" spans="1:6" x14ac:dyDescent="0.25">
      <c r="A210" s="6">
        <v>43412</v>
      </c>
      <c r="B210">
        <v>75.681700000000006</v>
      </c>
      <c r="C210">
        <f t="shared" si="12"/>
        <v>75.329366666666672</v>
      </c>
      <c r="D210">
        <f t="shared" si="13"/>
        <v>0.3336308244707642</v>
      </c>
      <c r="E210">
        <f t="shared" si="14"/>
        <v>74.955049999999986</v>
      </c>
      <c r="F210">
        <f t="shared" si="11"/>
        <v>0.29975259529040604</v>
      </c>
    </row>
    <row r="211" spans="1:6" x14ac:dyDescent="0.25">
      <c r="A211" s="6">
        <v>43413</v>
      </c>
      <c r="B211">
        <v>75.671099999999996</v>
      </c>
      <c r="C211">
        <f t="shared" si="12"/>
        <v>75.556200000000004</v>
      </c>
      <c r="D211">
        <f t="shared" si="13"/>
        <v>0.29973228239733118</v>
      </c>
      <c r="E211">
        <f t="shared" si="14"/>
        <v>75.014099999999999</v>
      </c>
      <c r="F211">
        <f t="shared" si="11"/>
        <v>0.22183201244034531</v>
      </c>
    </row>
    <row r="212" spans="1:6" x14ac:dyDescent="0.25">
      <c r="A212" s="6">
        <v>43414</v>
      </c>
      <c r="B212">
        <v>75.807599999999994</v>
      </c>
      <c r="C212">
        <f t="shared" si="12"/>
        <v>75.720133333333322</v>
      </c>
      <c r="D212">
        <f t="shared" si="13"/>
        <v>0.19622524755437226</v>
      </c>
      <c r="E212">
        <f t="shared" si="14"/>
        <v>75.096350000000001</v>
      </c>
      <c r="F212">
        <f t="shared" si="11"/>
        <v>0.15941265468030785</v>
      </c>
    </row>
    <row r="213" spans="1:6" x14ac:dyDescent="0.25">
      <c r="A213" s="6">
        <v>43417</v>
      </c>
      <c r="B213">
        <v>76.092600000000004</v>
      </c>
      <c r="C213">
        <f t="shared" si="12"/>
        <v>75.857100000000003</v>
      </c>
      <c r="D213">
        <f t="shared" si="13"/>
        <v>0.15065126150348776</v>
      </c>
      <c r="E213">
        <f t="shared" si="14"/>
        <v>75.23903</v>
      </c>
      <c r="F213">
        <f t="shared" ref="F213:F276" si="15">_xlfn.STDEV.S(E204:E213)</f>
        <v>0.1388823367858994</v>
      </c>
    </row>
    <row r="214" spans="1:6" x14ac:dyDescent="0.25">
      <c r="A214" s="6">
        <v>43418</v>
      </c>
      <c r="B214">
        <v>76.073700000000002</v>
      </c>
      <c r="C214">
        <f t="shared" si="12"/>
        <v>75.991299999999995</v>
      </c>
      <c r="D214">
        <f t="shared" si="13"/>
        <v>0.13558568563144494</v>
      </c>
      <c r="E214">
        <f t="shared" si="14"/>
        <v>75.342410000000001</v>
      </c>
      <c r="F214">
        <f t="shared" si="15"/>
        <v>0.15711632493156524</v>
      </c>
    </row>
    <row r="215" spans="1:6" x14ac:dyDescent="0.25">
      <c r="A215" s="6">
        <v>43419</v>
      </c>
      <c r="B215">
        <v>76.755600000000001</v>
      </c>
      <c r="C215">
        <f t="shared" si="12"/>
        <v>76.307299999999998</v>
      </c>
      <c r="D215">
        <f t="shared" si="13"/>
        <v>0.23113692911345698</v>
      </c>
      <c r="E215">
        <f t="shared" si="14"/>
        <v>75.538790000000006</v>
      </c>
      <c r="F215">
        <f t="shared" si="15"/>
        <v>0.22147370377140577</v>
      </c>
    </row>
    <row r="216" spans="1:6" x14ac:dyDescent="0.25">
      <c r="A216" s="6">
        <v>43420</v>
      </c>
      <c r="B216">
        <v>75.535799999999995</v>
      </c>
      <c r="C216">
        <f t="shared" si="12"/>
        <v>76.12169999999999</v>
      </c>
      <c r="D216">
        <f t="shared" si="13"/>
        <v>0.15880151132782244</v>
      </c>
      <c r="E216">
        <f t="shared" si="14"/>
        <v>75.650479999999988</v>
      </c>
      <c r="F216">
        <f t="shared" si="15"/>
        <v>0.28158222533076116</v>
      </c>
    </row>
    <row r="217" spans="1:6" x14ac:dyDescent="0.25">
      <c r="A217" s="6">
        <v>43421</v>
      </c>
      <c r="B217">
        <v>74.902199999999993</v>
      </c>
      <c r="C217">
        <f t="shared" si="12"/>
        <v>75.731200000000001</v>
      </c>
      <c r="D217">
        <f t="shared" si="13"/>
        <v>0.29406031694194718</v>
      </c>
      <c r="E217">
        <f t="shared" si="14"/>
        <v>75.682670000000002</v>
      </c>
      <c r="F217">
        <f t="shared" si="15"/>
        <v>0.31290821260484258</v>
      </c>
    </row>
    <row r="218" spans="1:6" x14ac:dyDescent="0.25">
      <c r="A218" s="6">
        <v>43424</v>
      </c>
      <c r="B218">
        <v>75.321799999999996</v>
      </c>
      <c r="C218">
        <f t="shared" si="12"/>
        <v>75.253266666666661</v>
      </c>
      <c r="D218">
        <f t="shared" si="13"/>
        <v>0.43494960925673992</v>
      </c>
      <c r="E218">
        <f t="shared" si="14"/>
        <v>75.715789999999998</v>
      </c>
      <c r="F218">
        <f t="shared" si="15"/>
        <v>0.32116248374546696</v>
      </c>
    </row>
    <row r="219" spans="1:6" x14ac:dyDescent="0.25">
      <c r="A219" s="6">
        <v>43425</v>
      </c>
      <c r="B219">
        <v>75.182500000000005</v>
      </c>
      <c r="C219">
        <f t="shared" si="12"/>
        <v>75.135499999999993</v>
      </c>
      <c r="D219">
        <f t="shared" si="13"/>
        <v>0.31547523645258979</v>
      </c>
      <c r="E219">
        <f t="shared" si="14"/>
        <v>75.702459999999988</v>
      </c>
      <c r="F219">
        <f t="shared" si="15"/>
        <v>0.30203861405272159</v>
      </c>
    </row>
    <row r="220" spans="1:6" x14ac:dyDescent="0.25">
      <c r="A220" s="6">
        <v>43426</v>
      </c>
      <c r="B220">
        <v>75.148300000000006</v>
      </c>
      <c r="C220">
        <f t="shared" si="12"/>
        <v>75.217533333333336</v>
      </c>
      <c r="D220">
        <f t="shared" si="13"/>
        <v>6.0381187283606724E-2</v>
      </c>
      <c r="E220">
        <f t="shared" si="14"/>
        <v>75.649119999999996</v>
      </c>
      <c r="F220">
        <f t="shared" si="15"/>
        <v>0.26784740908874649</v>
      </c>
    </row>
    <row r="221" spans="1:6" x14ac:dyDescent="0.25">
      <c r="A221" s="6">
        <v>43427</v>
      </c>
      <c r="B221">
        <v>74.8048</v>
      </c>
      <c r="C221">
        <f t="shared" si="12"/>
        <v>75.045200000000008</v>
      </c>
      <c r="D221">
        <f t="shared" si="13"/>
        <v>8.6199705679652419E-2</v>
      </c>
      <c r="E221">
        <f t="shared" si="14"/>
        <v>75.562489999999997</v>
      </c>
      <c r="F221">
        <f t="shared" si="15"/>
        <v>0.21701571583899176</v>
      </c>
    </row>
    <row r="222" spans="1:6" x14ac:dyDescent="0.25">
      <c r="A222" s="6">
        <v>43428</v>
      </c>
      <c r="B222">
        <v>74.938500000000005</v>
      </c>
      <c r="C222">
        <f t="shared" si="12"/>
        <v>74.963866666666675</v>
      </c>
      <c r="D222">
        <f t="shared" si="13"/>
        <v>0.12952520132305104</v>
      </c>
      <c r="E222">
        <f t="shared" si="14"/>
        <v>75.475580000000008</v>
      </c>
      <c r="F222">
        <f t="shared" si="15"/>
        <v>0.16108061465544773</v>
      </c>
    </row>
    <row r="223" spans="1:6" x14ac:dyDescent="0.25">
      <c r="A223" s="6">
        <v>43431</v>
      </c>
      <c r="B223">
        <v>75.5655</v>
      </c>
      <c r="C223">
        <f t="shared" si="12"/>
        <v>75.10293333333334</v>
      </c>
      <c r="D223">
        <f t="shared" si="13"/>
        <v>6.9866284986233859E-2</v>
      </c>
      <c r="E223">
        <f t="shared" si="14"/>
        <v>75.422870000000003</v>
      </c>
      <c r="F223">
        <f t="shared" si="15"/>
        <v>0.12799304123444935</v>
      </c>
    </row>
    <row r="224" spans="1:6" x14ac:dyDescent="0.25">
      <c r="A224" s="6">
        <v>43432</v>
      </c>
      <c r="B224">
        <v>75.621700000000004</v>
      </c>
      <c r="C224">
        <f t="shared" si="12"/>
        <v>75.375233333333341</v>
      </c>
      <c r="D224">
        <f t="shared" si="13"/>
        <v>0.20924840191433633</v>
      </c>
      <c r="E224">
        <f t="shared" si="14"/>
        <v>75.377670000000009</v>
      </c>
      <c r="F224">
        <f t="shared" si="15"/>
        <v>0.12120158743000942</v>
      </c>
    </row>
    <row r="225" spans="1:6" x14ac:dyDescent="0.25">
      <c r="A225" s="6">
        <v>43433</v>
      </c>
      <c r="B225">
        <v>75.519099999999995</v>
      </c>
      <c r="C225">
        <f t="shared" si="12"/>
        <v>75.568766666666662</v>
      </c>
      <c r="D225">
        <f t="shared" si="13"/>
        <v>0.23402390745233007</v>
      </c>
      <c r="E225">
        <f t="shared" si="14"/>
        <v>75.254019999999997</v>
      </c>
      <c r="F225">
        <f t="shared" si="15"/>
        <v>0.15895708010864285</v>
      </c>
    </row>
    <row r="226" spans="1:6" x14ac:dyDescent="0.25">
      <c r="A226" s="6">
        <v>43434</v>
      </c>
      <c r="B226">
        <v>75.889700000000005</v>
      </c>
      <c r="C226">
        <f t="shared" si="12"/>
        <v>75.676833333333335</v>
      </c>
      <c r="D226">
        <f t="shared" si="13"/>
        <v>0.15280494950292456</v>
      </c>
      <c r="E226">
        <f t="shared" si="14"/>
        <v>75.289410000000004</v>
      </c>
      <c r="F226">
        <f t="shared" si="15"/>
        <v>0.17374479277888216</v>
      </c>
    </row>
    <row r="227" spans="1:6" x14ac:dyDescent="0.25">
      <c r="A227" s="6">
        <v>43435</v>
      </c>
      <c r="B227">
        <v>75.748400000000004</v>
      </c>
      <c r="C227">
        <f t="shared" si="12"/>
        <v>75.719066666666663</v>
      </c>
      <c r="D227">
        <f t="shared" si="13"/>
        <v>7.7515749893048908E-2</v>
      </c>
      <c r="E227">
        <f t="shared" si="14"/>
        <v>75.374029999999991</v>
      </c>
      <c r="F227">
        <f t="shared" si="15"/>
        <v>0.16760156404732682</v>
      </c>
    </row>
    <row r="228" spans="1:6" x14ac:dyDescent="0.25">
      <c r="A228" s="6">
        <v>43438</v>
      </c>
      <c r="B228">
        <v>75.3874</v>
      </c>
      <c r="C228">
        <f t="shared" si="12"/>
        <v>75.675166666666669</v>
      </c>
      <c r="D228">
        <f t="shared" si="13"/>
        <v>2.4878512221799105E-2</v>
      </c>
      <c r="E228">
        <f t="shared" si="14"/>
        <v>75.380589999999998</v>
      </c>
      <c r="F228">
        <f t="shared" si="15"/>
        <v>0.14811163058840013</v>
      </c>
    </row>
    <row r="229" spans="1:6" x14ac:dyDescent="0.25">
      <c r="A229" s="6">
        <v>43439</v>
      </c>
      <c r="B229">
        <v>75.656199999999998</v>
      </c>
      <c r="C229">
        <f t="shared" si="12"/>
        <v>75.597333333333339</v>
      </c>
      <c r="D229">
        <f t="shared" si="13"/>
        <v>6.1649874590598418E-2</v>
      </c>
      <c r="E229">
        <f t="shared" si="14"/>
        <v>75.427959999999985</v>
      </c>
      <c r="F229">
        <f t="shared" si="15"/>
        <v>0.11832279626325343</v>
      </c>
    </row>
    <row r="230" spans="1:6" x14ac:dyDescent="0.25">
      <c r="A230" s="6">
        <v>43440</v>
      </c>
      <c r="B230">
        <v>75.705100000000002</v>
      </c>
      <c r="C230">
        <f t="shared" si="12"/>
        <v>75.582899999999995</v>
      </c>
      <c r="D230">
        <f t="shared" si="13"/>
        <v>4.9631117031334222E-2</v>
      </c>
      <c r="E230">
        <f t="shared" si="14"/>
        <v>75.483640000000008</v>
      </c>
      <c r="F230">
        <f t="shared" si="15"/>
        <v>9.1453089517097991E-2</v>
      </c>
    </row>
    <row r="231" spans="1:6" x14ac:dyDescent="0.25">
      <c r="A231" s="6">
        <v>43441</v>
      </c>
      <c r="B231">
        <v>75.607100000000003</v>
      </c>
      <c r="C231">
        <f t="shared" si="12"/>
        <v>75.656133333333329</v>
      </c>
      <c r="D231">
        <f t="shared" si="13"/>
        <v>3.8791928331852729E-2</v>
      </c>
      <c r="E231">
        <f t="shared" si="14"/>
        <v>75.563869999999994</v>
      </c>
      <c r="F231">
        <f t="shared" si="15"/>
        <v>9.1718091538995627E-2</v>
      </c>
    </row>
    <row r="232" spans="1:6" x14ac:dyDescent="0.25">
      <c r="A232" s="6">
        <v>43442</v>
      </c>
      <c r="B232">
        <v>76.077699999999993</v>
      </c>
      <c r="C232">
        <f t="shared" si="12"/>
        <v>75.796633333333332</v>
      </c>
      <c r="D232">
        <f t="shared" si="13"/>
        <v>0.10861653410729846</v>
      </c>
      <c r="E232">
        <f t="shared" si="14"/>
        <v>75.677790000000002</v>
      </c>
      <c r="F232">
        <f t="shared" si="15"/>
        <v>0.12519690857471966</v>
      </c>
    </row>
    <row r="233" spans="1:6" x14ac:dyDescent="0.25">
      <c r="A233" s="6">
        <v>43445</v>
      </c>
      <c r="B233">
        <v>75.707499999999996</v>
      </c>
      <c r="C233">
        <f t="shared" si="12"/>
        <v>75.797433333333331</v>
      </c>
      <c r="D233">
        <f t="shared" si="13"/>
        <v>8.1349636344199616E-2</v>
      </c>
      <c r="E233">
        <f t="shared" si="14"/>
        <v>75.691990000000004</v>
      </c>
      <c r="F233">
        <f t="shared" si="15"/>
        <v>0.1509250677249413</v>
      </c>
    </row>
    <row r="234" spans="1:6" x14ac:dyDescent="0.25">
      <c r="A234" s="6">
        <v>43446</v>
      </c>
      <c r="B234">
        <v>75.619699999999995</v>
      </c>
      <c r="C234">
        <f t="shared" si="12"/>
        <v>75.801633333333328</v>
      </c>
      <c r="D234">
        <f t="shared" si="13"/>
        <v>2.6857649437956222E-3</v>
      </c>
      <c r="E234">
        <f t="shared" si="14"/>
        <v>75.691789999999997</v>
      </c>
      <c r="F234">
        <f t="shared" si="15"/>
        <v>0.16568095280119441</v>
      </c>
    </row>
    <row r="235" spans="1:6" x14ac:dyDescent="0.25">
      <c r="A235" s="6">
        <v>43447</v>
      </c>
      <c r="B235">
        <v>75.216800000000006</v>
      </c>
      <c r="C235">
        <f t="shared" si="12"/>
        <v>75.51466666666667</v>
      </c>
      <c r="D235">
        <f t="shared" si="13"/>
        <v>0.16448125301258834</v>
      </c>
      <c r="E235">
        <f t="shared" si="14"/>
        <v>75.661559999999994</v>
      </c>
      <c r="F235">
        <f t="shared" si="15"/>
        <v>0.15256316557413305</v>
      </c>
    </row>
    <row r="236" spans="1:6" x14ac:dyDescent="0.25">
      <c r="A236" s="6">
        <v>43448</v>
      </c>
      <c r="B236">
        <v>75.391599999999997</v>
      </c>
      <c r="C236">
        <f t="shared" si="12"/>
        <v>75.409366666666656</v>
      </c>
      <c r="D236">
        <f t="shared" si="13"/>
        <v>0.20302343688827199</v>
      </c>
      <c r="E236">
        <f t="shared" si="14"/>
        <v>75.611750000000001</v>
      </c>
      <c r="F236">
        <f t="shared" si="15"/>
        <v>0.1297807601773967</v>
      </c>
    </row>
    <row r="237" spans="1:6" x14ac:dyDescent="0.25">
      <c r="A237" s="6">
        <v>43449</v>
      </c>
      <c r="B237">
        <v>75.388999999999996</v>
      </c>
      <c r="C237">
        <f t="shared" si="12"/>
        <v>75.332466666666676</v>
      </c>
      <c r="D237">
        <f t="shared" si="13"/>
        <v>9.1468154749798025E-2</v>
      </c>
      <c r="E237">
        <f t="shared" si="14"/>
        <v>75.575810000000004</v>
      </c>
      <c r="F237">
        <f t="shared" si="15"/>
        <v>0.11283945352678132</v>
      </c>
    </row>
    <row r="238" spans="1:6" x14ac:dyDescent="0.25">
      <c r="A238" s="6">
        <v>43452</v>
      </c>
      <c r="B238">
        <v>75.381399999999999</v>
      </c>
      <c r="C238">
        <f t="shared" si="12"/>
        <v>75.387333333333331</v>
      </c>
      <c r="D238">
        <f t="shared" si="13"/>
        <v>3.9600986706739776E-2</v>
      </c>
      <c r="E238">
        <f t="shared" si="14"/>
        <v>75.575209999999998</v>
      </c>
      <c r="F238">
        <f t="shared" si="15"/>
        <v>8.9665926273277463E-2</v>
      </c>
    </row>
    <row r="239" spans="1:6" x14ac:dyDescent="0.25">
      <c r="A239" s="6">
        <v>43453</v>
      </c>
      <c r="B239">
        <v>75.7761</v>
      </c>
      <c r="C239">
        <f t="shared" si="12"/>
        <v>75.515499999999989</v>
      </c>
      <c r="D239">
        <f t="shared" si="13"/>
        <v>9.3931044448091208E-2</v>
      </c>
      <c r="E239">
        <f t="shared" si="14"/>
        <v>75.58720000000001</v>
      </c>
      <c r="F239">
        <f t="shared" si="15"/>
        <v>6.8003622362666716E-2</v>
      </c>
    </row>
    <row r="240" spans="1:6" x14ac:dyDescent="0.25">
      <c r="A240" s="6">
        <v>43454</v>
      </c>
      <c r="B240">
        <v>76.474199999999996</v>
      </c>
      <c r="C240">
        <f t="shared" si="12"/>
        <v>75.877233333333336</v>
      </c>
      <c r="D240">
        <f t="shared" si="13"/>
        <v>0.25406026479587562</v>
      </c>
      <c r="E240">
        <f t="shared" si="14"/>
        <v>75.664109999999994</v>
      </c>
      <c r="F240">
        <f t="shared" si="15"/>
        <v>5.226071071507115E-2</v>
      </c>
    </row>
    <row r="241" spans="1:6" x14ac:dyDescent="0.25">
      <c r="A241" s="6">
        <v>43455</v>
      </c>
      <c r="B241">
        <v>76.937700000000007</v>
      </c>
      <c r="C241">
        <f t="shared" si="12"/>
        <v>76.396000000000001</v>
      </c>
      <c r="D241">
        <f t="shared" si="13"/>
        <v>0.44257769730088409</v>
      </c>
      <c r="E241">
        <f t="shared" si="14"/>
        <v>75.797170000000008</v>
      </c>
      <c r="F241">
        <f t="shared" si="15"/>
        <v>6.8847647551193797E-2</v>
      </c>
    </row>
    <row r="242" spans="1:6" x14ac:dyDescent="0.25">
      <c r="A242" s="6">
        <v>43456</v>
      </c>
      <c r="B242">
        <v>77.971699999999998</v>
      </c>
      <c r="C242">
        <f t="shared" si="12"/>
        <v>77.127866666666662</v>
      </c>
      <c r="D242">
        <f t="shared" si="13"/>
        <v>0.62833528823745022</v>
      </c>
      <c r="E242">
        <f t="shared" si="14"/>
        <v>75.98657</v>
      </c>
      <c r="F242">
        <f t="shared" si="15"/>
        <v>0.12627544313039565</v>
      </c>
    </row>
    <row r="243" spans="1:6" x14ac:dyDescent="0.25">
      <c r="A243" s="6">
        <v>43459</v>
      </c>
      <c r="B243">
        <v>77.888599999999997</v>
      </c>
      <c r="C243">
        <f t="shared" si="12"/>
        <v>77.599333333333334</v>
      </c>
      <c r="D243">
        <f t="shared" si="13"/>
        <v>0.60634433928072362</v>
      </c>
      <c r="E243">
        <f t="shared" si="14"/>
        <v>76.20468000000001</v>
      </c>
      <c r="F243">
        <f t="shared" si="15"/>
        <v>0.20761719219381963</v>
      </c>
    </row>
    <row r="244" spans="1:6" x14ac:dyDescent="0.25">
      <c r="A244" s="6">
        <v>43460</v>
      </c>
      <c r="B244">
        <v>78.430899999999994</v>
      </c>
      <c r="C244">
        <f t="shared" si="12"/>
        <v>78.097066666666663</v>
      </c>
      <c r="D244">
        <f t="shared" si="13"/>
        <v>0.48465931829978792</v>
      </c>
      <c r="E244">
        <f t="shared" si="14"/>
        <v>76.485800000000012</v>
      </c>
      <c r="F244">
        <f t="shared" si="15"/>
        <v>0.31372377139416791</v>
      </c>
    </row>
    <row r="245" spans="1:6" x14ac:dyDescent="0.25">
      <c r="A245" s="6">
        <v>43461</v>
      </c>
      <c r="B245">
        <v>78.523700000000005</v>
      </c>
      <c r="C245">
        <f t="shared" si="12"/>
        <v>78.281066666666675</v>
      </c>
      <c r="D245">
        <f t="shared" si="13"/>
        <v>0.3526931643059586</v>
      </c>
      <c r="E245">
        <f t="shared" si="14"/>
        <v>76.816489999999988</v>
      </c>
      <c r="F245">
        <f t="shared" si="15"/>
        <v>0.43867069865041503</v>
      </c>
    </row>
    <row r="246" spans="1:6" x14ac:dyDescent="0.25">
      <c r="A246" s="6">
        <v>43462</v>
      </c>
      <c r="B246">
        <v>78.388000000000005</v>
      </c>
      <c r="C246">
        <f t="shared" si="12"/>
        <v>78.44753333333334</v>
      </c>
      <c r="D246">
        <f t="shared" si="13"/>
        <v>0.17530641533971603</v>
      </c>
      <c r="E246">
        <f t="shared" si="14"/>
        <v>77.116129999999998</v>
      </c>
      <c r="F246">
        <f t="shared" si="15"/>
        <v>0.55874383283794915</v>
      </c>
    </row>
    <row r="247" spans="1:6" x14ac:dyDescent="0.25">
      <c r="A247" s="6">
        <v>43463</v>
      </c>
      <c r="B247">
        <v>79.658100000000005</v>
      </c>
      <c r="C247">
        <f t="shared" si="12"/>
        <v>78.8566</v>
      </c>
      <c r="D247">
        <f t="shared" si="13"/>
        <v>0.2961658619385012</v>
      </c>
      <c r="E247">
        <f t="shared" si="14"/>
        <v>77.543039999999991</v>
      </c>
      <c r="F247">
        <f t="shared" si="15"/>
        <v>0.69165046045270517</v>
      </c>
    </row>
    <row r="248" spans="1:6" x14ac:dyDescent="0.25">
      <c r="A248" s="6">
        <v>43464</v>
      </c>
      <c r="B248">
        <v>79.460499999999996</v>
      </c>
      <c r="C248">
        <f t="shared" si="12"/>
        <v>79.168866666666673</v>
      </c>
      <c r="D248">
        <f t="shared" si="13"/>
        <v>0.36174756084565068</v>
      </c>
      <c r="E248">
        <f t="shared" si="14"/>
        <v>77.950950000000006</v>
      </c>
      <c r="F248">
        <f t="shared" si="15"/>
        <v>0.81972675877324175</v>
      </c>
    </row>
    <row r="249" spans="1:6" x14ac:dyDescent="0.25">
      <c r="A249" s="6">
        <v>43475</v>
      </c>
      <c r="B249">
        <v>76.906599999999997</v>
      </c>
      <c r="C249">
        <f t="shared" si="12"/>
        <v>78.675066666666666</v>
      </c>
      <c r="D249">
        <f t="shared" si="13"/>
        <v>0.24976764609740584</v>
      </c>
      <c r="E249">
        <f t="shared" si="14"/>
        <v>78.064000000000007</v>
      </c>
      <c r="F249">
        <f t="shared" si="15"/>
        <v>0.88012889820121698</v>
      </c>
    </row>
    <row r="250" spans="1:6" x14ac:dyDescent="0.25">
      <c r="A250" s="6">
        <v>43476</v>
      </c>
      <c r="B250">
        <v>77.210499999999996</v>
      </c>
      <c r="C250">
        <f t="shared" si="12"/>
        <v>77.859200000000001</v>
      </c>
      <c r="D250">
        <f t="shared" si="13"/>
        <v>0.6614004883018525</v>
      </c>
      <c r="E250">
        <f t="shared" si="14"/>
        <v>78.137630000000016</v>
      </c>
      <c r="F250">
        <f t="shared" si="15"/>
        <v>0.88458305112509272</v>
      </c>
    </row>
    <row r="251" spans="1:6" x14ac:dyDescent="0.25">
      <c r="A251" s="6">
        <v>43477</v>
      </c>
      <c r="B251">
        <v>77.128200000000007</v>
      </c>
      <c r="C251">
        <f t="shared" si="12"/>
        <v>77.081766666666667</v>
      </c>
      <c r="D251">
        <f t="shared" si="13"/>
        <v>0.79672725315877413</v>
      </c>
      <c r="E251">
        <f t="shared" si="14"/>
        <v>78.156680000000009</v>
      </c>
      <c r="F251">
        <f t="shared" si="15"/>
        <v>0.83854459628374556</v>
      </c>
    </row>
    <row r="252" spans="1:6" x14ac:dyDescent="0.25">
      <c r="A252" s="6">
        <v>43480</v>
      </c>
      <c r="B252">
        <v>77.069199999999995</v>
      </c>
      <c r="C252">
        <f t="shared" si="12"/>
        <v>77.135966666666675</v>
      </c>
      <c r="D252">
        <f t="shared" si="13"/>
        <v>0.43405197120126338</v>
      </c>
      <c r="E252">
        <f t="shared" si="14"/>
        <v>78.066430000000011</v>
      </c>
      <c r="F252">
        <f t="shared" si="15"/>
        <v>0.74400967681953856</v>
      </c>
    </row>
    <row r="253" spans="1:6" x14ac:dyDescent="0.25">
      <c r="A253" s="6">
        <v>43481</v>
      </c>
      <c r="B253">
        <v>76.949799999999996</v>
      </c>
      <c r="C253">
        <f t="shared" si="12"/>
        <v>77.049066666666661</v>
      </c>
      <c r="D253">
        <f t="shared" si="13"/>
        <v>4.389103932847753E-2</v>
      </c>
      <c r="E253">
        <f t="shared" si="14"/>
        <v>77.972549999999998</v>
      </c>
      <c r="F253">
        <f t="shared" si="15"/>
        <v>0.61254149599118235</v>
      </c>
    </row>
    <row r="254" spans="1:6" x14ac:dyDescent="0.25">
      <c r="A254" s="6">
        <v>43482</v>
      </c>
      <c r="B254">
        <v>76.135000000000005</v>
      </c>
      <c r="C254">
        <f t="shared" si="12"/>
        <v>76.718000000000004</v>
      </c>
      <c r="D254">
        <f t="shared" si="13"/>
        <v>0.22054964755591244</v>
      </c>
      <c r="E254">
        <f t="shared" si="14"/>
        <v>77.742960000000011</v>
      </c>
      <c r="F254">
        <f t="shared" si="15"/>
        <v>0.4618737277462629</v>
      </c>
    </row>
    <row r="255" spans="1:6" x14ac:dyDescent="0.25">
      <c r="A255" s="6">
        <v>43483</v>
      </c>
      <c r="B255">
        <v>75.632999999999996</v>
      </c>
      <c r="C255">
        <f t="shared" si="12"/>
        <v>76.239266666666666</v>
      </c>
      <c r="D255">
        <f t="shared" si="13"/>
        <v>0.40713772899397194</v>
      </c>
      <c r="E255">
        <f t="shared" si="14"/>
        <v>77.453890000000001</v>
      </c>
      <c r="F255">
        <f t="shared" si="15"/>
        <v>0.34753658266912962</v>
      </c>
    </row>
    <row r="256" spans="1:6" x14ac:dyDescent="0.25">
      <c r="A256" s="6">
        <v>43484</v>
      </c>
      <c r="B256">
        <v>75.584100000000007</v>
      </c>
      <c r="C256">
        <f t="shared" si="12"/>
        <v>75.78403333333334</v>
      </c>
      <c r="D256">
        <f t="shared" si="13"/>
        <v>0.46703260533333518</v>
      </c>
      <c r="E256">
        <f t="shared" si="14"/>
        <v>77.173500000000004</v>
      </c>
      <c r="F256">
        <f t="shared" si="15"/>
        <v>0.33486089131824115</v>
      </c>
    </row>
    <row r="257" spans="1:6" x14ac:dyDescent="0.25">
      <c r="A257" s="6">
        <v>43487</v>
      </c>
      <c r="B257">
        <v>75.548100000000005</v>
      </c>
      <c r="C257">
        <f t="shared" si="12"/>
        <v>75.588400000000007</v>
      </c>
      <c r="D257">
        <f t="shared" si="13"/>
        <v>0.33395039718163949</v>
      </c>
      <c r="E257">
        <f t="shared" si="14"/>
        <v>76.762500000000003</v>
      </c>
      <c r="F257">
        <f t="shared" si="15"/>
        <v>0.47134351993825069</v>
      </c>
    </row>
    <row r="258" spans="1:6" x14ac:dyDescent="0.25">
      <c r="A258" s="6">
        <v>43488</v>
      </c>
      <c r="B258">
        <v>75.554100000000005</v>
      </c>
      <c r="C258">
        <f t="shared" si="12"/>
        <v>75.562100000000001</v>
      </c>
      <c r="D258">
        <f t="shared" si="13"/>
        <v>0.12125626826103922</v>
      </c>
      <c r="E258">
        <f t="shared" si="14"/>
        <v>76.371859999999998</v>
      </c>
      <c r="F258">
        <f t="shared" si="15"/>
        <v>0.63272310426178635</v>
      </c>
    </row>
    <row r="259" spans="1:6" x14ac:dyDescent="0.25">
      <c r="A259" s="6">
        <v>43489</v>
      </c>
      <c r="B259">
        <v>75.386099999999999</v>
      </c>
      <c r="C259">
        <f t="shared" si="12"/>
        <v>75.496099999999998</v>
      </c>
      <c r="D259">
        <f t="shared" si="13"/>
        <v>4.755169117217295E-2</v>
      </c>
      <c r="E259">
        <f t="shared" si="14"/>
        <v>76.219809999999981</v>
      </c>
      <c r="F259">
        <f t="shared" si="15"/>
        <v>0.73910045749997866</v>
      </c>
    </row>
    <row r="260" spans="1:6" x14ac:dyDescent="0.25">
      <c r="A260" s="6">
        <v>43490</v>
      </c>
      <c r="B260">
        <v>75.030600000000007</v>
      </c>
      <c r="C260">
        <f t="shared" ref="C260:C323" si="16">AVERAGE(B258:B260)</f>
        <v>75.323599999999999</v>
      </c>
      <c r="D260">
        <f t="shared" si="13"/>
        <v>0.12314929963260114</v>
      </c>
      <c r="E260">
        <f t="shared" si="14"/>
        <v>76.001819999999995</v>
      </c>
      <c r="F260">
        <f t="shared" si="15"/>
        <v>0.80937290345331858</v>
      </c>
    </row>
    <row r="261" spans="1:6" x14ac:dyDescent="0.25">
      <c r="A261" s="6">
        <v>43491</v>
      </c>
      <c r="B261">
        <v>74.631200000000007</v>
      </c>
      <c r="C261">
        <f t="shared" si="16"/>
        <v>75.015966666666671</v>
      </c>
      <c r="D261">
        <f t="shared" si="13"/>
        <v>0.24321545165947911</v>
      </c>
      <c r="E261">
        <f t="shared" si="14"/>
        <v>75.752119999999991</v>
      </c>
      <c r="F261">
        <f t="shared" si="15"/>
        <v>0.84729493279364598</v>
      </c>
    </row>
    <row r="262" spans="1:6" x14ac:dyDescent="0.25">
      <c r="A262" s="6">
        <v>43494</v>
      </c>
      <c r="B262">
        <v>75.193200000000004</v>
      </c>
      <c r="C262">
        <f t="shared" si="16"/>
        <v>74.951666666666668</v>
      </c>
      <c r="D262">
        <f t="shared" si="13"/>
        <v>0.19879099670349665</v>
      </c>
      <c r="E262">
        <f t="shared" si="14"/>
        <v>75.564520000000016</v>
      </c>
      <c r="F262">
        <f t="shared" si="15"/>
        <v>0.85095296325224778</v>
      </c>
    </row>
    <row r="263" spans="1:6" x14ac:dyDescent="0.25">
      <c r="A263" s="6">
        <v>43495</v>
      </c>
      <c r="B263">
        <v>75.881100000000004</v>
      </c>
      <c r="C263">
        <f t="shared" si="16"/>
        <v>75.235166666666672</v>
      </c>
      <c r="D263">
        <f t="shared" ref="D263:D326" si="17">_xlfn.STDEV.S(C261:C263)</f>
        <v>0.14863567315195161</v>
      </c>
      <c r="E263">
        <f t="shared" si="14"/>
        <v>75.457650000000015</v>
      </c>
      <c r="F263">
        <f t="shared" si="15"/>
        <v>0.80391248897777734</v>
      </c>
    </row>
    <row r="264" spans="1:6" x14ac:dyDescent="0.25">
      <c r="A264" s="6">
        <v>43496</v>
      </c>
      <c r="B264">
        <v>75.570599999999999</v>
      </c>
      <c r="C264">
        <f t="shared" si="16"/>
        <v>75.548299999999998</v>
      </c>
      <c r="D264">
        <f t="shared" si="17"/>
        <v>0.29843929279081249</v>
      </c>
      <c r="E264">
        <f t="shared" si="14"/>
        <v>75.40121000000002</v>
      </c>
      <c r="F264">
        <f t="shared" si="15"/>
        <v>0.72238865087061055</v>
      </c>
    </row>
    <row r="265" spans="1:6" x14ac:dyDescent="0.25">
      <c r="A265" s="6">
        <v>43497</v>
      </c>
      <c r="B265">
        <v>75.200599999999994</v>
      </c>
      <c r="C265">
        <f t="shared" si="16"/>
        <v>75.550766666666675</v>
      </c>
      <c r="D265">
        <f t="shared" si="17"/>
        <v>0.18150386997200477</v>
      </c>
      <c r="E265">
        <f t="shared" si="14"/>
        <v>75.357970000000009</v>
      </c>
      <c r="F265">
        <f t="shared" si="15"/>
        <v>0.62009806968467518</v>
      </c>
    </row>
    <row r="266" spans="1:6" x14ac:dyDescent="0.25">
      <c r="A266" s="6">
        <v>43498</v>
      </c>
      <c r="B266">
        <v>75.147999999999996</v>
      </c>
      <c r="C266">
        <f t="shared" si="16"/>
        <v>75.306399999999996</v>
      </c>
      <c r="D266">
        <f t="shared" si="17"/>
        <v>0.14037851344503585</v>
      </c>
      <c r="E266">
        <f t="shared" si="14"/>
        <v>75.314360000000008</v>
      </c>
      <c r="F266">
        <f t="shared" si="15"/>
        <v>0.49793625660318497</v>
      </c>
    </row>
    <row r="267" spans="1:6" x14ac:dyDescent="0.25">
      <c r="A267" s="6">
        <v>43501</v>
      </c>
      <c r="B267">
        <v>75.0565</v>
      </c>
      <c r="C267">
        <f t="shared" si="16"/>
        <v>75.135033333333325</v>
      </c>
      <c r="D267">
        <f t="shared" si="17"/>
        <v>0.20893212879891868</v>
      </c>
      <c r="E267">
        <f t="shared" ref="E267:E330" si="18">AVERAGE(B258:B267)</f>
        <v>75.265200000000007</v>
      </c>
      <c r="F267">
        <f t="shared" si="15"/>
        <v>0.39831794098014134</v>
      </c>
    </row>
    <row r="268" spans="1:6" x14ac:dyDescent="0.25">
      <c r="A268" s="6">
        <v>43502</v>
      </c>
      <c r="B268">
        <v>74.912700000000001</v>
      </c>
      <c r="C268">
        <f t="shared" si="16"/>
        <v>75.03906666666667</v>
      </c>
      <c r="D268">
        <f t="shared" si="17"/>
        <v>0.13542725394509905</v>
      </c>
      <c r="E268">
        <f t="shared" si="18"/>
        <v>75.201060000000012</v>
      </c>
      <c r="F268">
        <f t="shared" si="15"/>
        <v>0.33659427640210965</v>
      </c>
    </row>
    <row r="269" spans="1:6" x14ac:dyDescent="0.25">
      <c r="A269" s="6">
        <v>43503</v>
      </c>
      <c r="B269">
        <v>74.770300000000006</v>
      </c>
      <c r="C269">
        <f t="shared" si="16"/>
        <v>74.913166666666669</v>
      </c>
      <c r="D269">
        <f t="shared" si="17"/>
        <v>0.11126936452357591</v>
      </c>
      <c r="E269">
        <f t="shared" si="18"/>
        <v>75.139480000000006</v>
      </c>
      <c r="F269">
        <f t="shared" si="15"/>
        <v>0.26469042359581235</v>
      </c>
    </row>
    <row r="270" spans="1:6" x14ac:dyDescent="0.25">
      <c r="A270" s="6">
        <v>43504</v>
      </c>
      <c r="B270">
        <v>74.965599999999995</v>
      </c>
      <c r="C270">
        <f t="shared" si="16"/>
        <v>74.882866666666658</v>
      </c>
      <c r="D270">
        <f t="shared" si="17"/>
        <v>8.2832501672557013E-2</v>
      </c>
      <c r="E270">
        <f t="shared" si="18"/>
        <v>75.132980000000003</v>
      </c>
      <c r="F270">
        <f t="shared" si="15"/>
        <v>0.19530758250342625</v>
      </c>
    </row>
    <row r="271" spans="1:6" x14ac:dyDescent="0.25">
      <c r="A271" s="6">
        <v>43505</v>
      </c>
      <c r="B271">
        <v>74.895399999999995</v>
      </c>
      <c r="C271">
        <f t="shared" si="16"/>
        <v>74.877099999999999</v>
      </c>
      <c r="D271">
        <f t="shared" si="17"/>
        <v>1.9374161869569709E-2</v>
      </c>
      <c r="E271">
        <f t="shared" si="18"/>
        <v>75.159400000000005</v>
      </c>
      <c r="F271">
        <f t="shared" si="15"/>
        <v>0.14646259098031794</v>
      </c>
    </row>
    <row r="272" spans="1:6" x14ac:dyDescent="0.25">
      <c r="A272" s="6">
        <v>43508</v>
      </c>
      <c r="B272">
        <v>74.324299999999994</v>
      </c>
      <c r="C272">
        <f t="shared" si="16"/>
        <v>74.728433333333328</v>
      </c>
      <c r="D272">
        <f t="shared" si="17"/>
        <v>8.7544928148034093E-2</v>
      </c>
      <c r="E272">
        <f t="shared" si="18"/>
        <v>75.072509999999994</v>
      </c>
      <c r="F272">
        <f t="shared" si="15"/>
        <v>0.1291114765361113</v>
      </c>
    </row>
    <row r="273" spans="1:6" x14ac:dyDescent="0.25">
      <c r="A273" s="6">
        <v>43509</v>
      </c>
      <c r="B273">
        <v>74.145899999999997</v>
      </c>
      <c r="C273">
        <f t="shared" si="16"/>
        <v>74.455199999999991</v>
      </c>
      <c r="D273">
        <f t="shared" si="17"/>
        <v>0.21399292909744791</v>
      </c>
      <c r="E273">
        <f t="shared" si="18"/>
        <v>74.898989999999998</v>
      </c>
      <c r="F273">
        <f t="shared" si="15"/>
        <v>0.1487394106931148</v>
      </c>
    </row>
    <row r="274" spans="1:6" x14ac:dyDescent="0.25">
      <c r="A274" s="6">
        <v>43510</v>
      </c>
      <c r="B274">
        <v>74.387200000000007</v>
      </c>
      <c r="C274">
        <f t="shared" si="16"/>
        <v>74.285799999999995</v>
      </c>
      <c r="D274">
        <f t="shared" si="17"/>
        <v>0.22333721970084569</v>
      </c>
      <c r="E274">
        <f t="shared" si="18"/>
        <v>74.780650000000009</v>
      </c>
      <c r="F274">
        <f t="shared" si="15"/>
        <v>0.17916958806920782</v>
      </c>
    </row>
    <row r="275" spans="1:6" x14ac:dyDescent="0.25">
      <c r="A275" s="6">
        <v>43511</v>
      </c>
      <c r="B275">
        <v>75.0471</v>
      </c>
      <c r="C275">
        <f t="shared" si="16"/>
        <v>74.526733333333326</v>
      </c>
      <c r="D275">
        <f t="shared" si="17"/>
        <v>0.12373509936478985</v>
      </c>
      <c r="E275">
        <f t="shared" si="18"/>
        <v>74.765299999999996</v>
      </c>
      <c r="F275">
        <f t="shared" si="15"/>
        <v>0.1936504686886516</v>
      </c>
    </row>
    <row r="276" spans="1:6" x14ac:dyDescent="0.25">
      <c r="A276" s="6">
        <v>43512</v>
      </c>
      <c r="B276">
        <v>75.249200000000002</v>
      </c>
      <c r="C276">
        <f t="shared" si="16"/>
        <v>74.894500000000008</v>
      </c>
      <c r="D276">
        <f t="shared" si="17"/>
        <v>0.30654441826654544</v>
      </c>
      <c r="E276">
        <f t="shared" si="18"/>
        <v>74.775419999999997</v>
      </c>
      <c r="F276">
        <f t="shared" si="15"/>
        <v>0.1940076073794848</v>
      </c>
    </row>
    <row r="277" spans="1:6" x14ac:dyDescent="0.25">
      <c r="A277" s="6">
        <v>43515</v>
      </c>
      <c r="B277">
        <v>74.905500000000004</v>
      </c>
      <c r="C277">
        <f t="shared" si="16"/>
        <v>75.067266666666669</v>
      </c>
      <c r="D277">
        <f t="shared" si="17"/>
        <v>0.27606669685261648</v>
      </c>
      <c r="E277">
        <f t="shared" si="18"/>
        <v>74.760319999999993</v>
      </c>
      <c r="F277">
        <f t="shared" ref="F277:F340" si="19">_xlfn.STDEV.S(E268:E277)</f>
        <v>0.18846191854943722</v>
      </c>
    </row>
    <row r="278" spans="1:6" x14ac:dyDescent="0.25">
      <c r="A278" s="6">
        <v>43516</v>
      </c>
      <c r="B278">
        <v>74.815100000000001</v>
      </c>
      <c r="C278">
        <f t="shared" si="16"/>
        <v>74.989933333333326</v>
      </c>
      <c r="D278">
        <f t="shared" si="17"/>
        <v>8.6541210478653027E-2</v>
      </c>
      <c r="E278">
        <f t="shared" si="18"/>
        <v>74.750559999999993</v>
      </c>
      <c r="F278">
        <f t="shared" si="19"/>
        <v>0.18039454558458157</v>
      </c>
    </row>
    <row r="279" spans="1:6" x14ac:dyDescent="0.25">
      <c r="A279" s="6">
        <v>43517</v>
      </c>
      <c r="B279">
        <v>74.681600000000003</v>
      </c>
      <c r="C279">
        <f t="shared" si="16"/>
        <v>74.800733333333326</v>
      </c>
      <c r="D279">
        <f t="shared" si="17"/>
        <v>0.13712348584531889</v>
      </c>
      <c r="E279">
        <f t="shared" si="18"/>
        <v>74.741689999999991</v>
      </c>
      <c r="F279">
        <f t="shared" si="19"/>
        <v>0.17111142775007041</v>
      </c>
    </row>
    <row r="280" spans="1:6" x14ac:dyDescent="0.25">
      <c r="A280" s="6">
        <v>43518</v>
      </c>
      <c r="B280">
        <v>74.296300000000002</v>
      </c>
      <c r="C280">
        <f t="shared" si="16"/>
        <v>74.597666666666669</v>
      </c>
      <c r="D280">
        <f t="shared" si="17"/>
        <v>0.19617417808709248</v>
      </c>
      <c r="E280">
        <f t="shared" si="18"/>
        <v>74.674759999999992</v>
      </c>
      <c r="F280">
        <f t="shared" si="19"/>
        <v>0.15779947993154925</v>
      </c>
    </row>
    <row r="281" spans="1:6" x14ac:dyDescent="0.25">
      <c r="A281" s="6">
        <v>43519</v>
      </c>
      <c r="B281">
        <v>74.333200000000005</v>
      </c>
      <c r="C281">
        <f t="shared" si="16"/>
        <v>74.437033333333332</v>
      </c>
      <c r="D281">
        <f t="shared" si="17"/>
        <v>0.18226209556976011</v>
      </c>
      <c r="E281">
        <f t="shared" si="18"/>
        <v>74.618539999999996</v>
      </c>
      <c r="F281">
        <f t="shared" si="19"/>
        <v>0.12457688016285848</v>
      </c>
    </row>
    <row r="282" spans="1:6" x14ac:dyDescent="0.25">
      <c r="A282" s="6">
        <v>43522</v>
      </c>
      <c r="B282">
        <v>74.087599999999995</v>
      </c>
      <c r="C282">
        <f t="shared" si="16"/>
        <v>74.239033333333339</v>
      </c>
      <c r="D282">
        <f t="shared" si="17"/>
        <v>0.17964081549745853</v>
      </c>
      <c r="E282">
        <f t="shared" si="18"/>
        <v>74.594869999999986</v>
      </c>
      <c r="F282">
        <f t="shared" si="19"/>
        <v>8.7732146775160544E-2</v>
      </c>
    </row>
    <row r="283" spans="1:6" x14ac:dyDescent="0.25">
      <c r="A283" s="6">
        <v>43523</v>
      </c>
      <c r="B283">
        <v>74.489800000000002</v>
      </c>
      <c r="C283">
        <f t="shared" si="16"/>
        <v>74.303533333333334</v>
      </c>
      <c r="D283">
        <f t="shared" si="17"/>
        <v>0.10098390960939949</v>
      </c>
      <c r="E283">
        <f t="shared" si="18"/>
        <v>74.629260000000002</v>
      </c>
      <c r="F283">
        <f t="shared" si="19"/>
        <v>7.2175686126133051E-2</v>
      </c>
    </row>
    <row r="284" spans="1:6" x14ac:dyDescent="0.25">
      <c r="A284" s="6">
        <v>43524</v>
      </c>
      <c r="B284">
        <v>74.8249</v>
      </c>
      <c r="C284">
        <f t="shared" si="16"/>
        <v>74.467433333333346</v>
      </c>
      <c r="D284">
        <f t="shared" si="17"/>
        <v>0.11774974876123727</v>
      </c>
      <c r="E284">
        <f t="shared" si="18"/>
        <v>74.673029999999983</v>
      </c>
      <c r="F284">
        <f t="shared" si="19"/>
        <v>6.8244142483684739E-2</v>
      </c>
    </row>
    <row r="285" spans="1:6" x14ac:dyDescent="0.25">
      <c r="A285" s="6">
        <v>43525</v>
      </c>
      <c r="B285">
        <v>74.969099999999997</v>
      </c>
      <c r="C285">
        <f t="shared" si="16"/>
        <v>74.761266666666671</v>
      </c>
      <c r="D285">
        <f t="shared" si="17"/>
        <v>0.23191990076397234</v>
      </c>
      <c r="E285">
        <f t="shared" si="18"/>
        <v>74.66522999999998</v>
      </c>
      <c r="F285">
        <f t="shared" si="19"/>
        <v>6.4578635751738334E-2</v>
      </c>
    </row>
    <row r="286" spans="1:6" x14ac:dyDescent="0.25">
      <c r="A286" s="6">
        <v>43526</v>
      </c>
      <c r="B286">
        <v>74.8048</v>
      </c>
      <c r="C286">
        <f t="shared" si="16"/>
        <v>74.866266666666661</v>
      </c>
      <c r="D286">
        <f t="shared" si="17"/>
        <v>0.20673294188216729</v>
      </c>
      <c r="E286">
        <f t="shared" si="18"/>
        <v>74.62079</v>
      </c>
      <c r="F286">
        <f t="shared" si="19"/>
        <v>5.9750679633511994E-2</v>
      </c>
    </row>
    <row r="287" spans="1:6" x14ac:dyDescent="0.25">
      <c r="A287" s="6">
        <v>43529</v>
      </c>
      <c r="B287">
        <v>74.743799999999993</v>
      </c>
      <c r="C287">
        <f t="shared" si="16"/>
        <v>74.839233333333326</v>
      </c>
      <c r="D287">
        <f t="shared" si="17"/>
        <v>5.4520030298075249E-2</v>
      </c>
      <c r="E287">
        <f t="shared" si="18"/>
        <v>74.604619999999997</v>
      </c>
      <c r="F287">
        <f t="shared" si="19"/>
        <v>5.4496180753026056E-2</v>
      </c>
    </row>
    <row r="288" spans="1:6" x14ac:dyDescent="0.25">
      <c r="A288" s="6">
        <v>43530</v>
      </c>
      <c r="B288">
        <v>74.505799999999994</v>
      </c>
      <c r="C288">
        <f t="shared" si="16"/>
        <v>74.684799999999996</v>
      </c>
      <c r="D288">
        <f t="shared" si="17"/>
        <v>9.7903529615182269E-2</v>
      </c>
      <c r="E288">
        <f t="shared" si="18"/>
        <v>74.573689999999999</v>
      </c>
      <c r="F288">
        <f t="shared" si="19"/>
        <v>4.9335348112008119E-2</v>
      </c>
    </row>
    <row r="289" spans="1:6" x14ac:dyDescent="0.25">
      <c r="A289" s="6">
        <v>43531</v>
      </c>
      <c r="B289">
        <v>74.415800000000004</v>
      </c>
      <c r="C289">
        <f t="shared" si="16"/>
        <v>74.55513333333333</v>
      </c>
      <c r="D289">
        <f t="shared" si="17"/>
        <v>0.14222980752341419</v>
      </c>
      <c r="E289">
        <f t="shared" si="18"/>
        <v>74.547110000000004</v>
      </c>
      <c r="F289">
        <f t="shared" si="19"/>
        <v>4.2518444625043374E-2</v>
      </c>
    </row>
    <row r="290" spans="1:6" x14ac:dyDescent="0.25">
      <c r="A290" s="6">
        <v>43532</v>
      </c>
      <c r="B290">
        <v>74.572999999999993</v>
      </c>
      <c r="C290">
        <f t="shared" si="16"/>
        <v>74.498199999999997</v>
      </c>
      <c r="D290">
        <f t="shared" si="17"/>
        <v>9.5633335269740868E-2</v>
      </c>
      <c r="E290">
        <f t="shared" si="18"/>
        <v>74.574780000000004</v>
      </c>
      <c r="F290">
        <f t="shared" si="19"/>
        <v>3.9937376478675853E-2</v>
      </c>
    </row>
    <row r="291" spans="1:6" x14ac:dyDescent="0.25">
      <c r="A291" s="6">
        <v>43536</v>
      </c>
      <c r="B291">
        <v>74.289599999999993</v>
      </c>
      <c r="C291">
        <f t="shared" si="16"/>
        <v>74.426133333333325</v>
      </c>
      <c r="D291">
        <f t="shared" si="17"/>
        <v>6.4647775018287695E-2</v>
      </c>
      <c r="E291">
        <f t="shared" si="18"/>
        <v>74.570419999999984</v>
      </c>
      <c r="F291">
        <f t="shared" si="19"/>
        <v>4.1680685375037975E-2</v>
      </c>
    </row>
    <row r="292" spans="1:6" x14ac:dyDescent="0.25">
      <c r="A292" s="6">
        <v>43537</v>
      </c>
      <c r="B292">
        <v>74.0672</v>
      </c>
      <c r="C292">
        <f t="shared" si="16"/>
        <v>74.309933333333333</v>
      </c>
      <c r="D292">
        <f t="shared" si="17"/>
        <v>9.4991562978175403E-2</v>
      </c>
      <c r="E292">
        <f t="shared" si="18"/>
        <v>74.568379999999991</v>
      </c>
      <c r="F292">
        <f t="shared" si="19"/>
        <v>4.3235638193504011E-2</v>
      </c>
    </row>
    <row r="293" spans="1:6" x14ac:dyDescent="0.25">
      <c r="A293" s="6">
        <v>43538</v>
      </c>
      <c r="B293">
        <v>74.023700000000005</v>
      </c>
      <c r="C293">
        <f t="shared" si="16"/>
        <v>74.126833333333323</v>
      </c>
      <c r="D293">
        <f t="shared" si="17"/>
        <v>0.15089098713972465</v>
      </c>
      <c r="E293">
        <f t="shared" si="18"/>
        <v>74.521769999999975</v>
      </c>
      <c r="F293">
        <f t="shared" si="19"/>
        <v>4.8898272362117412E-2</v>
      </c>
    </row>
    <row r="294" spans="1:6" x14ac:dyDescent="0.25">
      <c r="A294" s="6">
        <v>43539</v>
      </c>
      <c r="B294">
        <v>74.061300000000003</v>
      </c>
      <c r="C294">
        <f t="shared" si="16"/>
        <v>74.050733333333326</v>
      </c>
      <c r="D294">
        <f t="shared" si="17"/>
        <v>0.13323003915534393</v>
      </c>
      <c r="E294">
        <f t="shared" si="18"/>
        <v>74.445409999999981</v>
      </c>
      <c r="F294">
        <f t="shared" si="19"/>
        <v>5.892825751143195E-2</v>
      </c>
    </row>
    <row r="295" spans="1:6" x14ac:dyDescent="0.25">
      <c r="A295" s="6">
        <v>43540</v>
      </c>
      <c r="B295">
        <v>74.068600000000004</v>
      </c>
      <c r="C295">
        <f t="shared" si="16"/>
        <v>74.051200000000009</v>
      </c>
      <c r="D295">
        <f t="shared" si="17"/>
        <v>4.3802261906750822E-2</v>
      </c>
      <c r="E295">
        <f t="shared" si="18"/>
        <v>74.35535999999999</v>
      </c>
      <c r="F295">
        <f t="shared" si="19"/>
        <v>8.039423252531247E-2</v>
      </c>
    </row>
    <row r="296" spans="1:6" x14ac:dyDescent="0.25">
      <c r="A296" s="6">
        <v>43543</v>
      </c>
      <c r="B296">
        <v>73.361000000000004</v>
      </c>
      <c r="C296">
        <f t="shared" si="16"/>
        <v>73.830300000000008</v>
      </c>
      <c r="D296">
        <f t="shared" si="17"/>
        <v>0.12740217307292137</v>
      </c>
      <c r="E296">
        <f t="shared" si="18"/>
        <v>74.210979999999978</v>
      </c>
      <c r="F296">
        <f t="shared" si="19"/>
        <v>0.12545629507256598</v>
      </c>
    </row>
    <row r="297" spans="1:6" x14ac:dyDescent="0.25">
      <c r="A297" s="6">
        <v>43544</v>
      </c>
      <c r="B297">
        <v>72.999499999999998</v>
      </c>
      <c r="C297">
        <f t="shared" si="16"/>
        <v>73.476366666666664</v>
      </c>
      <c r="D297">
        <f t="shared" si="17"/>
        <v>0.28997096853408644</v>
      </c>
      <c r="E297">
        <f t="shared" si="18"/>
        <v>74.036550000000005</v>
      </c>
      <c r="F297">
        <f t="shared" si="19"/>
        <v>0.1856225652739685</v>
      </c>
    </row>
    <row r="298" spans="1:6" x14ac:dyDescent="0.25">
      <c r="A298" s="6">
        <v>43545</v>
      </c>
      <c r="B298">
        <v>72.938900000000004</v>
      </c>
      <c r="C298">
        <f t="shared" si="16"/>
        <v>73.099800000000002</v>
      </c>
      <c r="D298">
        <f t="shared" si="17"/>
        <v>0.36530843335664148</v>
      </c>
      <c r="E298">
        <f t="shared" si="18"/>
        <v>73.879859999999994</v>
      </c>
      <c r="F298">
        <f t="shared" si="19"/>
        <v>0.2491012591876807</v>
      </c>
    </row>
    <row r="299" spans="1:6" x14ac:dyDescent="0.25">
      <c r="A299" s="6">
        <v>43546</v>
      </c>
      <c r="B299">
        <v>72.787000000000006</v>
      </c>
      <c r="C299">
        <f t="shared" si="16"/>
        <v>72.908466666666669</v>
      </c>
      <c r="D299">
        <f t="shared" si="17"/>
        <v>0.28894097115987744</v>
      </c>
      <c r="E299">
        <f t="shared" si="18"/>
        <v>73.716980000000007</v>
      </c>
      <c r="F299">
        <f t="shared" si="19"/>
        <v>0.31382615829821875</v>
      </c>
    </row>
    <row r="300" spans="1:6" x14ac:dyDescent="0.25">
      <c r="A300" s="6">
        <v>43547</v>
      </c>
      <c r="B300">
        <v>72.59</v>
      </c>
      <c r="C300">
        <f t="shared" si="16"/>
        <v>72.771966666666671</v>
      </c>
      <c r="D300">
        <f t="shared" si="17"/>
        <v>0.16467917743746802</v>
      </c>
      <c r="E300">
        <f t="shared" si="18"/>
        <v>73.518680000000003</v>
      </c>
      <c r="F300">
        <f t="shared" si="19"/>
        <v>0.37779491636629481</v>
      </c>
    </row>
    <row r="301" spans="1:6" x14ac:dyDescent="0.25">
      <c r="A301" s="6">
        <v>43550</v>
      </c>
      <c r="B301">
        <v>72.922899999999998</v>
      </c>
      <c r="C301">
        <f t="shared" si="16"/>
        <v>72.766633333333331</v>
      </c>
      <c r="D301">
        <f t="shared" si="17"/>
        <v>8.0392152279611773E-2</v>
      </c>
      <c r="E301">
        <f t="shared" si="18"/>
        <v>73.382010000000008</v>
      </c>
      <c r="F301">
        <f t="shared" si="19"/>
        <v>0.42602640559267424</v>
      </c>
    </row>
    <row r="302" spans="1:6" x14ac:dyDescent="0.25">
      <c r="A302" s="6">
        <v>43551</v>
      </c>
      <c r="B302">
        <v>72.580799999999996</v>
      </c>
      <c r="C302">
        <f t="shared" si="16"/>
        <v>72.697900000000004</v>
      </c>
      <c r="D302">
        <f t="shared" si="17"/>
        <v>4.1308971315090703E-2</v>
      </c>
      <c r="E302">
        <f t="shared" si="18"/>
        <v>73.233370000000008</v>
      </c>
      <c r="F302">
        <f t="shared" si="19"/>
        <v>0.45822543927754689</v>
      </c>
    </row>
    <row r="303" spans="1:6" x14ac:dyDescent="0.25">
      <c r="A303" s="6">
        <v>43552</v>
      </c>
      <c r="B303">
        <v>72.718199999999996</v>
      </c>
      <c r="C303">
        <f t="shared" si="16"/>
        <v>72.740633333333321</v>
      </c>
      <c r="D303">
        <f t="shared" si="17"/>
        <v>3.4704487915559155E-2</v>
      </c>
      <c r="E303">
        <f t="shared" si="18"/>
        <v>73.102820000000008</v>
      </c>
      <c r="F303">
        <f t="shared" si="19"/>
        <v>0.47407258754563425</v>
      </c>
    </row>
    <row r="304" spans="1:6" x14ac:dyDescent="0.25">
      <c r="A304" s="6">
        <v>43553</v>
      </c>
      <c r="B304">
        <v>72.888400000000004</v>
      </c>
      <c r="C304">
        <f t="shared" si="16"/>
        <v>72.729133333333323</v>
      </c>
      <c r="D304">
        <f t="shared" si="17"/>
        <v>2.2113001035915857E-2</v>
      </c>
      <c r="E304">
        <f t="shared" si="18"/>
        <v>72.985530000000011</v>
      </c>
      <c r="F304">
        <f t="shared" si="19"/>
        <v>0.47398293303075423</v>
      </c>
    </row>
    <row r="305" spans="1:6" x14ac:dyDescent="0.25">
      <c r="A305" s="6">
        <v>43554</v>
      </c>
      <c r="B305">
        <v>72.722999999999999</v>
      </c>
      <c r="C305">
        <f t="shared" si="16"/>
        <v>72.776533333333347</v>
      </c>
      <c r="D305">
        <f t="shared" si="17"/>
        <v>2.472454920385871E-2</v>
      </c>
      <c r="E305">
        <f t="shared" si="18"/>
        <v>72.850970000000004</v>
      </c>
      <c r="F305">
        <f t="shared" si="19"/>
        <v>0.46105064921208239</v>
      </c>
    </row>
    <row r="306" spans="1:6" x14ac:dyDescent="0.25">
      <c r="A306" s="6">
        <v>43557</v>
      </c>
      <c r="B306">
        <v>73.496700000000004</v>
      </c>
      <c r="C306">
        <f t="shared" si="16"/>
        <v>73.036033333333336</v>
      </c>
      <c r="D306">
        <f t="shared" si="17"/>
        <v>0.16521431536038494</v>
      </c>
      <c r="E306">
        <f t="shared" si="18"/>
        <v>72.864540000000005</v>
      </c>
      <c r="F306">
        <f t="shared" si="19"/>
        <v>0.42268811145518836</v>
      </c>
    </row>
    <row r="307" spans="1:6" x14ac:dyDescent="0.25">
      <c r="A307" s="6">
        <v>43558</v>
      </c>
      <c r="B307">
        <v>73.316199999999995</v>
      </c>
      <c r="C307">
        <f t="shared" si="16"/>
        <v>73.178633333333323</v>
      </c>
      <c r="D307">
        <f t="shared" si="17"/>
        <v>0.20386246180532724</v>
      </c>
      <c r="E307">
        <f t="shared" si="18"/>
        <v>72.896210000000011</v>
      </c>
      <c r="F307">
        <f t="shared" si="19"/>
        <v>0.36950231020326962</v>
      </c>
    </row>
    <row r="308" spans="1:6" x14ac:dyDescent="0.25">
      <c r="A308" s="6">
        <v>43559</v>
      </c>
      <c r="B308">
        <v>73.172499999999999</v>
      </c>
      <c r="C308">
        <f t="shared" si="16"/>
        <v>73.328466666666671</v>
      </c>
      <c r="D308">
        <f t="shared" si="17"/>
        <v>0.14623157560425859</v>
      </c>
      <c r="E308">
        <f t="shared" si="18"/>
        <v>72.919569999999993</v>
      </c>
      <c r="F308">
        <f t="shared" si="19"/>
        <v>0.30473568298518117</v>
      </c>
    </row>
    <row r="309" spans="1:6" x14ac:dyDescent="0.25">
      <c r="A309" s="6">
        <v>43560</v>
      </c>
      <c r="B309">
        <v>73.422300000000007</v>
      </c>
      <c r="C309">
        <f t="shared" si="16"/>
        <v>73.303666666666672</v>
      </c>
      <c r="D309">
        <f t="shared" si="17"/>
        <v>8.0310234115615997E-2</v>
      </c>
      <c r="E309">
        <f t="shared" si="18"/>
        <v>72.983100000000007</v>
      </c>
      <c r="F309">
        <f t="shared" si="19"/>
        <v>0.23190092716982066</v>
      </c>
    </row>
    <row r="310" spans="1:6" x14ac:dyDescent="0.25">
      <c r="A310" s="6">
        <v>43561</v>
      </c>
      <c r="B310">
        <v>73.4392</v>
      </c>
      <c r="C310">
        <f t="shared" si="16"/>
        <v>73.344666666666669</v>
      </c>
      <c r="D310">
        <f t="shared" si="17"/>
        <v>2.0649778045617583E-2</v>
      </c>
      <c r="E310">
        <f t="shared" si="18"/>
        <v>73.068020000000004</v>
      </c>
      <c r="F310">
        <f t="shared" si="19"/>
        <v>0.17182030414231042</v>
      </c>
    </row>
    <row r="311" spans="1:6" x14ac:dyDescent="0.25">
      <c r="A311" s="6">
        <v>43564</v>
      </c>
      <c r="B311">
        <v>73.361699999999999</v>
      </c>
      <c r="C311">
        <f t="shared" si="16"/>
        <v>73.40773333333334</v>
      </c>
      <c r="D311">
        <f t="shared" si="17"/>
        <v>5.2421807732336248E-2</v>
      </c>
      <c r="E311">
        <f t="shared" si="18"/>
        <v>73.111900000000006</v>
      </c>
      <c r="F311">
        <f t="shared" si="19"/>
        <v>0.12492301451961114</v>
      </c>
    </row>
    <row r="312" spans="1:6" x14ac:dyDescent="0.25">
      <c r="A312" s="6">
        <v>43565</v>
      </c>
      <c r="B312">
        <v>72.970799999999997</v>
      </c>
      <c r="C312">
        <f t="shared" si="16"/>
        <v>73.257233333333332</v>
      </c>
      <c r="D312">
        <f t="shared" si="17"/>
        <v>7.5578041588618666E-2</v>
      </c>
      <c r="E312">
        <f t="shared" si="18"/>
        <v>73.150900000000007</v>
      </c>
      <c r="F312">
        <f t="shared" si="19"/>
        <v>0.10971952011075142</v>
      </c>
    </row>
    <row r="313" spans="1:6" x14ac:dyDescent="0.25">
      <c r="A313" s="6">
        <v>43566</v>
      </c>
      <c r="B313">
        <v>72.945999999999998</v>
      </c>
      <c r="C313">
        <f t="shared" si="16"/>
        <v>73.092833333333331</v>
      </c>
      <c r="D313">
        <f t="shared" si="17"/>
        <v>0.15750112168913172</v>
      </c>
      <c r="E313">
        <f t="shared" si="18"/>
        <v>73.173680000000004</v>
      </c>
      <c r="F313">
        <f t="shared" si="19"/>
        <v>0.11943274330489724</v>
      </c>
    </row>
    <row r="314" spans="1:6" x14ac:dyDescent="0.25">
      <c r="A314" s="6">
        <v>43567</v>
      </c>
      <c r="B314">
        <v>72.655100000000004</v>
      </c>
      <c r="C314">
        <f t="shared" si="16"/>
        <v>72.857299999999995</v>
      </c>
      <c r="D314">
        <f t="shared" si="17"/>
        <v>0.20101823392511209</v>
      </c>
      <c r="E314">
        <f t="shared" si="18"/>
        <v>73.150350000000003</v>
      </c>
      <c r="F314">
        <f t="shared" si="19"/>
        <v>0.12819737345203341</v>
      </c>
    </row>
    <row r="315" spans="1:6" x14ac:dyDescent="0.25">
      <c r="A315" s="6">
        <v>43568</v>
      </c>
      <c r="B315">
        <v>72.839799999999997</v>
      </c>
      <c r="C315">
        <f t="shared" si="16"/>
        <v>72.813633333333328</v>
      </c>
      <c r="D315">
        <f t="shared" si="17"/>
        <v>0.15018620048065442</v>
      </c>
      <c r="E315">
        <f t="shared" si="18"/>
        <v>73.162030000000001</v>
      </c>
      <c r="F315">
        <f t="shared" si="19"/>
        <v>0.12099140823491014</v>
      </c>
    </row>
    <row r="316" spans="1:6" x14ac:dyDescent="0.25">
      <c r="A316" s="6">
        <v>43571</v>
      </c>
      <c r="B316">
        <v>72.701800000000006</v>
      </c>
      <c r="C316">
        <f t="shared" si="16"/>
        <v>72.73223333333334</v>
      </c>
      <c r="D316">
        <f t="shared" si="17"/>
        <v>6.3474941103929525E-2</v>
      </c>
      <c r="E316">
        <f t="shared" si="18"/>
        <v>73.082539999999995</v>
      </c>
      <c r="F316">
        <f t="shared" si="19"/>
        <v>0.10248048475468678</v>
      </c>
    </row>
    <row r="317" spans="1:6" x14ac:dyDescent="0.25">
      <c r="A317" s="6">
        <v>43572</v>
      </c>
      <c r="B317">
        <v>72.651499999999999</v>
      </c>
      <c r="C317">
        <f t="shared" si="16"/>
        <v>72.731033333333343</v>
      </c>
      <c r="D317">
        <f t="shared" si="17"/>
        <v>4.7346523983631525E-2</v>
      </c>
      <c r="E317">
        <f t="shared" si="18"/>
        <v>73.016070000000013</v>
      </c>
      <c r="F317">
        <f t="shared" si="19"/>
        <v>8.5524420839899237E-2</v>
      </c>
    </row>
    <row r="318" spans="1:6" x14ac:dyDescent="0.25">
      <c r="A318" s="6">
        <v>43573</v>
      </c>
      <c r="B318">
        <v>72.360200000000006</v>
      </c>
      <c r="C318">
        <f t="shared" si="16"/>
        <v>72.57116666666667</v>
      </c>
      <c r="D318">
        <f t="shared" si="17"/>
        <v>9.2647416065987698E-2</v>
      </c>
      <c r="E318">
        <f t="shared" si="18"/>
        <v>72.934839999999994</v>
      </c>
      <c r="F318">
        <f t="shared" si="19"/>
        <v>8.2384398340948767E-2</v>
      </c>
    </row>
    <row r="319" spans="1:6" x14ac:dyDescent="0.25">
      <c r="A319" s="6">
        <v>43574</v>
      </c>
      <c r="B319">
        <v>72.244</v>
      </c>
      <c r="C319">
        <f t="shared" si="16"/>
        <v>72.418566666666678</v>
      </c>
      <c r="D319">
        <f t="shared" si="17"/>
        <v>0.15624741538603018</v>
      </c>
      <c r="E319">
        <f t="shared" si="18"/>
        <v>72.81701000000001</v>
      </c>
      <c r="F319">
        <f t="shared" si="19"/>
        <v>0.11508968524107058</v>
      </c>
    </row>
    <row r="320" spans="1:6" x14ac:dyDescent="0.25">
      <c r="A320" s="6">
        <v>43575</v>
      </c>
      <c r="B320">
        <v>71.923199999999994</v>
      </c>
      <c r="C320">
        <f t="shared" si="16"/>
        <v>72.175799999999995</v>
      </c>
      <c r="D320">
        <f t="shared" si="17"/>
        <v>0.19938957493458517</v>
      </c>
      <c r="E320">
        <f t="shared" si="18"/>
        <v>72.66540999999998</v>
      </c>
      <c r="F320">
        <f t="shared" si="19"/>
        <v>0.17128940383975741</v>
      </c>
    </row>
    <row r="321" spans="1:6" x14ac:dyDescent="0.25">
      <c r="A321" s="6">
        <v>43578</v>
      </c>
      <c r="B321">
        <v>71.721000000000004</v>
      </c>
      <c r="C321">
        <f t="shared" si="16"/>
        <v>71.962733333333333</v>
      </c>
      <c r="D321">
        <f t="shared" si="17"/>
        <v>0.22807786925619772</v>
      </c>
      <c r="E321">
        <f t="shared" si="18"/>
        <v>72.501339999999999</v>
      </c>
      <c r="F321">
        <f t="shared" si="19"/>
        <v>0.23457978571859001</v>
      </c>
    </row>
    <row r="322" spans="1:6" x14ac:dyDescent="0.25">
      <c r="A322" s="6">
        <v>43579</v>
      </c>
      <c r="B322">
        <v>71.7453</v>
      </c>
      <c r="C322">
        <f t="shared" si="16"/>
        <v>71.796499999999995</v>
      </c>
      <c r="D322">
        <f t="shared" si="17"/>
        <v>0.19013127726019369</v>
      </c>
      <c r="E322">
        <f t="shared" si="18"/>
        <v>72.378790000000009</v>
      </c>
      <c r="F322">
        <f t="shared" si="19"/>
        <v>0.28778097216073595</v>
      </c>
    </row>
    <row r="323" spans="1:6" x14ac:dyDescent="0.25">
      <c r="A323" s="6">
        <v>43580</v>
      </c>
      <c r="B323">
        <v>71.715000000000003</v>
      </c>
      <c r="C323">
        <f t="shared" si="16"/>
        <v>71.727099999999993</v>
      </c>
      <c r="D323">
        <f t="shared" si="17"/>
        <v>0.1210873987999946</v>
      </c>
      <c r="E323">
        <f t="shared" si="18"/>
        <v>72.255690000000016</v>
      </c>
      <c r="F323">
        <f t="shared" si="19"/>
        <v>0.32992785625715643</v>
      </c>
    </row>
    <row r="324" spans="1:6" x14ac:dyDescent="0.25">
      <c r="A324" s="6">
        <v>43581</v>
      </c>
      <c r="B324">
        <v>72.111099999999993</v>
      </c>
      <c r="C324">
        <f t="shared" ref="C324:C387" si="20">AVERAGE(B322:B324)</f>
        <v>71.857133333333337</v>
      </c>
      <c r="D324">
        <f t="shared" si="17"/>
        <v>6.5065901065628623E-2</v>
      </c>
      <c r="E324">
        <f t="shared" si="18"/>
        <v>72.20129</v>
      </c>
      <c r="F324">
        <f t="shared" si="19"/>
        <v>0.35252874131685064</v>
      </c>
    </row>
    <row r="325" spans="1:6" x14ac:dyDescent="0.25">
      <c r="A325" s="6">
        <v>43582</v>
      </c>
      <c r="B325">
        <v>72.088200000000001</v>
      </c>
      <c r="C325">
        <f t="shared" si="20"/>
        <v>71.971433333333337</v>
      </c>
      <c r="D325">
        <f t="shared" si="17"/>
        <v>0.12225106376876213</v>
      </c>
      <c r="E325">
        <f t="shared" si="18"/>
        <v>72.126130000000003</v>
      </c>
      <c r="F325">
        <f t="shared" si="19"/>
        <v>0.3543608593714081</v>
      </c>
    </row>
    <row r="326" spans="1:6" x14ac:dyDescent="0.25">
      <c r="A326" s="6">
        <v>43585</v>
      </c>
      <c r="B326">
        <v>72.202399999999997</v>
      </c>
      <c r="C326">
        <f t="shared" si="20"/>
        <v>72.133899999999997</v>
      </c>
      <c r="D326">
        <f t="shared" si="17"/>
        <v>0.13908013011423165</v>
      </c>
      <c r="E326">
        <f t="shared" si="18"/>
        <v>72.076189999999997</v>
      </c>
      <c r="F326">
        <f t="shared" si="19"/>
        <v>0.34418955853489275</v>
      </c>
    </row>
    <row r="327" spans="1:6" x14ac:dyDescent="0.25">
      <c r="A327" s="6">
        <v>43586</v>
      </c>
      <c r="B327">
        <v>72.309600000000003</v>
      </c>
      <c r="C327">
        <f t="shared" si="20"/>
        <v>72.200066666666658</v>
      </c>
      <c r="D327">
        <f t="shared" ref="D327:D390" si="21">_xlfn.STDEV.S(C325:C327)</f>
        <v>0.11764823746140987</v>
      </c>
      <c r="E327">
        <f t="shared" si="18"/>
        <v>72.042000000000002</v>
      </c>
      <c r="F327">
        <f t="shared" si="19"/>
        <v>0.31788290211089187</v>
      </c>
    </row>
    <row r="328" spans="1:6" x14ac:dyDescent="0.25">
      <c r="A328" s="6">
        <v>43592</v>
      </c>
      <c r="B328">
        <v>73.109899999999996</v>
      </c>
      <c r="C328">
        <f t="shared" si="20"/>
        <v>72.540633333333332</v>
      </c>
      <c r="D328">
        <f t="shared" si="21"/>
        <v>0.21824897352437989</v>
      </c>
      <c r="E328">
        <f t="shared" si="18"/>
        <v>72.116970000000009</v>
      </c>
      <c r="F328">
        <f t="shared" si="19"/>
        <v>0.26591406188215333</v>
      </c>
    </row>
    <row r="329" spans="1:6" x14ac:dyDescent="0.25">
      <c r="A329" s="6">
        <v>43593</v>
      </c>
      <c r="B329">
        <v>73.081699999999998</v>
      </c>
      <c r="C329">
        <f t="shared" si="20"/>
        <v>72.833733333333328</v>
      </c>
      <c r="D329">
        <f t="shared" si="21"/>
        <v>0.31712949744252639</v>
      </c>
      <c r="E329">
        <f t="shared" si="18"/>
        <v>72.20074000000001</v>
      </c>
      <c r="F329">
        <f t="shared" si="19"/>
        <v>0.20090177789434577</v>
      </c>
    </row>
    <row r="330" spans="1:6" x14ac:dyDescent="0.25">
      <c r="A330" s="6">
        <v>43594</v>
      </c>
      <c r="B330">
        <v>73.088800000000006</v>
      </c>
      <c r="C330">
        <f t="shared" si="20"/>
        <v>73.093466666666657</v>
      </c>
      <c r="D330">
        <f t="shared" si="21"/>
        <v>0.27658443824893547</v>
      </c>
      <c r="E330">
        <f t="shared" si="18"/>
        <v>72.317299999999989</v>
      </c>
      <c r="F330">
        <f t="shared" si="19"/>
        <v>0.14437358331772418</v>
      </c>
    </row>
    <row r="331" spans="1:6" x14ac:dyDescent="0.25">
      <c r="A331" s="6">
        <v>43599</v>
      </c>
      <c r="B331">
        <v>73.523099999999999</v>
      </c>
      <c r="C331">
        <f t="shared" si="20"/>
        <v>73.231200000000001</v>
      </c>
      <c r="D331">
        <f t="shared" si="21"/>
        <v>0.20182980729097519</v>
      </c>
      <c r="E331">
        <f t="shared" ref="E331:E394" si="22">AVERAGE(B322:B331)</f>
        <v>72.497510000000005</v>
      </c>
      <c r="F331">
        <f t="shared" si="19"/>
        <v>0.14355189332317045</v>
      </c>
    </row>
    <row r="332" spans="1:6" x14ac:dyDescent="0.25">
      <c r="A332" s="6">
        <v>43600</v>
      </c>
      <c r="B332">
        <v>73.371200000000002</v>
      </c>
      <c r="C332">
        <f t="shared" si="20"/>
        <v>73.327699999999993</v>
      </c>
      <c r="D332">
        <f t="shared" si="21"/>
        <v>0.11771998949170161</v>
      </c>
      <c r="E332">
        <f t="shared" si="22"/>
        <v>72.6601</v>
      </c>
      <c r="F332">
        <f t="shared" si="19"/>
        <v>0.19587838209800756</v>
      </c>
    </row>
    <row r="333" spans="1:6" x14ac:dyDescent="0.25">
      <c r="A333" s="6">
        <v>43601</v>
      </c>
      <c r="B333">
        <v>72.689099999999996</v>
      </c>
      <c r="C333">
        <f t="shared" si="20"/>
        <v>73.194466666666656</v>
      </c>
      <c r="D333">
        <f t="shared" si="21"/>
        <v>6.8814616772031115E-2</v>
      </c>
      <c r="E333">
        <f t="shared" si="22"/>
        <v>72.757509999999996</v>
      </c>
      <c r="F333">
        <f t="shared" si="19"/>
        <v>0.25348174842031795</v>
      </c>
    </row>
    <row r="334" spans="1:6" x14ac:dyDescent="0.25">
      <c r="A334" s="6">
        <v>43602</v>
      </c>
      <c r="B334">
        <v>72.365099999999998</v>
      </c>
      <c r="C334">
        <f t="shared" si="20"/>
        <v>72.808466666666661</v>
      </c>
      <c r="D334">
        <f t="shared" si="21"/>
        <v>0.26967584725479588</v>
      </c>
      <c r="E334">
        <f t="shared" si="22"/>
        <v>72.782909999999987</v>
      </c>
      <c r="F334">
        <f t="shared" si="19"/>
        <v>0.29219527961051051</v>
      </c>
    </row>
    <row r="335" spans="1:6" x14ac:dyDescent="0.25">
      <c r="A335" s="6">
        <v>43603</v>
      </c>
      <c r="B335">
        <v>72.246399999999994</v>
      </c>
      <c r="C335">
        <f t="shared" si="20"/>
        <v>72.43353333333333</v>
      </c>
      <c r="D335">
        <f t="shared" si="21"/>
        <v>0.38048007880882262</v>
      </c>
      <c r="E335">
        <f t="shared" si="22"/>
        <v>72.798730000000006</v>
      </c>
      <c r="F335">
        <f t="shared" si="19"/>
        <v>0.30983831368419429</v>
      </c>
    </row>
    <row r="336" spans="1:6" x14ac:dyDescent="0.25">
      <c r="A336" s="6">
        <v>43606</v>
      </c>
      <c r="B336">
        <v>71.963099999999997</v>
      </c>
      <c r="C336">
        <f t="shared" si="20"/>
        <v>72.191533333333325</v>
      </c>
      <c r="D336">
        <f t="shared" si="21"/>
        <v>0.3108444793950359</v>
      </c>
      <c r="E336">
        <f t="shared" si="22"/>
        <v>72.774799999999999</v>
      </c>
      <c r="F336">
        <f t="shared" si="19"/>
        <v>0.30108869959420842</v>
      </c>
    </row>
    <row r="337" spans="1:6" x14ac:dyDescent="0.25">
      <c r="A337" s="6">
        <v>43607</v>
      </c>
      <c r="B337">
        <v>71.965400000000002</v>
      </c>
      <c r="C337">
        <f t="shared" si="20"/>
        <v>72.058299999999988</v>
      </c>
      <c r="D337">
        <f t="shared" si="21"/>
        <v>0.19022581999453719</v>
      </c>
      <c r="E337">
        <f t="shared" si="22"/>
        <v>72.740380000000002</v>
      </c>
      <c r="F337">
        <f t="shared" si="19"/>
        <v>0.26295717096346594</v>
      </c>
    </row>
    <row r="338" spans="1:6" x14ac:dyDescent="0.25">
      <c r="A338" s="6">
        <v>43608</v>
      </c>
      <c r="B338">
        <v>71.842699999999994</v>
      </c>
      <c r="C338">
        <f t="shared" si="20"/>
        <v>71.923733333333317</v>
      </c>
      <c r="D338">
        <f t="shared" si="21"/>
        <v>0.13390055320329805</v>
      </c>
      <c r="E338">
        <f t="shared" si="22"/>
        <v>72.61366000000001</v>
      </c>
      <c r="F338">
        <f t="shared" si="19"/>
        <v>0.21070992800530142</v>
      </c>
    </row>
    <row r="339" spans="1:6" x14ac:dyDescent="0.25">
      <c r="A339" s="6">
        <v>43609</v>
      </c>
      <c r="B339">
        <v>71.8369</v>
      </c>
      <c r="C339">
        <f t="shared" si="20"/>
        <v>71.881666666666661</v>
      </c>
      <c r="D339">
        <f t="shared" si="21"/>
        <v>9.2265131249265539E-2</v>
      </c>
      <c r="E339">
        <f t="shared" si="22"/>
        <v>72.489180000000005</v>
      </c>
      <c r="F339">
        <f t="shared" si="19"/>
        <v>0.1618828523483713</v>
      </c>
    </row>
    <row r="340" spans="1:6" x14ac:dyDescent="0.25">
      <c r="A340" s="6">
        <v>43610</v>
      </c>
      <c r="B340">
        <v>72.318600000000004</v>
      </c>
      <c r="C340">
        <f t="shared" si="20"/>
        <v>71.999399999999994</v>
      </c>
      <c r="D340">
        <f t="shared" si="21"/>
        <v>5.9660409355321929E-2</v>
      </c>
      <c r="E340">
        <f t="shared" si="22"/>
        <v>72.41216</v>
      </c>
      <c r="F340">
        <f t="shared" si="19"/>
        <v>0.14225244885218583</v>
      </c>
    </row>
    <row r="341" spans="1:6" x14ac:dyDescent="0.25">
      <c r="A341" s="6">
        <v>43613</v>
      </c>
      <c r="B341">
        <v>72.186300000000003</v>
      </c>
      <c r="C341">
        <f t="shared" si="20"/>
        <v>72.11393333333335</v>
      </c>
      <c r="D341">
        <f t="shared" si="21"/>
        <v>0.11613700721323514</v>
      </c>
      <c r="E341">
        <f t="shared" si="22"/>
        <v>72.278479999999973</v>
      </c>
      <c r="F341">
        <f t="shared" ref="F341:F404" si="23">_xlfn.STDEV.S(E332:E341)</f>
        <v>0.18051730070673569</v>
      </c>
    </row>
    <row r="342" spans="1:6" x14ac:dyDescent="0.25">
      <c r="A342" s="6">
        <v>43614</v>
      </c>
      <c r="B342">
        <v>72.168000000000006</v>
      </c>
      <c r="C342">
        <f t="shared" si="20"/>
        <v>72.224300000000014</v>
      </c>
      <c r="D342">
        <f t="shared" si="21"/>
        <v>0.11245643271623665</v>
      </c>
      <c r="E342">
        <f t="shared" si="22"/>
        <v>72.158159999999995</v>
      </c>
      <c r="F342">
        <f t="shared" si="23"/>
        <v>0.23347736768975089</v>
      </c>
    </row>
    <row r="343" spans="1:6" x14ac:dyDescent="0.25">
      <c r="A343" s="6">
        <v>43615</v>
      </c>
      <c r="B343">
        <v>72.411799999999999</v>
      </c>
      <c r="C343">
        <f t="shared" si="20"/>
        <v>72.255366666666674</v>
      </c>
      <c r="D343">
        <f t="shared" si="21"/>
        <v>7.4329588844397693E-2</v>
      </c>
      <c r="E343">
        <f t="shared" si="22"/>
        <v>72.13042999999999</v>
      </c>
      <c r="F343">
        <f t="shared" si="23"/>
        <v>0.26302393568520688</v>
      </c>
    </row>
    <row r="344" spans="1:6" x14ac:dyDescent="0.25">
      <c r="A344" s="6">
        <v>43616</v>
      </c>
      <c r="B344">
        <v>72.422899999999998</v>
      </c>
      <c r="C344">
        <f t="shared" si="20"/>
        <v>72.33423333333333</v>
      </c>
      <c r="D344">
        <f t="shared" si="21"/>
        <v>5.6672195808675038E-2</v>
      </c>
      <c r="E344">
        <f t="shared" si="22"/>
        <v>72.136209999999991</v>
      </c>
      <c r="F344">
        <f t="shared" si="23"/>
        <v>0.27003188212794271</v>
      </c>
    </row>
    <row r="345" spans="1:6" x14ac:dyDescent="0.25">
      <c r="A345" s="6">
        <v>43617</v>
      </c>
      <c r="B345">
        <v>72.843599999999995</v>
      </c>
      <c r="C345">
        <f t="shared" si="20"/>
        <v>72.559433333333331</v>
      </c>
      <c r="D345">
        <f t="shared" si="21"/>
        <v>0.1577928646933914</v>
      </c>
      <c r="E345">
        <f t="shared" si="22"/>
        <v>72.195930000000004</v>
      </c>
      <c r="F345">
        <f t="shared" si="23"/>
        <v>0.25093999962142843</v>
      </c>
    </row>
    <row r="346" spans="1:6" x14ac:dyDescent="0.25">
      <c r="A346" s="6">
        <v>43620</v>
      </c>
      <c r="B346">
        <v>73.218000000000004</v>
      </c>
      <c r="C346">
        <f t="shared" si="20"/>
        <v>72.828166666666675</v>
      </c>
      <c r="D346">
        <f t="shared" si="21"/>
        <v>0.2472861979644369</v>
      </c>
      <c r="E346">
        <f t="shared" si="22"/>
        <v>72.321420000000003</v>
      </c>
      <c r="F346">
        <f t="shared" si="23"/>
        <v>0.21225764016873985</v>
      </c>
    </row>
    <row r="347" spans="1:6" x14ac:dyDescent="0.25">
      <c r="A347" s="6">
        <v>43621</v>
      </c>
      <c r="B347">
        <v>73.423900000000003</v>
      </c>
      <c r="C347">
        <f t="shared" si="20"/>
        <v>73.161833333333334</v>
      </c>
      <c r="D347">
        <f t="shared" si="21"/>
        <v>0.30178270573623361</v>
      </c>
      <c r="E347">
        <f t="shared" si="22"/>
        <v>72.467270000000013</v>
      </c>
      <c r="F347">
        <f t="shared" si="23"/>
        <v>0.16933404586464959</v>
      </c>
    </row>
    <row r="348" spans="1:6" x14ac:dyDescent="0.25">
      <c r="A348" s="6">
        <v>43622</v>
      </c>
      <c r="B348">
        <v>73.369</v>
      </c>
      <c r="C348">
        <f t="shared" si="20"/>
        <v>73.336966666666669</v>
      </c>
      <c r="D348">
        <f t="shared" si="21"/>
        <v>0.25848358068062977</v>
      </c>
      <c r="E348">
        <f t="shared" si="22"/>
        <v>72.619900000000001</v>
      </c>
      <c r="F348">
        <f t="shared" si="23"/>
        <v>0.17054242653630411</v>
      </c>
    </row>
    <row r="349" spans="1:6" x14ac:dyDescent="0.25">
      <c r="A349" s="6">
        <v>43623</v>
      </c>
      <c r="B349">
        <v>73.270799999999994</v>
      </c>
      <c r="C349">
        <f t="shared" si="20"/>
        <v>73.354566666666656</v>
      </c>
      <c r="D349">
        <f t="shared" si="21"/>
        <v>0.1065579515429813</v>
      </c>
      <c r="E349">
        <f t="shared" si="22"/>
        <v>72.763290000000012</v>
      </c>
      <c r="F349">
        <f t="shared" si="23"/>
        <v>0.21644396828176676</v>
      </c>
    </row>
    <row r="350" spans="1:6" x14ac:dyDescent="0.25">
      <c r="A350" s="6">
        <v>43624</v>
      </c>
      <c r="B350">
        <v>73.260499999999993</v>
      </c>
      <c r="C350">
        <f t="shared" si="20"/>
        <v>73.300099999999986</v>
      </c>
      <c r="D350">
        <f t="shared" si="21"/>
        <v>2.7795469921343841E-2</v>
      </c>
      <c r="E350">
        <f t="shared" si="22"/>
        <v>72.857479999999995</v>
      </c>
      <c r="F350">
        <f t="shared" si="23"/>
        <v>0.27017789185193919</v>
      </c>
    </row>
    <row r="351" spans="1:6" x14ac:dyDescent="0.25">
      <c r="A351" s="6">
        <v>43627</v>
      </c>
      <c r="B351">
        <v>73.214799999999997</v>
      </c>
      <c r="C351">
        <f t="shared" si="20"/>
        <v>73.248699999999999</v>
      </c>
      <c r="D351">
        <f t="shared" si="21"/>
        <v>5.2940735558556107E-2</v>
      </c>
      <c r="E351">
        <f t="shared" si="22"/>
        <v>72.960329999999999</v>
      </c>
      <c r="F351">
        <f t="shared" si="23"/>
        <v>0.31962067874974259</v>
      </c>
    </row>
    <row r="352" spans="1:6" x14ac:dyDescent="0.25">
      <c r="A352" s="6">
        <v>43628</v>
      </c>
      <c r="B352">
        <v>73.044799999999995</v>
      </c>
      <c r="C352">
        <f t="shared" si="20"/>
        <v>73.173366666666666</v>
      </c>
      <c r="D352">
        <f t="shared" si="21"/>
        <v>6.3742200684847261E-2</v>
      </c>
      <c r="E352">
        <f t="shared" si="22"/>
        <v>73.048010000000005</v>
      </c>
      <c r="F352">
        <f t="shared" si="23"/>
        <v>0.34849310999247024</v>
      </c>
    </row>
    <row r="353" spans="1:6" x14ac:dyDescent="0.25">
      <c r="A353" s="6">
        <v>43630</v>
      </c>
      <c r="B353">
        <v>73.014099999999999</v>
      </c>
      <c r="C353">
        <f t="shared" si="20"/>
        <v>73.091233333333321</v>
      </c>
      <c r="D353">
        <f t="shared" si="21"/>
        <v>7.8757800319156121E-2</v>
      </c>
      <c r="E353">
        <f t="shared" si="22"/>
        <v>73.108239999999995</v>
      </c>
      <c r="F353">
        <f t="shared" si="23"/>
        <v>0.3548013373330674</v>
      </c>
    </row>
    <row r="354" spans="1:6" x14ac:dyDescent="0.25">
      <c r="A354" s="6">
        <v>43631</v>
      </c>
      <c r="B354">
        <v>72.699299999999994</v>
      </c>
      <c r="C354">
        <f t="shared" si="20"/>
        <v>72.919399999999996</v>
      </c>
      <c r="D354">
        <f t="shared" si="21"/>
        <v>0.12959658345976799</v>
      </c>
      <c r="E354">
        <f t="shared" si="22"/>
        <v>73.13588</v>
      </c>
      <c r="F354">
        <f t="shared" si="23"/>
        <v>0.33491353004253754</v>
      </c>
    </row>
    <row r="355" spans="1:6" x14ac:dyDescent="0.25">
      <c r="A355" s="6">
        <v>43634</v>
      </c>
      <c r="B355">
        <v>72.107699999999994</v>
      </c>
      <c r="C355">
        <f t="shared" si="20"/>
        <v>72.60703333333332</v>
      </c>
      <c r="D355">
        <f t="shared" si="21"/>
        <v>0.24547548040788558</v>
      </c>
      <c r="E355">
        <f t="shared" si="22"/>
        <v>73.06228999999999</v>
      </c>
      <c r="F355">
        <f t="shared" si="23"/>
        <v>0.28457228523014816</v>
      </c>
    </row>
    <row r="356" spans="1:6" x14ac:dyDescent="0.25">
      <c r="A356" s="6">
        <v>43635</v>
      </c>
      <c r="B356">
        <v>72.229100000000003</v>
      </c>
      <c r="C356">
        <f t="shared" si="20"/>
        <v>72.345366666666663</v>
      </c>
      <c r="D356">
        <f t="shared" si="21"/>
        <v>0.28738958652749474</v>
      </c>
      <c r="E356">
        <f t="shared" si="22"/>
        <v>72.963400000000007</v>
      </c>
      <c r="F356">
        <f t="shared" si="23"/>
        <v>0.2213837878461499</v>
      </c>
    </row>
    <row r="357" spans="1:6" x14ac:dyDescent="0.25">
      <c r="A357" s="6">
        <v>43636</v>
      </c>
      <c r="B357">
        <v>71.637699999999995</v>
      </c>
      <c r="C357">
        <f t="shared" si="20"/>
        <v>71.991499999999988</v>
      </c>
      <c r="D357">
        <f t="shared" si="21"/>
        <v>0.30891540014127533</v>
      </c>
      <c r="E357">
        <f t="shared" si="22"/>
        <v>72.784779999999998</v>
      </c>
      <c r="F357">
        <f t="shared" si="23"/>
        <v>0.16928591265141213</v>
      </c>
    </row>
    <row r="358" spans="1:6" x14ac:dyDescent="0.25">
      <c r="A358" s="6">
        <v>43637</v>
      </c>
      <c r="B358">
        <v>71.545699999999997</v>
      </c>
      <c r="C358">
        <f t="shared" si="20"/>
        <v>71.804166666666674</v>
      </c>
      <c r="D358">
        <f t="shared" si="21"/>
        <v>0.27483717469183544</v>
      </c>
      <c r="E358">
        <f t="shared" si="22"/>
        <v>72.602450000000005</v>
      </c>
      <c r="F358">
        <f t="shared" si="23"/>
        <v>0.17289321953480472</v>
      </c>
    </row>
    <row r="359" spans="1:6" x14ac:dyDescent="0.25">
      <c r="A359" s="6">
        <v>43638</v>
      </c>
      <c r="B359">
        <v>71.349000000000004</v>
      </c>
      <c r="C359">
        <f t="shared" si="20"/>
        <v>71.510800000000003</v>
      </c>
      <c r="D359">
        <f t="shared" si="21"/>
        <v>0.24229123965758964</v>
      </c>
      <c r="E359">
        <f t="shared" si="22"/>
        <v>72.410269999999997</v>
      </c>
      <c r="F359">
        <f t="shared" si="23"/>
        <v>0.23521041634389078</v>
      </c>
    </row>
    <row r="360" spans="1:6" x14ac:dyDescent="0.25">
      <c r="A360" s="6">
        <v>43641</v>
      </c>
      <c r="B360">
        <v>71.597300000000004</v>
      </c>
      <c r="C360">
        <f t="shared" si="20"/>
        <v>71.497333333333344</v>
      </c>
      <c r="D360">
        <f t="shared" si="21"/>
        <v>0.1733936017017674</v>
      </c>
      <c r="E360">
        <f t="shared" si="22"/>
        <v>72.243950000000012</v>
      </c>
      <c r="F360">
        <f t="shared" si="23"/>
        <v>0.3128119519242587</v>
      </c>
    </row>
    <row r="361" spans="1:6" x14ac:dyDescent="0.25">
      <c r="A361" s="6">
        <v>43642</v>
      </c>
      <c r="B361">
        <v>71.232299999999995</v>
      </c>
      <c r="C361">
        <f t="shared" si="20"/>
        <v>71.392866666666677</v>
      </c>
      <c r="D361">
        <f t="shared" si="21"/>
        <v>6.4553474818252882E-2</v>
      </c>
      <c r="E361">
        <f t="shared" si="22"/>
        <v>72.045700000000011</v>
      </c>
      <c r="F361">
        <f t="shared" si="23"/>
        <v>0.39422680759092221</v>
      </c>
    </row>
    <row r="362" spans="1:6" x14ac:dyDescent="0.25">
      <c r="A362" s="6">
        <v>43643</v>
      </c>
      <c r="B362">
        <v>71.381600000000006</v>
      </c>
      <c r="C362">
        <f t="shared" si="20"/>
        <v>71.403733333333335</v>
      </c>
      <c r="D362">
        <f t="shared" si="21"/>
        <v>5.7434497311996686E-2</v>
      </c>
      <c r="E362">
        <f t="shared" si="22"/>
        <v>71.879379999999998</v>
      </c>
      <c r="F362">
        <f t="shared" si="23"/>
        <v>0.46056989061137604</v>
      </c>
    </row>
    <row r="363" spans="1:6" x14ac:dyDescent="0.25">
      <c r="A363" s="6">
        <v>43644</v>
      </c>
      <c r="B363">
        <v>71.663499999999999</v>
      </c>
      <c r="C363">
        <f t="shared" si="20"/>
        <v>71.425799999999995</v>
      </c>
      <c r="D363">
        <f t="shared" si="21"/>
        <v>1.6781073995552218E-2</v>
      </c>
      <c r="E363">
        <f t="shared" si="22"/>
        <v>71.744320000000002</v>
      </c>
      <c r="F363">
        <f t="shared" si="23"/>
        <v>0.50126994013649206</v>
      </c>
    </row>
    <row r="364" spans="1:6" x14ac:dyDescent="0.25">
      <c r="A364" s="6">
        <v>43645</v>
      </c>
      <c r="B364">
        <v>71.817899999999995</v>
      </c>
      <c r="C364">
        <f t="shared" si="20"/>
        <v>71.620999999999995</v>
      </c>
      <c r="D364">
        <f t="shared" si="21"/>
        <v>0.119578971271582</v>
      </c>
      <c r="E364">
        <f t="shared" si="22"/>
        <v>71.656180000000006</v>
      </c>
      <c r="F364">
        <f t="shared" si="23"/>
        <v>0.50688871885914388</v>
      </c>
    </row>
    <row r="365" spans="1:6" x14ac:dyDescent="0.25">
      <c r="A365" s="6">
        <v>43648</v>
      </c>
      <c r="B365">
        <v>71.396199999999993</v>
      </c>
      <c r="C365">
        <f t="shared" si="20"/>
        <v>71.625866666666667</v>
      </c>
      <c r="D365">
        <f t="shared" si="21"/>
        <v>0.11412960144470083</v>
      </c>
      <c r="E365">
        <f t="shared" si="22"/>
        <v>71.585030000000003</v>
      </c>
      <c r="F365">
        <f t="shared" si="23"/>
        <v>0.48766129129413838</v>
      </c>
    </row>
    <row r="366" spans="1:6" x14ac:dyDescent="0.25">
      <c r="A366" s="6">
        <v>43649</v>
      </c>
      <c r="B366">
        <v>71.408000000000001</v>
      </c>
      <c r="C366">
        <f t="shared" si="20"/>
        <v>71.540700000000001</v>
      </c>
      <c r="D366">
        <f t="shared" si="21"/>
        <v>4.7828052360434054E-2</v>
      </c>
      <c r="E366">
        <f t="shared" si="22"/>
        <v>71.502920000000003</v>
      </c>
      <c r="F366">
        <f t="shared" si="23"/>
        <v>0.44789244774958015</v>
      </c>
    </row>
    <row r="367" spans="1:6" x14ac:dyDescent="0.25">
      <c r="A367" s="6">
        <v>43650</v>
      </c>
      <c r="B367">
        <v>71.603399999999993</v>
      </c>
      <c r="C367">
        <f t="shared" si="20"/>
        <v>71.469199999999987</v>
      </c>
      <c r="D367">
        <f t="shared" si="21"/>
        <v>7.8432620292369262E-2</v>
      </c>
      <c r="E367">
        <f t="shared" si="22"/>
        <v>71.499490000000009</v>
      </c>
      <c r="F367">
        <f t="shared" si="23"/>
        <v>0.39325686048829583</v>
      </c>
    </row>
    <row r="368" spans="1:6" x14ac:dyDescent="0.25">
      <c r="A368" s="6">
        <v>43651</v>
      </c>
      <c r="B368">
        <v>71.542000000000002</v>
      </c>
      <c r="C368">
        <f t="shared" si="20"/>
        <v>71.517799999999994</v>
      </c>
      <c r="D368">
        <f t="shared" si="21"/>
        <v>3.6511687626482776E-2</v>
      </c>
      <c r="E368">
        <f t="shared" si="22"/>
        <v>71.499120000000005</v>
      </c>
      <c r="F368">
        <f t="shared" si="23"/>
        <v>0.32911303384838569</v>
      </c>
    </row>
    <row r="369" spans="1:6" x14ac:dyDescent="0.25">
      <c r="A369" s="6">
        <v>43652</v>
      </c>
      <c r="B369">
        <v>71.659300000000002</v>
      </c>
      <c r="C369">
        <f t="shared" si="20"/>
        <v>71.60156666666667</v>
      </c>
      <c r="D369">
        <f t="shared" si="21"/>
        <v>6.6957385563376284E-2</v>
      </c>
      <c r="E369">
        <f t="shared" si="22"/>
        <v>71.530150000000006</v>
      </c>
      <c r="F369">
        <f t="shared" si="23"/>
        <v>0.2602238101327411</v>
      </c>
    </row>
    <row r="370" spans="1:6" x14ac:dyDescent="0.25">
      <c r="A370" s="6">
        <v>43655</v>
      </c>
      <c r="B370">
        <v>71.706699999999998</v>
      </c>
      <c r="C370">
        <f t="shared" si="20"/>
        <v>71.63600000000001</v>
      </c>
      <c r="D370">
        <f t="shared" si="21"/>
        <v>6.0791650864372646E-2</v>
      </c>
      <c r="E370">
        <f t="shared" si="22"/>
        <v>71.541089999999997</v>
      </c>
      <c r="F370">
        <f t="shared" si="23"/>
        <v>0.18726024053291354</v>
      </c>
    </row>
    <row r="371" spans="1:6" x14ac:dyDescent="0.25">
      <c r="A371" s="6">
        <v>43656</v>
      </c>
      <c r="B371">
        <v>71.462599999999995</v>
      </c>
      <c r="C371">
        <f t="shared" si="20"/>
        <v>71.609533333333331</v>
      </c>
      <c r="D371">
        <f t="shared" si="21"/>
        <v>1.8025938101652421E-2</v>
      </c>
      <c r="E371">
        <f t="shared" si="22"/>
        <v>71.564119999999988</v>
      </c>
      <c r="F371">
        <f t="shared" si="23"/>
        <v>0.12543336522277776</v>
      </c>
    </row>
    <row r="372" spans="1:6" x14ac:dyDescent="0.25">
      <c r="A372" s="6">
        <v>43657</v>
      </c>
      <c r="B372">
        <v>71.563100000000006</v>
      </c>
      <c r="C372">
        <f t="shared" si="20"/>
        <v>71.577466666666666</v>
      </c>
      <c r="D372">
        <f t="shared" si="21"/>
        <v>2.9311279588434967E-2</v>
      </c>
      <c r="E372">
        <f t="shared" si="22"/>
        <v>71.582269999999994</v>
      </c>
      <c r="F372">
        <f t="shared" si="23"/>
        <v>7.8274768809764791E-2</v>
      </c>
    </row>
    <row r="373" spans="1:6" x14ac:dyDescent="0.25">
      <c r="A373" s="6">
        <v>43658</v>
      </c>
      <c r="B373">
        <v>71.007300000000001</v>
      </c>
      <c r="C373">
        <f t="shared" si="20"/>
        <v>71.344333333333338</v>
      </c>
      <c r="D373">
        <f t="shared" si="21"/>
        <v>0.14474717166045983</v>
      </c>
      <c r="E373">
        <f t="shared" si="22"/>
        <v>71.516649999999998</v>
      </c>
      <c r="F373">
        <f t="shared" si="23"/>
        <v>5.0145794727861195E-2</v>
      </c>
    </row>
    <row r="374" spans="1:6" x14ac:dyDescent="0.25">
      <c r="A374" s="6">
        <v>43659</v>
      </c>
      <c r="B374">
        <v>71.011399999999995</v>
      </c>
      <c r="C374">
        <f t="shared" si="20"/>
        <v>71.193933333333334</v>
      </c>
      <c r="D374">
        <f t="shared" si="21"/>
        <v>0.19324816898179006</v>
      </c>
      <c r="E374">
        <f t="shared" si="22"/>
        <v>71.435999999999993</v>
      </c>
      <c r="F374">
        <f t="shared" si="23"/>
        <v>4.533007787330523E-2</v>
      </c>
    </row>
    <row r="375" spans="1:6" x14ac:dyDescent="0.25">
      <c r="A375" s="6">
        <v>43662</v>
      </c>
      <c r="B375">
        <v>70.857399999999998</v>
      </c>
      <c r="C375">
        <f t="shared" si="20"/>
        <v>70.958700000000007</v>
      </c>
      <c r="D375">
        <f t="shared" si="21"/>
        <v>0.19436561290897336</v>
      </c>
      <c r="E375">
        <f t="shared" si="22"/>
        <v>71.38212</v>
      </c>
      <c r="F375">
        <f t="shared" si="23"/>
        <v>5.9127706618808E-2</v>
      </c>
    </row>
    <row r="376" spans="1:6" x14ac:dyDescent="0.25">
      <c r="A376" s="6">
        <v>43663</v>
      </c>
      <c r="B376">
        <v>70.677099999999996</v>
      </c>
      <c r="C376">
        <f t="shared" si="20"/>
        <v>70.848633333333325</v>
      </c>
      <c r="D376">
        <f t="shared" si="21"/>
        <v>0.176390420290818</v>
      </c>
      <c r="E376">
        <f t="shared" si="22"/>
        <v>71.309029999999993</v>
      </c>
      <c r="F376">
        <f t="shared" si="23"/>
        <v>8.5801936030993758E-2</v>
      </c>
    </row>
    <row r="377" spans="1:6" x14ac:dyDescent="0.25">
      <c r="A377" s="6">
        <v>43664</v>
      </c>
      <c r="B377">
        <v>70.555199999999999</v>
      </c>
      <c r="C377">
        <f t="shared" si="20"/>
        <v>70.696566666666669</v>
      </c>
      <c r="D377">
        <f t="shared" si="21"/>
        <v>0.13162625540184436</v>
      </c>
      <c r="E377">
        <f t="shared" si="22"/>
        <v>71.204210000000003</v>
      </c>
      <c r="F377">
        <f t="shared" si="23"/>
        <v>0.12327237612521004</v>
      </c>
    </row>
    <row r="378" spans="1:6" x14ac:dyDescent="0.25">
      <c r="A378" s="6">
        <v>43665</v>
      </c>
      <c r="B378">
        <v>70.606800000000007</v>
      </c>
      <c r="C378">
        <f t="shared" si="20"/>
        <v>70.613033333333348</v>
      </c>
      <c r="D378">
        <f t="shared" si="21"/>
        <v>0.11944974458523866</v>
      </c>
      <c r="E378">
        <f t="shared" si="22"/>
        <v>71.110690000000005</v>
      </c>
      <c r="F378">
        <f t="shared" si="23"/>
        <v>0.16310404620977084</v>
      </c>
    </row>
    <row r="379" spans="1:6" x14ac:dyDescent="0.25">
      <c r="A379" s="6">
        <v>43666</v>
      </c>
      <c r="B379">
        <v>70.7941</v>
      </c>
      <c r="C379">
        <f t="shared" si="20"/>
        <v>70.652033333333335</v>
      </c>
      <c r="D379">
        <f t="shared" si="21"/>
        <v>4.1797199977096841E-2</v>
      </c>
      <c r="E379">
        <f t="shared" si="22"/>
        <v>71.024169999999998</v>
      </c>
      <c r="F379">
        <f t="shared" si="23"/>
        <v>0.19887959787267964</v>
      </c>
    </row>
    <row r="380" spans="1:6" x14ac:dyDescent="0.25">
      <c r="A380" s="6">
        <v>43669</v>
      </c>
      <c r="B380">
        <v>70.654600000000002</v>
      </c>
      <c r="C380">
        <f t="shared" si="20"/>
        <v>70.68516666666666</v>
      </c>
      <c r="D380">
        <f t="shared" si="21"/>
        <v>3.6106406531138231E-2</v>
      </c>
      <c r="E380">
        <f t="shared" si="22"/>
        <v>70.918959999999998</v>
      </c>
      <c r="F380">
        <f t="shared" si="23"/>
        <v>0.23279684490034266</v>
      </c>
    </row>
    <row r="381" spans="1:6" x14ac:dyDescent="0.25">
      <c r="A381" s="6">
        <v>43670</v>
      </c>
      <c r="B381">
        <v>70.635000000000005</v>
      </c>
      <c r="C381">
        <f t="shared" si="20"/>
        <v>70.694566666666674</v>
      </c>
      <c r="D381">
        <f t="shared" si="21"/>
        <v>2.2343016143090234E-2</v>
      </c>
      <c r="E381">
        <f t="shared" si="22"/>
        <v>70.836199999999991</v>
      </c>
      <c r="F381">
        <f t="shared" si="23"/>
        <v>0.25541550296635362</v>
      </c>
    </row>
    <row r="382" spans="1:6" x14ac:dyDescent="0.25">
      <c r="A382" s="6">
        <v>43671</v>
      </c>
      <c r="B382">
        <v>70.324100000000001</v>
      </c>
      <c r="C382">
        <f t="shared" si="20"/>
        <v>70.537899999999993</v>
      </c>
      <c r="D382">
        <f t="shared" si="21"/>
        <v>8.7863791893627613E-2</v>
      </c>
      <c r="E382">
        <f t="shared" si="22"/>
        <v>70.712299999999999</v>
      </c>
      <c r="F382">
        <f t="shared" si="23"/>
        <v>0.27057554862223276</v>
      </c>
    </row>
    <row r="383" spans="1:6" x14ac:dyDescent="0.25">
      <c r="A383" s="6">
        <v>43672</v>
      </c>
      <c r="B383">
        <v>70.293999999999997</v>
      </c>
      <c r="C383">
        <f t="shared" si="20"/>
        <v>70.417700000000011</v>
      </c>
      <c r="D383">
        <f t="shared" si="21"/>
        <v>0.13883301453878197</v>
      </c>
      <c r="E383">
        <f t="shared" si="22"/>
        <v>70.64097000000001</v>
      </c>
      <c r="F383">
        <f t="shared" si="23"/>
        <v>0.27852765963783954</v>
      </c>
    </row>
    <row r="384" spans="1:6" x14ac:dyDescent="0.25">
      <c r="A384" s="6">
        <v>43673</v>
      </c>
      <c r="B384">
        <v>70.311000000000007</v>
      </c>
      <c r="C384">
        <f t="shared" si="20"/>
        <v>70.309700000000007</v>
      </c>
      <c r="D384">
        <f t="shared" si="21"/>
        <v>0.11415433996713305</v>
      </c>
      <c r="E384">
        <f t="shared" si="22"/>
        <v>70.570930000000004</v>
      </c>
      <c r="F384">
        <f t="shared" si="23"/>
        <v>0.28221187158271932</v>
      </c>
    </row>
    <row r="385" spans="1:6" x14ac:dyDescent="0.25">
      <c r="A385" s="6">
        <v>43676</v>
      </c>
      <c r="B385">
        <v>70.6417</v>
      </c>
      <c r="C385">
        <f t="shared" si="20"/>
        <v>70.415566666666678</v>
      </c>
      <c r="D385">
        <f t="shared" si="21"/>
        <v>6.1747202665686299E-2</v>
      </c>
      <c r="E385">
        <f t="shared" si="22"/>
        <v>70.549360000000007</v>
      </c>
      <c r="F385">
        <f t="shared" si="23"/>
        <v>0.27000691879200811</v>
      </c>
    </row>
    <row r="386" spans="1:6" x14ac:dyDescent="0.25">
      <c r="A386" s="6">
        <v>43677</v>
      </c>
      <c r="B386">
        <v>70.597999999999999</v>
      </c>
      <c r="C386">
        <f t="shared" si="20"/>
        <v>70.516900000000007</v>
      </c>
      <c r="D386">
        <f t="shared" si="21"/>
        <v>0.10360826507857675</v>
      </c>
      <c r="E386">
        <f t="shared" si="22"/>
        <v>70.541449999999998</v>
      </c>
      <c r="F386">
        <f t="shared" si="23"/>
        <v>0.24484874715264898</v>
      </c>
    </row>
    <row r="387" spans="1:6" x14ac:dyDescent="0.25">
      <c r="A387" s="6">
        <v>43678</v>
      </c>
      <c r="B387">
        <v>70.735500000000002</v>
      </c>
      <c r="C387">
        <f t="shared" si="20"/>
        <v>70.6584</v>
      </c>
      <c r="D387">
        <f t="shared" si="21"/>
        <v>0.12196906863505357</v>
      </c>
      <c r="E387">
        <f t="shared" si="22"/>
        <v>70.559479999999994</v>
      </c>
      <c r="F387">
        <f t="shared" si="23"/>
        <v>0.21253515026669972</v>
      </c>
    </row>
    <row r="388" spans="1:6" x14ac:dyDescent="0.25">
      <c r="A388" s="6">
        <v>43679</v>
      </c>
      <c r="B388">
        <v>70.472700000000003</v>
      </c>
      <c r="C388">
        <f t="shared" ref="C388:C451" si="24">AVERAGE(B386:B388)</f>
        <v>70.602066666666673</v>
      </c>
      <c r="D388">
        <f t="shared" si="21"/>
        <v>7.1237929451887907E-2</v>
      </c>
      <c r="E388">
        <f t="shared" si="22"/>
        <v>70.54607</v>
      </c>
      <c r="F388">
        <f t="shared" si="23"/>
        <v>0.17705731416377066</v>
      </c>
    </row>
    <row r="389" spans="1:6" x14ac:dyDescent="0.25">
      <c r="A389" s="6">
        <v>43680</v>
      </c>
      <c r="B389">
        <v>71.707700000000003</v>
      </c>
      <c r="C389">
        <f t="shared" si="24"/>
        <v>70.971966666666674</v>
      </c>
      <c r="D389">
        <f t="shared" si="21"/>
        <v>0.19930023786944057</v>
      </c>
      <c r="E389">
        <f t="shared" si="22"/>
        <v>70.637430000000009</v>
      </c>
      <c r="F389">
        <f t="shared" si="23"/>
        <v>0.13261152851258395</v>
      </c>
    </row>
    <row r="390" spans="1:6" x14ac:dyDescent="0.25">
      <c r="A390" s="6">
        <v>43683</v>
      </c>
      <c r="B390">
        <v>72.373199999999997</v>
      </c>
      <c r="C390">
        <f t="shared" si="24"/>
        <v>71.517866666666677</v>
      </c>
      <c r="D390">
        <f t="shared" si="21"/>
        <v>0.46071004257920772</v>
      </c>
      <c r="E390">
        <f t="shared" si="22"/>
        <v>70.809290000000004</v>
      </c>
      <c r="F390">
        <f t="shared" si="23"/>
        <v>0.11075090225867604</v>
      </c>
    </row>
    <row r="391" spans="1:6" x14ac:dyDescent="0.25">
      <c r="A391" s="6">
        <v>43684</v>
      </c>
      <c r="B391">
        <v>73.072999999999993</v>
      </c>
      <c r="C391">
        <f t="shared" si="24"/>
        <v>72.384633333333326</v>
      </c>
      <c r="D391">
        <f t="shared" ref="D391:D454" si="25">_xlfn.STDEV.S(C389:C391)</f>
        <v>0.71238079418658851</v>
      </c>
      <c r="E391">
        <f t="shared" si="22"/>
        <v>71.053090000000012</v>
      </c>
      <c r="F391">
        <f t="shared" si="23"/>
        <v>0.16251006348668204</v>
      </c>
    </row>
    <row r="392" spans="1:6" x14ac:dyDescent="0.25">
      <c r="A392" s="6">
        <v>43685</v>
      </c>
      <c r="B392">
        <v>72.891400000000004</v>
      </c>
      <c r="C392">
        <f t="shared" si="24"/>
        <v>72.779199999999989</v>
      </c>
      <c r="D392">
        <f t="shared" si="25"/>
        <v>0.64522981521658596</v>
      </c>
      <c r="E392">
        <f t="shared" si="22"/>
        <v>71.309820000000002</v>
      </c>
      <c r="F392">
        <f t="shared" si="23"/>
        <v>0.26227193637520724</v>
      </c>
    </row>
    <row r="393" spans="1:6" x14ac:dyDescent="0.25">
      <c r="A393" s="6">
        <v>43686</v>
      </c>
      <c r="B393">
        <v>73.043199999999999</v>
      </c>
      <c r="C393">
        <f t="shared" si="24"/>
        <v>73.002533333333346</v>
      </c>
      <c r="D393">
        <f t="shared" si="25"/>
        <v>0.31287938097139356</v>
      </c>
      <c r="E393">
        <f t="shared" si="22"/>
        <v>71.584739999999996</v>
      </c>
      <c r="F393">
        <f t="shared" si="23"/>
        <v>0.37537561245593243</v>
      </c>
    </row>
    <row r="394" spans="1:6" x14ac:dyDescent="0.25">
      <c r="A394" s="6">
        <v>43687</v>
      </c>
      <c r="B394">
        <v>73.019599999999997</v>
      </c>
      <c r="C394">
        <f t="shared" si="24"/>
        <v>72.984733333333324</v>
      </c>
      <c r="D394">
        <f t="shared" si="25"/>
        <v>0.12412263350473278</v>
      </c>
      <c r="E394">
        <f t="shared" si="22"/>
        <v>71.855599999999995</v>
      </c>
      <c r="F394">
        <f t="shared" si="23"/>
        <v>0.48573041192391503</v>
      </c>
    </row>
    <row r="395" spans="1:6" x14ac:dyDescent="0.25">
      <c r="A395" s="6">
        <v>43690</v>
      </c>
      <c r="B395">
        <v>73.123099999999994</v>
      </c>
      <c r="C395">
        <f t="shared" si="24"/>
        <v>73.061966666666663</v>
      </c>
      <c r="D395">
        <f t="shared" si="25"/>
        <v>4.0443682837761445E-2</v>
      </c>
      <c r="E395">
        <f t="shared" ref="E395:E458" si="26">AVERAGE(B386:B395)</f>
        <v>72.103739999999988</v>
      </c>
      <c r="F395">
        <f t="shared" si="23"/>
        <v>0.58396012726231417</v>
      </c>
    </row>
    <row r="396" spans="1:6" x14ac:dyDescent="0.25">
      <c r="A396" s="6">
        <v>43691</v>
      </c>
      <c r="B396">
        <v>73.414900000000003</v>
      </c>
      <c r="C396">
        <f t="shared" si="24"/>
        <v>73.185866666666655</v>
      </c>
      <c r="D396">
        <f t="shared" si="25"/>
        <v>0.10146494924813002</v>
      </c>
      <c r="E396">
        <f t="shared" si="26"/>
        <v>72.385430000000014</v>
      </c>
      <c r="F396">
        <f t="shared" si="23"/>
        <v>0.6724043909971299</v>
      </c>
    </row>
    <row r="397" spans="1:6" x14ac:dyDescent="0.25">
      <c r="A397" s="6">
        <v>43692</v>
      </c>
      <c r="B397">
        <v>72.903700000000001</v>
      </c>
      <c r="C397">
        <f t="shared" si="24"/>
        <v>73.147233333333347</v>
      </c>
      <c r="D397">
        <f t="shared" si="25"/>
        <v>6.339577915614443E-2</v>
      </c>
      <c r="E397">
        <f t="shared" si="26"/>
        <v>72.602249999999998</v>
      </c>
      <c r="F397">
        <f t="shared" si="23"/>
        <v>0.73505825708956707</v>
      </c>
    </row>
    <row r="398" spans="1:6" x14ac:dyDescent="0.25">
      <c r="A398" s="6">
        <v>43693</v>
      </c>
      <c r="B398">
        <v>73.454999999999998</v>
      </c>
      <c r="C398">
        <f t="shared" si="24"/>
        <v>73.257866666666658</v>
      </c>
      <c r="D398">
        <f t="shared" si="25"/>
        <v>5.6149011402520779E-2</v>
      </c>
      <c r="E398">
        <f t="shared" si="26"/>
        <v>72.900480000000002</v>
      </c>
      <c r="F398">
        <f t="shared" si="23"/>
        <v>0.77551602697171651</v>
      </c>
    </row>
    <row r="399" spans="1:6" x14ac:dyDescent="0.25">
      <c r="A399" s="6">
        <v>43694</v>
      </c>
      <c r="B399">
        <v>73.222700000000003</v>
      </c>
      <c r="C399">
        <f t="shared" si="24"/>
        <v>73.193799999999996</v>
      </c>
      <c r="D399">
        <f t="shared" si="25"/>
        <v>5.554686709836347E-2</v>
      </c>
      <c r="E399">
        <f t="shared" si="26"/>
        <v>73.05198</v>
      </c>
      <c r="F399">
        <f t="shared" si="23"/>
        <v>0.77544354879857702</v>
      </c>
    </row>
    <row r="400" spans="1:6" x14ac:dyDescent="0.25">
      <c r="A400" s="6">
        <v>43697</v>
      </c>
      <c r="B400">
        <v>73.948400000000007</v>
      </c>
      <c r="C400">
        <f t="shared" si="24"/>
        <v>73.542033333333336</v>
      </c>
      <c r="D400">
        <f t="shared" si="25"/>
        <v>0.1853472806502599</v>
      </c>
      <c r="E400">
        <f t="shared" si="26"/>
        <v>73.209500000000006</v>
      </c>
      <c r="F400">
        <f t="shared" si="23"/>
        <v>0.74875795289488112</v>
      </c>
    </row>
    <row r="401" spans="1:6" x14ac:dyDescent="0.25">
      <c r="A401" s="6">
        <v>43698</v>
      </c>
      <c r="B401">
        <v>73.976600000000005</v>
      </c>
      <c r="C401">
        <f t="shared" si="24"/>
        <v>73.715900000000019</v>
      </c>
      <c r="D401">
        <f t="shared" si="25"/>
        <v>0.26585850943131911</v>
      </c>
      <c r="E401">
        <f t="shared" si="26"/>
        <v>73.299859999999995</v>
      </c>
      <c r="F401">
        <f t="shared" si="23"/>
        <v>0.69998343308967093</v>
      </c>
    </row>
    <row r="402" spans="1:6" x14ac:dyDescent="0.25">
      <c r="A402" s="6">
        <v>43699</v>
      </c>
      <c r="B402">
        <v>73.498900000000006</v>
      </c>
      <c r="C402">
        <f t="shared" si="24"/>
        <v>73.807966666666672</v>
      </c>
      <c r="D402">
        <f t="shared" si="25"/>
        <v>0.13504716871441103</v>
      </c>
      <c r="E402">
        <f t="shared" si="26"/>
        <v>73.360609999999994</v>
      </c>
      <c r="F402">
        <f t="shared" si="23"/>
        <v>0.63237247282577003</v>
      </c>
    </row>
    <row r="403" spans="1:6" x14ac:dyDescent="0.25">
      <c r="A403" s="6">
        <v>43700</v>
      </c>
      <c r="B403">
        <v>72.831199999999995</v>
      </c>
      <c r="C403">
        <f t="shared" si="24"/>
        <v>73.435566666666674</v>
      </c>
      <c r="D403">
        <f t="shared" si="25"/>
        <v>0.19396941721522859</v>
      </c>
      <c r="E403">
        <f t="shared" si="26"/>
        <v>73.339410000000001</v>
      </c>
      <c r="F403">
        <f t="shared" si="23"/>
        <v>0.54597972954232665</v>
      </c>
    </row>
    <row r="404" spans="1:6" x14ac:dyDescent="0.25">
      <c r="A404" s="6">
        <v>43701</v>
      </c>
      <c r="B404">
        <v>72.624300000000005</v>
      </c>
      <c r="C404">
        <f t="shared" si="24"/>
        <v>72.984800000000007</v>
      </c>
      <c r="D404">
        <f t="shared" si="25"/>
        <v>0.41220458288105882</v>
      </c>
      <c r="E404">
        <f t="shared" si="26"/>
        <v>73.299880000000002</v>
      </c>
      <c r="F404">
        <f t="shared" si="23"/>
        <v>0.44731223298968986</v>
      </c>
    </row>
    <row r="405" spans="1:6" x14ac:dyDescent="0.25">
      <c r="A405" s="6">
        <v>43704</v>
      </c>
      <c r="B405">
        <v>73.395499999999998</v>
      </c>
      <c r="C405">
        <f t="shared" si="24"/>
        <v>72.950333333333333</v>
      </c>
      <c r="D405">
        <f t="shared" si="25"/>
        <v>0.27074893864571103</v>
      </c>
      <c r="E405">
        <f t="shared" si="26"/>
        <v>73.327120000000008</v>
      </c>
      <c r="F405">
        <f t="shared" ref="F405:F468" si="27">_xlfn.STDEV.S(E396:E405)</f>
        <v>0.34386522969842953</v>
      </c>
    </row>
    <row r="406" spans="1:6" x14ac:dyDescent="0.25">
      <c r="A406" s="6">
        <v>43705</v>
      </c>
      <c r="B406">
        <v>73.609099999999998</v>
      </c>
      <c r="C406">
        <f t="shared" si="24"/>
        <v>73.209633333333329</v>
      </c>
      <c r="D406">
        <f t="shared" si="25"/>
        <v>0.14081575958729567</v>
      </c>
      <c r="E406">
        <f t="shared" si="26"/>
        <v>73.346540000000005</v>
      </c>
      <c r="F406">
        <f t="shared" si="27"/>
        <v>0.25054293972402386</v>
      </c>
    </row>
    <row r="407" spans="1:6" x14ac:dyDescent="0.25">
      <c r="A407" s="6">
        <v>43706</v>
      </c>
      <c r="B407">
        <v>73.658299999999997</v>
      </c>
      <c r="C407">
        <f t="shared" si="24"/>
        <v>73.554299999999998</v>
      </c>
      <c r="D407">
        <f t="shared" si="25"/>
        <v>0.3029871657225634</v>
      </c>
      <c r="E407">
        <f t="shared" si="26"/>
        <v>73.421999999999997</v>
      </c>
      <c r="F407">
        <f t="shared" si="27"/>
        <v>0.16081092229350788</v>
      </c>
    </row>
    <row r="408" spans="1:6" x14ac:dyDescent="0.25">
      <c r="A408" s="6">
        <v>43707</v>
      </c>
      <c r="B408">
        <v>73.955799999999996</v>
      </c>
      <c r="C408">
        <f t="shared" si="24"/>
        <v>73.741066666666669</v>
      </c>
      <c r="D408">
        <f t="shared" si="25"/>
        <v>0.26959793726543857</v>
      </c>
      <c r="E408">
        <f t="shared" si="26"/>
        <v>73.472080000000005</v>
      </c>
      <c r="F408">
        <f t="shared" si="27"/>
        <v>0.11578924002974822</v>
      </c>
    </row>
    <row r="409" spans="1:6" x14ac:dyDescent="0.25">
      <c r="A409" s="6">
        <v>43708</v>
      </c>
      <c r="B409">
        <v>73.384699999999995</v>
      </c>
      <c r="C409">
        <f t="shared" si="24"/>
        <v>73.666266666666672</v>
      </c>
      <c r="D409">
        <f t="shared" si="25"/>
        <v>9.3997661515437841E-2</v>
      </c>
      <c r="E409">
        <f t="shared" si="26"/>
        <v>73.488280000000003</v>
      </c>
      <c r="F409">
        <f t="shared" si="27"/>
        <v>8.4530866919854744E-2</v>
      </c>
    </row>
    <row r="410" spans="1:6" x14ac:dyDescent="0.25">
      <c r="A410" s="6">
        <v>43711</v>
      </c>
      <c r="B410">
        <v>73.172600000000003</v>
      </c>
      <c r="C410">
        <f t="shared" si="24"/>
        <v>73.50436666666667</v>
      </c>
      <c r="D410">
        <f t="shared" si="25"/>
        <v>0.12099141842847085</v>
      </c>
      <c r="E410">
        <f t="shared" si="26"/>
        <v>73.410699999999991</v>
      </c>
      <c r="F410">
        <f t="shared" si="27"/>
        <v>6.796930349634181E-2</v>
      </c>
    </row>
    <row r="411" spans="1:6" x14ac:dyDescent="0.25">
      <c r="A411" s="6">
        <v>43712</v>
      </c>
      <c r="B411">
        <v>73.203199999999995</v>
      </c>
      <c r="C411">
        <f t="shared" si="24"/>
        <v>73.253499999999988</v>
      </c>
      <c r="D411">
        <f t="shared" si="25"/>
        <v>0.20797516500597618</v>
      </c>
      <c r="E411">
        <f t="shared" si="26"/>
        <v>73.333359999999999</v>
      </c>
      <c r="F411">
        <f t="shared" si="27"/>
        <v>6.4501218730949175E-2</v>
      </c>
    </row>
    <row r="412" spans="1:6" x14ac:dyDescent="0.25">
      <c r="A412" s="6">
        <v>43713</v>
      </c>
      <c r="B412">
        <v>73.063800000000001</v>
      </c>
      <c r="C412">
        <f t="shared" si="24"/>
        <v>73.146533333333323</v>
      </c>
      <c r="D412">
        <f t="shared" si="25"/>
        <v>0.18367573177871682</v>
      </c>
      <c r="E412">
        <f t="shared" si="26"/>
        <v>73.289850000000001</v>
      </c>
      <c r="F412">
        <f t="shared" si="27"/>
        <v>7.0469642447415659E-2</v>
      </c>
    </row>
    <row r="413" spans="1:6" x14ac:dyDescent="0.25">
      <c r="A413" s="6">
        <v>43714</v>
      </c>
      <c r="B413">
        <v>72.876099999999994</v>
      </c>
      <c r="C413">
        <f t="shared" si="24"/>
        <v>73.047700000000006</v>
      </c>
      <c r="D413">
        <f t="shared" si="25"/>
        <v>0.10292678267871187</v>
      </c>
      <c r="E413">
        <f t="shared" si="26"/>
        <v>73.294340000000005</v>
      </c>
      <c r="F413">
        <f t="shared" si="27"/>
        <v>7.4193950524583288E-2</v>
      </c>
    </row>
    <row r="414" spans="1:6" x14ac:dyDescent="0.25">
      <c r="A414" s="6">
        <v>43715</v>
      </c>
      <c r="B414">
        <v>72.888300000000001</v>
      </c>
      <c r="C414">
        <f t="shared" si="24"/>
        <v>72.942733333333322</v>
      </c>
      <c r="D414">
        <f t="shared" si="25"/>
        <v>0.1019153806587355</v>
      </c>
      <c r="E414">
        <f t="shared" si="26"/>
        <v>73.320739999999986</v>
      </c>
      <c r="F414">
        <f t="shared" si="27"/>
        <v>7.2322599887203187E-2</v>
      </c>
    </row>
    <row r="415" spans="1:6" x14ac:dyDescent="0.25">
      <c r="A415" s="6">
        <v>43718</v>
      </c>
      <c r="B415">
        <v>72.33</v>
      </c>
      <c r="C415">
        <f t="shared" si="24"/>
        <v>72.698133333333331</v>
      </c>
      <c r="D415">
        <f t="shared" si="25"/>
        <v>0.17937113087839263</v>
      </c>
      <c r="E415">
        <f t="shared" si="26"/>
        <v>73.214190000000002</v>
      </c>
      <c r="F415">
        <f t="shared" si="27"/>
        <v>8.7146699535897681E-2</v>
      </c>
    </row>
    <row r="416" spans="1:6" x14ac:dyDescent="0.25">
      <c r="A416" s="6">
        <v>43719</v>
      </c>
      <c r="B416">
        <v>72.303899999999999</v>
      </c>
      <c r="C416">
        <f t="shared" si="24"/>
        <v>72.507400000000004</v>
      </c>
      <c r="D416">
        <f t="shared" si="25"/>
        <v>0.21822139963636919</v>
      </c>
      <c r="E416">
        <f t="shared" si="26"/>
        <v>73.083669999999998</v>
      </c>
      <c r="F416">
        <f t="shared" si="27"/>
        <v>0.12346910215830471</v>
      </c>
    </row>
    <row r="417" spans="1:6" x14ac:dyDescent="0.25">
      <c r="A417" s="6">
        <v>43720</v>
      </c>
      <c r="B417">
        <v>72.224000000000004</v>
      </c>
      <c r="C417">
        <f t="shared" si="24"/>
        <v>72.285966666666653</v>
      </c>
      <c r="D417">
        <f t="shared" si="25"/>
        <v>0.2062738013202686</v>
      </c>
      <c r="E417">
        <f t="shared" si="26"/>
        <v>72.940240000000003</v>
      </c>
      <c r="F417">
        <f t="shared" si="27"/>
        <v>0.1700508428709219</v>
      </c>
    </row>
    <row r="418" spans="1:6" x14ac:dyDescent="0.25">
      <c r="A418" s="6">
        <v>43721</v>
      </c>
      <c r="B418">
        <v>71.827299999999994</v>
      </c>
      <c r="C418">
        <f t="shared" si="24"/>
        <v>72.118399999999994</v>
      </c>
      <c r="D418">
        <f t="shared" si="25"/>
        <v>0.19512060752643134</v>
      </c>
      <c r="E418">
        <f t="shared" si="26"/>
        <v>72.727390000000014</v>
      </c>
      <c r="F418">
        <f t="shared" si="27"/>
        <v>0.2310241633922934</v>
      </c>
    </row>
    <row r="419" spans="1:6" x14ac:dyDescent="0.25">
      <c r="A419" s="6">
        <v>43722</v>
      </c>
      <c r="B419">
        <v>71.530699999999996</v>
      </c>
      <c r="C419">
        <f t="shared" si="24"/>
        <v>71.86066666666666</v>
      </c>
      <c r="D419">
        <f t="shared" si="25"/>
        <v>0.21423707619087187</v>
      </c>
      <c r="E419">
        <f t="shared" si="26"/>
        <v>72.541990000000013</v>
      </c>
      <c r="F419">
        <f t="shared" si="27"/>
        <v>0.29061676827242311</v>
      </c>
    </row>
    <row r="420" spans="1:6" x14ac:dyDescent="0.25">
      <c r="A420" s="6">
        <v>43725</v>
      </c>
      <c r="B420">
        <v>70.669499999999999</v>
      </c>
      <c r="C420">
        <f t="shared" si="24"/>
        <v>71.342500000000001</v>
      </c>
      <c r="D420">
        <f t="shared" si="25"/>
        <v>0.39516746988998996</v>
      </c>
      <c r="E420">
        <f t="shared" si="26"/>
        <v>72.291679999999999</v>
      </c>
      <c r="F420">
        <f t="shared" si="27"/>
        <v>0.36919848956143064</v>
      </c>
    </row>
    <row r="421" spans="1:6" x14ac:dyDescent="0.25">
      <c r="A421" s="6">
        <v>43726</v>
      </c>
      <c r="B421">
        <v>70.603999999999999</v>
      </c>
      <c r="C421">
        <f t="shared" si="24"/>
        <v>70.934733333333327</v>
      </c>
      <c r="D421">
        <f t="shared" si="25"/>
        <v>0.46406229586602271</v>
      </c>
      <c r="E421">
        <f t="shared" si="26"/>
        <v>72.031759999999991</v>
      </c>
      <c r="F421">
        <f t="shared" si="27"/>
        <v>0.45867687225201204</v>
      </c>
    </row>
    <row r="422" spans="1:6" x14ac:dyDescent="0.25">
      <c r="A422" s="6">
        <v>43727</v>
      </c>
      <c r="B422">
        <v>71.239099999999993</v>
      </c>
      <c r="C422">
        <f t="shared" si="24"/>
        <v>70.83753333333334</v>
      </c>
      <c r="D422">
        <f t="shared" si="25"/>
        <v>0.26792810879316331</v>
      </c>
      <c r="E422">
        <f t="shared" si="26"/>
        <v>71.849289999999996</v>
      </c>
      <c r="F422">
        <f t="shared" si="27"/>
        <v>0.53352524085765884</v>
      </c>
    </row>
    <row r="423" spans="1:6" x14ac:dyDescent="0.25">
      <c r="A423" s="6">
        <v>43728</v>
      </c>
      <c r="B423">
        <v>70.937299999999993</v>
      </c>
      <c r="C423">
        <f t="shared" si="24"/>
        <v>70.9268</v>
      </c>
      <c r="D423">
        <f t="shared" si="25"/>
        <v>5.3974246259291182E-2</v>
      </c>
      <c r="E423">
        <f t="shared" si="26"/>
        <v>71.655410000000003</v>
      </c>
      <c r="F423">
        <f t="shared" si="27"/>
        <v>0.58953405797761582</v>
      </c>
    </row>
    <row r="424" spans="1:6" x14ac:dyDescent="0.25">
      <c r="A424" s="6">
        <v>43729</v>
      </c>
      <c r="B424">
        <v>70.597499999999997</v>
      </c>
      <c r="C424">
        <f t="shared" si="24"/>
        <v>70.924633333333333</v>
      </c>
      <c r="D424">
        <f t="shared" si="25"/>
        <v>5.092419566083773E-2</v>
      </c>
      <c r="E424">
        <f t="shared" si="26"/>
        <v>71.426329999999979</v>
      </c>
      <c r="F424">
        <f t="shared" si="27"/>
        <v>0.6233342990767976</v>
      </c>
    </row>
    <row r="425" spans="1:6" x14ac:dyDescent="0.25">
      <c r="A425" s="6">
        <v>43732</v>
      </c>
      <c r="B425">
        <v>70.275899999999993</v>
      </c>
      <c r="C425">
        <f t="shared" si="24"/>
        <v>70.603566666666666</v>
      </c>
      <c r="D425">
        <f t="shared" si="25"/>
        <v>0.18599654417339204</v>
      </c>
      <c r="E425">
        <f t="shared" si="26"/>
        <v>71.220919999999992</v>
      </c>
      <c r="F425">
        <f t="shared" si="27"/>
        <v>0.64394815284393747</v>
      </c>
    </row>
    <row r="426" spans="1:6" x14ac:dyDescent="0.25">
      <c r="A426" s="6">
        <v>43733</v>
      </c>
      <c r="B426">
        <v>70.019300000000001</v>
      </c>
      <c r="C426">
        <f t="shared" si="24"/>
        <v>70.297566666666668</v>
      </c>
      <c r="D426">
        <f t="shared" si="25"/>
        <v>0.31356349938752021</v>
      </c>
      <c r="E426">
        <f t="shared" si="26"/>
        <v>70.992459999999994</v>
      </c>
      <c r="F426">
        <f t="shared" si="27"/>
        <v>0.6561876026471295</v>
      </c>
    </row>
    <row r="427" spans="1:6" x14ac:dyDescent="0.25">
      <c r="A427" s="6">
        <v>43734</v>
      </c>
      <c r="B427">
        <v>70.586799999999997</v>
      </c>
      <c r="C427">
        <f t="shared" si="24"/>
        <v>70.293999999999997</v>
      </c>
      <c r="D427">
        <f t="shared" si="25"/>
        <v>0.17770773863388822</v>
      </c>
      <c r="E427">
        <f t="shared" si="26"/>
        <v>70.82874000000001</v>
      </c>
      <c r="F427">
        <f t="shared" si="27"/>
        <v>0.64815898382436077</v>
      </c>
    </row>
    <row r="428" spans="1:6" x14ac:dyDescent="0.25">
      <c r="A428" s="6">
        <v>43735</v>
      </c>
      <c r="B428">
        <v>70.383399999999995</v>
      </c>
      <c r="C428">
        <f t="shared" si="24"/>
        <v>70.329833333333326</v>
      </c>
      <c r="D428">
        <f t="shared" si="25"/>
        <v>1.9739497910981375E-2</v>
      </c>
      <c r="E428">
        <f t="shared" si="26"/>
        <v>70.684349999999995</v>
      </c>
      <c r="F428">
        <f t="shared" si="27"/>
        <v>0.62989099152243311</v>
      </c>
    </row>
    <row r="429" spans="1:6" x14ac:dyDescent="0.25">
      <c r="A429" s="6">
        <v>43736</v>
      </c>
      <c r="B429">
        <v>70.316100000000006</v>
      </c>
      <c r="C429">
        <f t="shared" si="24"/>
        <v>70.428766666666661</v>
      </c>
      <c r="D429">
        <f t="shared" si="25"/>
        <v>6.9801965906730212E-2</v>
      </c>
      <c r="E429">
        <f t="shared" si="26"/>
        <v>70.562889999999996</v>
      </c>
      <c r="F429">
        <f t="shared" si="27"/>
        <v>0.59428747387195546</v>
      </c>
    </row>
    <row r="430" spans="1:6" x14ac:dyDescent="0.25">
      <c r="A430" s="6">
        <v>43739</v>
      </c>
      <c r="B430">
        <v>70.716899999999995</v>
      </c>
      <c r="C430">
        <f t="shared" si="24"/>
        <v>70.472133333333332</v>
      </c>
      <c r="D430">
        <f t="shared" si="25"/>
        <v>7.2935773369708148E-2</v>
      </c>
      <c r="E430">
        <f t="shared" si="26"/>
        <v>70.567629999999994</v>
      </c>
      <c r="F430">
        <f t="shared" si="27"/>
        <v>0.53973431642696867</v>
      </c>
    </row>
    <row r="431" spans="1:6" x14ac:dyDescent="0.25">
      <c r="A431" s="6">
        <v>43740</v>
      </c>
      <c r="B431">
        <v>70.844899999999996</v>
      </c>
      <c r="C431">
        <f t="shared" si="24"/>
        <v>70.62596666666667</v>
      </c>
      <c r="D431">
        <f t="shared" si="25"/>
        <v>0.10362850494452756</v>
      </c>
      <c r="E431">
        <f t="shared" si="26"/>
        <v>70.591719999999981</v>
      </c>
      <c r="F431">
        <f t="shared" si="27"/>
        <v>0.47617943978201294</v>
      </c>
    </row>
    <row r="432" spans="1:6" x14ac:dyDescent="0.25">
      <c r="A432" s="6">
        <v>43741</v>
      </c>
      <c r="B432">
        <v>71.466899999999995</v>
      </c>
      <c r="C432">
        <f t="shared" si="24"/>
        <v>71.009566666666672</v>
      </c>
      <c r="D432">
        <f t="shared" si="25"/>
        <v>0.27678157520032276</v>
      </c>
      <c r="E432">
        <f t="shared" si="26"/>
        <v>70.614499999999992</v>
      </c>
      <c r="F432">
        <f t="shared" si="27"/>
        <v>0.39571983246427744</v>
      </c>
    </row>
    <row r="433" spans="1:6" x14ac:dyDescent="0.25">
      <c r="A433" s="6">
        <v>43742</v>
      </c>
      <c r="B433">
        <v>71.299099999999996</v>
      </c>
      <c r="C433">
        <f t="shared" si="24"/>
        <v>71.203633333333343</v>
      </c>
      <c r="D433">
        <f t="shared" si="25"/>
        <v>0.29396984224261813</v>
      </c>
      <c r="E433">
        <f t="shared" si="26"/>
        <v>70.650679999999994</v>
      </c>
      <c r="F433">
        <f t="shared" si="27"/>
        <v>0.30350594941267184</v>
      </c>
    </row>
    <row r="434" spans="1:6" x14ac:dyDescent="0.25">
      <c r="A434" s="6">
        <v>43743</v>
      </c>
      <c r="B434">
        <v>71.350899999999996</v>
      </c>
      <c r="C434">
        <f t="shared" si="24"/>
        <v>71.372299999999996</v>
      </c>
      <c r="D434">
        <f t="shared" si="25"/>
        <v>0.18151482339222189</v>
      </c>
      <c r="E434">
        <f t="shared" si="26"/>
        <v>70.726019999999991</v>
      </c>
      <c r="F434">
        <f t="shared" si="27"/>
        <v>0.21417090981270204</v>
      </c>
    </row>
    <row r="435" spans="1:6" x14ac:dyDescent="0.25">
      <c r="A435" s="6">
        <v>43746</v>
      </c>
      <c r="B435">
        <v>71.1464</v>
      </c>
      <c r="C435">
        <f t="shared" si="24"/>
        <v>71.265466666666654</v>
      </c>
      <c r="D435">
        <f t="shared" si="25"/>
        <v>8.532796207053199E-2</v>
      </c>
      <c r="E435">
        <f t="shared" si="26"/>
        <v>70.81307000000001</v>
      </c>
      <c r="F435">
        <f t="shared" si="27"/>
        <v>0.13884407018907149</v>
      </c>
    </row>
    <row r="436" spans="1:6" x14ac:dyDescent="0.25">
      <c r="A436" s="6">
        <v>43747</v>
      </c>
      <c r="B436">
        <v>71.237200000000001</v>
      </c>
      <c r="C436">
        <f t="shared" si="24"/>
        <v>71.244833333333332</v>
      </c>
      <c r="D436">
        <f t="shared" si="25"/>
        <v>6.8418865169711587E-2</v>
      </c>
      <c r="E436">
        <f t="shared" si="26"/>
        <v>70.93486</v>
      </c>
      <c r="F436">
        <f t="shared" si="27"/>
        <v>0.1261229583647171</v>
      </c>
    </row>
    <row r="437" spans="1:6" x14ac:dyDescent="0.25">
      <c r="A437" s="6">
        <v>43748</v>
      </c>
      <c r="B437">
        <v>71.451099999999997</v>
      </c>
      <c r="C437">
        <f t="shared" si="24"/>
        <v>71.278233333333333</v>
      </c>
      <c r="D437">
        <f t="shared" si="25"/>
        <v>1.6853695055892407E-2</v>
      </c>
      <c r="E437">
        <f t="shared" si="26"/>
        <v>71.021289999999993</v>
      </c>
      <c r="F437">
        <f t="shared" si="27"/>
        <v>0.15884733316755867</v>
      </c>
    </row>
    <row r="438" spans="1:6" x14ac:dyDescent="0.25">
      <c r="A438" s="6">
        <v>43749</v>
      </c>
      <c r="B438">
        <v>71.299899999999994</v>
      </c>
      <c r="C438">
        <f t="shared" si="24"/>
        <v>71.329400000000007</v>
      </c>
      <c r="D438">
        <f t="shared" si="25"/>
        <v>4.2593248465163644E-2</v>
      </c>
      <c r="E438">
        <f t="shared" si="26"/>
        <v>71.112940000000009</v>
      </c>
      <c r="F438">
        <f t="shared" si="27"/>
        <v>0.20129638082522841</v>
      </c>
    </row>
    <row r="439" spans="1:6" x14ac:dyDescent="0.25">
      <c r="A439" s="6">
        <v>43750</v>
      </c>
      <c r="B439">
        <v>70.729600000000005</v>
      </c>
      <c r="C439">
        <f t="shared" si="24"/>
        <v>71.160199999999989</v>
      </c>
      <c r="D439">
        <f t="shared" si="25"/>
        <v>8.6774166235853059E-2</v>
      </c>
      <c r="E439">
        <f t="shared" si="26"/>
        <v>71.154290000000003</v>
      </c>
      <c r="F439">
        <f t="shared" si="27"/>
        <v>0.22282015278895093</v>
      </c>
    </row>
    <row r="440" spans="1:6" x14ac:dyDescent="0.25">
      <c r="A440" s="6">
        <v>43753</v>
      </c>
      <c r="B440">
        <v>70.930499999999995</v>
      </c>
      <c r="C440">
        <f t="shared" si="24"/>
        <v>70.986666666666665</v>
      </c>
      <c r="D440">
        <f t="shared" si="25"/>
        <v>0.17137123229778317</v>
      </c>
      <c r="E440">
        <f t="shared" si="26"/>
        <v>71.17564999999999</v>
      </c>
      <c r="F440">
        <f t="shared" si="27"/>
        <v>0.22955215092775211</v>
      </c>
    </row>
    <row r="441" spans="1:6" x14ac:dyDescent="0.25">
      <c r="A441" s="6">
        <v>43754</v>
      </c>
      <c r="B441">
        <v>70.847300000000004</v>
      </c>
      <c r="C441">
        <f t="shared" si="24"/>
        <v>70.835800000000006</v>
      </c>
      <c r="D441">
        <f t="shared" si="25"/>
        <v>0.16233192789717013</v>
      </c>
      <c r="E441">
        <f t="shared" si="26"/>
        <v>71.175889999999995</v>
      </c>
      <c r="F441">
        <f t="shared" si="27"/>
        <v>0.22239844576045786</v>
      </c>
    </row>
    <row r="442" spans="1:6" x14ac:dyDescent="0.25">
      <c r="A442" s="6">
        <v>43755</v>
      </c>
      <c r="B442">
        <v>71.050299999999993</v>
      </c>
      <c r="C442">
        <f t="shared" si="24"/>
        <v>70.942700000000002</v>
      </c>
      <c r="D442">
        <f t="shared" si="25"/>
        <v>7.759019363390926E-2</v>
      </c>
      <c r="E442">
        <f t="shared" si="26"/>
        <v>71.134230000000002</v>
      </c>
      <c r="F442">
        <f t="shared" si="27"/>
        <v>0.19778659935507456</v>
      </c>
    </row>
    <row r="443" spans="1:6" x14ac:dyDescent="0.25">
      <c r="A443" s="6">
        <v>43756</v>
      </c>
      <c r="B443">
        <v>70.902299999999997</v>
      </c>
      <c r="C443">
        <f t="shared" si="24"/>
        <v>70.933300000000003</v>
      </c>
      <c r="D443">
        <f t="shared" si="25"/>
        <v>5.9192088435305934E-2</v>
      </c>
      <c r="E443">
        <f t="shared" si="26"/>
        <v>71.094549999999998</v>
      </c>
      <c r="F443">
        <f t="shared" si="27"/>
        <v>0.15925601620940044</v>
      </c>
    </row>
    <row r="444" spans="1:6" x14ac:dyDescent="0.25">
      <c r="A444" s="6">
        <v>43757</v>
      </c>
      <c r="B444">
        <v>71.129900000000006</v>
      </c>
      <c r="C444">
        <f t="shared" si="24"/>
        <v>71.027499999999989</v>
      </c>
      <c r="D444">
        <f t="shared" si="25"/>
        <v>5.1886157434642852E-2</v>
      </c>
      <c r="E444">
        <f t="shared" si="26"/>
        <v>71.072449999999989</v>
      </c>
      <c r="F444">
        <f t="shared" si="27"/>
        <v>0.11675917663673455</v>
      </c>
    </row>
    <row r="445" spans="1:6" x14ac:dyDescent="0.25">
      <c r="A445" s="6">
        <v>43760</v>
      </c>
      <c r="B445">
        <v>71.169600000000003</v>
      </c>
      <c r="C445">
        <f t="shared" si="24"/>
        <v>71.067266666666669</v>
      </c>
      <c r="D445">
        <f t="shared" si="25"/>
        <v>6.8801763004971775E-2</v>
      </c>
      <c r="E445">
        <f t="shared" si="26"/>
        <v>71.074770000000015</v>
      </c>
      <c r="F445">
        <f t="shared" si="27"/>
        <v>7.4847706236656375E-2</v>
      </c>
    </row>
    <row r="446" spans="1:6" x14ac:dyDescent="0.25">
      <c r="A446" s="6">
        <v>43761</v>
      </c>
      <c r="B446">
        <v>70.919600000000003</v>
      </c>
      <c r="C446">
        <f t="shared" si="24"/>
        <v>71.073033333333342</v>
      </c>
      <c r="D446">
        <f t="shared" si="25"/>
        <v>2.4792225483907662E-2</v>
      </c>
      <c r="E446">
        <f t="shared" si="26"/>
        <v>71.04301000000001</v>
      </c>
      <c r="F446">
        <f t="shared" si="27"/>
        <v>5.404546523272822E-2</v>
      </c>
    </row>
    <row r="447" spans="1:6" x14ac:dyDescent="0.25">
      <c r="A447" s="6">
        <v>43762</v>
      </c>
      <c r="B447">
        <v>70.964399999999998</v>
      </c>
      <c r="C447">
        <f t="shared" si="24"/>
        <v>71.017866666666677</v>
      </c>
      <c r="D447">
        <f t="shared" si="25"/>
        <v>3.0323191222656032E-2</v>
      </c>
      <c r="E447">
        <f t="shared" si="26"/>
        <v>70.994339999999994</v>
      </c>
      <c r="F447">
        <f t="shared" si="27"/>
        <v>5.9163370199247216E-2</v>
      </c>
    </row>
    <row r="448" spans="1:6" x14ac:dyDescent="0.25">
      <c r="A448" s="6">
        <v>43763</v>
      </c>
      <c r="B448">
        <v>71.14</v>
      </c>
      <c r="C448">
        <f t="shared" si="24"/>
        <v>71.007999999999996</v>
      </c>
      <c r="D448">
        <f t="shared" si="25"/>
        <v>3.504769765778358E-2</v>
      </c>
      <c r="E448">
        <f t="shared" si="26"/>
        <v>70.978350000000006</v>
      </c>
      <c r="F448">
        <f t="shared" si="27"/>
        <v>7.0857586130363526E-2</v>
      </c>
    </row>
    <row r="449" spans="1:6" x14ac:dyDescent="0.25">
      <c r="A449" s="6">
        <v>43764</v>
      </c>
      <c r="B449">
        <v>71.119399999999999</v>
      </c>
      <c r="C449">
        <f t="shared" si="24"/>
        <v>71.07459999999999</v>
      </c>
      <c r="D449">
        <f t="shared" si="25"/>
        <v>3.5943432924108551E-2</v>
      </c>
      <c r="E449">
        <f t="shared" si="26"/>
        <v>71.017330000000001</v>
      </c>
      <c r="F449">
        <f t="shared" si="27"/>
        <v>7.0230920706857713E-2</v>
      </c>
    </row>
    <row r="450" spans="1:6" x14ac:dyDescent="0.25">
      <c r="A450" s="6">
        <v>43767</v>
      </c>
      <c r="B450">
        <v>70.838200000000001</v>
      </c>
      <c r="C450">
        <f t="shared" si="24"/>
        <v>71.032533333333333</v>
      </c>
      <c r="D450">
        <f t="shared" si="25"/>
        <v>3.3682460541770175E-2</v>
      </c>
      <c r="E450">
        <f t="shared" si="26"/>
        <v>71.008100000000013</v>
      </c>
      <c r="F450">
        <f t="shared" si="27"/>
        <v>6.3494118677767122E-2</v>
      </c>
    </row>
    <row r="451" spans="1:6" x14ac:dyDescent="0.25">
      <c r="A451" s="6">
        <v>43768</v>
      </c>
      <c r="B451">
        <v>70.776899999999998</v>
      </c>
      <c r="C451">
        <f t="shared" si="24"/>
        <v>70.911500000000004</v>
      </c>
      <c r="D451">
        <f t="shared" si="25"/>
        <v>8.4676130267248087E-2</v>
      </c>
      <c r="E451">
        <f t="shared" si="26"/>
        <v>71.001059999999995</v>
      </c>
      <c r="F451">
        <f t="shared" si="27"/>
        <v>5.0581445752809637E-2</v>
      </c>
    </row>
    <row r="452" spans="1:6" x14ac:dyDescent="0.25">
      <c r="A452" s="6">
        <v>43769</v>
      </c>
      <c r="B452">
        <v>71.008099999999999</v>
      </c>
      <c r="C452">
        <f t="shared" ref="C452:C515" si="28">AVERAGE(B450:B452)</f>
        <v>70.874399999999994</v>
      </c>
      <c r="D452">
        <f t="shared" si="25"/>
        <v>8.2695857301409464E-2</v>
      </c>
      <c r="E452">
        <f t="shared" si="26"/>
        <v>70.996839999999992</v>
      </c>
      <c r="F452">
        <f t="shared" si="27"/>
        <v>4.0307237012174535E-2</v>
      </c>
    </row>
    <row r="453" spans="1:6" x14ac:dyDescent="0.25">
      <c r="A453" s="6">
        <v>43770</v>
      </c>
      <c r="B453">
        <v>71.191800000000001</v>
      </c>
      <c r="C453">
        <f t="shared" si="28"/>
        <v>70.992266666666666</v>
      </c>
      <c r="D453">
        <f t="shared" si="25"/>
        <v>6.0266374753473469E-2</v>
      </c>
      <c r="E453">
        <f t="shared" si="26"/>
        <v>71.025790000000001</v>
      </c>
      <c r="F453">
        <f t="shared" si="27"/>
        <v>3.2890812023354851E-2</v>
      </c>
    </row>
    <row r="454" spans="1:6" x14ac:dyDescent="0.25">
      <c r="A454" s="6">
        <v>43771</v>
      </c>
      <c r="B454">
        <v>71.478499999999997</v>
      </c>
      <c r="C454">
        <f t="shared" si="28"/>
        <v>71.226133333333337</v>
      </c>
      <c r="D454">
        <f t="shared" si="25"/>
        <v>0.17902630470905495</v>
      </c>
      <c r="E454">
        <f t="shared" si="26"/>
        <v>71.060649999999981</v>
      </c>
      <c r="F454">
        <f t="shared" si="27"/>
        <v>3.1005662636938176E-2</v>
      </c>
    </row>
    <row r="455" spans="1:6" x14ac:dyDescent="0.25">
      <c r="A455" s="6">
        <v>43775</v>
      </c>
      <c r="B455">
        <v>70.420299999999997</v>
      </c>
      <c r="C455">
        <f t="shared" si="28"/>
        <v>71.030199999999994</v>
      </c>
      <c r="D455">
        <f t="shared" ref="D455:D518" si="29">_xlfn.STDEV.S(C453:C455)</f>
        <v>0.12551389475981814</v>
      </c>
      <c r="E455">
        <f t="shared" si="26"/>
        <v>70.985719999999986</v>
      </c>
      <c r="F455">
        <f t="shared" si="27"/>
        <v>2.590325953320145E-2</v>
      </c>
    </row>
    <row r="456" spans="1:6" x14ac:dyDescent="0.25">
      <c r="A456" s="6">
        <v>43776</v>
      </c>
      <c r="B456">
        <v>70.430099999999996</v>
      </c>
      <c r="C456">
        <f t="shared" si="28"/>
        <v>70.776299999999992</v>
      </c>
      <c r="D456">
        <f t="shared" si="29"/>
        <v>0.22553828532679471</v>
      </c>
      <c r="E456">
        <f t="shared" si="26"/>
        <v>70.936769999999996</v>
      </c>
      <c r="F456">
        <f t="shared" si="27"/>
        <v>3.235369436229437E-2</v>
      </c>
    </row>
    <row r="457" spans="1:6" x14ac:dyDescent="0.25">
      <c r="A457" s="6">
        <v>43777</v>
      </c>
      <c r="B457">
        <v>70.548900000000003</v>
      </c>
      <c r="C457">
        <f t="shared" si="28"/>
        <v>70.466433333333327</v>
      </c>
      <c r="D457">
        <f t="shared" si="29"/>
        <v>0.28234595078719604</v>
      </c>
      <c r="E457">
        <f t="shared" si="26"/>
        <v>70.895220000000009</v>
      </c>
      <c r="F457">
        <f t="shared" si="27"/>
        <v>4.6527552183860156E-2</v>
      </c>
    </row>
    <row r="458" spans="1:6" x14ac:dyDescent="0.25">
      <c r="A458" s="6">
        <v>43778</v>
      </c>
      <c r="B458">
        <v>70.421099999999996</v>
      </c>
      <c r="C458">
        <f t="shared" si="28"/>
        <v>70.466699999999989</v>
      </c>
      <c r="D458">
        <f t="shared" si="29"/>
        <v>0.17882467308429173</v>
      </c>
      <c r="E458">
        <f t="shared" si="26"/>
        <v>70.823330000000013</v>
      </c>
      <c r="F458">
        <f t="shared" si="27"/>
        <v>7.0635305690561756E-2</v>
      </c>
    </row>
    <row r="459" spans="1:6" x14ac:dyDescent="0.25">
      <c r="A459" s="6">
        <v>43781</v>
      </c>
      <c r="B459">
        <v>70.475899999999996</v>
      </c>
      <c r="C459">
        <f t="shared" si="28"/>
        <v>70.481966666666665</v>
      </c>
      <c r="D459">
        <f t="shared" si="29"/>
        <v>8.8921938300500179E-3</v>
      </c>
      <c r="E459">
        <f t="shared" ref="E459:E522" si="30">AVERAGE(B450:B459)</f>
        <v>70.758980000000008</v>
      </c>
      <c r="F459">
        <f t="shared" si="27"/>
        <v>9.6115850028313923E-2</v>
      </c>
    </row>
    <row r="460" spans="1:6" x14ac:dyDescent="0.25">
      <c r="A460" s="6">
        <v>43782</v>
      </c>
      <c r="B460">
        <v>70.423500000000004</v>
      </c>
      <c r="C460">
        <f t="shared" si="28"/>
        <v>70.440166666666656</v>
      </c>
      <c r="D460">
        <f t="shared" si="29"/>
        <v>2.1151551908744699E-2</v>
      </c>
      <c r="E460">
        <f t="shared" si="30"/>
        <v>70.71750999999999</v>
      </c>
      <c r="F460">
        <f t="shared" si="27"/>
        <v>0.11782182179035773</v>
      </c>
    </row>
    <row r="461" spans="1:6" x14ac:dyDescent="0.25">
      <c r="A461" s="6">
        <v>43783</v>
      </c>
      <c r="B461">
        <v>70.672399999999996</v>
      </c>
      <c r="C461">
        <f t="shared" si="28"/>
        <v>70.523933333333332</v>
      </c>
      <c r="D461">
        <f t="shared" si="29"/>
        <v>4.1883360967409598E-2</v>
      </c>
      <c r="E461">
        <f t="shared" si="30"/>
        <v>70.707059999999998</v>
      </c>
      <c r="F461">
        <f t="shared" si="27"/>
        <v>0.13130833569629971</v>
      </c>
    </row>
    <row r="462" spans="1:6" x14ac:dyDescent="0.25">
      <c r="A462" s="6">
        <v>43784</v>
      </c>
      <c r="B462">
        <v>70.676100000000005</v>
      </c>
      <c r="C462">
        <f t="shared" si="28"/>
        <v>70.590666666666664</v>
      </c>
      <c r="D462">
        <f t="shared" si="29"/>
        <v>7.541047918141755E-2</v>
      </c>
      <c r="E462">
        <f t="shared" si="30"/>
        <v>70.673860000000005</v>
      </c>
      <c r="F462">
        <f t="shared" si="27"/>
        <v>0.141639365090825</v>
      </c>
    </row>
    <row r="463" spans="1:6" x14ac:dyDescent="0.25">
      <c r="A463" s="6">
        <v>43785</v>
      </c>
      <c r="B463">
        <v>70.411100000000005</v>
      </c>
      <c r="C463">
        <f t="shared" si="28"/>
        <v>70.586533333333335</v>
      </c>
      <c r="D463">
        <f t="shared" si="29"/>
        <v>3.7392472999750424E-2</v>
      </c>
      <c r="E463">
        <f t="shared" si="30"/>
        <v>70.595790000000008</v>
      </c>
      <c r="F463">
        <f t="shared" si="27"/>
        <v>0.15021707540533288</v>
      </c>
    </row>
    <row r="464" spans="1:6" x14ac:dyDescent="0.25">
      <c r="A464" s="6">
        <v>43788</v>
      </c>
      <c r="B464">
        <v>70.531300000000002</v>
      </c>
      <c r="C464">
        <f t="shared" si="28"/>
        <v>70.53949999999999</v>
      </c>
      <c r="D464">
        <f t="shared" si="29"/>
        <v>2.8423132206791688E-2</v>
      </c>
      <c r="E464">
        <f t="shared" si="30"/>
        <v>70.501069999999999</v>
      </c>
      <c r="F464">
        <f t="shared" si="27"/>
        <v>0.15294477641365078</v>
      </c>
    </row>
    <row r="465" spans="1:6" x14ac:dyDescent="0.25">
      <c r="A465" s="6">
        <v>43789</v>
      </c>
      <c r="B465">
        <v>70.628600000000006</v>
      </c>
      <c r="C465">
        <f t="shared" si="28"/>
        <v>70.523666666666671</v>
      </c>
      <c r="D465">
        <f t="shared" si="29"/>
        <v>3.2698233047743108E-2</v>
      </c>
      <c r="E465">
        <f t="shared" si="30"/>
        <v>70.521899999999988</v>
      </c>
      <c r="F465">
        <f t="shared" si="27"/>
        <v>0.14694030189540233</v>
      </c>
    </row>
    <row r="466" spans="1:6" x14ac:dyDescent="0.25">
      <c r="A466" s="6">
        <v>43790</v>
      </c>
      <c r="B466">
        <v>70.852400000000003</v>
      </c>
      <c r="C466">
        <f t="shared" si="28"/>
        <v>70.670766666666665</v>
      </c>
      <c r="D466">
        <f t="shared" si="29"/>
        <v>8.0746560527598307E-2</v>
      </c>
      <c r="E466">
        <f t="shared" si="30"/>
        <v>70.564130000000006</v>
      </c>
      <c r="F466">
        <f t="shared" si="27"/>
        <v>0.13022942347599475</v>
      </c>
    </row>
    <row r="467" spans="1:6" x14ac:dyDescent="0.25">
      <c r="A467" s="6">
        <v>43791</v>
      </c>
      <c r="B467">
        <v>70.699700000000007</v>
      </c>
      <c r="C467">
        <f t="shared" si="28"/>
        <v>70.726900000000001</v>
      </c>
      <c r="D467">
        <f t="shared" si="29"/>
        <v>0.10495487037205253</v>
      </c>
      <c r="E467">
        <f t="shared" si="30"/>
        <v>70.579210000000003</v>
      </c>
      <c r="F467">
        <f t="shared" si="27"/>
        <v>0.10743954684690067</v>
      </c>
    </row>
    <row r="468" spans="1:6" x14ac:dyDescent="0.25">
      <c r="A468" s="6">
        <v>43792</v>
      </c>
      <c r="B468">
        <v>70.520700000000005</v>
      </c>
      <c r="C468">
        <f t="shared" si="28"/>
        <v>70.690933333333334</v>
      </c>
      <c r="D468">
        <f t="shared" si="29"/>
        <v>2.8434857325317437E-2</v>
      </c>
      <c r="E468">
        <f t="shared" si="30"/>
        <v>70.589169999999996</v>
      </c>
      <c r="F468">
        <f t="shared" si="27"/>
        <v>8.780426360187138E-2</v>
      </c>
    </row>
    <row r="469" spans="1:6" x14ac:dyDescent="0.25">
      <c r="A469" s="6">
        <v>43795</v>
      </c>
      <c r="B469">
        <v>70.312200000000004</v>
      </c>
      <c r="C469">
        <f t="shared" si="28"/>
        <v>70.510866666666672</v>
      </c>
      <c r="D469">
        <f t="shared" si="29"/>
        <v>0.11574973482090768</v>
      </c>
      <c r="E469">
        <f t="shared" si="30"/>
        <v>70.572800000000001</v>
      </c>
      <c r="F469">
        <f t="shared" ref="F469:F532" si="31">_xlfn.STDEV.S(E460:E469)</f>
        <v>7.3903546148566479E-2</v>
      </c>
    </row>
    <row r="470" spans="1:6" x14ac:dyDescent="0.25">
      <c r="A470" s="6">
        <v>43796</v>
      </c>
      <c r="B470">
        <v>70.515900000000002</v>
      </c>
      <c r="C470">
        <f t="shared" si="28"/>
        <v>70.44959999999999</v>
      </c>
      <c r="D470">
        <f t="shared" si="29"/>
        <v>0.12544546402499104</v>
      </c>
      <c r="E470">
        <f t="shared" si="30"/>
        <v>70.582039999999992</v>
      </c>
      <c r="F470">
        <f t="shared" si="31"/>
        <v>6.1863623856567802E-2</v>
      </c>
    </row>
    <row r="471" spans="1:6" x14ac:dyDescent="0.25">
      <c r="A471" s="6">
        <v>43797</v>
      </c>
      <c r="B471">
        <v>70.439800000000005</v>
      </c>
      <c r="C471">
        <f t="shared" si="28"/>
        <v>70.422633333333337</v>
      </c>
      <c r="D471">
        <f t="shared" si="29"/>
        <v>4.5214169362174005E-2</v>
      </c>
      <c r="E471">
        <f t="shared" si="30"/>
        <v>70.558779999999985</v>
      </c>
      <c r="F471">
        <f t="shared" si="31"/>
        <v>4.6106497794662415E-2</v>
      </c>
    </row>
    <row r="472" spans="1:6" x14ac:dyDescent="0.25">
      <c r="A472" s="6">
        <v>43798</v>
      </c>
      <c r="B472">
        <v>70.574700000000007</v>
      </c>
      <c r="C472">
        <f t="shared" si="28"/>
        <v>70.510133333333343</v>
      </c>
      <c r="D472">
        <f t="shared" si="29"/>
        <v>4.4810221221573618E-2</v>
      </c>
      <c r="E472">
        <f t="shared" si="30"/>
        <v>70.548640000000006</v>
      </c>
      <c r="F472">
        <f t="shared" si="31"/>
        <v>3.0192129971606113E-2</v>
      </c>
    </row>
    <row r="473" spans="1:6" x14ac:dyDescent="0.25">
      <c r="A473" s="6">
        <v>43799</v>
      </c>
      <c r="B473">
        <v>70.547499999999999</v>
      </c>
      <c r="C473">
        <f t="shared" si="28"/>
        <v>70.520666666666671</v>
      </c>
      <c r="D473">
        <f t="shared" si="29"/>
        <v>5.3817183680116593E-2</v>
      </c>
      <c r="E473">
        <f t="shared" si="30"/>
        <v>70.562280000000015</v>
      </c>
      <c r="F473">
        <f t="shared" si="31"/>
        <v>2.7702271788109554E-2</v>
      </c>
    </row>
    <row r="474" spans="1:6" x14ac:dyDescent="0.25">
      <c r="A474" s="6">
        <v>43802</v>
      </c>
      <c r="B474">
        <v>70.972999999999999</v>
      </c>
      <c r="C474">
        <f t="shared" si="28"/>
        <v>70.698400000000007</v>
      </c>
      <c r="D474">
        <f t="shared" si="29"/>
        <v>0.10578628350489361</v>
      </c>
      <c r="E474">
        <f t="shared" si="30"/>
        <v>70.606450000000009</v>
      </c>
      <c r="F474">
        <f t="shared" si="31"/>
        <v>2.3338581314594233E-2</v>
      </c>
    </row>
    <row r="475" spans="1:6" x14ac:dyDescent="0.25">
      <c r="A475" s="6">
        <v>43803</v>
      </c>
      <c r="B475">
        <v>71.0608</v>
      </c>
      <c r="C475">
        <f t="shared" si="28"/>
        <v>70.860433333333333</v>
      </c>
      <c r="D475">
        <f t="shared" si="29"/>
        <v>0.16994377828498772</v>
      </c>
      <c r="E475">
        <f t="shared" si="30"/>
        <v>70.649669999999986</v>
      </c>
      <c r="F475">
        <f t="shared" si="31"/>
        <v>2.9205163945968341E-2</v>
      </c>
    </row>
    <row r="476" spans="1:6" x14ac:dyDescent="0.25">
      <c r="A476" s="6">
        <v>43804</v>
      </c>
      <c r="B476">
        <v>71.108599999999996</v>
      </c>
      <c r="C476">
        <f t="shared" si="28"/>
        <v>71.047466666666665</v>
      </c>
      <c r="D476">
        <f t="shared" si="29"/>
        <v>0.17468247701980974</v>
      </c>
      <c r="E476">
        <f t="shared" si="30"/>
        <v>70.67528999999999</v>
      </c>
      <c r="F476">
        <f t="shared" si="31"/>
        <v>4.0792634969776156E-2</v>
      </c>
    </row>
    <row r="477" spans="1:6" x14ac:dyDescent="0.25">
      <c r="A477" s="6">
        <v>43805</v>
      </c>
      <c r="B477">
        <v>70.724500000000006</v>
      </c>
      <c r="C477">
        <f t="shared" si="28"/>
        <v>70.964633333333339</v>
      </c>
      <c r="D477">
        <f t="shared" si="29"/>
        <v>9.3719856388501832E-2</v>
      </c>
      <c r="E477">
        <f t="shared" si="30"/>
        <v>70.67777000000001</v>
      </c>
      <c r="F477">
        <f t="shared" si="31"/>
        <v>4.8433803725633329E-2</v>
      </c>
    </row>
    <row r="478" spans="1:6" x14ac:dyDescent="0.25">
      <c r="A478" s="6">
        <v>43806</v>
      </c>
      <c r="B478">
        <v>70.759399999999999</v>
      </c>
      <c r="C478">
        <f t="shared" si="28"/>
        <v>70.864166666666662</v>
      </c>
      <c r="D478">
        <f t="shared" si="29"/>
        <v>9.1791250692557835E-2</v>
      </c>
      <c r="E478">
        <f t="shared" si="30"/>
        <v>70.701640000000012</v>
      </c>
      <c r="F478">
        <f t="shared" si="31"/>
        <v>5.7296560920646951E-2</v>
      </c>
    </row>
    <row r="479" spans="1:6" x14ac:dyDescent="0.25">
      <c r="A479" s="6">
        <v>43809</v>
      </c>
      <c r="B479">
        <v>70.5047</v>
      </c>
      <c r="C479">
        <f t="shared" si="28"/>
        <v>70.662866666666673</v>
      </c>
      <c r="D479">
        <f t="shared" si="29"/>
        <v>0.15366541696286079</v>
      </c>
      <c r="E479">
        <f t="shared" si="30"/>
        <v>70.720890000000011</v>
      </c>
      <c r="F479">
        <f t="shared" si="31"/>
        <v>6.4306953010975845E-2</v>
      </c>
    </row>
    <row r="480" spans="1:6" x14ac:dyDescent="0.25">
      <c r="A480" s="6">
        <v>43810</v>
      </c>
      <c r="B480">
        <v>70.388099999999994</v>
      </c>
      <c r="C480">
        <f t="shared" si="28"/>
        <v>70.550733333333326</v>
      </c>
      <c r="D480">
        <f t="shared" si="29"/>
        <v>0.15881647106481595</v>
      </c>
      <c r="E480">
        <f t="shared" si="30"/>
        <v>70.708110000000005</v>
      </c>
      <c r="F480">
        <f t="shared" si="31"/>
        <v>6.6539374775810595E-2</v>
      </c>
    </row>
    <row r="481" spans="1:6" x14ac:dyDescent="0.25">
      <c r="A481" s="6">
        <v>43811</v>
      </c>
      <c r="B481">
        <v>70.455799999999996</v>
      </c>
      <c r="C481">
        <f t="shared" si="28"/>
        <v>70.449533333333321</v>
      </c>
      <c r="D481">
        <f t="shared" si="29"/>
        <v>0.1067133508951027</v>
      </c>
      <c r="E481">
        <f t="shared" si="30"/>
        <v>70.709710000000001</v>
      </c>
      <c r="F481">
        <f t="shared" si="31"/>
        <v>6.2844458829361891E-2</v>
      </c>
    </row>
    <row r="482" spans="1:6" x14ac:dyDescent="0.25">
      <c r="A482" s="6">
        <v>43812</v>
      </c>
      <c r="B482">
        <v>70.427099999999996</v>
      </c>
      <c r="C482">
        <f t="shared" si="28"/>
        <v>70.423666666666662</v>
      </c>
      <c r="D482">
        <f t="shared" si="29"/>
        <v>6.7152143453283672E-2</v>
      </c>
      <c r="E482">
        <f t="shared" si="30"/>
        <v>70.694949999999992</v>
      </c>
      <c r="F482">
        <f t="shared" si="31"/>
        <v>5.097051156196751E-2</v>
      </c>
    </row>
    <row r="483" spans="1:6" x14ac:dyDescent="0.25">
      <c r="A483" s="6">
        <v>43813</v>
      </c>
      <c r="B483">
        <v>69.860799999999998</v>
      </c>
      <c r="C483">
        <f t="shared" si="28"/>
        <v>70.247900000000001</v>
      </c>
      <c r="D483">
        <f t="shared" si="29"/>
        <v>0.10971098901709782</v>
      </c>
      <c r="E483">
        <f t="shared" si="30"/>
        <v>70.626280000000008</v>
      </c>
      <c r="F483">
        <f t="shared" si="31"/>
        <v>3.8287870780299584E-2</v>
      </c>
    </row>
    <row r="484" spans="1:6" x14ac:dyDescent="0.25">
      <c r="A484" s="6">
        <v>43816</v>
      </c>
      <c r="B484">
        <v>69.943100000000001</v>
      </c>
      <c r="C484">
        <f t="shared" si="28"/>
        <v>70.076999999999998</v>
      </c>
      <c r="D484">
        <f t="shared" si="29"/>
        <v>0.17333902661589998</v>
      </c>
      <c r="E484">
        <f t="shared" si="30"/>
        <v>70.523290000000003</v>
      </c>
      <c r="F484">
        <f t="shared" si="31"/>
        <v>5.884460968422682E-2</v>
      </c>
    </row>
    <row r="485" spans="1:6" x14ac:dyDescent="0.25">
      <c r="A485" s="6">
        <v>43817</v>
      </c>
      <c r="B485">
        <v>69.680099999999996</v>
      </c>
      <c r="C485">
        <f t="shared" si="28"/>
        <v>69.827999999999989</v>
      </c>
      <c r="D485">
        <f t="shared" si="29"/>
        <v>0.2111570584501879</v>
      </c>
      <c r="E485">
        <f t="shared" si="30"/>
        <v>70.385220000000004</v>
      </c>
      <c r="F485">
        <f t="shared" si="31"/>
        <v>0.10760076210490133</v>
      </c>
    </row>
    <row r="486" spans="1:6" x14ac:dyDescent="0.25">
      <c r="A486" s="6">
        <v>43818</v>
      </c>
      <c r="B486">
        <v>69.692499999999995</v>
      </c>
      <c r="C486">
        <f t="shared" si="28"/>
        <v>69.771900000000002</v>
      </c>
      <c r="D486">
        <f t="shared" si="29"/>
        <v>0.16239572038696129</v>
      </c>
      <c r="E486">
        <f t="shared" si="30"/>
        <v>70.243610000000004</v>
      </c>
      <c r="F486">
        <f t="shared" si="31"/>
        <v>0.1644671126226902</v>
      </c>
    </row>
    <row r="487" spans="1:6" x14ac:dyDescent="0.25">
      <c r="A487" s="6">
        <v>43819</v>
      </c>
      <c r="B487">
        <v>69.587699999999998</v>
      </c>
      <c r="C487">
        <f t="shared" si="28"/>
        <v>69.653433333333325</v>
      </c>
      <c r="D487">
        <f t="shared" si="29"/>
        <v>8.9120781547872951E-2</v>
      </c>
      <c r="E487">
        <f t="shared" si="30"/>
        <v>70.129930000000002</v>
      </c>
      <c r="F487">
        <f t="shared" si="31"/>
        <v>0.21792328686183826</v>
      </c>
    </row>
    <row r="488" spans="1:6" x14ac:dyDescent="0.25">
      <c r="A488" s="6">
        <v>43820</v>
      </c>
      <c r="B488">
        <v>69.378</v>
      </c>
      <c r="C488">
        <f t="shared" si="28"/>
        <v>69.552733333333322</v>
      </c>
      <c r="D488">
        <f t="shared" si="29"/>
        <v>0.10970328838044473</v>
      </c>
      <c r="E488">
        <f t="shared" si="30"/>
        <v>69.991790000000009</v>
      </c>
      <c r="F488">
        <f t="shared" si="31"/>
        <v>0.27031405479141718</v>
      </c>
    </row>
    <row r="489" spans="1:6" x14ac:dyDescent="0.25">
      <c r="A489" s="6">
        <v>43823</v>
      </c>
      <c r="B489">
        <v>68.997799999999998</v>
      </c>
      <c r="C489">
        <f t="shared" si="28"/>
        <v>69.32116666666667</v>
      </c>
      <c r="D489">
        <f t="shared" si="29"/>
        <v>0.17037446448381224</v>
      </c>
      <c r="E489">
        <f t="shared" si="30"/>
        <v>69.841100000000012</v>
      </c>
      <c r="F489">
        <f t="shared" si="31"/>
        <v>0.31950263930225853</v>
      </c>
    </row>
    <row r="490" spans="1:6" x14ac:dyDescent="0.25">
      <c r="A490" s="6">
        <v>43824</v>
      </c>
      <c r="B490">
        <v>68.906199999999998</v>
      </c>
      <c r="C490">
        <f t="shared" si="28"/>
        <v>69.093999999999994</v>
      </c>
      <c r="D490">
        <f t="shared" si="29"/>
        <v>0.22937018357037994</v>
      </c>
      <c r="E490">
        <f t="shared" si="30"/>
        <v>69.692909999999998</v>
      </c>
      <c r="F490">
        <f t="shared" si="31"/>
        <v>0.36378762887309657</v>
      </c>
    </row>
    <row r="491" spans="1:6" x14ac:dyDescent="0.25">
      <c r="A491" s="6">
        <v>43825</v>
      </c>
      <c r="B491">
        <v>68.406499999999994</v>
      </c>
      <c r="C491">
        <f t="shared" si="28"/>
        <v>68.770166666666668</v>
      </c>
      <c r="D491">
        <f t="shared" si="29"/>
        <v>0.27690964898988979</v>
      </c>
      <c r="E491">
        <f t="shared" si="30"/>
        <v>69.487979999999993</v>
      </c>
      <c r="F491">
        <f t="shared" si="31"/>
        <v>0.40742193644099944</v>
      </c>
    </row>
    <row r="492" spans="1:6" x14ac:dyDescent="0.25">
      <c r="A492" s="6">
        <v>43826</v>
      </c>
      <c r="B492">
        <v>68.500299999999996</v>
      </c>
      <c r="C492">
        <f t="shared" si="28"/>
        <v>68.604333333333329</v>
      </c>
      <c r="D492">
        <f t="shared" si="29"/>
        <v>0.2490455670042003</v>
      </c>
      <c r="E492">
        <f t="shared" si="30"/>
        <v>69.295299999999983</v>
      </c>
      <c r="F492">
        <f t="shared" si="31"/>
        <v>0.44276177312787346</v>
      </c>
    </row>
    <row r="493" spans="1:6" x14ac:dyDescent="0.25">
      <c r="A493" s="6">
        <v>43827</v>
      </c>
      <c r="B493">
        <v>69.034899999999993</v>
      </c>
      <c r="C493">
        <f t="shared" si="28"/>
        <v>68.647233333333318</v>
      </c>
      <c r="D493">
        <f t="shared" si="29"/>
        <v>8.6075266374739196E-2</v>
      </c>
      <c r="E493">
        <f t="shared" si="30"/>
        <v>69.212709999999987</v>
      </c>
      <c r="F493">
        <f t="shared" si="31"/>
        <v>0.45382175057321733</v>
      </c>
    </row>
    <row r="494" spans="1:6" x14ac:dyDescent="0.25">
      <c r="A494" s="6">
        <v>43830</v>
      </c>
      <c r="B494">
        <v>69.340599999999995</v>
      </c>
      <c r="C494">
        <f t="shared" si="28"/>
        <v>68.95859999999999</v>
      </c>
      <c r="D494">
        <f t="shared" si="29"/>
        <v>0.19334532242519686</v>
      </c>
      <c r="E494">
        <f t="shared" si="30"/>
        <v>69.152459999999991</v>
      </c>
      <c r="F494">
        <f t="shared" si="31"/>
        <v>0.44499879746280219</v>
      </c>
    </row>
    <row r="495" spans="1:6" x14ac:dyDescent="0.25">
      <c r="A495" s="6">
        <v>43831</v>
      </c>
      <c r="B495">
        <v>69.377700000000004</v>
      </c>
      <c r="C495">
        <f t="shared" si="28"/>
        <v>69.251066666666659</v>
      </c>
      <c r="D495">
        <f t="shared" si="29"/>
        <v>0.30196596018610028</v>
      </c>
      <c r="E495">
        <f t="shared" si="30"/>
        <v>69.122219999999999</v>
      </c>
      <c r="F495">
        <f t="shared" si="31"/>
        <v>0.42115978410021415</v>
      </c>
    </row>
    <row r="496" spans="1:6" x14ac:dyDescent="0.25">
      <c r="A496" s="6">
        <v>43840</v>
      </c>
      <c r="B496">
        <v>68.055499999999995</v>
      </c>
      <c r="C496">
        <f t="shared" si="28"/>
        <v>68.924599999999998</v>
      </c>
      <c r="D496">
        <f t="shared" si="29"/>
        <v>0.17947759170973276</v>
      </c>
      <c r="E496">
        <f t="shared" si="30"/>
        <v>68.958519999999993</v>
      </c>
      <c r="F496">
        <f t="shared" si="31"/>
        <v>0.4044465122389207</v>
      </c>
    </row>
    <row r="497" spans="1:6" x14ac:dyDescent="0.25">
      <c r="A497" s="6">
        <v>43841</v>
      </c>
      <c r="B497">
        <v>68.045000000000002</v>
      </c>
      <c r="C497">
        <f t="shared" si="28"/>
        <v>68.492733333333334</v>
      </c>
      <c r="D497">
        <f t="shared" si="29"/>
        <v>0.38038549452422821</v>
      </c>
      <c r="E497">
        <f t="shared" si="30"/>
        <v>68.804249999999996</v>
      </c>
      <c r="F497">
        <f t="shared" si="31"/>
        <v>0.38775629400150569</v>
      </c>
    </row>
    <row r="498" spans="1:6" x14ac:dyDescent="0.25">
      <c r="A498" s="6">
        <v>43844</v>
      </c>
      <c r="B498">
        <v>67.816199999999995</v>
      </c>
      <c r="C498">
        <f t="shared" si="28"/>
        <v>67.972233333333335</v>
      </c>
      <c r="D498">
        <f t="shared" si="29"/>
        <v>0.47687023663947697</v>
      </c>
      <c r="E498">
        <f t="shared" si="30"/>
        <v>68.64806999999999</v>
      </c>
      <c r="F498">
        <f t="shared" si="31"/>
        <v>0.37555408892284686</v>
      </c>
    </row>
    <row r="499" spans="1:6" x14ac:dyDescent="0.25">
      <c r="A499" s="6">
        <v>43845</v>
      </c>
      <c r="B499">
        <v>68.421300000000002</v>
      </c>
      <c r="C499">
        <f t="shared" si="28"/>
        <v>68.094166666666666</v>
      </c>
      <c r="D499">
        <f t="shared" si="29"/>
        <v>0.27222643012620762</v>
      </c>
      <c r="E499">
        <f t="shared" si="30"/>
        <v>68.590419999999995</v>
      </c>
      <c r="F499">
        <f t="shared" si="31"/>
        <v>0.35393591608274705</v>
      </c>
    </row>
    <row r="500" spans="1:6" x14ac:dyDescent="0.25">
      <c r="A500" s="6">
        <v>43846</v>
      </c>
      <c r="B500">
        <v>68.374700000000004</v>
      </c>
      <c r="C500">
        <f t="shared" si="28"/>
        <v>68.204066666666677</v>
      </c>
      <c r="D500">
        <f t="shared" si="29"/>
        <v>0.11596870427133034</v>
      </c>
      <c r="E500">
        <f t="shared" si="30"/>
        <v>68.537269999999992</v>
      </c>
      <c r="F500">
        <f t="shared" si="31"/>
        <v>0.32504386671476826</v>
      </c>
    </row>
    <row r="501" spans="1:6" x14ac:dyDescent="0.25">
      <c r="A501" s="6">
        <v>43847</v>
      </c>
      <c r="B501">
        <v>68.656000000000006</v>
      </c>
      <c r="C501">
        <f t="shared" si="28"/>
        <v>68.483999999999995</v>
      </c>
      <c r="D501">
        <f t="shared" si="29"/>
        <v>0.20100195226617357</v>
      </c>
      <c r="E501">
        <f t="shared" si="30"/>
        <v>68.562219999999996</v>
      </c>
      <c r="F501">
        <f t="shared" si="31"/>
        <v>0.29502887358509089</v>
      </c>
    </row>
    <row r="502" spans="1:6" x14ac:dyDescent="0.25">
      <c r="A502" s="6">
        <v>43848</v>
      </c>
      <c r="B502">
        <v>68.535799999999995</v>
      </c>
      <c r="C502">
        <f t="shared" si="28"/>
        <v>68.522166666666678</v>
      </c>
      <c r="D502">
        <f t="shared" si="29"/>
        <v>0.17368888640111135</v>
      </c>
      <c r="E502">
        <f t="shared" si="30"/>
        <v>68.565769999999986</v>
      </c>
      <c r="F502">
        <f t="shared" si="31"/>
        <v>0.27255941731218075</v>
      </c>
    </row>
    <row r="503" spans="1:6" x14ac:dyDescent="0.25">
      <c r="A503" s="6">
        <v>43851</v>
      </c>
      <c r="B503">
        <v>68.208200000000005</v>
      </c>
      <c r="C503">
        <f t="shared" si="28"/>
        <v>68.466666666666669</v>
      </c>
      <c r="D503">
        <f t="shared" si="29"/>
        <v>2.8394215634206542E-2</v>
      </c>
      <c r="E503">
        <f t="shared" si="30"/>
        <v>68.483100000000007</v>
      </c>
      <c r="F503">
        <f t="shared" si="31"/>
        <v>0.25120146173495372</v>
      </c>
    </row>
    <row r="504" spans="1:6" x14ac:dyDescent="0.25">
      <c r="A504" s="6">
        <v>43852</v>
      </c>
      <c r="B504">
        <v>68.622200000000007</v>
      </c>
      <c r="C504">
        <f t="shared" si="28"/>
        <v>68.455399999999997</v>
      </c>
      <c r="D504">
        <f t="shared" si="29"/>
        <v>3.5742075008684357E-2</v>
      </c>
      <c r="E504">
        <f t="shared" si="30"/>
        <v>68.411259999999999</v>
      </c>
      <c r="F504">
        <f t="shared" si="31"/>
        <v>0.22472966312636325</v>
      </c>
    </row>
    <row r="505" spans="1:6" x14ac:dyDescent="0.25">
      <c r="A505" s="6">
        <v>43853</v>
      </c>
      <c r="B505">
        <v>68.518600000000006</v>
      </c>
      <c r="C505">
        <f t="shared" si="28"/>
        <v>68.449666666666658</v>
      </c>
      <c r="D505">
        <f t="shared" si="29"/>
        <v>8.6487849714030063E-3</v>
      </c>
      <c r="E505">
        <f t="shared" si="30"/>
        <v>68.32535</v>
      </c>
      <c r="F505">
        <f t="shared" si="31"/>
        <v>0.18336905325053937</v>
      </c>
    </row>
    <row r="506" spans="1:6" x14ac:dyDescent="0.25">
      <c r="A506" s="6">
        <v>43854</v>
      </c>
      <c r="B506">
        <v>68.685599999999994</v>
      </c>
      <c r="C506">
        <f t="shared" si="28"/>
        <v>68.608800000000002</v>
      </c>
      <c r="D506">
        <f t="shared" si="29"/>
        <v>9.0266133266112755E-2</v>
      </c>
      <c r="E506">
        <f t="shared" si="30"/>
        <v>68.388360000000006</v>
      </c>
      <c r="F506">
        <f t="shared" si="31"/>
        <v>0.13880086583543247</v>
      </c>
    </row>
    <row r="507" spans="1:6" x14ac:dyDescent="0.25">
      <c r="A507" s="6">
        <v>43855</v>
      </c>
      <c r="B507">
        <v>68.292400000000001</v>
      </c>
      <c r="C507">
        <f t="shared" si="28"/>
        <v>68.498866666666672</v>
      </c>
      <c r="D507">
        <f t="shared" si="29"/>
        <v>8.1475349600926922E-2</v>
      </c>
      <c r="E507">
        <f t="shared" si="30"/>
        <v>68.413100000000014</v>
      </c>
      <c r="F507">
        <f t="shared" si="31"/>
        <v>0.10424383518142513</v>
      </c>
    </row>
    <row r="508" spans="1:6" x14ac:dyDescent="0.25">
      <c r="A508" s="6">
        <v>43858</v>
      </c>
      <c r="B508">
        <v>68.777500000000003</v>
      </c>
      <c r="C508">
        <f t="shared" si="28"/>
        <v>68.585166666666666</v>
      </c>
      <c r="D508">
        <f t="shared" si="29"/>
        <v>5.7867034689047789E-2</v>
      </c>
      <c r="E508">
        <f t="shared" si="30"/>
        <v>68.509230000000017</v>
      </c>
      <c r="F508">
        <f t="shared" si="31"/>
        <v>8.9411027507792576E-2</v>
      </c>
    </row>
    <row r="509" spans="1:6" x14ac:dyDescent="0.25">
      <c r="A509" s="6">
        <v>43859</v>
      </c>
      <c r="B509">
        <v>69.225999999999999</v>
      </c>
      <c r="C509">
        <f t="shared" si="28"/>
        <v>68.765300000000011</v>
      </c>
      <c r="D509">
        <f t="shared" si="29"/>
        <v>0.13594265266948347</v>
      </c>
      <c r="E509">
        <f t="shared" si="30"/>
        <v>68.589700000000022</v>
      </c>
      <c r="F509">
        <f t="shared" si="31"/>
        <v>8.9311218556236915E-2</v>
      </c>
    </row>
    <row r="510" spans="1:6" x14ac:dyDescent="0.25">
      <c r="A510" s="6">
        <v>43860</v>
      </c>
      <c r="B510">
        <v>68.676400000000001</v>
      </c>
      <c r="C510">
        <f t="shared" si="28"/>
        <v>68.893299999999996</v>
      </c>
      <c r="D510">
        <f t="shared" si="29"/>
        <v>0.15479996171881932</v>
      </c>
      <c r="E510">
        <f t="shared" si="30"/>
        <v>68.619869999999992</v>
      </c>
      <c r="F510">
        <f t="shared" si="31"/>
        <v>9.8675554014151262E-2</v>
      </c>
    </row>
    <row r="511" spans="1:6" x14ac:dyDescent="0.25">
      <c r="A511" s="6">
        <v>43861</v>
      </c>
      <c r="B511">
        <v>69.415099999999995</v>
      </c>
      <c r="C511">
        <f t="shared" si="28"/>
        <v>69.105833333333337</v>
      </c>
      <c r="D511">
        <f t="shared" si="29"/>
        <v>0.1720064770528924</v>
      </c>
      <c r="E511">
        <f t="shared" si="30"/>
        <v>68.695779999999985</v>
      </c>
      <c r="F511">
        <f t="shared" si="31"/>
        <v>0.11729994305198518</v>
      </c>
    </row>
    <row r="512" spans="1:6" x14ac:dyDescent="0.25">
      <c r="A512" s="6">
        <v>43862</v>
      </c>
      <c r="B512">
        <v>69.5976</v>
      </c>
      <c r="C512">
        <f t="shared" si="28"/>
        <v>69.229699999999994</v>
      </c>
      <c r="D512">
        <f t="shared" si="29"/>
        <v>0.1701363810246003</v>
      </c>
      <c r="E512">
        <f t="shared" si="30"/>
        <v>68.80195999999998</v>
      </c>
      <c r="F512">
        <f t="shared" si="31"/>
        <v>0.15093680248147245</v>
      </c>
    </row>
    <row r="513" spans="1:6" x14ac:dyDescent="0.25">
      <c r="A513" s="6">
        <v>43865</v>
      </c>
      <c r="B513">
        <v>70.792100000000005</v>
      </c>
      <c r="C513">
        <f t="shared" si="28"/>
        <v>69.934933333333333</v>
      </c>
      <c r="D513">
        <f t="shared" si="29"/>
        <v>0.44723293996819236</v>
      </c>
      <c r="E513">
        <f t="shared" si="30"/>
        <v>69.06035</v>
      </c>
      <c r="F513">
        <f t="shared" si="31"/>
        <v>0.22558033844582043</v>
      </c>
    </row>
    <row r="514" spans="1:6" x14ac:dyDescent="0.25">
      <c r="A514" s="6">
        <v>43866</v>
      </c>
      <c r="B514">
        <v>70.126499999999993</v>
      </c>
      <c r="C514">
        <f t="shared" si="28"/>
        <v>70.172066666666666</v>
      </c>
      <c r="D514">
        <f t="shared" si="29"/>
        <v>0.4901770439794661</v>
      </c>
      <c r="E514">
        <f t="shared" si="30"/>
        <v>69.21078</v>
      </c>
      <c r="F514">
        <f t="shared" si="31"/>
        <v>0.29079837149169085</v>
      </c>
    </row>
    <row r="515" spans="1:6" x14ac:dyDescent="0.25">
      <c r="A515" s="6">
        <v>43867</v>
      </c>
      <c r="B515">
        <v>69.744299999999996</v>
      </c>
      <c r="C515">
        <f t="shared" si="28"/>
        <v>70.220966666666655</v>
      </c>
      <c r="D515">
        <f t="shared" si="29"/>
        <v>0.15299155508041795</v>
      </c>
      <c r="E515">
        <f t="shared" si="30"/>
        <v>69.333349999999996</v>
      </c>
      <c r="F515">
        <f t="shared" si="31"/>
        <v>0.33299270391739605</v>
      </c>
    </row>
    <row r="516" spans="1:6" x14ac:dyDescent="0.25">
      <c r="A516" s="6">
        <v>43868</v>
      </c>
      <c r="B516">
        <v>69.083699999999993</v>
      </c>
      <c r="C516">
        <f t="shared" ref="C516:C579" si="32">AVERAGE(B514:B516)</f>
        <v>69.651499999999984</v>
      </c>
      <c r="D516">
        <f t="shared" si="29"/>
        <v>0.31561399126382944</v>
      </c>
      <c r="E516">
        <f t="shared" si="30"/>
        <v>69.373159999999999</v>
      </c>
      <c r="F516">
        <f t="shared" si="31"/>
        <v>0.35502666550243012</v>
      </c>
    </row>
    <row r="517" spans="1:6" x14ac:dyDescent="0.25">
      <c r="A517" s="6">
        <v>43869</v>
      </c>
      <c r="B517">
        <v>69.628799999999998</v>
      </c>
      <c r="C517">
        <f t="shared" si="32"/>
        <v>69.485599999999991</v>
      </c>
      <c r="D517">
        <f t="shared" si="29"/>
        <v>0.38569833395390046</v>
      </c>
      <c r="E517">
        <f t="shared" si="30"/>
        <v>69.506799999999998</v>
      </c>
      <c r="F517">
        <f t="shared" si="31"/>
        <v>0.36995729975227964</v>
      </c>
    </row>
    <row r="518" spans="1:6" x14ac:dyDescent="0.25">
      <c r="A518" s="6">
        <v>43872</v>
      </c>
      <c r="B518">
        <v>69.822599999999994</v>
      </c>
      <c r="C518">
        <f t="shared" si="32"/>
        <v>69.51169999999999</v>
      </c>
      <c r="D518">
        <f t="shared" si="29"/>
        <v>8.920767904165737E-2</v>
      </c>
      <c r="E518">
        <f t="shared" si="30"/>
        <v>69.611309999999989</v>
      </c>
      <c r="F518">
        <f t="shared" si="31"/>
        <v>0.3813879791323605</v>
      </c>
    </row>
    <row r="519" spans="1:6" x14ac:dyDescent="0.25">
      <c r="A519" s="6">
        <v>43873</v>
      </c>
      <c r="B519">
        <v>69.7684</v>
      </c>
      <c r="C519">
        <f t="shared" si="32"/>
        <v>69.739933333333326</v>
      </c>
      <c r="D519">
        <f t="shared" ref="D519:D582" si="33">_xlfn.STDEV.S(C517:C519)</f>
        <v>0.13991491991497948</v>
      </c>
      <c r="E519">
        <f t="shared" si="30"/>
        <v>69.665549999999996</v>
      </c>
      <c r="F519">
        <f t="shared" si="31"/>
        <v>0.37935355624038231</v>
      </c>
    </row>
    <row r="520" spans="1:6" x14ac:dyDescent="0.25">
      <c r="A520" s="6">
        <v>43874</v>
      </c>
      <c r="B520">
        <v>68.784300000000002</v>
      </c>
      <c r="C520">
        <f t="shared" si="32"/>
        <v>69.458433333333332</v>
      </c>
      <c r="D520">
        <f t="shared" si="33"/>
        <v>0.14953820148611915</v>
      </c>
      <c r="E520">
        <f t="shared" si="30"/>
        <v>69.67634000000001</v>
      </c>
      <c r="F520">
        <f t="shared" si="31"/>
        <v>0.34952408417415481</v>
      </c>
    </row>
    <row r="521" spans="1:6" x14ac:dyDescent="0.25">
      <c r="A521" s="6">
        <v>43875</v>
      </c>
      <c r="B521">
        <v>69.179500000000004</v>
      </c>
      <c r="C521">
        <f t="shared" si="32"/>
        <v>69.244066666666683</v>
      </c>
      <c r="D521">
        <f t="shared" si="33"/>
        <v>0.24868958860691331</v>
      </c>
      <c r="E521">
        <f t="shared" si="30"/>
        <v>69.652780000000007</v>
      </c>
      <c r="F521">
        <f t="shared" si="31"/>
        <v>0.29432768147839478</v>
      </c>
    </row>
    <row r="522" spans="1:6" x14ac:dyDescent="0.25">
      <c r="A522" s="6">
        <v>43876</v>
      </c>
      <c r="B522">
        <v>68.771000000000001</v>
      </c>
      <c r="C522">
        <f t="shared" si="32"/>
        <v>68.911600000000007</v>
      </c>
      <c r="D522">
        <f t="shared" si="33"/>
        <v>0.2755339805621852</v>
      </c>
      <c r="E522">
        <f t="shared" si="30"/>
        <v>69.570119999999989</v>
      </c>
      <c r="F522">
        <f t="shared" si="31"/>
        <v>0.21304014406262117</v>
      </c>
    </row>
    <row r="523" spans="1:6" x14ac:dyDescent="0.25">
      <c r="A523" s="6">
        <v>43879</v>
      </c>
      <c r="B523">
        <v>68.620099999999994</v>
      </c>
      <c r="C523">
        <f t="shared" si="32"/>
        <v>68.856866666666676</v>
      </c>
      <c r="D523">
        <f t="shared" si="33"/>
        <v>0.20954461029505292</v>
      </c>
      <c r="E523">
        <f t="shared" ref="E523:E586" si="34">AVERAGE(B514:B523)</f>
        <v>69.352919999999983</v>
      </c>
      <c r="F523">
        <f t="shared" si="31"/>
        <v>0.16603840676515744</v>
      </c>
    </row>
    <row r="524" spans="1:6" x14ac:dyDescent="0.25">
      <c r="A524" s="6">
        <v>43880</v>
      </c>
      <c r="B524">
        <v>69.088200000000001</v>
      </c>
      <c r="C524">
        <f t="shared" si="32"/>
        <v>68.826433333333327</v>
      </c>
      <c r="D524">
        <f t="shared" si="33"/>
        <v>4.3157244789007107E-2</v>
      </c>
      <c r="E524">
        <f t="shared" si="34"/>
        <v>69.249089999999995</v>
      </c>
      <c r="F524">
        <f t="shared" si="31"/>
        <v>0.15903839437206818</v>
      </c>
    </row>
    <row r="525" spans="1:6" x14ac:dyDescent="0.25">
      <c r="A525" s="6">
        <v>43881</v>
      </c>
      <c r="B525">
        <v>68.782300000000006</v>
      </c>
      <c r="C525">
        <f t="shared" si="32"/>
        <v>68.830200000000005</v>
      </c>
      <c r="D525">
        <f t="shared" si="33"/>
        <v>1.6590593050822097E-2</v>
      </c>
      <c r="E525">
        <f t="shared" si="34"/>
        <v>69.152889999999999</v>
      </c>
      <c r="F525">
        <f t="shared" si="31"/>
        <v>0.18761241875502782</v>
      </c>
    </row>
    <row r="526" spans="1:6" x14ac:dyDescent="0.25">
      <c r="A526" s="6">
        <v>43882</v>
      </c>
      <c r="B526">
        <v>68.770499999999998</v>
      </c>
      <c r="C526">
        <f t="shared" si="32"/>
        <v>68.880333333333326</v>
      </c>
      <c r="D526">
        <f t="shared" si="33"/>
        <v>3.0090831629383866E-2</v>
      </c>
      <c r="E526">
        <f t="shared" si="34"/>
        <v>69.121569999999991</v>
      </c>
      <c r="F526">
        <f t="shared" si="31"/>
        <v>0.21808886792365964</v>
      </c>
    </row>
    <row r="527" spans="1:6" x14ac:dyDescent="0.25">
      <c r="A527" s="6">
        <v>43883</v>
      </c>
      <c r="B527">
        <v>69.4191</v>
      </c>
      <c r="C527">
        <f t="shared" si="32"/>
        <v>68.990633333333335</v>
      </c>
      <c r="D527">
        <f t="shared" si="33"/>
        <v>8.2075468884390504E-2</v>
      </c>
      <c r="E527">
        <f t="shared" si="34"/>
        <v>69.100599999999986</v>
      </c>
      <c r="F527">
        <f t="shared" si="31"/>
        <v>0.24386751494522069</v>
      </c>
    </row>
    <row r="528" spans="1:6" x14ac:dyDescent="0.25">
      <c r="A528" s="6">
        <v>43887</v>
      </c>
      <c r="B528">
        <v>70.459100000000007</v>
      </c>
      <c r="C528">
        <f t="shared" si="32"/>
        <v>69.549566666666664</v>
      </c>
      <c r="D528">
        <f t="shared" si="33"/>
        <v>0.35880491810907467</v>
      </c>
      <c r="E528">
        <f t="shared" si="34"/>
        <v>69.16425000000001</v>
      </c>
      <c r="F528">
        <f t="shared" si="31"/>
        <v>0.24492116683855042</v>
      </c>
    </row>
    <row r="529" spans="1:6" x14ac:dyDescent="0.25">
      <c r="A529" s="6">
        <v>43888</v>
      </c>
      <c r="B529">
        <v>71.243899999999996</v>
      </c>
      <c r="C529">
        <f t="shared" si="32"/>
        <v>70.37403333333333</v>
      </c>
      <c r="D529">
        <f t="shared" si="33"/>
        <v>0.69593430192266648</v>
      </c>
      <c r="E529">
        <f t="shared" si="34"/>
        <v>69.311799999999991</v>
      </c>
      <c r="F529">
        <f t="shared" si="31"/>
        <v>0.22206936239733099</v>
      </c>
    </row>
    <row r="530" spans="1:6" x14ac:dyDescent="0.25">
      <c r="A530" s="6">
        <v>43889</v>
      </c>
      <c r="B530">
        <v>71.645799999999994</v>
      </c>
      <c r="C530">
        <f t="shared" si="32"/>
        <v>71.116266666666661</v>
      </c>
      <c r="D530">
        <f t="shared" si="33"/>
        <v>0.78370960773698384</v>
      </c>
      <c r="E530">
        <f t="shared" si="34"/>
        <v>69.597950000000012</v>
      </c>
      <c r="F530">
        <f t="shared" si="31"/>
        <v>0.20973142169345285</v>
      </c>
    </row>
    <row r="531" spans="1:6" x14ac:dyDescent="0.25">
      <c r="A531" s="6">
        <v>43890</v>
      </c>
      <c r="B531">
        <v>73.723500000000001</v>
      </c>
      <c r="C531">
        <f t="shared" si="32"/>
        <v>72.204400000000007</v>
      </c>
      <c r="D531">
        <f t="shared" si="33"/>
        <v>0.92061452362599705</v>
      </c>
      <c r="E531">
        <f t="shared" si="34"/>
        <v>70.052350000000004</v>
      </c>
      <c r="F531">
        <f t="shared" si="31"/>
        <v>0.29806832927293275</v>
      </c>
    </row>
    <row r="532" spans="1:6" x14ac:dyDescent="0.25">
      <c r="A532" s="6">
        <v>43893</v>
      </c>
      <c r="B532">
        <v>73.4178</v>
      </c>
      <c r="C532">
        <f t="shared" si="32"/>
        <v>72.929033333333336</v>
      </c>
      <c r="D532">
        <f t="shared" si="33"/>
        <v>0.91243726785888501</v>
      </c>
      <c r="E532">
        <f t="shared" si="34"/>
        <v>70.517030000000005</v>
      </c>
      <c r="F532">
        <f t="shared" si="31"/>
        <v>0.47029300082797543</v>
      </c>
    </row>
    <row r="533" spans="1:6" x14ac:dyDescent="0.25">
      <c r="A533" s="6">
        <v>43894</v>
      </c>
      <c r="B533">
        <v>73.938500000000005</v>
      </c>
      <c r="C533">
        <f t="shared" si="32"/>
        <v>73.693266666666673</v>
      </c>
      <c r="D533">
        <f t="shared" si="33"/>
        <v>0.74452109961892798</v>
      </c>
      <c r="E533">
        <f t="shared" si="34"/>
        <v>71.048869999999994</v>
      </c>
      <c r="F533">
        <f t="shared" ref="F533:F596" si="35">_xlfn.STDEV.S(E524:E533)</f>
        <v>0.68386647774092557</v>
      </c>
    </row>
    <row r="534" spans="1:6" x14ac:dyDescent="0.25">
      <c r="A534" s="6">
        <v>43895</v>
      </c>
      <c r="B534">
        <v>73.736900000000006</v>
      </c>
      <c r="C534">
        <f t="shared" si="32"/>
        <v>73.697733333333346</v>
      </c>
      <c r="D534">
        <f t="shared" si="33"/>
        <v>0.44252537194472619</v>
      </c>
      <c r="E534">
        <f t="shared" si="34"/>
        <v>71.513739999999999</v>
      </c>
      <c r="F534">
        <f t="shared" si="35"/>
        <v>0.88770316483045264</v>
      </c>
    </row>
    <row r="535" spans="1:6" x14ac:dyDescent="0.25">
      <c r="A535" s="6">
        <v>43896</v>
      </c>
      <c r="B535">
        <v>73.684200000000004</v>
      </c>
      <c r="C535">
        <f t="shared" si="32"/>
        <v>73.786533333333338</v>
      </c>
      <c r="D535">
        <f t="shared" si="33"/>
        <v>5.2605548221679233E-2</v>
      </c>
      <c r="E535">
        <f t="shared" si="34"/>
        <v>72.003929999999997</v>
      </c>
      <c r="F535">
        <f t="shared" si="35"/>
        <v>1.0742721570072975</v>
      </c>
    </row>
    <row r="536" spans="1:6" x14ac:dyDescent="0.25">
      <c r="A536" s="6">
        <v>43897</v>
      </c>
      <c r="B536">
        <v>75.842399999999998</v>
      </c>
      <c r="C536">
        <f t="shared" si="32"/>
        <v>74.421166666666679</v>
      </c>
      <c r="D536">
        <f t="shared" si="33"/>
        <v>0.39454629968179106</v>
      </c>
      <c r="E536">
        <f t="shared" si="34"/>
        <v>72.711120000000008</v>
      </c>
      <c r="F536">
        <f t="shared" si="35"/>
        <v>1.2757777472428351</v>
      </c>
    </row>
    <row r="537" spans="1:6" x14ac:dyDescent="0.25">
      <c r="A537" s="6">
        <v>43901</v>
      </c>
      <c r="B537">
        <v>81.858800000000002</v>
      </c>
      <c r="C537">
        <f t="shared" si="32"/>
        <v>77.128466666666668</v>
      </c>
      <c r="D537">
        <f t="shared" si="33"/>
        <v>1.774859203909902</v>
      </c>
      <c r="E537">
        <f t="shared" si="34"/>
        <v>73.955089999999998</v>
      </c>
      <c r="F537">
        <f t="shared" si="35"/>
        <v>1.5723368575541721</v>
      </c>
    </row>
    <row r="538" spans="1:6" x14ac:dyDescent="0.25">
      <c r="A538" s="6">
        <v>43902</v>
      </c>
      <c r="B538">
        <v>81.020700000000005</v>
      </c>
      <c r="C538">
        <f t="shared" si="32"/>
        <v>79.573966666666664</v>
      </c>
      <c r="D538">
        <f t="shared" si="33"/>
        <v>2.5775082081990144</v>
      </c>
      <c r="E538">
        <f t="shared" si="34"/>
        <v>75.011250000000004</v>
      </c>
      <c r="F538">
        <f t="shared" si="35"/>
        <v>1.8766533427771546</v>
      </c>
    </row>
    <row r="539" spans="1:6" x14ac:dyDescent="0.25">
      <c r="A539" s="6">
        <v>43903</v>
      </c>
      <c r="B539">
        <v>83.6584</v>
      </c>
      <c r="C539">
        <f t="shared" si="32"/>
        <v>82.179299999999998</v>
      </c>
      <c r="D539">
        <f t="shared" si="33"/>
        <v>2.5258381245601376</v>
      </c>
      <c r="E539">
        <f t="shared" si="34"/>
        <v>76.252700000000004</v>
      </c>
      <c r="F539">
        <f t="shared" si="35"/>
        <v>2.202900716131901</v>
      </c>
    </row>
    <row r="540" spans="1:6" x14ac:dyDescent="0.25">
      <c r="A540" s="6">
        <v>43904</v>
      </c>
      <c r="B540">
        <v>81.861000000000004</v>
      </c>
      <c r="C540">
        <f t="shared" si="32"/>
        <v>82.180033333333327</v>
      </c>
      <c r="D540">
        <f t="shared" si="33"/>
        <v>1.5044016411111014</v>
      </c>
      <c r="E540">
        <f t="shared" si="34"/>
        <v>77.27422</v>
      </c>
      <c r="F540">
        <f t="shared" si="35"/>
        <v>2.4886413443483577</v>
      </c>
    </row>
    <row r="541" spans="1:6" x14ac:dyDescent="0.25">
      <c r="A541" s="6">
        <v>43907</v>
      </c>
      <c r="B541">
        <v>82.747100000000003</v>
      </c>
      <c r="C541">
        <f t="shared" si="32"/>
        <v>82.755499999999998</v>
      </c>
      <c r="D541">
        <f t="shared" si="33"/>
        <v>0.33245773220622271</v>
      </c>
      <c r="E541">
        <f t="shared" si="34"/>
        <v>78.176580000000016</v>
      </c>
      <c r="F541">
        <f t="shared" si="35"/>
        <v>2.7222359118524073</v>
      </c>
    </row>
    <row r="542" spans="1:6" x14ac:dyDescent="0.25">
      <c r="A542" s="6">
        <v>43908</v>
      </c>
      <c r="B542">
        <v>82.305599999999998</v>
      </c>
      <c r="C542">
        <f t="shared" si="32"/>
        <v>82.304566666666673</v>
      </c>
      <c r="D542">
        <f t="shared" si="33"/>
        <v>0.30276814745133135</v>
      </c>
      <c r="E542">
        <f t="shared" si="34"/>
        <v>79.065360000000013</v>
      </c>
      <c r="F542">
        <f t="shared" si="35"/>
        <v>2.897118365641592</v>
      </c>
    </row>
    <row r="543" spans="1:6" x14ac:dyDescent="0.25">
      <c r="A543" s="6">
        <v>43909</v>
      </c>
      <c r="B543">
        <v>84.888099999999994</v>
      </c>
      <c r="C543">
        <f t="shared" si="32"/>
        <v>83.313600000000008</v>
      </c>
      <c r="D543">
        <f t="shared" si="33"/>
        <v>0.50546426660528232</v>
      </c>
      <c r="E543">
        <f t="shared" si="34"/>
        <v>80.160320000000013</v>
      </c>
      <c r="F543">
        <f t="shared" si="35"/>
        <v>3.0495666520323517</v>
      </c>
    </row>
    <row r="544" spans="1:6" x14ac:dyDescent="0.25">
      <c r="A544" s="6">
        <v>43910</v>
      </c>
      <c r="B544">
        <v>87.266900000000007</v>
      </c>
      <c r="C544">
        <f t="shared" si="32"/>
        <v>84.8202</v>
      </c>
      <c r="D544">
        <f t="shared" si="33"/>
        <v>1.2659912384870269</v>
      </c>
      <c r="E544">
        <f t="shared" si="34"/>
        <v>81.513320000000007</v>
      </c>
      <c r="F544">
        <f t="shared" si="35"/>
        <v>3.1923654404060504</v>
      </c>
    </row>
    <row r="545" spans="1:6" x14ac:dyDescent="0.25">
      <c r="A545" s="6">
        <v>43911</v>
      </c>
      <c r="B545">
        <v>84.155199999999994</v>
      </c>
      <c r="C545">
        <f t="shared" si="32"/>
        <v>85.436733333333336</v>
      </c>
      <c r="D545">
        <f t="shared" si="33"/>
        <v>1.0922188472876502</v>
      </c>
      <c r="E545">
        <f t="shared" si="34"/>
        <v>82.560419999999993</v>
      </c>
      <c r="F545">
        <f t="shared" si="35"/>
        <v>3.2441058390762914</v>
      </c>
    </row>
    <row r="546" spans="1:6" x14ac:dyDescent="0.25">
      <c r="A546" s="6">
        <v>43914</v>
      </c>
      <c r="B546">
        <v>86.704999999999998</v>
      </c>
      <c r="C546">
        <f t="shared" si="32"/>
        <v>86.042366666666666</v>
      </c>
      <c r="D546">
        <f t="shared" si="33"/>
        <v>0.61109143432968438</v>
      </c>
      <c r="E546">
        <f t="shared" si="34"/>
        <v>83.646680000000003</v>
      </c>
      <c r="F546">
        <f t="shared" si="35"/>
        <v>3.2306256894883725</v>
      </c>
    </row>
    <row r="547" spans="1:6" x14ac:dyDescent="0.25">
      <c r="A547" s="6">
        <v>43915</v>
      </c>
      <c r="B547">
        <v>85.425299999999993</v>
      </c>
      <c r="C547">
        <f t="shared" si="32"/>
        <v>85.428499999999985</v>
      </c>
      <c r="D547">
        <f t="shared" si="33"/>
        <v>0.35206339549070803</v>
      </c>
      <c r="E547">
        <f t="shared" si="34"/>
        <v>84.003330000000005</v>
      </c>
      <c r="F547">
        <f t="shared" si="35"/>
        <v>3.1306563740631477</v>
      </c>
    </row>
    <row r="548" spans="1:6" x14ac:dyDescent="0.25">
      <c r="A548" s="6">
        <v>43916</v>
      </c>
      <c r="B548">
        <v>84.148499999999999</v>
      </c>
      <c r="C548">
        <f t="shared" si="32"/>
        <v>85.426266666666663</v>
      </c>
      <c r="D548">
        <f t="shared" si="33"/>
        <v>0.35506254900187256</v>
      </c>
      <c r="E548">
        <f t="shared" si="34"/>
        <v>84.316110000000009</v>
      </c>
      <c r="F548">
        <f t="shared" si="35"/>
        <v>2.9371020603619171</v>
      </c>
    </row>
    <row r="549" spans="1:6" x14ac:dyDescent="0.25">
      <c r="A549" s="6">
        <v>43917</v>
      </c>
      <c r="B549">
        <v>85.964799999999997</v>
      </c>
      <c r="C549">
        <f t="shared" si="32"/>
        <v>85.179533333333339</v>
      </c>
      <c r="D549">
        <f t="shared" si="33"/>
        <v>0.14310062116488301</v>
      </c>
      <c r="E549">
        <f t="shared" si="34"/>
        <v>84.546750000000003</v>
      </c>
      <c r="F549">
        <f t="shared" si="35"/>
        <v>2.7045302550985304</v>
      </c>
    </row>
    <row r="550" spans="1:6" x14ac:dyDescent="0.25">
      <c r="A550" s="6">
        <v>43918</v>
      </c>
      <c r="B550">
        <v>85.738900000000001</v>
      </c>
      <c r="C550">
        <f t="shared" si="32"/>
        <v>85.284066666666661</v>
      </c>
      <c r="D550">
        <f t="shared" si="33"/>
        <v>0.12384492692849759</v>
      </c>
      <c r="E550">
        <f t="shared" si="34"/>
        <v>84.934539999999998</v>
      </c>
      <c r="F550">
        <f t="shared" si="35"/>
        <v>2.4380794477504852</v>
      </c>
    </row>
    <row r="551" spans="1:6" x14ac:dyDescent="0.25">
      <c r="A551" s="6">
        <v>43928</v>
      </c>
      <c r="B551">
        <v>82.634600000000006</v>
      </c>
      <c r="C551">
        <f t="shared" si="32"/>
        <v>84.77943333333333</v>
      </c>
      <c r="D551">
        <f t="shared" si="33"/>
        <v>0.2663525323354029</v>
      </c>
      <c r="E551">
        <f t="shared" si="34"/>
        <v>84.92328999999998</v>
      </c>
      <c r="F551">
        <f t="shared" si="35"/>
        <v>2.0797616581115936</v>
      </c>
    </row>
    <row r="552" spans="1:6" x14ac:dyDescent="0.25">
      <c r="A552" s="6">
        <v>43929</v>
      </c>
      <c r="B552">
        <v>82.012</v>
      </c>
      <c r="C552">
        <f t="shared" si="32"/>
        <v>83.461833333333331</v>
      </c>
      <c r="D552">
        <f t="shared" si="33"/>
        <v>0.94085589422806959</v>
      </c>
      <c r="E552">
        <f t="shared" si="34"/>
        <v>84.893929999999997</v>
      </c>
      <c r="F552">
        <f t="shared" si="35"/>
        <v>1.6337271231447659</v>
      </c>
    </row>
    <row r="553" spans="1:6" x14ac:dyDescent="0.25">
      <c r="A553" s="6">
        <v>43930</v>
      </c>
      <c r="B553">
        <v>82.234099999999998</v>
      </c>
      <c r="C553">
        <f t="shared" si="32"/>
        <v>82.293566666666663</v>
      </c>
      <c r="D553">
        <f t="shared" si="33"/>
        <v>1.2436806830860891</v>
      </c>
      <c r="E553">
        <f t="shared" si="34"/>
        <v>84.628530000000012</v>
      </c>
      <c r="F553">
        <f t="shared" si="35"/>
        <v>1.1401537852022887</v>
      </c>
    </row>
    <row r="554" spans="1:6" x14ac:dyDescent="0.25">
      <c r="A554" s="6">
        <v>43931</v>
      </c>
      <c r="B554">
        <v>81.088200000000001</v>
      </c>
      <c r="C554">
        <f t="shared" si="32"/>
        <v>81.778100000000009</v>
      </c>
      <c r="D554">
        <f t="shared" si="33"/>
        <v>0.8627002981594688</v>
      </c>
      <c r="E554">
        <f t="shared" si="34"/>
        <v>84.010660000000001</v>
      </c>
      <c r="F554">
        <f t="shared" si="35"/>
        <v>0.73853863072361392</v>
      </c>
    </row>
    <row r="555" spans="1:6" x14ac:dyDescent="0.25">
      <c r="A555" s="6">
        <v>43932</v>
      </c>
      <c r="B555">
        <v>80.735799999999998</v>
      </c>
      <c r="C555">
        <f t="shared" si="32"/>
        <v>81.352699999999984</v>
      </c>
      <c r="D555">
        <f t="shared" si="33"/>
        <v>0.47115127239718529</v>
      </c>
      <c r="E555">
        <f t="shared" si="34"/>
        <v>83.668720000000022</v>
      </c>
      <c r="F555">
        <f t="shared" si="35"/>
        <v>0.50301903169649775</v>
      </c>
    </row>
    <row r="556" spans="1:6" x14ac:dyDescent="0.25">
      <c r="A556" s="6">
        <v>43935</v>
      </c>
      <c r="B556">
        <v>80.538700000000006</v>
      </c>
      <c r="C556">
        <f t="shared" si="32"/>
        <v>80.787566666666677</v>
      </c>
      <c r="D556">
        <f t="shared" si="33"/>
        <v>0.49690661914301981</v>
      </c>
      <c r="E556">
        <f t="shared" si="34"/>
        <v>83.052089999999993</v>
      </c>
      <c r="F556">
        <f t="shared" si="35"/>
        <v>0.61828052306825254</v>
      </c>
    </row>
    <row r="557" spans="1:6" x14ac:dyDescent="0.25">
      <c r="A557" s="6">
        <v>43936</v>
      </c>
      <c r="B557">
        <v>80.118600000000001</v>
      </c>
      <c r="C557">
        <f t="shared" si="32"/>
        <v>80.464366666666663</v>
      </c>
      <c r="D557">
        <f t="shared" si="33"/>
        <v>0.44962392351006586</v>
      </c>
      <c r="E557">
        <f t="shared" si="34"/>
        <v>82.521420000000006</v>
      </c>
      <c r="F557">
        <f t="shared" si="35"/>
        <v>0.8359711602175941</v>
      </c>
    </row>
    <row r="558" spans="1:6" x14ac:dyDescent="0.25">
      <c r="A558" s="6">
        <v>43937</v>
      </c>
      <c r="B558">
        <v>80.673100000000005</v>
      </c>
      <c r="C558">
        <f t="shared" si="32"/>
        <v>80.44346666666668</v>
      </c>
      <c r="D558">
        <f t="shared" si="33"/>
        <v>0.19291615622682939</v>
      </c>
      <c r="E558">
        <f t="shared" si="34"/>
        <v>82.173880000000011</v>
      </c>
      <c r="F558">
        <f t="shared" si="35"/>
        <v>1.0385072708936032</v>
      </c>
    </row>
    <row r="559" spans="1:6" x14ac:dyDescent="0.25">
      <c r="A559" s="6">
        <v>43938</v>
      </c>
      <c r="B559">
        <v>81.2791</v>
      </c>
      <c r="C559">
        <f t="shared" si="32"/>
        <v>80.690266666666659</v>
      </c>
      <c r="D559">
        <f t="shared" si="33"/>
        <v>0.13685628715309783</v>
      </c>
      <c r="E559">
        <f t="shared" si="34"/>
        <v>81.705309999999997</v>
      </c>
      <c r="F559">
        <f t="shared" si="35"/>
        <v>1.2246787628149649</v>
      </c>
    </row>
    <row r="560" spans="1:6" x14ac:dyDescent="0.25">
      <c r="A560" s="6">
        <v>43939</v>
      </c>
      <c r="B560">
        <v>80.111000000000004</v>
      </c>
      <c r="C560">
        <f t="shared" si="32"/>
        <v>80.687733333333327</v>
      </c>
      <c r="D560">
        <f t="shared" si="33"/>
        <v>0.14176439504932248</v>
      </c>
      <c r="E560">
        <f t="shared" si="34"/>
        <v>81.14251999999999</v>
      </c>
      <c r="F560">
        <f t="shared" si="35"/>
        <v>1.362489367014575</v>
      </c>
    </row>
    <row r="561" spans="1:6" x14ac:dyDescent="0.25">
      <c r="A561" s="6">
        <v>43942</v>
      </c>
      <c r="B561">
        <v>81.101900000000001</v>
      </c>
      <c r="C561">
        <f t="shared" si="32"/>
        <v>80.830666666666673</v>
      </c>
      <c r="D561">
        <f t="shared" si="33"/>
        <v>8.1801095709412783E-2</v>
      </c>
      <c r="E561">
        <f t="shared" si="34"/>
        <v>80.989249999999998</v>
      </c>
      <c r="F561">
        <f t="shared" si="35"/>
        <v>1.4001663665472077</v>
      </c>
    </row>
    <row r="562" spans="1:6" x14ac:dyDescent="0.25">
      <c r="A562" s="6">
        <v>43943</v>
      </c>
      <c r="B562">
        <v>82.616</v>
      </c>
      <c r="C562">
        <f t="shared" si="32"/>
        <v>81.276299999999992</v>
      </c>
      <c r="D562">
        <f t="shared" si="33"/>
        <v>0.30698255288823167</v>
      </c>
      <c r="E562">
        <f t="shared" si="34"/>
        <v>81.04965</v>
      </c>
      <c r="F562">
        <f t="shared" si="35"/>
        <v>1.3102198820219335</v>
      </c>
    </row>
    <row r="563" spans="1:6" x14ac:dyDescent="0.25">
      <c r="A563" s="6">
        <v>43944</v>
      </c>
      <c r="B563">
        <v>83.682599999999994</v>
      </c>
      <c r="C563">
        <f t="shared" si="32"/>
        <v>82.466833333333327</v>
      </c>
      <c r="D563">
        <f t="shared" si="33"/>
        <v>0.84587233538978512</v>
      </c>
      <c r="E563">
        <f t="shared" si="34"/>
        <v>81.194499999999991</v>
      </c>
      <c r="F563">
        <f t="shared" si="35"/>
        <v>1.1256951035002578</v>
      </c>
    </row>
    <row r="564" spans="1:6" x14ac:dyDescent="0.25">
      <c r="A564" s="6">
        <v>43945</v>
      </c>
      <c r="B564">
        <v>81.146799999999999</v>
      </c>
      <c r="C564">
        <f t="shared" si="32"/>
        <v>82.481800000000007</v>
      </c>
      <c r="D564">
        <f t="shared" si="33"/>
        <v>0.69171572543554438</v>
      </c>
      <c r="E564">
        <f t="shared" si="34"/>
        <v>81.200359999999989</v>
      </c>
      <c r="F564">
        <f t="shared" si="35"/>
        <v>0.94629004006876594</v>
      </c>
    </row>
    <row r="565" spans="1:6" x14ac:dyDescent="0.25">
      <c r="A565" s="6">
        <v>43946</v>
      </c>
      <c r="B565">
        <v>80.252799999999993</v>
      </c>
      <c r="C565">
        <f t="shared" si="32"/>
        <v>81.694066666666671</v>
      </c>
      <c r="D565">
        <f t="shared" si="33"/>
        <v>0.45053969981690706</v>
      </c>
      <c r="E565">
        <f t="shared" si="34"/>
        <v>81.152059999999992</v>
      </c>
      <c r="F565">
        <f t="shared" si="35"/>
        <v>0.72301162933939334</v>
      </c>
    </row>
    <row r="566" spans="1:6" x14ac:dyDescent="0.25">
      <c r="A566" s="6">
        <v>43949</v>
      </c>
      <c r="B566">
        <v>80.761099999999999</v>
      </c>
      <c r="C566">
        <f t="shared" si="32"/>
        <v>80.720233333333326</v>
      </c>
      <c r="D566">
        <f t="shared" si="33"/>
        <v>0.88242018398896804</v>
      </c>
      <c r="E566">
        <f t="shared" si="34"/>
        <v>81.174299999999988</v>
      </c>
      <c r="F566">
        <f t="shared" si="35"/>
        <v>0.52628139486717507</v>
      </c>
    </row>
    <row r="567" spans="1:6" x14ac:dyDescent="0.25">
      <c r="A567" s="6">
        <v>43950</v>
      </c>
      <c r="B567">
        <v>80.774900000000002</v>
      </c>
      <c r="C567">
        <f t="shared" si="32"/>
        <v>80.596266666666665</v>
      </c>
      <c r="D567">
        <f t="shared" si="33"/>
        <v>0.60123261382424364</v>
      </c>
      <c r="E567">
        <f t="shared" si="34"/>
        <v>81.239929999999987</v>
      </c>
      <c r="F567">
        <f t="shared" si="35"/>
        <v>0.36121542575649795</v>
      </c>
    </row>
    <row r="568" spans="1:6" x14ac:dyDescent="0.25">
      <c r="A568" s="6">
        <v>43951</v>
      </c>
      <c r="B568">
        <v>80.0488</v>
      </c>
      <c r="C568">
        <f t="shared" si="32"/>
        <v>80.528266666666667</v>
      </c>
      <c r="D568">
        <f t="shared" si="33"/>
        <v>9.7333563546146737E-2</v>
      </c>
      <c r="E568">
        <f t="shared" si="34"/>
        <v>81.177499999999995</v>
      </c>
      <c r="F568">
        <f t="shared" si="35"/>
        <v>0.19168498033086592</v>
      </c>
    </row>
    <row r="569" spans="1:6" x14ac:dyDescent="0.25">
      <c r="A569" s="6">
        <v>43952</v>
      </c>
      <c r="B569">
        <v>79.118899999999996</v>
      </c>
      <c r="C569">
        <f t="shared" si="32"/>
        <v>79.980866666666671</v>
      </c>
      <c r="D569">
        <f t="shared" si="33"/>
        <v>0.337388974330813</v>
      </c>
      <c r="E569">
        <f t="shared" si="34"/>
        <v>80.961480000000009</v>
      </c>
      <c r="F569">
        <f t="shared" si="35"/>
        <v>9.4686121035057233E-2</v>
      </c>
    </row>
    <row r="570" spans="1:6" x14ac:dyDescent="0.25">
      <c r="A570" s="6">
        <v>43958</v>
      </c>
      <c r="B570">
        <v>80.059799999999996</v>
      </c>
      <c r="C570">
        <f t="shared" si="32"/>
        <v>79.742499999999993</v>
      </c>
      <c r="D570">
        <f t="shared" si="33"/>
        <v>0.40288432629027982</v>
      </c>
      <c r="E570">
        <f t="shared" si="34"/>
        <v>80.956359999999989</v>
      </c>
      <c r="F570">
        <f t="shared" si="35"/>
        <v>0.10879683813317736</v>
      </c>
    </row>
    <row r="571" spans="1:6" x14ac:dyDescent="0.25">
      <c r="A571" s="6">
        <v>43959</v>
      </c>
      <c r="B571">
        <v>80.061099999999996</v>
      </c>
      <c r="C571">
        <f t="shared" si="32"/>
        <v>79.746600000000001</v>
      </c>
      <c r="D571">
        <f t="shared" si="33"/>
        <v>0.13645289107044489</v>
      </c>
      <c r="E571">
        <f t="shared" si="34"/>
        <v>80.852280000000007</v>
      </c>
      <c r="F571">
        <f t="shared" si="35"/>
        <v>0.13181107665476099</v>
      </c>
    </row>
    <row r="572" spans="1:6" x14ac:dyDescent="0.25">
      <c r="A572" s="6">
        <v>43960</v>
      </c>
      <c r="B572">
        <v>80.003900000000002</v>
      </c>
      <c r="C572">
        <f t="shared" si="32"/>
        <v>80.041600000000003</v>
      </c>
      <c r="D572">
        <f t="shared" si="33"/>
        <v>0.17151414907620449</v>
      </c>
      <c r="E572">
        <f t="shared" si="34"/>
        <v>80.591070000000016</v>
      </c>
      <c r="F572">
        <f t="shared" si="35"/>
        <v>0.20763187210915321</v>
      </c>
    </row>
    <row r="573" spans="1:6" x14ac:dyDescent="0.25">
      <c r="A573" s="6">
        <v>43964</v>
      </c>
      <c r="B573">
        <v>79.439400000000006</v>
      </c>
      <c r="C573">
        <f t="shared" si="32"/>
        <v>79.834800000000001</v>
      </c>
      <c r="D573">
        <f t="shared" si="33"/>
        <v>0.15142131069744971</v>
      </c>
      <c r="E573">
        <f t="shared" si="34"/>
        <v>80.166750000000008</v>
      </c>
      <c r="F573">
        <f t="shared" si="35"/>
        <v>0.34019428551767805</v>
      </c>
    </row>
    <row r="574" spans="1:6" x14ac:dyDescent="0.25">
      <c r="A574" s="6">
        <v>43965</v>
      </c>
      <c r="B574">
        <v>79.777500000000003</v>
      </c>
      <c r="C574">
        <f t="shared" si="32"/>
        <v>79.74026666666667</v>
      </c>
      <c r="D574">
        <f t="shared" si="33"/>
        <v>0.15411282062658305</v>
      </c>
      <c r="E574">
        <f t="shared" si="34"/>
        <v>80.029820000000001</v>
      </c>
      <c r="F574">
        <f t="shared" si="35"/>
        <v>0.4323180576137014</v>
      </c>
    </row>
    <row r="575" spans="1:6" x14ac:dyDescent="0.25">
      <c r="A575" s="6">
        <v>43966</v>
      </c>
      <c r="B575">
        <v>79.903300000000002</v>
      </c>
      <c r="C575">
        <f t="shared" si="32"/>
        <v>79.706733333333332</v>
      </c>
      <c r="D575">
        <f t="shared" si="33"/>
        <v>6.6410474408117176E-2</v>
      </c>
      <c r="E575">
        <f t="shared" si="34"/>
        <v>79.99487000000002</v>
      </c>
      <c r="F575">
        <f t="shared" si="35"/>
        <v>0.4878819824324469</v>
      </c>
    </row>
    <row r="576" spans="1:6" x14ac:dyDescent="0.25">
      <c r="A576" s="6">
        <v>43967</v>
      </c>
      <c r="B576">
        <v>79.127899999999997</v>
      </c>
      <c r="C576">
        <f t="shared" si="32"/>
        <v>79.602899999999991</v>
      </c>
      <c r="D576">
        <f t="shared" si="33"/>
        <v>7.1618720395662014E-2</v>
      </c>
      <c r="E576">
        <f t="shared" si="34"/>
        <v>79.831549999999993</v>
      </c>
      <c r="F576">
        <f t="shared" si="35"/>
        <v>0.53019645135762428</v>
      </c>
    </row>
    <row r="577" spans="1:6" x14ac:dyDescent="0.25">
      <c r="A577" s="6">
        <v>43970</v>
      </c>
      <c r="B577">
        <v>78.9422</v>
      </c>
      <c r="C577">
        <f t="shared" si="32"/>
        <v>79.32446666666668</v>
      </c>
      <c r="D577">
        <f t="shared" si="33"/>
        <v>0.19766734963343705</v>
      </c>
      <c r="E577">
        <f t="shared" si="34"/>
        <v>79.64828</v>
      </c>
      <c r="F577">
        <f t="shared" si="35"/>
        <v>0.54871026414877733</v>
      </c>
    </row>
    <row r="578" spans="1:6" x14ac:dyDescent="0.25">
      <c r="A578" s="6">
        <v>43971</v>
      </c>
      <c r="B578">
        <v>79.167699999999996</v>
      </c>
      <c r="C578">
        <f t="shared" si="32"/>
        <v>79.079266666666669</v>
      </c>
      <c r="D578">
        <f t="shared" si="33"/>
        <v>0.2619923754898445</v>
      </c>
      <c r="E578">
        <f t="shared" si="34"/>
        <v>79.560169999999999</v>
      </c>
      <c r="F578">
        <f t="shared" si="35"/>
        <v>0.53922723031410746</v>
      </c>
    </row>
    <row r="579" spans="1:6" x14ac:dyDescent="0.25">
      <c r="A579" s="6">
        <v>43972</v>
      </c>
      <c r="B579">
        <v>79.181299999999993</v>
      </c>
      <c r="C579">
        <f t="shared" si="32"/>
        <v>79.097066666666663</v>
      </c>
      <c r="D579">
        <f t="shared" si="33"/>
        <v>0.13671786033044664</v>
      </c>
      <c r="E579">
        <f t="shared" si="34"/>
        <v>79.566409999999991</v>
      </c>
      <c r="F579">
        <f t="shared" si="35"/>
        <v>0.51738751726985921</v>
      </c>
    </row>
    <row r="580" spans="1:6" x14ac:dyDescent="0.25">
      <c r="A580" s="6">
        <v>43973</v>
      </c>
      <c r="B580">
        <v>77.796499999999995</v>
      </c>
      <c r="C580">
        <f t="shared" ref="C580:C643" si="36">AVERAGE(B578:B580)</f>
        <v>78.715166666666661</v>
      </c>
      <c r="D580">
        <f t="shared" si="33"/>
        <v>0.21553548045121121</v>
      </c>
      <c r="E580">
        <f t="shared" si="34"/>
        <v>79.34008</v>
      </c>
      <c r="F580">
        <f t="shared" si="35"/>
        <v>0.4779540767758676</v>
      </c>
    </row>
    <row r="581" spans="1:6" x14ac:dyDescent="0.25">
      <c r="A581" s="6">
        <v>43974</v>
      </c>
      <c r="B581">
        <v>78.443100000000001</v>
      </c>
      <c r="C581">
        <f t="shared" si="36"/>
        <v>78.473633333333339</v>
      </c>
      <c r="D581">
        <f t="shared" si="33"/>
        <v>0.31433927589527805</v>
      </c>
      <c r="E581">
        <f t="shared" si="34"/>
        <v>79.178280000000001</v>
      </c>
      <c r="F581">
        <f t="shared" si="35"/>
        <v>0.41957497006693734</v>
      </c>
    </row>
    <row r="582" spans="1:6" x14ac:dyDescent="0.25">
      <c r="A582" s="6">
        <v>43977</v>
      </c>
      <c r="B582">
        <v>77.882300000000001</v>
      </c>
      <c r="C582">
        <f t="shared" si="36"/>
        <v>78.040633333333332</v>
      </c>
      <c r="D582">
        <f t="shared" si="33"/>
        <v>0.34176565286974153</v>
      </c>
      <c r="E582">
        <f t="shared" si="34"/>
        <v>78.966120000000004</v>
      </c>
      <c r="F582">
        <f t="shared" si="35"/>
        <v>0.38869770973941747</v>
      </c>
    </row>
    <row r="583" spans="1:6" x14ac:dyDescent="0.25">
      <c r="A583" s="6">
        <v>43978</v>
      </c>
      <c r="B583">
        <v>77.785399999999996</v>
      </c>
      <c r="C583">
        <f t="shared" si="36"/>
        <v>78.036933333333323</v>
      </c>
      <c r="D583">
        <f t="shared" ref="D583:D646" si="37">_xlfn.STDEV.S(C581:C583)</f>
        <v>0.2510675805435727</v>
      </c>
      <c r="E583">
        <f t="shared" si="34"/>
        <v>78.800719999999984</v>
      </c>
      <c r="F583">
        <f t="shared" si="35"/>
        <v>0.41739224767863836</v>
      </c>
    </row>
    <row r="584" spans="1:6" x14ac:dyDescent="0.25">
      <c r="A584" s="6">
        <v>43979</v>
      </c>
      <c r="B584">
        <v>77.906899999999993</v>
      </c>
      <c r="C584">
        <f t="shared" si="36"/>
        <v>77.858199999999997</v>
      </c>
      <c r="D584">
        <f t="shared" si="37"/>
        <v>0.10427624813890109</v>
      </c>
      <c r="E584">
        <f t="shared" si="34"/>
        <v>78.613659999999996</v>
      </c>
      <c r="F584">
        <f t="shared" si="35"/>
        <v>0.45320813541291194</v>
      </c>
    </row>
    <row r="585" spans="1:6" x14ac:dyDescent="0.25">
      <c r="A585" s="6">
        <v>43980</v>
      </c>
      <c r="B585">
        <v>78.261099999999999</v>
      </c>
      <c r="C585">
        <f t="shared" si="36"/>
        <v>77.984466666666663</v>
      </c>
      <c r="D585">
        <f t="shared" si="37"/>
        <v>9.1870948134383443E-2</v>
      </c>
      <c r="E585">
        <f t="shared" si="34"/>
        <v>78.449439999999981</v>
      </c>
      <c r="F585">
        <f t="shared" si="35"/>
        <v>0.4719860410235816</v>
      </c>
    </row>
    <row r="586" spans="1:6" x14ac:dyDescent="0.25">
      <c r="A586" s="6">
        <v>43981</v>
      </c>
      <c r="B586">
        <v>78.548900000000003</v>
      </c>
      <c r="C586">
        <f t="shared" si="36"/>
        <v>78.23896666666667</v>
      </c>
      <c r="D586">
        <f t="shared" si="37"/>
        <v>0.19394877998910098</v>
      </c>
      <c r="E586">
        <f t="shared" si="34"/>
        <v>78.391539999999992</v>
      </c>
      <c r="F586">
        <f t="shared" si="35"/>
        <v>0.4760115643786671</v>
      </c>
    </row>
    <row r="587" spans="1:6" x14ac:dyDescent="0.25">
      <c r="A587" s="6">
        <v>43984</v>
      </c>
      <c r="B587">
        <v>77.637600000000006</v>
      </c>
      <c r="C587">
        <f t="shared" si="36"/>
        <v>78.149200000000008</v>
      </c>
      <c r="D587">
        <f t="shared" si="37"/>
        <v>0.12907709295582639</v>
      </c>
      <c r="E587">
        <f t="shared" ref="E587:E650" si="38">AVERAGE(B578:B587)</f>
        <v>78.261079999999993</v>
      </c>
      <c r="F587">
        <f t="shared" si="35"/>
        <v>0.48481209152504862</v>
      </c>
    </row>
    <row r="588" spans="1:6" x14ac:dyDescent="0.25">
      <c r="A588" s="6">
        <v>43985</v>
      </c>
      <c r="B588">
        <v>76.778199999999998</v>
      </c>
      <c r="C588">
        <f t="shared" si="36"/>
        <v>77.654900000000012</v>
      </c>
      <c r="D588">
        <f t="shared" si="37"/>
        <v>0.31451667034661829</v>
      </c>
      <c r="E588">
        <f t="shared" si="38"/>
        <v>78.02212999999999</v>
      </c>
      <c r="F588">
        <f t="shared" si="35"/>
        <v>0.50031984221651504</v>
      </c>
    </row>
    <row r="589" spans="1:6" x14ac:dyDescent="0.25">
      <c r="A589" s="6">
        <v>43986</v>
      </c>
      <c r="B589">
        <v>76.624300000000005</v>
      </c>
      <c r="C589">
        <f t="shared" si="36"/>
        <v>77.01336666666667</v>
      </c>
      <c r="D589">
        <f t="shared" si="37"/>
        <v>0.56950488275473488</v>
      </c>
      <c r="E589">
        <f t="shared" si="38"/>
        <v>77.766429999999986</v>
      </c>
      <c r="F589">
        <f t="shared" si="35"/>
        <v>0.50132896713081454</v>
      </c>
    </row>
    <row r="590" spans="1:6" x14ac:dyDescent="0.25">
      <c r="A590" s="6">
        <v>43987</v>
      </c>
      <c r="B590">
        <v>77.3245</v>
      </c>
      <c r="C590">
        <f t="shared" si="36"/>
        <v>76.909000000000006</v>
      </c>
      <c r="D590">
        <f t="shared" si="37"/>
        <v>0.40390267575430194</v>
      </c>
      <c r="E590">
        <f t="shared" si="38"/>
        <v>77.719229999999996</v>
      </c>
      <c r="F590">
        <f t="shared" si="35"/>
        <v>0.48979068606565956</v>
      </c>
    </row>
    <row r="591" spans="1:6" x14ac:dyDescent="0.25">
      <c r="A591" s="6">
        <v>43988</v>
      </c>
      <c r="B591">
        <v>77.965800000000002</v>
      </c>
      <c r="C591">
        <f t="shared" si="36"/>
        <v>77.304866666666669</v>
      </c>
      <c r="D591">
        <f t="shared" si="37"/>
        <v>0.20517271947024085</v>
      </c>
      <c r="E591">
        <f t="shared" si="38"/>
        <v>77.671499999999995</v>
      </c>
      <c r="F591">
        <f t="shared" si="35"/>
        <v>0.46041355835451603</v>
      </c>
    </row>
    <row r="592" spans="1:6" x14ac:dyDescent="0.25">
      <c r="A592" s="6">
        <v>43991</v>
      </c>
      <c r="B592">
        <v>77.186099999999996</v>
      </c>
      <c r="C592">
        <f t="shared" si="36"/>
        <v>77.492133333333342</v>
      </c>
      <c r="D592">
        <f t="shared" si="37"/>
        <v>0.29772014450561607</v>
      </c>
      <c r="E592">
        <f t="shared" si="38"/>
        <v>77.601879999999994</v>
      </c>
      <c r="F592">
        <f t="shared" si="35"/>
        <v>0.4311615904210887</v>
      </c>
    </row>
    <row r="593" spans="1:6" x14ac:dyDescent="0.25">
      <c r="A593" s="6">
        <v>43992</v>
      </c>
      <c r="B593">
        <v>77.348100000000002</v>
      </c>
      <c r="C593">
        <f t="shared" si="36"/>
        <v>77.5</v>
      </c>
      <c r="D593">
        <f t="shared" si="37"/>
        <v>0.11045942442564451</v>
      </c>
      <c r="E593">
        <f t="shared" si="38"/>
        <v>77.558149999999998</v>
      </c>
      <c r="F593">
        <f t="shared" si="35"/>
        <v>0.39373679711762155</v>
      </c>
    </row>
    <row r="594" spans="1:6" x14ac:dyDescent="0.25">
      <c r="A594" s="6">
        <v>43993</v>
      </c>
      <c r="B594">
        <v>77.922899999999998</v>
      </c>
      <c r="C594">
        <f t="shared" si="36"/>
        <v>77.485699999999994</v>
      </c>
      <c r="D594">
        <f t="shared" si="37"/>
        <v>7.1619622802510784E-3</v>
      </c>
      <c r="E594">
        <f t="shared" si="38"/>
        <v>77.559750000000008</v>
      </c>
      <c r="F594">
        <f t="shared" si="35"/>
        <v>0.35166718293958488</v>
      </c>
    </row>
    <row r="595" spans="1:6" x14ac:dyDescent="0.25">
      <c r="A595" s="6">
        <v>43994</v>
      </c>
      <c r="B595">
        <v>78.522499999999994</v>
      </c>
      <c r="C595">
        <f t="shared" si="36"/>
        <v>77.93116666666667</v>
      </c>
      <c r="D595">
        <f t="shared" si="37"/>
        <v>0.25316323309792504</v>
      </c>
      <c r="E595">
        <f t="shared" si="38"/>
        <v>77.58589000000002</v>
      </c>
      <c r="F595">
        <f t="shared" si="35"/>
        <v>0.3046732947054332</v>
      </c>
    </row>
    <row r="596" spans="1:6" x14ac:dyDescent="0.25">
      <c r="A596" s="6">
        <v>43998</v>
      </c>
      <c r="B596">
        <v>79.145099999999999</v>
      </c>
      <c r="C596">
        <f t="shared" si="36"/>
        <v>78.530166666666673</v>
      </c>
      <c r="D596">
        <f t="shared" si="37"/>
        <v>0.52411070218814892</v>
      </c>
      <c r="E596">
        <f t="shared" si="38"/>
        <v>77.645510000000002</v>
      </c>
      <c r="F596">
        <f t="shared" si="35"/>
        <v>0.22955309781543878</v>
      </c>
    </row>
    <row r="597" spans="1:6" x14ac:dyDescent="0.25">
      <c r="A597" s="6">
        <v>43999</v>
      </c>
      <c r="B597">
        <v>79.043400000000005</v>
      </c>
      <c r="C597">
        <f t="shared" si="36"/>
        <v>78.903666666666666</v>
      </c>
      <c r="D597">
        <f t="shared" si="37"/>
        <v>0.49058799754308302</v>
      </c>
      <c r="E597">
        <f t="shared" si="38"/>
        <v>77.786090000000002</v>
      </c>
      <c r="F597">
        <f t="shared" ref="F597:F660" si="39">_xlfn.STDEV.S(E588:E597)</f>
        <v>0.14200440565934977</v>
      </c>
    </row>
    <row r="598" spans="1:6" x14ac:dyDescent="0.25">
      <c r="A598" s="6">
        <v>44000</v>
      </c>
      <c r="B598">
        <v>78.382900000000006</v>
      </c>
      <c r="C598">
        <f t="shared" si="36"/>
        <v>78.857133333333337</v>
      </c>
      <c r="D598">
        <f t="shared" si="37"/>
        <v>0.20354147907417403</v>
      </c>
      <c r="E598">
        <f t="shared" si="38"/>
        <v>77.946560000000005</v>
      </c>
      <c r="F598">
        <f t="shared" si="39"/>
        <v>0.12323381709849859</v>
      </c>
    </row>
    <row r="599" spans="1:6" x14ac:dyDescent="0.25">
      <c r="A599" s="6">
        <v>44001</v>
      </c>
      <c r="B599">
        <v>78.292400000000001</v>
      </c>
      <c r="C599">
        <f t="shared" si="36"/>
        <v>78.572900000000004</v>
      </c>
      <c r="D599">
        <f t="shared" si="37"/>
        <v>0.17905330987663184</v>
      </c>
      <c r="E599">
        <f t="shared" si="38"/>
        <v>78.113370000000003</v>
      </c>
      <c r="F599">
        <f t="shared" si="39"/>
        <v>0.18322348970284577</v>
      </c>
    </row>
    <row r="600" spans="1:6" x14ac:dyDescent="0.25">
      <c r="A600" s="6">
        <v>44002</v>
      </c>
      <c r="B600">
        <v>78.0047</v>
      </c>
      <c r="C600">
        <f t="shared" si="36"/>
        <v>78.226666666666674</v>
      </c>
      <c r="D600">
        <f t="shared" si="37"/>
        <v>0.31574101377201019</v>
      </c>
      <c r="E600">
        <f t="shared" si="38"/>
        <v>78.181390000000007</v>
      </c>
      <c r="F600">
        <f t="shared" si="39"/>
        <v>0.23446729966031588</v>
      </c>
    </row>
    <row r="601" spans="1:6" x14ac:dyDescent="0.25">
      <c r="A601" s="6">
        <v>44005</v>
      </c>
      <c r="B601">
        <v>77.828500000000005</v>
      </c>
      <c r="C601">
        <f t="shared" si="36"/>
        <v>78.041866666666678</v>
      </c>
      <c r="D601">
        <f t="shared" si="37"/>
        <v>0.26957527156071859</v>
      </c>
      <c r="E601">
        <f t="shared" si="38"/>
        <v>78.167659999999998</v>
      </c>
      <c r="F601">
        <f t="shared" si="39"/>
        <v>0.26321530089980982</v>
      </c>
    </row>
    <row r="602" spans="1:6" x14ac:dyDescent="0.25">
      <c r="A602" s="6">
        <v>44006</v>
      </c>
      <c r="B602">
        <v>77.683199999999999</v>
      </c>
      <c r="C602">
        <f t="shared" si="36"/>
        <v>77.838800000000006</v>
      </c>
      <c r="D602">
        <f t="shared" si="37"/>
        <v>0.19400500948095101</v>
      </c>
      <c r="E602">
        <f t="shared" si="38"/>
        <v>78.217370000000003</v>
      </c>
      <c r="F602">
        <f t="shared" si="39"/>
        <v>0.27940431827570256</v>
      </c>
    </row>
    <row r="603" spans="1:6" x14ac:dyDescent="0.25">
      <c r="A603" s="6">
        <v>44007</v>
      </c>
      <c r="B603">
        <v>77.759</v>
      </c>
      <c r="C603">
        <f t="shared" si="36"/>
        <v>77.756900000000016</v>
      </c>
      <c r="D603">
        <f t="shared" si="37"/>
        <v>0.146713827013805</v>
      </c>
      <c r="E603">
        <f t="shared" si="38"/>
        <v>78.258459999999985</v>
      </c>
      <c r="F603">
        <f t="shared" si="39"/>
        <v>0.27859984630488965</v>
      </c>
    </row>
    <row r="604" spans="1:6" x14ac:dyDescent="0.25">
      <c r="A604" s="6">
        <v>44008</v>
      </c>
      <c r="B604">
        <v>78.058899999999994</v>
      </c>
      <c r="C604">
        <f t="shared" si="36"/>
        <v>77.833700000000007</v>
      </c>
      <c r="D604">
        <f t="shared" si="37"/>
        <v>4.5883657221275603E-2</v>
      </c>
      <c r="E604">
        <f t="shared" si="38"/>
        <v>78.27206000000001</v>
      </c>
      <c r="F604">
        <f t="shared" si="39"/>
        <v>0.25919883608277372</v>
      </c>
    </row>
    <row r="605" spans="1:6" x14ac:dyDescent="0.25">
      <c r="A605" s="6">
        <v>44009</v>
      </c>
      <c r="B605">
        <v>77.541300000000007</v>
      </c>
      <c r="C605">
        <f t="shared" si="36"/>
        <v>77.7864</v>
      </c>
      <c r="D605">
        <f t="shared" si="37"/>
        <v>3.8742268045805932E-2</v>
      </c>
      <c r="E605">
        <f t="shared" si="38"/>
        <v>78.173940000000002</v>
      </c>
      <c r="F605">
        <f t="shared" si="39"/>
        <v>0.21300432997424609</v>
      </c>
    </row>
    <row r="606" spans="1:6" x14ac:dyDescent="0.25">
      <c r="A606" s="6">
        <v>44012</v>
      </c>
      <c r="B606">
        <v>78.681200000000004</v>
      </c>
      <c r="C606">
        <f t="shared" si="36"/>
        <v>78.093800000000002</v>
      </c>
      <c r="D606">
        <f t="shared" si="37"/>
        <v>0.1655214286228012</v>
      </c>
      <c r="E606">
        <f t="shared" si="38"/>
        <v>78.127549999999999</v>
      </c>
      <c r="F606">
        <f t="shared" si="39"/>
        <v>0.14989061354126715</v>
      </c>
    </row>
    <row r="607" spans="1:6" x14ac:dyDescent="0.25">
      <c r="A607" s="6">
        <v>44013</v>
      </c>
      <c r="B607">
        <v>78.992900000000006</v>
      </c>
      <c r="C607">
        <f t="shared" si="36"/>
        <v>78.405133333333353</v>
      </c>
      <c r="D607">
        <f t="shared" si="37"/>
        <v>0.30936875036711403</v>
      </c>
      <c r="E607">
        <f t="shared" si="38"/>
        <v>78.122500000000002</v>
      </c>
      <c r="F607">
        <f t="shared" si="39"/>
        <v>9.2139551430303238E-2</v>
      </c>
    </row>
    <row r="608" spans="1:6" x14ac:dyDescent="0.25">
      <c r="A608" s="6">
        <v>44014</v>
      </c>
      <c r="B608">
        <v>79.190100000000001</v>
      </c>
      <c r="C608">
        <f t="shared" si="36"/>
        <v>78.954733333333337</v>
      </c>
      <c r="D608">
        <f t="shared" si="37"/>
        <v>0.43592713628328716</v>
      </c>
      <c r="E608">
        <f t="shared" si="38"/>
        <v>78.203220000000002</v>
      </c>
      <c r="F608">
        <f t="shared" si="39"/>
        <v>5.4887426368278952E-2</v>
      </c>
    </row>
    <row r="609" spans="1:6" x14ac:dyDescent="0.25">
      <c r="A609" s="6">
        <v>44015</v>
      </c>
      <c r="B609">
        <v>79.518100000000004</v>
      </c>
      <c r="C609">
        <f t="shared" si="36"/>
        <v>79.233699999999999</v>
      </c>
      <c r="D609">
        <f t="shared" si="37"/>
        <v>0.42158535755371596</v>
      </c>
      <c r="E609">
        <f t="shared" si="38"/>
        <v>78.325789999999998</v>
      </c>
      <c r="F609">
        <f t="shared" si="39"/>
        <v>6.4826784622132136E-2</v>
      </c>
    </row>
    <row r="610" spans="1:6" x14ac:dyDescent="0.25">
      <c r="A610" s="6">
        <v>44016</v>
      </c>
      <c r="B610">
        <v>79.220699999999994</v>
      </c>
      <c r="C610">
        <f t="shared" si="36"/>
        <v>79.309633333333338</v>
      </c>
      <c r="D610">
        <f t="shared" si="37"/>
        <v>0.18687887441790599</v>
      </c>
      <c r="E610">
        <f t="shared" si="38"/>
        <v>78.447389999999999</v>
      </c>
      <c r="F610">
        <f t="shared" si="39"/>
        <v>9.941254114938225E-2</v>
      </c>
    </row>
    <row r="611" spans="1:6" x14ac:dyDescent="0.25">
      <c r="A611" s="6">
        <v>44019</v>
      </c>
      <c r="B611">
        <v>80.558099999999996</v>
      </c>
      <c r="C611">
        <f t="shared" si="36"/>
        <v>79.765633333333327</v>
      </c>
      <c r="D611">
        <f t="shared" si="37"/>
        <v>0.28770787911300089</v>
      </c>
      <c r="E611">
        <f t="shared" si="38"/>
        <v>78.720349999999996</v>
      </c>
      <c r="F611">
        <f t="shared" si="39"/>
        <v>0.18049128252571434</v>
      </c>
    </row>
    <row r="612" spans="1:6" x14ac:dyDescent="0.25">
      <c r="A612" s="6">
        <v>44020</v>
      </c>
      <c r="B612">
        <v>81.467600000000004</v>
      </c>
      <c r="C612">
        <f t="shared" si="36"/>
        <v>80.41546666666666</v>
      </c>
      <c r="D612">
        <f t="shared" si="37"/>
        <v>0.55574075524207445</v>
      </c>
      <c r="E612">
        <f t="shared" si="38"/>
        <v>79.098790000000008</v>
      </c>
      <c r="F612">
        <f t="shared" si="39"/>
        <v>0.31089476287537277</v>
      </c>
    </row>
    <row r="613" spans="1:6" x14ac:dyDescent="0.25">
      <c r="A613" s="6">
        <v>44021</v>
      </c>
      <c r="B613">
        <v>80.406199999999998</v>
      </c>
      <c r="C613">
        <f t="shared" si="36"/>
        <v>80.810633333333328</v>
      </c>
      <c r="D613">
        <f t="shared" si="37"/>
        <v>0.52764651291616949</v>
      </c>
      <c r="E613">
        <f t="shared" si="38"/>
        <v>79.363510000000005</v>
      </c>
      <c r="F613">
        <f t="shared" si="39"/>
        <v>0.43606139093786761</v>
      </c>
    </row>
    <row r="614" spans="1:6" x14ac:dyDescent="0.25">
      <c r="A614" s="6">
        <v>44022</v>
      </c>
      <c r="B614">
        <v>80.413399999999996</v>
      </c>
      <c r="C614">
        <f t="shared" si="36"/>
        <v>80.7624</v>
      </c>
      <c r="D614">
        <f t="shared" si="37"/>
        <v>0.21557902134587514</v>
      </c>
      <c r="E614">
        <f t="shared" si="38"/>
        <v>79.598960000000005</v>
      </c>
      <c r="F614">
        <f t="shared" si="39"/>
        <v>0.55070555441784774</v>
      </c>
    </row>
    <row r="615" spans="1:6" x14ac:dyDescent="0.25">
      <c r="A615" s="6">
        <v>44023</v>
      </c>
      <c r="B615">
        <v>80.268900000000002</v>
      </c>
      <c r="C615">
        <f t="shared" si="36"/>
        <v>80.362833333333327</v>
      </c>
      <c r="D615">
        <f t="shared" si="37"/>
        <v>0.24579965268335927</v>
      </c>
      <c r="E615">
        <f t="shared" si="38"/>
        <v>79.87172000000001</v>
      </c>
      <c r="F615">
        <f t="shared" si="39"/>
        <v>0.65108364533121421</v>
      </c>
    </row>
    <row r="616" spans="1:6" x14ac:dyDescent="0.25">
      <c r="A616" s="6">
        <v>44026</v>
      </c>
      <c r="B616">
        <v>80.093699999999998</v>
      </c>
      <c r="C616">
        <f t="shared" si="36"/>
        <v>80.25866666666667</v>
      </c>
      <c r="D616">
        <f t="shared" si="37"/>
        <v>0.26591085181148749</v>
      </c>
      <c r="E616">
        <f t="shared" si="38"/>
        <v>80.012969999999996</v>
      </c>
      <c r="F616">
        <f t="shared" si="39"/>
        <v>0.70900153723387827</v>
      </c>
    </row>
    <row r="617" spans="1:6" x14ac:dyDescent="0.25">
      <c r="A617" s="6">
        <v>44027</v>
      </c>
      <c r="B617">
        <v>80.623000000000005</v>
      </c>
      <c r="C617">
        <f t="shared" si="36"/>
        <v>80.328533333333326</v>
      </c>
      <c r="D617">
        <f t="shared" si="37"/>
        <v>5.3085678476013559E-2</v>
      </c>
      <c r="E617">
        <f t="shared" si="38"/>
        <v>80.17598000000001</v>
      </c>
      <c r="F617">
        <f t="shared" si="39"/>
        <v>0.73119572834577973</v>
      </c>
    </row>
    <row r="618" spans="1:6" x14ac:dyDescent="0.25">
      <c r="A618" s="6">
        <v>44028</v>
      </c>
      <c r="B618">
        <v>80.839200000000005</v>
      </c>
      <c r="C618">
        <f t="shared" si="36"/>
        <v>80.518633333333341</v>
      </c>
      <c r="D618">
        <f t="shared" si="37"/>
        <v>0.13453749718256691</v>
      </c>
      <c r="E618">
        <f t="shared" si="38"/>
        <v>80.340890000000016</v>
      </c>
      <c r="F618">
        <f t="shared" si="39"/>
        <v>0.72575183423430012</v>
      </c>
    </row>
    <row r="619" spans="1:6" x14ac:dyDescent="0.25">
      <c r="A619" s="6">
        <v>44029</v>
      </c>
      <c r="B619">
        <v>81.231800000000007</v>
      </c>
      <c r="C619">
        <f t="shared" si="36"/>
        <v>80.89800000000001</v>
      </c>
      <c r="D619">
        <f t="shared" si="37"/>
        <v>0.28992796870436938</v>
      </c>
      <c r="E619">
        <f t="shared" si="38"/>
        <v>80.512260000000012</v>
      </c>
      <c r="F619">
        <f t="shared" si="39"/>
        <v>0.69639224934738997</v>
      </c>
    </row>
    <row r="620" spans="1:6" x14ac:dyDescent="0.25">
      <c r="A620" s="6">
        <v>44030</v>
      </c>
      <c r="B620">
        <v>81.682100000000005</v>
      </c>
      <c r="C620">
        <f t="shared" si="36"/>
        <v>81.251033333333339</v>
      </c>
      <c r="D620">
        <f t="shared" si="37"/>
        <v>0.36627889242629924</v>
      </c>
      <c r="E620">
        <f t="shared" si="38"/>
        <v>80.758400000000009</v>
      </c>
      <c r="F620">
        <f t="shared" si="39"/>
        <v>0.6478984677667089</v>
      </c>
    </row>
    <row r="621" spans="1:6" x14ac:dyDescent="0.25">
      <c r="A621" s="6">
        <v>44033</v>
      </c>
      <c r="B621">
        <v>82.390199999999993</v>
      </c>
      <c r="C621">
        <f t="shared" si="36"/>
        <v>81.768033333333335</v>
      </c>
      <c r="D621">
        <f t="shared" si="37"/>
        <v>0.43758418914831565</v>
      </c>
      <c r="E621">
        <f t="shared" si="38"/>
        <v>80.941610000000011</v>
      </c>
      <c r="F621">
        <f t="shared" si="39"/>
        <v>0.59819790542465701</v>
      </c>
    </row>
    <row r="622" spans="1:6" x14ac:dyDescent="0.25">
      <c r="A622" s="6">
        <v>44034</v>
      </c>
      <c r="B622">
        <v>81.249899999999997</v>
      </c>
      <c r="C622">
        <f t="shared" si="36"/>
        <v>81.774066666666656</v>
      </c>
      <c r="D622">
        <f t="shared" si="37"/>
        <v>0.3002469175220252</v>
      </c>
      <c r="E622">
        <f t="shared" si="38"/>
        <v>80.919839999999994</v>
      </c>
      <c r="F622">
        <f t="shared" si="39"/>
        <v>0.54538426095124304</v>
      </c>
    </row>
    <row r="623" spans="1:6" x14ac:dyDescent="0.25">
      <c r="A623" s="6">
        <v>44035</v>
      </c>
      <c r="B623">
        <v>81.590400000000002</v>
      </c>
      <c r="C623">
        <f t="shared" si="36"/>
        <v>81.743499999999997</v>
      </c>
      <c r="D623">
        <f t="shared" si="37"/>
        <v>1.6189537087608001E-2</v>
      </c>
      <c r="E623">
        <f t="shared" si="38"/>
        <v>81.038260000000008</v>
      </c>
      <c r="F623">
        <f t="shared" si="39"/>
        <v>0.49814092016550232</v>
      </c>
    </row>
    <row r="624" spans="1:6" x14ac:dyDescent="0.25">
      <c r="A624" s="6">
        <v>44036</v>
      </c>
      <c r="B624">
        <v>82.189300000000003</v>
      </c>
      <c r="C624">
        <f t="shared" si="36"/>
        <v>81.676533333333339</v>
      </c>
      <c r="D624">
        <f t="shared" si="37"/>
        <v>4.9885880879366143E-2</v>
      </c>
      <c r="E624">
        <f t="shared" si="38"/>
        <v>81.215850000000003</v>
      </c>
      <c r="F624">
        <f t="shared" si="39"/>
        <v>0.46434543348196572</v>
      </c>
    </row>
    <row r="625" spans="1:6" x14ac:dyDescent="0.25">
      <c r="A625" s="6">
        <v>44037</v>
      </c>
      <c r="B625">
        <v>83.103099999999998</v>
      </c>
      <c r="C625">
        <f t="shared" si="36"/>
        <v>82.294266666666658</v>
      </c>
      <c r="D625">
        <f t="shared" si="37"/>
        <v>0.3389746614587984</v>
      </c>
      <c r="E625">
        <f t="shared" si="38"/>
        <v>81.49927000000001</v>
      </c>
      <c r="F625">
        <f t="shared" si="39"/>
        <v>0.47411118489817955</v>
      </c>
    </row>
    <row r="626" spans="1:6" x14ac:dyDescent="0.25">
      <c r="A626" s="6">
        <v>44040</v>
      </c>
      <c r="B626">
        <v>83.775899999999993</v>
      </c>
      <c r="C626">
        <f t="shared" si="36"/>
        <v>83.022766666666655</v>
      </c>
      <c r="D626">
        <f t="shared" si="37"/>
        <v>0.67387571911651756</v>
      </c>
      <c r="E626">
        <f t="shared" si="38"/>
        <v>81.867490000000004</v>
      </c>
      <c r="F626">
        <f t="shared" si="39"/>
        <v>0.51812519064732865</v>
      </c>
    </row>
    <row r="627" spans="1:6" x14ac:dyDescent="0.25">
      <c r="A627" s="6">
        <v>44041</v>
      </c>
      <c r="B627">
        <v>84.260999999999996</v>
      </c>
      <c r="C627">
        <f t="shared" si="36"/>
        <v>83.713333333333324</v>
      </c>
      <c r="D627">
        <f t="shared" si="37"/>
        <v>0.70961782854758659</v>
      </c>
      <c r="E627">
        <f t="shared" si="38"/>
        <v>82.231290000000001</v>
      </c>
      <c r="F627">
        <f t="shared" si="39"/>
        <v>0.58980755072593771</v>
      </c>
    </row>
    <row r="628" spans="1:6" x14ac:dyDescent="0.25">
      <c r="A628" s="6">
        <v>44042</v>
      </c>
      <c r="B628">
        <v>84.912000000000006</v>
      </c>
      <c r="C628">
        <f t="shared" si="36"/>
        <v>84.316299999999998</v>
      </c>
      <c r="D628">
        <f t="shared" si="37"/>
        <v>0.64726084472268008</v>
      </c>
      <c r="E628">
        <f t="shared" si="38"/>
        <v>82.638569999999987</v>
      </c>
      <c r="F628">
        <f t="shared" si="39"/>
        <v>0.68673544241658591</v>
      </c>
    </row>
    <row r="629" spans="1:6" x14ac:dyDescent="0.25">
      <c r="A629" s="6">
        <v>44043</v>
      </c>
      <c r="B629">
        <v>86.253200000000007</v>
      </c>
      <c r="C629">
        <f t="shared" si="36"/>
        <v>85.142066666666665</v>
      </c>
      <c r="D629">
        <f t="shared" si="37"/>
        <v>0.717256152136587</v>
      </c>
      <c r="E629">
        <f t="shared" si="38"/>
        <v>83.140709999999999</v>
      </c>
      <c r="F629">
        <f t="shared" si="39"/>
        <v>0.81607688958890634</v>
      </c>
    </row>
    <row r="630" spans="1:6" x14ac:dyDescent="0.25">
      <c r="A630" s="6">
        <v>44044</v>
      </c>
      <c r="B630">
        <v>87.288899999999998</v>
      </c>
      <c r="C630">
        <f t="shared" si="36"/>
        <v>86.151366666666675</v>
      </c>
      <c r="D630">
        <f t="shared" si="37"/>
        <v>0.91906172706089651</v>
      </c>
      <c r="E630">
        <f t="shared" si="38"/>
        <v>83.701390000000004</v>
      </c>
      <c r="F630">
        <f t="shared" si="39"/>
        <v>0.98247730955760526</v>
      </c>
    </row>
    <row r="631" spans="1:6" x14ac:dyDescent="0.25">
      <c r="A631" s="6">
        <v>44047</v>
      </c>
      <c r="B631">
        <v>87.225300000000004</v>
      </c>
      <c r="C631">
        <f t="shared" si="36"/>
        <v>86.922466666666665</v>
      </c>
      <c r="D631">
        <f t="shared" si="37"/>
        <v>0.89285178501249629</v>
      </c>
      <c r="E631">
        <f t="shared" si="38"/>
        <v>84.184899999999999</v>
      </c>
      <c r="F631">
        <f t="shared" si="39"/>
        <v>1.14560499850564</v>
      </c>
    </row>
    <row r="632" spans="1:6" x14ac:dyDescent="0.25">
      <c r="A632" s="6">
        <v>44048</v>
      </c>
      <c r="B632">
        <v>86.501099999999994</v>
      </c>
      <c r="C632">
        <f t="shared" si="36"/>
        <v>87.005100000000013</v>
      </c>
      <c r="D632">
        <f t="shared" si="37"/>
        <v>0.47086517571774494</v>
      </c>
      <c r="E632">
        <f t="shared" si="38"/>
        <v>84.710019999999986</v>
      </c>
      <c r="F632">
        <f t="shared" si="39"/>
        <v>1.2782300189650218</v>
      </c>
    </row>
    <row r="633" spans="1:6" x14ac:dyDescent="0.25">
      <c r="A633" s="6">
        <v>44049</v>
      </c>
      <c r="B633">
        <v>86.625</v>
      </c>
      <c r="C633">
        <f t="shared" si="36"/>
        <v>86.783799999999999</v>
      </c>
      <c r="D633">
        <f t="shared" si="37"/>
        <v>0.11182605705754985</v>
      </c>
      <c r="E633">
        <f t="shared" si="38"/>
        <v>85.213480000000004</v>
      </c>
      <c r="F633">
        <f t="shared" si="39"/>
        <v>1.380928280357091</v>
      </c>
    </row>
    <row r="634" spans="1:6" x14ac:dyDescent="0.25">
      <c r="A634" s="6">
        <v>44050</v>
      </c>
      <c r="B634">
        <v>86.617800000000003</v>
      </c>
      <c r="C634">
        <f t="shared" si="36"/>
        <v>86.581299999999999</v>
      </c>
      <c r="D634">
        <f t="shared" si="37"/>
        <v>0.21196948679783226</v>
      </c>
      <c r="E634">
        <f t="shared" si="38"/>
        <v>85.656329999999997</v>
      </c>
      <c r="F634">
        <f t="shared" si="39"/>
        <v>1.4416773324326053</v>
      </c>
    </row>
    <row r="635" spans="1:6" x14ac:dyDescent="0.25">
      <c r="A635" s="6">
        <v>44051</v>
      </c>
      <c r="B635">
        <v>87.172200000000004</v>
      </c>
      <c r="C635">
        <f t="shared" si="36"/>
        <v>86.804999999999993</v>
      </c>
      <c r="D635">
        <f t="shared" si="37"/>
        <v>0.12348912232797211</v>
      </c>
      <c r="E635">
        <f t="shared" si="38"/>
        <v>86.063239999999993</v>
      </c>
      <c r="F635">
        <f t="shared" si="39"/>
        <v>1.4656472300644352</v>
      </c>
    </row>
    <row r="636" spans="1:6" x14ac:dyDescent="0.25">
      <c r="A636" s="6">
        <v>44054</v>
      </c>
      <c r="B636">
        <v>86.825800000000001</v>
      </c>
      <c r="C636">
        <f t="shared" si="36"/>
        <v>86.871933333333345</v>
      </c>
      <c r="D636">
        <f t="shared" si="37"/>
        <v>0.15220024942794003</v>
      </c>
      <c r="E636">
        <f t="shared" si="38"/>
        <v>86.368229999999997</v>
      </c>
      <c r="F636">
        <f t="shared" si="39"/>
        <v>1.449204927876738</v>
      </c>
    </row>
    <row r="637" spans="1:6" x14ac:dyDescent="0.25">
      <c r="A637" s="6">
        <v>44055</v>
      </c>
      <c r="B637">
        <v>85.924599999999998</v>
      </c>
      <c r="C637">
        <f t="shared" si="36"/>
        <v>86.640866666666668</v>
      </c>
      <c r="D637">
        <f t="shared" si="37"/>
        <v>0.11889184627682393</v>
      </c>
      <c r="E637">
        <f t="shared" si="38"/>
        <v>86.534590000000009</v>
      </c>
      <c r="F637">
        <f t="shared" si="39"/>
        <v>1.3736459852944505</v>
      </c>
    </row>
    <row r="638" spans="1:6" x14ac:dyDescent="0.25">
      <c r="A638" s="6">
        <v>44056</v>
      </c>
      <c r="B638">
        <v>85.956000000000003</v>
      </c>
      <c r="C638">
        <f t="shared" si="36"/>
        <v>86.235466666666682</v>
      </c>
      <c r="D638">
        <f t="shared" si="37"/>
        <v>0.32218803573436533</v>
      </c>
      <c r="E638">
        <f t="shared" si="38"/>
        <v>86.638990000000007</v>
      </c>
      <c r="F638">
        <f t="shared" si="39"/>
        <v>1.2437717024867025</v>
      </c>
    </row>
    <row r="639" spans="1:6" x14ac:dyDescent="0.25">
      <c r="A639" s="6">
        <v>44057</v>
      </c>
      <c r="B639">
        <v>87.039900000000003</v>
      </c>
      <c r="C639">
        <f t="shared" si="36"/>
        <v>86.30683333333333</v>
      </c>
      <c r="D639">
        <f t="shared" si="37"/>
        <v>0.21641804795691055</v>
      </c>
      <c r="E639">
        <f t="shared" si="38"/>
        <v>86.717659999999995</v>
      </c>
      <c r="F639">
        <f t="shared" si="39"/>
        <v>1.0829124843684799</v>
      </c>
    </row>
    <row r="640" spans="1:6" x14ac:dyDescent="0.25">
      <c r="A640" s="6">
        <v>44058</v>
      </c>
      <c r="B640">
        <v>86.409199999999998</v>
      </c>
      <c r="C640">
        <f t="shared" si="36"/>
        <v>86.468366666666668</v>
      </c>
      <c r="D640">
        <f t="shared" si="37"/>
        <v>0.11932353001321072</v>
      </c>
      <c r="E640">
        <f t="shared" si="38"/>
        <v>86.629689999999982</v>
      </c>
      <c r="F640">
        <f t="shared" si="39"/>
        <v>0.89913639655010769</v>
      </c>
    </row>
    <row r="641" spans="1:6" x14ac:dyDescent="0.25">
      <c r="A641" s="6">
        <v>44061</v>
      </c>
      <c r="B641">
        <v>86.4666</v>
      </c>
      <c r="C641">
        <f t="shared" si="36"/>
        <v>86.638566666666676</v>
      </c>
      <c r="D641">
        <f t="shared" si="37"/>
        <v>0.16588553393943839</v>
      </c>
      <c r="E641">
        <f t="shared" si="38"/>
        <v>86.553820000000002</v>
      </c>
      <c r="F641">
        <f t="shared" si="39"/>
        <v>0.69400368252705547</v>
      </c>
    </row>
    <row r="642" spans="1:6" x14ac:dyDescent="0.25">
      <c r="A642" s="6">
        <v>44062</v>
      </c>
      <c r="B642">
        <v>87.340100000000007</v>
      </c>
      <c r="C642">
        <f t="shared" si="36"/>
        <v>86.73863333333334</v>
      </c>
      <c r="D642">
        <f t="shared" si="37"/>
        <v>0.13664153156397563</v>
      </c>
      <c r="E642">
        <f t="shared" si="38"/>
        <v>86.637720000000002</v>
      </c>
      <c r="F642">
        <f t="shared" si="39"/>
        <v>0.50410426106885564</v>
      </c>
    </row>
    <row r="643" spans="1:6" x14ac:dyDescent="0.25">
      <c r="A643" s="6">
        <v>44063</v>
      </c>
      <c r="B643">
        <v>87.403700000000001</v>
      </c>
      <c r="C643">
        <f t="shared" si="36"/>
        <v>87.070133333333331</v>
      </c>
      <c r="D643">
        <f t="shared" si="37"/>
        <v>0.22588912308015868</v>
      </c>
      <c r="E643">
        <f t="shared" si="38"/>
        <v>86.715589999999992</v>
      </c>
      <c r="F643">
        <f t="shared" si="39"/>
        <v>0.34148613836191588</v>
      </c>
    </row>
    <row r="644" spans="1:6" x14ac:dyDescent="0.25">
      <c r="A644" s="6">
        <v>44064</v>
      </c>
      <c r="B644">
        <v>87.426100000000005</v>
      </c>
      <c r="C644">
        <f t="shared" ref="C644:C707" si="40">AVERAGE(B642:B644)</f>
        <v>87.38996666666668</v>
      </c>
      <c r="D644">
        <f t="shared" si="37"/>
        <v>0.32568408062165505</v>
      </c>
      <c r="E644">
        <f t="shared" si="38"/>
        <v>86.796419999999998</v>
      </c>
      <c r="F644">
        <f t="shared" si="39"/>
        <v>0.21239713992895512</v>
      </c>
    </row>
    <row r="645" spans="1:6" x14ac:dyDescent="0.25">
      <c r="A645" s="6">
        <v>44065</v>
      </c>
      <c r="B645">
        <v>87.734300000000005</v>
      </c>
      <c r="C645">
        <f t="shared" si="40"/>
        <v>87.521366666666665</v>
      </c>
      <c r="D645">
        <f t="shared" si="37"/>
        <v>0.23208146637988625</v>
      </c>
      <c r="E645">
        <f t="shared" si="38"/>
        <v>86.852630000000005</v>
      </c>
      <c r="F645">
        <f t="shared" si="39"/>
        <v>0.13893555398097324</v>
      </c>
    </row>
    <row r="646" spans="1:6" x14ac:dyDescent="0.25">
      <c r="A646" s="6">
        <v>44068</v>
      </c>
      <c r="B646">
        <v>87.903000000000006</v>
      </c>
      <c r="C646">
        <f t="shared" si="40"/>
        <v>87.687799999999996</v>
      </c>
      <c r="D646">
        <f t="shared" si="37"/>
        <v>0.14925967801613027</v>
      </c>
      <c r="E646">
        <f t="shared" si="38"/>
        <v>86.960349999999991</v>
      </c>
      <c r="F646">
        <f t="shared" si="39"/>
        <v>0.13419017576227579</v>
      </c>
    </row>
    <row r="647" spans="1:6" x14ac:dyDescent="0.25">
      <c r="A647" s="6">
        <v>44069</v>
      </c>
      <c r="B647">
        <v>88.058999999999997</v>
      </c>
      <c r="C647">
        <f t="shared" si="40"/>
        <v>87.898766666666674</v>
      </c>
      <c r="D647">
        <f t="shared" ref="D647:D710" si="41">_xlfn.STDEV.S(C645:C647)</f>
        <v>0.18913740547059932</v>
      </c>
      <c r="E647">
        <f t="shared" si="38"/>
        <v>87.173789999999997</v>
      </c>
      <c r="F647">
        <f t="shared" si="39"/>
        <v>0.18664671769593602</v>
      </c>
    </row>
    <row r="648" spans="1:6" x14ac:dyDescent="0.25">
      <c r="A648" s="6">
        <v>44070</v>
      </c>
      <c r="B648">
        <v>89.225399999999993</v>
      </c>
      <c r="C648">
        <f t="shared" si="40"/>
        <v>88.395799999999994</v>
      </c>
      <c r="D648">
        <f t="shared" si="41"/>
        <v>0.36350448619168335</v>
      </c>
      <c r="E648">
        <f t="shared" si="38"/>
        <v>87.500730000000004</v>
      </c>
      <c r="F648">
        <f t="shared" si="39"/>
        <v>0.29061213314886675</v>
      </c>
    </row>
    <row r="649" spans="1:6" x14ac:dyDescent="0.25">
      <c r="A649" s="6">
        <v>44071</v>
      </c>
      <c r="B649">
        <v>88.995999999999995</v>
      </c>
      <c r="C649">
        <f t="shared" si="40"/>
        <v>88.760133333333329</v>
      </c>
      <c r="D649">
        <f t="shared" si="41"/>
        <v>0.43238359640999213</v>
      </c>
      <c r="E649">
        <f t="shared" si="38"/>
        <v>87.696340000000006</v>
      </c>
      <c r="F649">
        <f t="shared" si="39"/>
        <v>0.38809771260456011</v>
      </c>
    </row>
    <row r="650" spans="1:6" x14ac:dyDescent="0.25">
      <c r="A650" s="6">
        <v>44072</v>
      </c>
      <c r="B650">
        <v>88.744799999999998</v>
      </c>
      <c r="C650">
        <f t="shared" si="40"/>
        <v>88.988733333333315</v>
      </c>
      <c r="D650">
        <f t="shared" si="41"/>
        <v>0.29904477801703172</v>
      </c>
      <c r="E650">
        <f t="shared" si="38"/>
        <v>87.929900000000004</v>
      </c>
      <c r="F650">
        <f t="shared" si="39"/>
        <v>0.47605880856255806</v>
      </c>
    </row>
    <row r="651" spans="1:6" x14ac:dyDescent="0.25">
      <c r="A651" s="6">
        <v>44075</v>
      </c>
      <c r="B651">
        <v>87.826599999999999</v>
      </c>
      <c r="C651">
        <f t="shared" si="40"/>
        <v>88.522466666666659</v>
      </c>
      <c r="D651">
        <f t="shared" si="41"/>
        <v>0.23314802482860295</v>
      </c>
      <c r="E651">
        <f t="shared" ref="E651:E714" si="42">AVERAGE(B642:B651)</f>
        <v>88.065899999999999</v>
      </c>
      <c r="F651">
        <f t="shared" si="39"/>
        <v>0.52714682281231062</v>
      </c>
    </row>
    <row r="652" spans="1:6" x14ac:dyDescent="0.25">
      <c r="A652" s="6">
        <v>44076</v>
      </c>
      <c r="B652">
        <v>88.154700000000005</v>
      </c>
      <c r="C652">
        <f t="shared" si="40"/>
        <v>88.242033333333325</v>
      </c>
      <c r="D652">
        <f t="shared" si="41"/>
        <v>0.37718438216360972</v>
      </c>
      <c r="E652">
        <f t="shared" si="42"/>
        <v>88.14736000000002</v>
      </c>
      <c r="F652">
        <f t="shared" si="39"/>
        <v>0.55326694462077364</v>
      </c>
    </row>
    <row r="653" spans="1:6" x14ac:dyDescent="0.25">
      <c r="A653" s="6">
        <v>44077</v>
      </c>
      <c r="B653">
        <v>87.736900000000006</v>
      </c>
      <c r="C653">
        <f t="shared" si="40"/>
        <v>87.906066666666675</v>
      </c>
      <c r="D653">
        <f t="shared" si="41"/>
        <v>0.30861664881519435</v>
      </c>
      <c r="E653">
        <f t="shared" si="42"/>
        <v>88.180680000000009</v>
      </c>
      <c r="F653">
        <f t="shared" si="39"/>
        <v>0.55060644539554449</v>
      </c>
    </row>
    <row r="654" spans="1:6" x14ac:dyDescent="0.25">
      <c r="A654" s="6">
        <v>44078</v>
      </c>
      <c r="B654">
        <v>89.135300000000001</v>
      </c>
      <c r="C654">
        <f t="shared" si="40"/>
        <v>88.342300000000009</v>
      </c>
      <c r="D654">
        <f t="shared" si="41"/>
        <v>0.22848286830987985</v>
      </c>
      <c r="E654">
        <f t="shared" si="42"/>
        <v>88.351599999999991</v>
      </c>
      <c r="F654">
        <f t="shared" si="39"/>
        <v>0.53977982467751739</v>
      </c>
    </row>
    <row r="655" spans="1:6" x14ac:dyDescent="0.25">
      <c r="A655" s="6">
        <v>44079</v>
      </c>
      <c r="B655">
        <v>89.038399999999996</v>
      </c>
      <c r="C655">
        <f t="shared" si="40"/>
        <v>88.636866666666677</v>
      </c>
      <c r="D655">
        <f t="shared" si="41"/>
        <v>0.3676814024447041</v>
      </c>
      <c r="E655">
        <f t="shared" si="42"/>
        <v>88.482010000000002</v>
      </c>
      <c r="F655">
        <f t="shared" si="39"/>
        <v>0.50509992494775258</v>
      </c>
    </row>
    <row r="656" spans="1:6" x14ac:dyDescent="0.25">
      <c r="A656" s="6">
        <v>44082</v>
      </c>
      <c r="B656">
        <v>89.477099999999993</v>
      </c>
      <c r="C656">
        <f t="shared" si="40"/>
        <v>89.21693333333333</v>
      </c>
      <c r="D656">
        <f t="shared" si="41"/>
        <v>0.44501504219270133</v>
      </c>
      <c r="E656">
        <f t="shared" si="42"/>
        <v>88.639420000000001</v>
      </c>
      <c r="F656">
        <f t="shared" si="39"/>
        <v>0.45334813037247929</v>
      </c>
    </row>
    <row r="657" spans="1:6" x14ac:dyDescent="0.25">
      <c r="A657" s="6">
        <v>44083</v>
      </c>
      <c r="B657">
        <v>89.736900000000006</v>
      </c>
      <c r="C657">
        <f t="shared" si="40"/>
        <v>89.417466666666655</v>
      </c>
      <c r="D657">
        <f t="shared" si="41"/>
        <v>0.40538609488476185</v>
      </c>
      <c r="E657">
        <f t="shared" si="42"/>
        <v>88.807209999999998</v>
      </c>
      <c r="F657">
        <f t="shared" si="39"/>
        <v>0.4078514120567252</v>
      </c>
    </row>
    <row r="658" spans="1:6" x14ac:dyDescent="0.25">
      <c r="A658" s="6">
        <v>44084</v>
      </c>
      <c r="B658">
        <v>89.566299999999998</v>
      </c>
      <c r="C658">
        <f t="shared" si="40"/>
        <v>89.593433333333337</v>
      </c>
      <c r="D658">
        <f t="shared" si="41"/>
        <v>0.18838353411571612</v>
      </c>
      <c r="E658">
        <f t="shared" si="42"/>
        <v>88.84129999999999</v>
      </c>
      <c r="F658">
        <f t="shared" si="39"/>
        <v>0.37903001967888278</v>
      </c>
    </row>
    <row r="659" spans="1:6" x14ac:dyDescent="0.25">
      <c r="A659" s="6">
        <v>44085</v>
      </c>
      <c r="B659">
        <v>89.303600000000003</v>
      </c>
      <c r="C659">
        <f t="shared" si="40"/>
        <v>89.535600000000002</v>
      </c>
      <c r="D659">
        <f t="shared" si="41"/>
        <v>8.9688764315525554E-2</v>
      </c>
      <c r="E659">
        <f t="shared" si="42"/>
        <v>88.872059999999991</v>
      </c>
      <c r="F659">
        <f t="shared" si="39"/>
        <v>0.34709343776247609</v>
      </c>
    </row>
    <row r="660" spans="1:6" x14ac:dyDescent="0.25">
      <c r="A660" s="6">
        <v>44086</v>
      </c>
      <c r="B660">
        <v>88.6768</v>
      </c>
      <c r="C660">
        <f t="shared" si="40"/>
        <v>89.182233333333329</v>
      </c>
      <c r="D660">
        <f t="shared" si="41"/>
        <v>0.22259759490897732</v>
      </c>
      <c r="E660">
        <f t="shared" si="42"/>
        <v>88.865259999999992</v>
      </c>
      <c r="F660">
        <f t="shared" si="39"/>
        <v>0.32194954397647857</v>
      </c>
    </row>
    <row r="661" spans="1:6" x14ac:dyDescent="0.25">
      <c r="A661" s="6">
        <v>44089</v>
      </c>
      <c r="B661">
        <v>88.581900000000005</v>
      </c>
      <c r="C661">
        <f t="shared" si="40"/>
        <v>88.854100000000003</v>
      </c>
      <c r="D661">
        <f t="shared" si="41"/>
        <v>0.34082784890996298</v>
      </c>
      <c r="E661">
        <f t="shared" si="42"/>
        <v>88.940789999999993</v>
      </c>
      <c r="F661">
        <f t="shared" ref="F661:F724" si="43">_xlfn.STDEV.S(E652:E661)</f>
        <v>0.30146658268647619</v>
      </c>
    </row>
    <row r="662" spans="1:6" x14ac:dyDescent="0.25">
      <c r="A662" s="6">
        <v>44090</v>
      </c>
      <c r="B662">
        <v>89.361400000000003</v>
      </c>
      <c r="C662">
        <f t="shared" si="40"/>
        <v>88.873366666666655</v>
      </c>
      <c r="D662">
        <f t="shared" si="41"/>
        <v>0.18413822103095367</v>
      </c>
      <c r="E662">
        <f t="shared" si="42"/>
        <v>89.061459999999997</v>
      </c>
      <c r="F662">
        <f t="shared" si="43"/>
        <v>0.28266570351447162</v>
      </c>
    </row>
    <row r="663" spans="1:6" x14ac:dyDescent="0.25">
      <c r="A663" s="6">
        <v>44091</v>
      </c>
      <c r="B663">
        <v>88.864400000000003</v>
      </c>
      <c r="C663">
        <f t="shared" si="40"/>
        <v>88.935900000000004</v>
      </c>
      <c r="D663">
        <f t="shared" si="41"/>
        <v>4.2764592484561707E-2</v>
      </c>
      <c r="E663">
        <f t="shared" si="42"/>
        <v>89.174210000000002</v>
      </c>
      <c r="F663">
        <f t="shared" si="43"/>
        <v>0.25105706552716511</v>
      </c>
    </row>
    <row r="664" spans="1:6" x14ac:dyDescent="0.25">
      <c r="A664" s="6">
        <v>44092</v>
      </c>
      <c r="B664">
        <v>88.631299999999996</v>
      </c>
      <c r="C664">
        <f t="shared" si="40"/>
        <v>88.952366666666663</v>
      </c>
      <c r="D664">
        <f t="shared" si="41"/>
        <v>4.167846943945154E-2</v>
      </c>
      <c r="E664">
        <f t="shared" si="42"/>
        <v>89.123810000000006</v>
      </c>
      <c r="F664">
        <f t="shared" si="43"/>
        <v>0.212386306215297</v>
      </c>
    </row>
    <row r="665" spans="1:6" x14ac:dyDescent="0.25">
      <c r="A665" s="6">
        <v>44093</v>
      </c>
      <c r="B665">
        <v>88.957800000000006</v>
      </c>
      <c r="C665">
        <f t="shared" si="40"/>
        <v>88.81783333333334</v>
      </c>
      <c r="D665">
        <f t="shared" si="41"/>
        <v>7.3382680366535821E-2</v>
      </c>
      <c r="E665">
        <f t="shared" si="42"/>
        <v>89.11575000000002</v>
      </c>
      <c r="F665">
        <f t="shared" si="43"/>
        <v>0.17063165617786619</v>
      </c>
    </row>
    <row r="666" spans="1:6" x14ac:dyDescent="0.25">
      <c r="A666" s="6">
        <v>44096</v>
      </c>
      <c r="B666">
        <v>90.006299999999996</v>
      </c>
      <c r="C666">
        <f t="shared" si="40"/>
        <v>89.198466666666661</v>
      </c>
      <c r="D666">
        <f t="shared" si="41"/>
        <v>0.19302252123444452</v>
      </c>
      <c r="E666">
        <f t="shared" si="42"/>
        <v>89.16867000000002</v>
      </c>
      <c r="F666">
        <f t="shared" si="43"/>
        <v>0.14590678362115037</v>
      </c>
    </row>
    <row r="667" spans="1:6" x14ac:dyDescent="0.25">
      <c r="A667" s="6">
        <v>44097</v>
      </c>
      <c r="B667">
        <v>89.481300000000005</v>
      </c>
      <c r="C667">
        <f t="shared" si="40"/>
        <v>89.481800000000007</v>
      </c>
      <c r="D667">
        <f t="shared" si="41"/>
        <v>0.3331694380408326</v>
      </c>
      <c r="E667">
        <f t="shared" si="42"/>
        <v>89.143110000000007</v>
      </c>
      <c r="F667">
        <f t="shared" si="43"/>
        <v>0.13565035895436101</v>
      </c>
    </row>
    <row r="668" spans="1:6" x14ac:dyDescent="0.25">
      <c r="A668" s="6">
        <v>44098</v>
      </c>
      <c r="B668">
        <v>89.250799999999998</v>
      </c>
      <c r="C668">
        <f t="shared" si="40"/>
        <v>89.579466666666647</v>
      </c>
      <c r="D668">
        <f t="shared" si="41"/>
        <v>0.19789625040895661</v>
      </c>
      <c r="E668">
        <f t="shared" si="42"/>
        <v>89.111560000000011</v>
      </c>
      <c r="F668">
        <f t="shared" si="43"/>
        <v>0.11972304241225465</v>
      </c>
    </row>
    <row r="669" spans="1:6" x14ac:dyDescent="0.25">
      <c r="A669" s="6">
        <v>44099</v>
      </c>
      <c r="B669">
        <v>89.981800000000007</v>
      </c>
      <c r="C669">
        <f t="shared" si="40"/>
        <v>89.571300000000008</v>
      </c>
      <c r="D669">
        <f t="shared" si="41"/>
        <v>5.4184441528014327E-2</v>
      </c>
      <c r="E669">
        <f t="shared" si="42"/>
        <v>89.179380000000009</v>
      </c>
      <c r="F669">
        <f t="shared" si="43"/>
        <v>0.10536781344942418</v>
      </c>
    </row>
    <row r="670" spans="1:6" x14ac:dyDescent="0.25">
      <c r="A670" s="6">
        <v>44100</v>
      </c>
      <c r="B670">
        <v>89.663700000000006</v>
      </c>
      <c r="C670">
        <f t="shared" si="40"/>
        <v>89.632099999999994</v>
      </c>
      <c r="D670">
        <f t="shared" si="41"/>
        <v>3.299899549537208E-2</v>
      </c>
      <c r="E670">
        <f t="shared" si="42"/>
        <v>89.27807</v>
      </c>
      <c r="F670">
        <f t="shared" si="43"/>
        <v>8.7599736611732967E-2</v>
      </c>
    </row>
    <row r="671" spans="1:6" x14ac:dyDescent="0.25">
      <c r="A671" s="6">
        <v>44103</v>
      </c>
      <c r="B671">
        <v>91.478999999999999</v>
      </c>
      <c r="C671">
        <f t="shared" si="40"/>
        <v>90.374833333333342</v>
      </c>
      <c r="D671">
        <f t="shared" si="41"/>
        <v>0.4474027384475579</v>
      </c>
      <c r="E671">
        <f t="shared" si="42"/>
        <v>89.567780000000013</v>
      </c>
      <c r="F671">
        <f t="shared" si="43"/>
        <v>0.14376010209914258</v>
      </c>
    </row>
    <row r="672" spans="1:6" x14ac:dyDescent="0.25">
      <c r="A672" s="6">
        <v>44104</v>
      </c>
      <c r="B672">
        <v>93.023700000000005</v>
      </c>
      <c r="C672">
        <f t="shared" si="40"/>
        <v>91.388800000000003</v>
      </c>
      <c r="D672">
        <f t="shared" si="41"/>
        <v>0.88183294861286876</v>
      </c>
      <c r="E672">
        <f t="shared" si="42"/>
        <v>89.934010000000015</v>
      </c>
      <c r="F672">
        <f t="shared" si="43"/>
        <v>0.26723758943224335</v>
      </c>
    </row>
    <row r="673" spans="1:6" x14ac:dyDescent="0.25">
      <c r="A673" s="6">
        <v>44105</v>
      </c>
      <c r="B673">
        <v>92.430199999999999</v>
      </c>
      <c r="C673">
        <f t="shared" si="40"/>
        <v>92.310966666666673</v>
      </c>
      <c r="D673">
        <f t="shared" si="41"/>
        <v>0.96842931652811315</v>
      </c>
      <c r="E673">
        <f t="shared" si="42"/>
        <v>90.290589999999995</v>
      </c>
      <c r="F673">
        <f t="shared" si="43"/>
        <v>0.41217964177042654</v>
      </c>
    </row>
    <row r="674" spans="1:6" x14ac:dyDescent="0.25">
      <c r="A674" s="6">
        <v>44106</v>
      </c>
      <c r="B674">
        <v>90.723699999999994</v>
      </c>
      <c r="C674">
        <f t="shared" si="40"/>
        <v>92.05919999999999</v>
      </c>
      <c r="D674">
        <f t="shared" si="41"/>
        <v>0.47665745484494249</v>
      </c>
      <c r="E674">
        <f t="shared" si="42"/>
        <v>90.499830000000003</v>
      </c>
      <c r="F674">
        <f t="shared" si="43"/>
        <v>0.5267349719050114</v>
      </c>
    </row>
    <row r="675" spans="1:6" x14ac:dyDescent="0.25">
      <c r="A675" s="6">
        <v>44107</v>
      </c>
      <c r="B675">
        <v>91.5779</v>
      </c>
      <c r="C675">
        <f t="shared" si="40"/>
        <v>91.577266666666674</v>
      </c>
      <c r="D675">
        <f t="shared" si="41"/>
        <v>0.37281851756187673</v>
      </c>
      <c r="E675">
        <f t="shared" si="42"/>
        <v>90.761839999999992</v>
      </c>
      <c r="F675">
        <f t="shared" si="43"/>
        <v>0.63031004473459407</v>
      </c>
    </row>
    <row r="676" spans="1:6" x14ac:dyDescent="0.25">
      <c r="A676" s="6">
        <v>44110</v>
      </c>
      <c r="B676">
        <v>91.659899999999993</v>
      </c>
      <c r="C676">
        <f t="shared" si="40"/>
        <v>91.320499999999996</v>
      </c>
      <c r="D676">
        <f t="shared" si="41"/>
        <v>0.37502589885874771</v>
      </c>
      <c r="E676">
        <f t="shared" si="42"/>
        <v>90.927199999999999</v>
      </c>
      <c r="F676">
        <f t="shared" si="43"/>
        <v>0.70812737636435141</v>
      </c>
    </row>
    <row r="677" spans="1:6" x14ac:dyDescent="0.25">
      <c r="A677" s="6">
        <v>44111</v>
      </c>
      <c r="B677">
        <v>92.5184</v>
      </c>
      <c r="C677">
        <f t="shared" si="40"/>
        <v>91.918733333333321</v>
      </c>
      <c r="D677">
        <f t="shared" si="41"/>
        <v>0.30011434672655762</v>
      </c>
      <c r="E677">
        <f t="shared" si="42"/>
        <v>91.230910000000009</v>
      </c>
      <c r="F677">
        <f t="shared" si="43"/>
        <v>0.77485367258096993</v>
      </c>
    </row>
    <row r="678" spans="1:6" x14ac:dyDescent="0.25">
      <c r="A678" s="6">
        <v>44112</v>
      </c>
      <c r="B678">
        <v>91.812899999999999</v>
      </c>
      <c r="C678">
        <f t="shared" si="40"/>
        <v>91.997066666666669</v>
      </c>
      <c r="D678">
        <f t="shared" si="41"/>
        <v>0.37008145199551873</v>
      </c>
      <c r="E678">
        <f t="shared" si="42"/>
        <v>91.487120000000004</v>
      </c>
      <c r="F678">
        <f t="shared" si="43"/>
        <v>0.80899886098051732</v>
      </c>
    </row>
    <row r="679" spans="1:6" x14ac:dyDescent="0.25">
      <c r="A679" s="6">
        <v>44113</v>
      </c>
      <c r="B679">
        <v>91.698999999999998</v>
      </c>
      <c r="C679">
        <f t="shared" si="40"/>
        <v>92.010100000000008</v>
      </c>
      <c r="D679">
        <f t="shared" si="41"/>
        <v>4.9419710417795769E-2</v>
      </c>
      <c r="E679">
        <f t="shared" si="42"/>
        <v>91.658840000000012</v>
      </c>
      <c r="F679">
        <f t="shared" si="43"/>
        <v>0.80197506420711118</v>
      </c>
    </row>
    <row r="680" spans="1:6" x14ac:dyDescent="0.25">
      <c r="A680" s="6">
        <v>44114</v>
      </c>
      <c r="B680">
        <v>90.716300000000004</v>
      </c>
      <c r="C680">
        <f t="shared" si="40"/>
        <v>91.409400000000005</v>
      </c>
      <c r="D680">
        <f t="shared" si="41"/>
        <v>0.34311379766507244</v>
      </c>
      <c r="E680">
        <f t="shared" si="42"/>
        <v>91.764100000000013</v>
      </c>
      <c r="F680">
        <f t="shared" si="43"/>
        <v>0.74229074240638537</v>
      </c>
    </row>
    <row r="681" spans="1:6" x14ac:dyDescent="0.25">
      <c r="A681" s="6">
        <v>44117</v>
      </c>
      <c r="B681">
        <v>91.003699999999995</v>
      </c>
      <c r="C681">
        <f t="shared" si="40"/>
        <v>91.139666666666656</v>
      </c>
      <c r="D681">
        <f t="shared" si="41"/>
        <v>0.44558028623525192</v>
      </c>
      <c r="E681">
        <f t="shared" si="42"/>
        <v>91.716570000000004</v>
      </c>
      <c r="F681">
        <f t="shared" si="43"/>
        <v>0.64691056257071455</v>
      </c>
    </row>
    <row r="682" spans="1:6" x14ac:dyDescent="0.25">
      <c r="A682" s="6">
        <v>44118</v>
      </c>
      <c r="B682">
        <v>91.0732</v>
      </c>
      <c r="C682">
        <f t="shared" si="40"/>
        <v>90.931066666666666</v>
      </c>
      <c r="D682">
        <f t="shared" si="41"/>
        <v>0.23981687766880877</v>
      </c>
      <c r="E682">
        <f t="shared" si="42"/>
        <v>91.521519999999995</v>
      </c>
      <c r="F682">
        <f t="shared" si="43"/>
        <v>0.53375222060012129</v>
      </c>
    </row>
    <row r="683" spans="1:6" x14ac:dyDescent="0.25">
      <c r="A683" s="6">
        <v>44119</v>
      </c>
      <c r="B683">
        <v>90.706500000000005</v>
      </c>
      <c r="C683">
        <f t="shared" si="40"/>
        <v>90.927800000000005</v>
      </c>
      <c r="D683">
        <f t="shared" si="41"/>
        <v>0.12138926061472984</v>
      </c>
      <c r="E683">
        <f t="shared" si="42"/>
        <v>91.349150000000009</v>
      </c>
      <c r="F683">
        <f t="shared" si="43"/>
        <v>0.43168148723078337</v>
      </c>
    </row>
    <row r="684" spans="1:6" x14ac:dyDescent="0.25">
      <c r="A684" s="6">
        <v>44120</v>
      </c>
      <c r="B684">
        <v>91.4542</v>
      </c>
      <c r="C684">
        <f t="shared" si="40"/>
        <v>91.077966666666669</v>
      </c>
      <c r="D684">
        <f t="shared" si="41"/>
        <v>8.5771313083968251E-2</v>
      </c>
      <c r="E684">
        <f t="shared" si="42"/>
        <v>91.422200000000004</v>
      </c>
      <c r="F684">
        <f t="shared" si="43"/>
        <v>0.33032322743539594</v>
      </c>
    </row>
    <row r="685" spans="1:6" x14ac:dyDescent="0.25">
      <c r="A685" s="6">
        <v>44121</v>
      </c>
      <c r="B685">
        <v>91.304100000000005</v>
      </c>
      <c r="C685">
        <f t="shared" si="40"/>
        <v>91.154933333333346</v>
      </c>
      <c r="D685">
        <f t="shared" si="41"/>
        <v>0.11551583345056445</v>
      </c>
      <c r="E685">
        <f t="shared" si="42"/>
        <v>91.39482000000001</v>
      </c>
      <c r="F685">
        <f t="shared" si="43"/>
        <v>0.24834075555127655</v>
      </c>
    </row>
    <row r="686" spans="1:6" x14ac:dyDescent="0.25">
      <c r="A686" s="6">
        <v>44124</v>
      </c>
      <c r="B686">
        <v>91.311499999999995</v>
      </c>
      <c r="C686">
        <f t="shared" si="40"/>
        <v>91.3566</v>
      </c>
      <c r="D686">
        <f t="shared" si="41"/>
        <v>0.14389223205039151</v>
      </c>
      <c r="E686">
        <f t="shared" si="42"/>
        <v>91.359979999999993</v>
      </c>
      <c r="F686">
        <f t="shared" si="43"/>
        <v>0.1743235925545126</v>
      </c>
    </row>
    <row r="687" spans="1:6" x14ac:dyDescent="0.25">
      <c r="A687" s="6">
        <v>44125</v>
      </c>
      <c r="B687">
        <v>91.560299999999998</v>
      </c>
      <c r="C687">
        <f t="shared" si="40"/>
        <v>91.391966666666676</v>
      </c>
      <c r="D687">
        <f t="shared" si="41"/>
        <v>0.12787040748785475</v>
      </c>
      <c r="E687">
        <f t="shared" si="42"/>
        <v>91.264170000000007</v>
      </c>
      <c r="F687">
        <f t="shared" si="43"/>
        <v>0.16905775325150027</v>
      </c>
    </row>
    <row r="688" spans="1:6" x14ac:dyDescent="0.25">
      <c r="A688" s="6">
        <v>44126</v>
      </c>
      <c r="B688">
        <v>91.344800000000006</v>
      </c>
      <c r="C688">
        <f t="shared" si="40"/>
        <v>91.405533333333338</v>
      </c>
      <c r="D688">
        <f t="shared" si="41"/>
        <v>2.5263038437829802E-2</v>
      </c>
      <c r="E688">
        <f t="shared" si="42"/>
        <v>91.217359999999985</v>
      </c>
      <c r="F688">
        <f t="shared" si="43"/>
        <v>0.1904227689146257</v>
      </c>
    </row>
    <row r="689" spans="1:6" x14ac:dyDescent="0.25">
      <c r="A689" s="6">
        <v>44127</v>
      </c>
      <c r="B689">
        <v>91.356300000000005</v>
      </c>
      <c r="C689">
        <f t="shared" si="40"/>
        <v>91.420466666666655</v>
      </c>
      <c r="D689">
        <f t="shared" si="41"/>
        <v>1.4255460292388217E-2</v>
      </c>
      <c r="E689">
        <f t="shared" si="42"/>
        <v>91.183090000000007</v>
      </c>
      <c r="F689">
        <f t="shared" si="43"/>
        <v>0.19646691297349406</v>
      </c>
    </row>
    <row r="690" spans="1:6" x14ac:dyDescent="0.25">
      <c r="A690" s="6">
        <v>44128</v>
      </c>
      <c r="B690">
        <v>90.414199999999994</v>
      </c>
      <c r="C690">
        <f t="shared" si="40"/>
        <v>91.03843333333333</v>
      </c>
      <c r="D690">
        <f t="shared" si="41"/>
        <v>0.21638502806425911</v>
      </c>
      <c r="E690">
        <f t="shared" si="42"/>
        <v>91.15288000000001</v>
      </c>
      <c r="F690">
        <f t="shared" si="43"/>
        <v>0.17065948189303712</v>
      </c>
    </row>
    <row r="691" spans="1:6" x14ac:dyDescent="0.25">
      <c r="A691" s="6">
        <v>44131</v>
      </c>
      <c r="B691">
        <v>90.448899999999995</v>
      </c>
      <c r="C691">
        <f t="shared" si="40"/>
        <v>90.739800000000002</v>
      </c>
      <c r="D691">
        <f t="shared" si="41"/>
        <v>0.34118383282004011</v>
      </c>
      <c r="E691">
        <f t="shared" si="42"/>
        <v>91.097400000000007</v>
      </c>
      <c r="F691">
        <f t="shared" si="43"/>
        <v>0.13471788061228593</v>
      </c>
    </row>
    <row r="692" spans="1:6" x14ac:dyDescent="0.25">
      <c r="A692" s="6">
        <v>44132</v>
      </c>
      <c r="B692">
        <v>90.355199999999996</v>
      </c>
      <c r="C692">
        <f t="shared" si="40"/>
        <v>90.406099999999995</v>
      </c>
      <c r="D692">
        <f t="shared" si="41"/>
        <v>0.31632867986274082</v>
      </c>
      <c r="E692">
        <f t="shared" si="42"/>
        <v>91.025599999999997</v>
      </c>
      <c r="F692">
        <f t="shared" si="43"/>
        <v>0.13385659575746717</v>
      </c>
    </row>
    <row r="693" spans="1:6" x14ac:dyDescent="0.25">
      <c r="A693" s="6">
        <v>44133</v>
      </c>
      <c r="B693">
        <v>91.263199999999998</v>
      </c>
      <c r="C693">
        <f t="shared" si="40"/>
        <v>90.689099999999996</v>
      </c>
      <c r="D693">
        <f t="shared" si="41"/>
        <v>0.17982175433838471</v>
      </c>
      <c r="E693">
        <f t="shared" si="42"/>
        <v>91.081269999999989</v>
      </c>
      <c r="F693">
        <f t="shared" si="43"/>
        <v>0.13781414836656086</v>
      </c>
    </row>
    <row r="694" spans="1:6" x14ac:dyDescent="0.25">
      <c r="A694" s="6">
        <v>44134</v>
      </c>
      <c r="B694">
        <v>92.601100000000002</v>
      </c>
      <c r="C694">
        <f t="shared" si="40"/>
        <v>91.406500000000008</v>
      </c>
      <c r="D694">
        <f t="shared" si="41"/>
        <v>0.5156794740921995</v>
      </c>
      <c r="E694">
        <f t="shared" si="42"/>
        <v>91.195959999999999</v>
      </c>
      <c r="F694">
        <f t="shared" si="43"/>
        <v>0.11806477892806835</v>
      </c>
    </row>
    <row r="695" spans="1:6" x14ac:dyDescent="0.25">
      <c r="A695" s="6">
        <v>44135</v>
      </c>
      <c r="B695">
        <v>92.628399999999999</v>
      </c>
      <c r="C695">
        <f t="shared" si="40"/>
        <v>92.164233333333343</v>
      </c>
      <c r="D695">
        <f t="shared" si="41"/>
        <v>0.73765856098374005</v>
      </c>
      <c r="E695">
        <f t="shared" si="42"/>
        <v>91.328389999999985</v>
      </c>
      <c r="F695">
        <f t="shared" si="43"/>
        <v>0.10707034395926335</v>
      </c>
    </row>
    <row r="696" spans="1:6" x14ac:dyDescent="0.25">
      <c r="A696" s="6">
        <v>44138</v>
      </c>
      <c r="B696">
        <v>93.757000000000005</v>
      </c>
      <c r="C696">
        <f t="shared" si="40"/>
        <v>92.995499999999993</v>
      </c>
      <c r="D696">
        <f t="shared" si="41"/>
        <v>0.79478352142323216</v>
      </c>
      <c r="E696">
        <f t="shared" si="42"/>
        <v>91.572939999999988</v>
      </c>
      <c r="F696">
        <f t="shared" si="43"/>
        <v>0.15496643465960591</v>
      </c>
    </row>
    <row r="697" spans="1:6" x14ac:dyDescent="0.25">
      <c r="A697" s="6">
        <v>44139</v>
      </c>
      <c r="B697">
        <v>93.344700000000003</v>
      </c>
      <c r="C697">
        <f t="shared" si="40"/>
        <v>93.24336666666666</v>
      </c>
      <c r="D697">
        <f t="shared" si="41"/>
        <v>0.56523902122120051</v>
      </c>
      <c r="E697">
        <f t="shared" si="42"/>
        <v>91.751380000000012</v>
      </c>
      <c r="F697">
        <f t="shared" si="43"/>
        <v>0.23110716018765048</v>
      </c>
    </row>
    <row r="698" spans="1:6" x14ac:dyDescent="0.25">
      <c r="A698" s="6">
        <v>44141</v>
      </c>
      <c r="B698">
        <v>92.122900000000001</v>
      </c>
      <c r="C698">
        <f t="shared" si="40"/>
        <v>93.074866666666665</v>
      </c>
      <c r="D698">
        <f t="shared" si="41"/>
        <v>0.12657619722405775</v>
      </c>
      <c r="E698">
        <f t="shared" si="42"/>
        <v>91.829189999999997</v>
      </c>
      <c r="F698">
        <f t="shared" si="43"/>
        <v>0.29148145208762599</v>
      </c>
    </row>
    <row r="699" spans="1:6" x14ac:dyDescent="0.25">
      <c r="A699" s="6">
        <v>44142</v>
      </c>
      <c r="B699">
        <v>91.351399999999998</v>
      </c>
      <c r="C699">
        <f t="shared" si="40"/>
        <v>92.27300000000001</v>
      </c>
      <c r="D699">
        <f t="shared" si="41"/>
        <v>0.51849041599770418</v>
      </c>
      <c r="E699">
        <f t="shared" si="42"/>
        <v>91.828699999999998</v>
      </c>
      <c r="F699">
        <f t="shared" si="43"/>
        <v>0.32671189120453598</v>
      </c>
    </row>
    <row r="700" spans="1:6" x14ac:dyDescent="0.25">
      <c r="A700" s="6">
        <v>44145</v>
      </c>
      <c r="B700">
        <v>91.4953</v>
      </c>
      <c r="C700">
        <f t="shared" si="40"/>
        <v>91.656533333333343</v>
      </c>
      <c r="D700">
        <f t="shared" si="41"/>
        <v>0.71118337375890828</v>
      </c>
      <c r="E700">
        <f t="shared" si="42"/>
        <v>91.936810000000008</v>
      </c>
      <c r="F700">
        <f t="shared" si="43"/>
        <v>0.35709885961422472</v>
      </c>
    </row>
    <row r="701" spans="1:6" x14ac:dyDescent="0.25">
      <c r="A701" s="6">
        <v>44146</v>
      </c>
      <c r="B701">
        <v>90.355699999999999</v>
      </c>
      <c r="C701">
        <f t="shared" si="40"/>
        <v>91.067466666666675</v>
      </c>
      <c r="D701">
        <f t="shared" si="41"/>
        <v>0.60281856124192035</v>
      </c>
      <c r="E701">
        <f t="shared" si="42"/>
        <v>91.927490000000006</v>
      </c>
      <c r="F701">
        <f t="shared" si="43"/>
        <v>0.35869059114910234</v>
      </c>
    </row>
    <row r="702" spans="1:6" x14ac:dyDescent="0.25">
      <c r="A702" s="6">
        <v>44147</v>
      </c>
      <c r="B702">
        <v>90.046800000000005</v>
      </c>
      <c r="C702">
        <f t="shared" si="40"/>
        <v>90.632600000000011</v>
      </c>
      <c r="D702">
        <f t="shared" si="41"/>
        <v>0.51389817841453489</v>
      </c>
      <c r="E702">
        <f t="shared" si="42"/>
        <v>91.896649999999994</v>
      </c>
      <c r="F702">
        <f t="shared" si="43"/>
        <v>0.3216464882375662</v>
      </c>
    </row>
    <row r="703" spans="1:6" x14ac:dyDescent="0.25">
      <c r="A703" s="6">
        <v>44148</v>
      </c>
      <c r="B703">
        <v>90.810400000000001</v>
      </c>
      <c r="C703">
        <f t="shared" si="40"/>
        <v>90.404299999999992</v>
      </c>
      <c r="D703">
        <f t="shared" si="41"/>
        <v>0.33690254168319556</v>
      </c>
      <c r="E703">
        <f t="shared" si="42"/>
        <v>91.851369999999989</v>
      </c>
      <c r="F703">
        <f t="shared" si="43"/>
        <v>0.26080851595674048</v>
      </c>
    </row>
    <row r="704" spans="1:6" x14ac:dyDescent="0.25">
      <c r="A704" s="6">
        <v>44149</v>
      </c>
      <c r="B704">
        <v>91.322199999999995</v>
      </c>
      <c r="C704">
        <f t="shared" si="40"/>
        <v>90.726466666666667</v>
      </c>
      <c r="D704">
        <f t="shared" si="41"/>
        <v>0.16569208501627053</v>
      </c>
      <c r="E704">
        <f t="shared" si="42"/>
        <v>91.723479999999981</v>
      </c>
      <c r="F704">
        <f t="shared" si="43"/>
        <v>0.18806460952438056</v>
      </c>
    </row>
    <row r="705" spans="1:6" x14ac:dyDescent="0.25">
      <c r="A705" s="6">
        <v>44152</v>
      </c>
      <c r="B705">
        <v>91.172899999999998</v>
      </c>
      <c r="C705">
        <f t="shared" si="40"/>
        <v>91.101833333333332</v>
      </c>
      <c r="D705">
        <f t="shared" si="41"/>
        <v>0.34910462774233342</v>
      </c>
      <c r="E705">
        <f t="shared" si="42"/>
        <v>91.577929999999995</v>
      </c>
      <c r="F705">
        <f t="shared" si="43"/>
        <v>0.13192346966665927</v>
      </c>
    </row>
    <row r="706" spans="1:6" x14ac:dyDescent="0.25">
      <c r="A706" s="6">
        <v>44153</v>
      </c>
      <c r="B706">
        <v>90.390299999999996</v>
      </c>
      <c r="C706">
        <f t="shared" si="40"/>
        <v>90.961799999999997</v>
      </c>
      <c r="D706">
        <f t="shared" si="41"/>
        <v>0.18968888856346852</v>
      </c>
      <c r="E706">
        <f t="shared" si="42"/>
        <v>91.241259999999997</v>
      </c>
      <c r="F706">
        <f t="shared" si="43"/>
        <v>0.21065091561369872</v>
      </c>
    </row>
    <row r="707" spans="1:6" x14ac:dyDescent="0.25">
      <c r="A707" s="6">
        <v>44154</v>
      </c>
      <c r="B707">
        <v>90.231399999999994</v>
      </c>
      <c r="C707">
        <f t="shared" si="40"/>
        <v>90.598200000000006</v>
      </c>
      <c r="D707">
        <f t="shared" si="41"/>
        <v>0.25995539004762447</v>
      </c>
      <c r="E707">
        <f t="shared" si="42"/>
        <v>90.929929999999999</v>
      </c>
      <c r="F707">
        <f t="shared" si="43"/>
        <v>0.33581682174297911</v>
      </c>
    </row>
    <row r="708" spans="1:6" x14ac:dyDescent="0.25">
      <c r="A708" s="6">
        <v>44155</v>
      </c>
      <c r="B708">
        <v>90.348399999999998</v>
      </c>
      <c r="C708">
        <f t="shared" ref="C708:C771" si="44">AVERAGE(B706:B708)</f>
        <v>90.323366666666672</v>
      </c>
      <c r="D708">
        <f t="shared" si="41"/>
        <v>0.32024351209202362</v>
      </c>
      <c r="E708">
        <f t="shared" si="42"/>
        <v>90.752480000000006</v>
      </c>
      <c r="F708">
        <f t="shared" si="43"/>
        <v>0.4377653205390592</v>
      </c>
    </row>
    <row r="709" spans="1:6" x14ac:dyDescent="0.25">
      <c r="A709" s="6">
        <v>44156</v>
      </c>
      <c r="B709">
        <v>90.264300000000006</v>
      </c>
      <c r="C709">
        <f t="shared" si="44"/>
        <v>90.281366666666656</v>
      </c>
      <c r="D709">
        <f t="shared" si="41"/>
        <v>0.17208559993127148</v>
      </c>
      <c r="E709">
        <f t="shared" si="42"/>
        <v>90.643770000000004</v>
      </c>
      <c r="F709">
        <f t="shared" si="43"/>
        <v>0.5128658986312955</v>
      </c>
    </row>
    <row r="710" spans="1:6" x14ac:dyDescent="0.25">
      <c r="A710" s="6">
        <v>44159</v>
      </c>
      <c r="B710">
        <v>89.934700000000007</v>
      </c>
      <c r="C710">
        <f t="shared" si="44"/>
        <v>90.182466666666684</v>
      </c>
      <c r="D710">
        <f t="shared" si="41"/>
        <v>7.2339500505132465E-2</v>
      </c>
      <c r="E710">
        <f t="shared" si="42"/>
        <v>90.487710000000007</v>
      </c>
      <c r="F710">
        <f t="shared" si="43"/>
        <v>0.5618278251692761</v>
      </c>
    </row>
    <row r="711" spans="1:6" x14ac:dyDescent="0.25">
      <c r="A711" s="6">
        <v>44160</v>
      </c>
      <c r="B711">
        <v>89.8934</v>
      </c>
      <c r="C711">
        <f t="shared" si="44"/>
        <v>90.030799999999999</v>
      </c>
      <c r="D711">
        <f t="shared" ref="D711:D774" si="45">_xlfn.STDEV.S(C709:C711)</f>
        <v>0.12620594427509974</v>
      </c>
      <c r="E711">
        <f t="shared" si="42"/>
        <v>90.441480000000013</v>
      </c>
      <c r="F711">
        <f t="shared" si="43"/>
        <v>0.5747343475844503</v>
      </c>
    </row>
    <row r="712" spans="1:6" x14ac:dyDescent="0.25">
      <c r="A712" s="6">
        <v>44161</v>
      </c>
      <c r="B712">
        <v>89.888000000000005</v>
      </c>
      <c r="C712">
        <f t="shared" si="44"/>
        <v>89.905366666666666</v>
      </c>
      <c r="D712">
        <f t="shared" si="45"/>
        <v>0.13875680697351081</v>
      </c>
      <c r="E712">
        <f t="shared" si="42"/>
        <v>90.425600000000003</v>
      </c>
      <c r="F712">
        <f t="shared" si="43"/>
        <v>0.55149269890300812</v>
      </c>
    </row>
    <row r="713" spans="1:6" x14ac:dyDescent="0.25">
      <c r="A713" s="6">
        <v>44162</v>
      </c>
      <c r="B713">
        <v>90.0291</v>
      </c>
      <c r="C713">
        <f t="shared" si="44"/>
        <v>89.936833333333354</v>
      </c>
      <c r="D713">
        <f t="shared" si="45"/>
        <v>6.5260256750266296E-2</v>
      </c>
      <c r="E713">
        <f t="shared" si="42"/>
        <v>90.347470000000015</v>
      </c>
      <c r="F713">
        <f t="shared" si="43"/>
        <v>0.49829178012819403</v>
      </c>
    </row>
    <row r="714" spans="1:6" x14ac:dyDescent="0.25">
      <c r="A714" s="6">
        <v>44163</v>
      </c>
      <c r="B714">
        <v>90.462900000000005</v>
      </c>
      <c r="C714">
        <f t="shared" si="44"/>
        <v>90.126666666666665</v>
      </c>
      <c r="D714">
        <f t="shared" si="45"/>
        <v>0.11972227275069322</v>
      </c>
      <c r="E714">
        <f t="shared" si="42"/>
        <v>90.261539999999997</v>
      </c>
      <c r="F714">
        <f t="shared" si="43"/>
        <v>0.42492286866232393</v>
      </c>
    </row>
    <row r="715" spans="1:6" x14ac:dyDescent="0.25">
      <c r="A715" s="6">
        <v>44166</v>
      </c>
      <c r="B715">
        <v>91.203699999999998</v>
      </c>
      <c r="C715">
        <f t="shared" si="44"/>
        <v>90.565233333333325</v>
      </c>
      <c r="D715">
        <f t="shared" si="45"/>
        <v>0.32230006090482</v>
      </c>
      <c r="E715">
        <f t="shared" ref="E715:E778" si="46">AVERAGE(B706:B715)</f>
        <v>90.264620000000008</v>
      </c>
      <c r="F715">
        <f t="shared" si="43"/>
        <v>0.31623236063937787</v>
      </c>
    </row>
    <row r="716" spans="1:6" x14ac:dyDescent="0.25">
      <c r="A716" s="6">
        <v>44167</v>
      </c>
      <c r="B716">
        <v>91.309600000000003</v>
      </c>
      <c r="C716">
        <f t="shared" si="44"/>
        <v>90.992066666666673</v>
      </c>
      <c r="D716">
        <f t="shared" si="45"/>
        <v>0.43271325677935507</v>
      </c>
      <c r="E716">
        <f t="shared" si="46"/>
        <v>90.356549999999999</v>
      </c>
      <c r="F716">
        <f t="shared" si="43"/>
        <v>0.2195165268012601</v>
      </c>
    </row>
    <row r="717" spans="1:6" x14ac:dyDescent="0.25">
      <c r="A717" s="6">
        <v>44168</v>
      </c>
      <c r="B717">
        <v>91.305199999999999</v>
      </c>
      <c r="C717">
        <f t="shared" si="44"/>
        <v>91.272833333333338</v>
      </c>
      <c r="D717">
        <f t="shared" si="45"/>
        <v>0.3563037972375977</v>
      </c>
      <c r="E717">
        <f t="shared" si="46"/>
        <v>90.463930000000005</v>
      </c>
      <c r="F717">
        <f t="shared" si="43"/>
        <v>0.15640132489137648</v>
      </c>
    </row>
    <row r="718" spans="1:6" x14ac:dyDescent="0.25">
      <c r="A718" s="6">
        <v>44169</v>
      </c>
      <c r="B718">
        <v>91.194599999999994</v>
      </c>
      <c r="C718">
        <f t="shared" si="44"/>
        <v>91.269799999999989</v>
      </c>
      <c r="D718">
        <f t="shared" si="45"/>
        <v>0.16123219626088753</v>
      </c>
      <c r="E718">
        <f t="shared" si="46"/>
        <v>90.548550000000006</v>
      </c>
      <c r="F718">
        <f t="shared" si="43"/>
        <v>0.12109429996678034</v>
      </c>
    </row>
    <row r="719" spans="1:6" x14ac:dyDescent="0.25">
      <c r="A719" s="6">
        <v>44170</v>
      </c>
      <c r="B719">
        <v>90.261799999999994</v>
      </c>
      <c r="C719">
        <f t="shared" si="44"/>
        <v>90.920533333333324</v>
      </c>
      <c r="D719">
        <f t="shared" si="45"/>
        <v>0.20253053084887568</v>
      </c>
      <c r="E719">
        <f t="shared" si="46"/>
        <v>90.548300000000012</v>
      </c>
      <c r="F719">
        <f t="shared" si="43"/>
        <v>0.10447644341083877</v>
      </c>
    </row>
    <row r="720" spans="1:6" x14ac:dyDescent="0.25">
      <c r="A720" s="6">
        <v>44173</v>
      </c>
      <c r="B720">
        <v>89.969499999999996</v>
      </c>
      <c r="C720">
        <f t="shared" si="44"/>
        <v>90.47529999999999</v>
      </c>
      <c r="D720">
        <f t="shared" si="45"/>
        <v>0.39821480291327571</v>
      </c>
      <c r="E720">
        <f t="shared" si="46"/>
        <v>90.551780000000022</v>
      </c>
      <c r="F720">
        <f t="shared" si="43"/>
        <v>0.11120747994427542</v>
      </c>
    </row>
    <row r="721" spans="1:6" x14ac:dyDescent="0.25">
      <c r="A721" s="6">
        <v>44174</v>
      </c>
      <c r="B721">
        <v>89.204400000000007</v>
      </c>
      <c r="C721">
        <f t="shared" si="44"/>
        <v>89.811899999999994</v>
      </c>
      <c r="D721">
        <f t="shared" si="45"/>
        <v>0.55788292512689985</v>
      </c>
      <c r="E721">
        <f t="shared" si="46"/>
        <v>90.482879999999994</v>
      </c>
      <c r="F721">
        <f t="shared" si="43"/>
        <v>0.11281436608675435</v>
      </c>
    </row>
    <row r="722" spans="1:6" x14ac:dyDescent="0.25">
      <c r="A722" s="6">
        <v>44175</v>
      </c>
      <c r="B722">
        <v>88.941800000000001</v>
      </c>
      <c r="C722">
        <f t="shared" si="44"/>
        <v>89.371899999999997</v>
      </c>
      <c r="D722">
        <f t="shared" si="45"/>
        <v>0.55545643693572377</v>
      </c>
      <c r="E722">
        <f t="shared" si="46"/>
        <v>90.388259999999988</v>
      </c>
      <c r="F722">
        <f t="shared" si="43"/>
        <v>0.11341314922785006</v>
      </c>
    </row>
    <row r="723" spans="1:6" x14ac:dyDescent="0.25">
      <c r="A723" s="6">
        <v>44176</v>
      </c>
      <c r="B723">
        <v>89.132999999999996</v>
      </c>
      <c r="C723">
        <f t="shared" si="44"/>
        <v>89.093066666666672</v>
      </c>
      <c r="D723">
        <f t="shared" si="45"/>
        <v>0.36241536687638426</v>
      </c>
      <c r="E723">
        <f t="shared" si="46"/>
        <v>90.298649999999995</v>
      </c>
      <c r="F723">
        <f t="shared" si="43"/>
        <v>0.11791017694273848</v>
      </c>
    </row>
    <row r="724" spans="1:6" x14ac:dyDescent="0.25">
      <c r="A724" s="6">
        <v>44177</v>
      </c>
      <c r="B724">
        <v>88.7744</v>
      </c>
      <c r="C724">
        <f t="shared" si="44"/>
        <v>88.949733333333327</v>
      </c>
      <c r="D724">
        <f t="shared" si="45"/>
        <v>0.21467695368726591</v>
      </c>
      <c r="E724">
        <f t="shared" si="46"/>
        <v>90.129800000000003</v>
      </c>
      <c r="F724">
        <f t="shared" si="43"/>
        <v>0.14203896764229842</v>
      </c>
    </row>
    <row r="725" spans="1:6" x14ac:dyDescent="0.25">
      <c r="A725" s="6">
        <v>44180</v>
      </c>
      <c r="B725">
        <v>88.584699999999998</v>
      </c>
      <c r="C725">
        <f t="shared" si="44"/>
        <v>88.830699999999993</v>
      </c>
      <c r="D725">
        <f t="shared" si="45"/>
        <v>0.13137075186070205</v>
      </c>
      <c r="E725">
        <f t="shared" si="46"/>
        <v>89.867899999999992</v>
      </c>
      <c r="F725">
        <f t="shared" ref="F725:F788" si="47">_xlfn.STDEV.S(E716:E725)</f>
        <v>0.21941420667060571</v>
      </c>
    </row>
    <row r="726" spans="1:6" x14ac:dyDescent="0.25">
      <c r="A726" s="6">
        <v>44181</v>
      </c>
      <c r="B726">
        <v>89.184600000000003</v>
      </c>
      <c r="C726">
        <f t="shared" si="44"/>
        <v>88.847899999999996</v>
      </c>
      <c r="D726">
        <f t="shared" si="45"/>
        <v>6.4336099537535663E-2</v>
      </c>
      <c r="E726">
        <f t="shared" si="46"/>
        <v>89.655400000000014</v>
      </c>
      <c r="F726">
        <f t="shared" si="47"/>
        <v>0.31370614169775107</v>
      </c>
    </row>
    <row r="727" spans="1:6" x14ac:dyDescent="0.25">
      <c r="A727" s="6">
        <v>44182</v>
      </c>
      <c r="B727">
        <v>89.322900000000004</v>
      </c>
      <c r="C727">
        <f t="shared" si="44"/>
        <v>89.03073333333333</v>
      </c>
      <c r="D727">
        <f t="shared" si="45"/>
        <v>0.11085816931423713</v>
      </c>
      <c r="E727">
        <f t="shared" si="46"/>
        <v>89.457170000000005</v>
      </c>
      <c r="F727">
        <f t="shared" si="47"/>
        <v>0.40205574692102392</v>
      </c>
    </row>
    <row r="728" spans="1:6" x14ac:dyDescent="0.25">
      <c r="A728" s="6">
        <v>44183</v>
      </c>
      <c r="B728">
        <v>89.288700000000006</v>
      </c>
      <c r="C728">
        <f t="shared" si="44"/>
        <v>89.2654</v>
      </c>
      <c r="D728">
        <f t="shared" si="45"/>
        <v>0.2092855793018347</v>
      </c>
      <c r="E728">
        <f t="shared" si="46"/>
        <v>89.266580000000005</v>
      </c>
      <c r="F728">
        <f t="shared" si="47"/>
        <v>0.47398980794949552</v>
      </c>
    </row>
    <row r="729" spans="1:6" x14ac:dyDescent="0.25">
      <c r="A729" s="6">
        <v>44184</v>
      </c>
      <c r="B729">
        <v>89.8262</v>
      </c>
      <c r="C729">
        <f t="shared" si="44"/>
        <v>89.479266666666675</v>
      </c>
      <c r="D729">
        <f t="shared" si="45"/>
        <v>0.22434703276645662</v>
      </c>
      <c r="E729">
        <f t="shared" si="46"/>
        <v>89.223019999999991</v>
      </c>
      <c r="F729">
        <f t="shared" si="47"/>
        <v>0.50781037375513871</v>
      </c>
    </row>
    <row r="730" spans="1:6" x14ac:dyDescent="0.25">
      <c r="A730" s="6">
        <v>44187</v>
      </c>
      <c r="B730">
        <v>91.002899999999997</v>
      </c>
      <c r="C730">
        <f t="shared" si="44"/>
        <v>90.039266666666663</v>
      </c>
      <c r="D730">
        <f t="shared" si="45"/>
        <v>0.39962661091091722</v>
      </c>
      <c r="E730">
        <f t="shared" si="46"/>
        <v>89.326359999999994</v>
      </c>
      <c r="F730">
        <f t="shared" si="47"/>
        <v>0.48918327010549806</v>
      </c>
    </row>
    <row r="731" spans="1:6" x14ac:dyDescent="0.25">
      <c r="A731" s="6">
        <v>44188</v>
      </c>
      <c r="B731">
        <v>92.069900000000004</v>
      </c>
      <c r="C731">
        <f t="shared" si="44"/>
        <v>90.966333333333338</v>
      </c>
      <c r="D731">
        <f t="shared" si="45"/>
        <v>0.7510459235354775</v>
      </c>
      <c r="E731">
        <f t="shared" si="46"/>
        <v>89.612909999999985</v>
      </c>
      <c r="F731">
        <f t="shared" si="47"/>
        <v>0.42990982817459478</v>
      </c>
    </row>
    <row r="732" spans="1:6" x14ac:dyDescent="0.25">
      <c r="A732" s="6">
        <v>44189</v>
      </c>
      <c r="B732">
        <v>91.982200000000006</v>
      </c>
      <c r="C732">
        <f t="shared" si="44"/>
        <v>91.685000000000002</v>
      </c>
      <c r="D732">
        <f t="shared" si="45"/>
        <v>0.82506288514539905</v>
      </c>
      <c r="E732">
        <f t="shared" si="46"/>
        <v>89.916949999999986</v>
      </c>
      <c r="F732">
        <f t="shared" si="47"/>
        <v>0.37056446907087176</v>
      </c>
    </row>
    <row r="733" spans="1:6" x14ac:dyDescent="0.25">
      <c r="A733" s="6">
        <v>44190</v>
      </c>
      <c r="B733">
        <v>91.348699999999994</v>
      </c>
      <c r="C733">
        <f t="shared" si="44"/>
        <v>91.800266666666673</v>
      </c>
      <c r="D733">
        <f t="shared" si="45"/>
        <v>0.4518873360080411</v>
      </c>
      <c r="E733">
        <f t="shared" si="46"/>
        <v>90.13852</v>
      </c>
      <c r="F733">
        <f t="shared" si="47"/>
        <v>0.34308426906033829</v>
      </c>
    </row>
    <row r="734" spans="1:6" x14ac:dyDescent="0.25">
      <c r="A734" s="6">
        <v>44191</v>
      </c>
      <c r="B734">
        <v>89.874899999999997</v>
      </c>
      <c r="C734">
        <f t="shared" si="44"/>
        <v>91.068599999999989</v>
      </c>
      <c r="D734">
        <f t="shared" si="45"/>
        <v>0.3933979061873607</v>
      </c>
      <c r="E734">
        <f t="shared" si="46"/>
        <v>90.248570000000001</v>
      </c>
      <c r="F734">
        <f t="shared" si="47"/>
        <v>0.36267238793894019</v>
      </c>
    </row>
    <row r="735" spans="1:6" x14ac:dyDescent="0.25">
      <c r="A735" s="6">
        <v>44194</v>
      </c>
      <c r="B735">
        <v>90.126999999999995</v>
      </c>
      <c r="C735">
        <f t="shared" si="44"/>
        <v>90.450199999999995</v>
      </c>
      <c r="D735">
        <f t="shared" si="45"/>
        <v>0.67582476470798281</v>
      </c>
      <c r="E735">
        <f t="shared" si="46"/>
        <v>90.402799999999999</v>
      </c>
      <c r="F735">
        <f t="shared" si="47"/>
        <v>0.42837802430407995</v>
      </c>
    </row>
    <row r="736" spans="1:6" x14ac:dyDescent="0.25">
      <c r="A736" s="6">
        <v>44195</v>
      </c>
      <c r="B736">
        <v>90.207400000000007</v>
      </c>
      <c r="C736">
        <f t="shared" si="44"/>
        <v>90.069766666666666</v>
      </c>
      <c r="D736">
        <f t="shared" si="45"/>
        <v>0.50411905156236947</v>
      </c>
      <c r="E736">
        <f t="shared" si="46"/>
        <v>90.505080000000007</v>
      </c>
      <c r="F736">
        <f t="shared" si="47"/>
        <v>0.49253842618735166</v>
      </c>
    </row>
    <row r="737" spans="1:6" x14ac:dyDescent="0.25">
      <c r="A737" s="6">
        <v>44196</v>
      </c>
      <c r="B737">
        <v>90.682400000000001</v>
      </c>
      <c r="C737">
        <f t="shared" si="44"/>
        <v>90.33893333333333</v>
      </c>
      <c r="D737">
        <f t="shared" si="45"/>
        <v>0.19560184332237318</v>
      </c>
      <c r="E737">
        <f t="shared" si="46"/>
        <v>90.641030000000001</v>
      </c>
      <c r="F737">
        <f t="shared" si="47"/>
        <v>0.53849577821104089</v>
      </c>
    </row>
    <row r="738" spans="1:6" x14ac:dyDescent="0.25">
      <c r="A738" s="6">
        <v>44197</v>
      </c>
      <c r="B738">
        <v>90.793199999999999</v>
      </c>
      <c r="C738">
        <f t="shared" si="44"/>
        <v>90.560999999999993</v>
      </c>
      <c r="D738">
        <f t="shared" si="45"/>
        <v>0.24599271217750085</v>
      </c>
      <c r="E738">
        <f t="shared" si="46"/>
        <v>90.791480000000007</v>
      </c>
      <c r="F738">
        <f t="shared" si="47"/>
        <v>0.54618205733172687</v>
      </c>
    </row>
    <row r="739" spans="1:6" x14ac:dyDescent="0.25">
      <c r="A739" s="6">
        <v>44208</v>
      </c>
      <c r="B739">
        <v>90.812299999999993</v>
      </c>
      <c r="C739">
        <f t="shared" si="44"/>
        <v>90.762633333333326</v>
      </c>
      <c r="D739">
        <f t="shared" si="45"/>
        <v>0.21193210215992572</v>
      </c>
      <c r="E739">
        <f t="shared" si="46"/>
        <v>90.890089999999987</v>
      </c>
      <c r="F739">
        <f t="shared" si="47"/>
        <v>0.50843024921921676</v>
      </c>
    </row>
    <row r="740" spans="1:6" x14ac:dyDescent="0.25">
      <c r="A740" s="6">
        <v>44209</v>
      </c>
      <c r="B740">
        <v>90.322699999999998</v>
      </c>
      <c r="C740">
        <f t="shared" si="44"/>
        <v>90.642733333333339</v>
      </c>
      <c r="D740">
        <f t="shared" si="45"/>
        <v>0.10141691910860504</v>
      </c>
      <c r="E740">
        <f t="shared" si="46"/>
        <v>90.822070000000011</v>
      </c>
      <c r="F740">
        <f t="shared" si="47"/>
        <v>0.41962824441535812</v>
      </c>
    </row>
    <row r="741" spans="1:6" x14ac:dyDescent="0.25">
      <c r="A741" s="6">
        <v>44210</v>
      </c>
      <c r="B741">
        <v>89.783100000000005</v>
      </c>
      <c r="C741">
        <f t="shared" si="44"/>
        <v>90.306033333333332</v>
      </c>
      <c r="D741">
        <f t="shared" si="45"/>
        <v>0.2367229252382051</v>
      </c>
      <c r="E741">
        <f t="shared" si="46"/>
        <v>90.593389999999985</v>
      </c>
      <c r="F741">
        <f t="shared" si="47"/>
        <v>0.31842086415448739</v>
      </c>
    </row>
    <row r="742" spans="1:6" x14ac:dyDescent="0.25">
      <c r="A742" s="6">
        <v>44211</v>
      </c>
      <c r="B742">
        <v>89.647499999999994</v>
      </c>
      <c r="C742">
        <f t="shared" si="44"/>
        <v>89.917766666666651</v>
      </c>
      <c r="D742">
        <f t="shared" si="45"/>
        <v>0.36278886472765154</v>
      </c>
      <c r="E742">
        <f t="shared" si="46"/>
        <v>90.359920000000002</v>
      </c>
      <c r="F742">
        <f t="shared" si="47"/>
        <v>0.25320412368284945</v>
      </c>
    </row>
    <row r="743" spans="1:6" x14ac:dyDescent="0.25">
      <c r="A743" s="6">
        <v>44212</v>
      </c>
      <c r="B743">
        <v>89.254599999999996</v>
      </c>
      <c r="C743">
        <f t="shared" si="44"/>
        <v>89.561733333333336</v>
      </c>
      <c r="D743">
        <f t="shared" si="45"/>
        <v>0.37226630899775676</v>
      </c>
      <c r="E743">
        <f t="shared" si="46"/>
        <v>90.150509999999997</v>
      </c>
      <c r="F743">
        <f t="shared" si="47"/>
        <v>0.25111523557478088</v>
      </c>
    </row>
    <row r="744" spans="1:6" x14ac:dyDescent="0.25">
      <c r="A744" s="6">
        <v>44215</v>
      </c>
      <c r="B744">
        <v>89.330399999999997</v>
      </c>
      <c r="C744">
        <f t="shared" si="44"/>
        <v>89.410833333333315</v>
      </c>
      <c r="D744">
        <f t="shared" si="45"/>
        <v>0.26029212719842454</v>
      </c>
      <c r="E744">
        <f t="shared" si="46"/>
        <v>90.096059999999994</v>
      </c>
      <c r="F744">
        <f t="shared" si="47"/>
        <v>0.27436913140471597</v>
      </c>
    </row>
    <row r="745" spans="1:6" x14ac:dyDescent="0.25">
      <c r="A745" s="6">
        <v>44216</v>
      </c>
      <c r="B745">
        <v>89.206400000000002</v>
      </c>
      <c r="C745">
        <f t="shared" si="44"/>
        <v>89.263799999999989</v>
      </c>
      <c r="D745">
        <f t="shared" si="45"/>
        <v>0.14897084850300671</v>
      </c>
      <c r="E745">
        <f t="shared" si="46"/>
        <v>90.003999999999991</v>
      </c>
      <c r="F745">
        <f t="shared" si="47"/>
        <v>0.31942719831494432</v>
      </c>
    </row>
    <row r="746" spans="1:6" x14ac:dyDescent="0.25">
      <c r="A746" s="6">
        <v>44217</v>
      </c>
      <c r="B746">
        <v>89.148300000000006</v>
      </c>
      <c r="C746">
        <f t="shared" si="44"/>
        <v>89.228366666666673</v>
      </c>
      <c r="D746">
        <f t="shared" si="45"/>
        <v>9.675433381047599E-2</v>
      </c>
      <c r="E746">
        <f t="shared" si="46"/>
        <v>89.898089999999996</v>
      </c>
      <c r="F746">
        <f t="shared" si="47"/>
        <v>0.36907703887761445</v>
      </c>
    </row>
    <row r="747" spans="1:6" x14ac:dyDescent="0.25">
      <c r="A747" s="6">
        <v>44218</v>
      </c>
      <c r="B747">
        <v>88.967699999999994</v>
      </c>
      <c r="C747">
        <f t="shared" si="44"/>
        <v>89.107466666666667</v>
      </c>
      <c r="D747">
        <f t="shared" si="45"/>
        <v>8.1967922813560495E-2</v>
      </c>
      <c r="E747">
        <f t="shared" si="46"/>
        <v>89.726620000000011</v>
      </c>
      <c r="F747">
        <f t="shared" si="47"/>
        <v>0.41936424910015002</v>
      </c>
    </row>
    <row r="748" spans="1:6" x14ac:dyDescent="0.25">
      <c r="A748" s="6">
        <v>44219</v>
      </c>
      <c r="B748">
        <v>90.408699999999996</v>
      </c>
      <c r="C748">
        <f t="shared" si="44"/>
        <v>89.508233333333337</v>
      </c>
      <c r="D748">
        <f t="shared" si="45"/>
        <v>0.20557078352002586</v>
      </c>
      <c r="E748">
        <f t="shared" si="46"/>
        <v>89.68817</v>
      </c>
      <c r="F748">
        <f t="shared" si="47"/>
        <v>0.43039542025134442</v>
      </c>
    </row>
    <row r="749" spans="1:6" x14ac:dyDescent="0.25">
      <c r="A749" s="6">
        <v>44222</v>
      </c>
      <c r="B749">
        <v>91.145799999999994</v>
      </c>
      <c r="C749">
        <f t="shared" si="44"/>
        <v>90.174066666666661</v>
      </c>
      <c r="D749">
        <f t="shared" si="45"/>
        <v>0.53876146683680382</v>
      </c>
      <c r="E749">
        <f t="shared" si="46"/>
        <v>89.721519999999998</v>
      </c>
      <c r="F749">
        <f t="shared" si="47"/>
        <v>0.38540412940329394</v>
      </c>
    </row>
    <row r="750" spans="1:6" x14ac:dyDescent="0.25">
      <c r="A750" s="6">
        <v>44223</v>
      </c>
      <c r="B750">
        <v>91.670100000000005</v>
      </c>
      <c r="C750">
        <f t="shared" si="44"/>
        <v>91.074866666666665</v>
      </c>
      <c r="D750">
        <f t="shared" si="45"/>
        <v>0.78624791137919392</v>
      </c>
      <c r="E750">
        <f t="shared" si="46"/>
        <v>89.856260000000006</v>
      </c>
      <c r="F750">
        <f t="shared" si="47"/>
        <v>0.29687813070910218</v>
      </c>
    </row>
    <row r="751" spans="1:6" x14ac:dyDescent="0.25">
      <c r="A751" s="6">
        <v>44224</v>
      </c>
      <c r="B751">
        <v>91.218599999999995</v>
      </c>
      <c r="C751">
        <f t="shared" si="44"/>
        <v>91.344833333333327</v>
      </c>
      <c r="D751">
        <f t="shared" si="45"/>
        <v>0.61305481387459559</v>
      </c>
      <c r="E751">
        <f t="shared" si="46"/>
        <v>89.999809999999997</v>
      </c>
      <c r="F751">
        <f t="shared" si="47"/>
        <v>0.21527957364010622</v>
      </c>
    </row>
    <row r="752" spans="1:6" x14ac:dyDescent="0.25">
      <c r="A752" s="6">
        <v>44225</v>
      </c>
      <c r="B752">
        <v>92.131</v>
      </c>
      <c r="C752">
        <f t="shared" si="44"/>
        <v>91.673233333333329</v>
      </c>
      <c r="D752">
        <f t="shared" si="45"/>
        <v>0.29965848029851244</v>
      </c>
      <c r="E752">
        <f t="shared" si="46"/>
        <v>90.248159999999999</v>
      </c>
      <c r="F752">
        <f t="shared" si="47"/>
        <v>0.19343246332160888</v>
      </c>
    </row>
    <row r="753" spans="1:6" x14ac:dyDescent="0.25">
      <c r="A753" s="6">
        <v>44226</v>
      </c>
      <c r="B753">
        <v>92.296300000000002</v>
      </c>
      <c r="C753">
        <f t="shared" si="44"/>
        <v>91.881966666666656</v>
      </c>
      <c r="D753">
        <f t="shared" si="45"/>
        <v>0.27077924041003626</v>
      </c>
      <c r="E753">
        <f t="shared" si="46"/>
        <v>90.552330000000012</v>
      </c>
      <c r="F753">
        <f t="shared" si="47"/>
        <v>0.26917582637872095</v>
      </c>
    </row>
    <row r="754" spans="1:6" x14ac:dyDescent="0.25">
      <c r="A754" s="6">
        <v>44229</v>
      </c>
      <c r="B754">
        <v>91.542599999999993</v>
      </c>
      <c r="C754">
        <f t="shared" si="44"/>
        <v>91.98996666666666</v>
      </c>
      <c r="D754">
        <f t="shared" si="45"/>
        <v>0.16101428968101267</v>
      </c>
      <c r="E754">
        <f t="shared" si="46"/>
        <v>90.77355</v>
      </c>
      <c r="F754">
        <f t="shared" si="47"/>
        <v>0.3687320331577762</v>
      </c>
    </row>
    <row r="755" spans="1:6" x14ac:dyDescent="0.25">
      <c r="A755" s="6">
        <v>44230</v>
      </c>
      <c r="B755">
        <v>91.625</v>
      </c>
      <c r="C755">
        <f t="shared" si="44"/>
        <v>91.821299999999994</v>
      </c>
      <c r="D755">
        <f t="shared" si="45"/>
        <v>8.5433101399954373E-2</v>
      </c>
      <c r="E755">
        <f t="shared" si="46"/>
        <v>91.015410000000003</v>
      </c>
      <c r="F755">
        <f t="shared" si="47"/>
        <v>0.47814980450807654</v>
      </c>
    </row>
    <row r="756" spans="1:6" x14ac:dyDescent="0.25">
      <c r="A756" s="6">
        <v>44231</v>
      </c>
      <c r="B756">
        <v>91.562399999999997</v>
      </c>
      <c r="C756">
        <f t="shared" si="44"/>
        <v>91.576666666666668</v>
      </c>
      <c r="D756">
        <f t="shared" si="45"/>
        <v>0.20781033108029554</v>
      </c>
      <c r="E756">
        <f t="shared" si="46"/>
        <v>91.256819999999991</v>
      </c>
      <c r="F756">
        <f t="shared" si="47"/>
        <v>0.58119406996381928</v>
      </c>
    </row>
    <row r="757" spans="1:6" x14ac:dyDescent="0.25">
      <c r="A757" s="6">
        <v>44232</v>
      </c>
      <c r="B757">
        <v>90.920599999999993</v>
      </c>
      <c r="C757">
        <f t="shared" si="44"/>
        <v>91.36933333333333</v>
      </c>
      <c r="D757">
        <f t="shared" si="45"/>
        <v>0.22623971308719659</v>
      </c>
      <c r="E757">
        <f t="shared" si="46"/>
        <v>91.452110000000005</v>
      </c>
      <c r="F757">
        <f t="shared" si="47"/>
        <v>0.64949739017865871</v>
      </c>
    </row>
    <row r="758" spans="1:6" x14ac:dyDescent="0.25">
      <c r="A758" s="6">
        <v>44233</v>
      </c>
      <c r="B758">
        <v>89.885000000000005</v>
      </c>
      <c r="C758">
        <f t="shared" si="44"/>
        <v>90.789333333333332</v>
      </c>
      <c r="D758">
        <f t="shared" si="45"/>
        <v>0.40810147612427916</v>
      </c>
      <c r="E758">
        <f t="shared" si="46"/>
        <v>91.399739999999994</v>
      </c>
      <c r="F758">
        <f t="shared" si="47"/>
        <v>0.65007176107206177</v>
      </c>
    </row>
    <row r="759" spans="1:6" x14ac:dyDescent="0.25">
      <c r="A759" s="6">
        <v>44236</v>
      </c>
      <c r="B759">
        <v>89.401899999999998</v>
      </c>
      <c r="C759">
        <f t="shared" si="44"/>
        <v>90.069166666666661</v>
      </c>
      <c r="D759">
        <f t="shared" si="45"/>
        <v>0.6513413581332117</v>
      </c>
      <c r="E759">
        <f t="shared" si="46"/>
        <v>91.225350000000006</v>
      </c>
      <c r="F759">
        <f t="shared" si="47"/>
        <v>0.58817991410791859</v>
      </c>
    </row>
    <row r="760" spans="1:6" x14ac:dyDescent="0.25">
      <c r="A760" s="6">
        <v>44237</v>
      </c>
      <c r="B760">
        <v>89.528599999999997</v>
      </c>
      <c r="C760">
        <f t="shared" si="44"/>
        <v>89.605166666666662</v>
      </c>
      <c r="D760">
        <f t="shared" si="45"/>
        <v>0.59668343396676637</v>
      </c>
      <c r="E760">
        <f t="shared" si="46"/>
        <v>91.011200000000002</v>
      </c>
      <c r="F760">
        <f t="shared" si="47"/>
        <v>0.49273564343029452</v>
      </c>
    </row>
    <row r="761" spans="1:6" x14ac:dyDescent="0.25">
      <c r="A761" s="6">
        <v>44238</v>
      </c>
      <c r="B761">
        <v>89.568399999999997</v>
      </c>
      <c r="C761">
        <f t="shared" si="44"/>
        <v>89.499633333333335</v>
      </c>
      <c r="D761">
        <f t="shared" si="45"/>
        <v>0.30298556132325577</v>
      </c>
      <c r="E761">
        <f t="shared" si="46"/>
        <v>90.84617999999999</v>
      </c>
      <c r="F761">
        <f t="shared" si="47"/>
        <v>0.38255092614506053</v>
      </c>
    </row>
    <row r="762" spans="1:6" x14ac:dyDescent="0.25">
      <c r="A762" s="6">
        <v>44239</v>
      </c>
      <c r="B762">
        <v>89.438800000000001</v>
      </c>
      <c r="C762">
        <f t="shared" si="44"/>
        <v>89.511933333333332</v>
      </c>
      <c r="D762">
        <f t="shared" si="45"/>
        <v>5.7707637982169546E-2</v>
      </c>
      <c r="E762">
        <f t="shared" si="46"/>
        <v>90.57696</v>
      </c>
      <c r="F762">
        <f t="shared" si="47"/>
        <v>0.32221571722648273</v>
      </c>
    </row>
    <row r="763" spans="1:6" x14ac:dyDescent="0.25">
      <c r="A763" s="6">
        <v>44240</v>
      </c>
      <c r="B763">
        <v>89.605199999999996</v>
      </c>
      <c r="C763">
        <f t="shared" si="44"/>
        <v>89.53746666666666</v>
      </c>
      <c r="D763">
        <f t="shared" si="45"/>
        <v>1.9298541491613658E-2</v>
      </c>
      <c r="E763">
        <f t="shared" si="46"/>
        <v>90.307850000000002</v>
      </c>
      <c r="F763">
        <f t="shared" si="47"/>
        <v>0.3670383432603917</v>
      </c>
    </row>
    <row r="764" spans="1:6" x14ac:dyDescent="0.25">
      <c r="A764" s="6">
        <v>44243</v>
      </c>
      <c r="B764">
        <v>88.975399999999993</v>
      </c>
      <c r="C764">
        <f t="shared" si="44"/>
        <v>89.339799999999983</v>
      </c>
      <c r="D764">
        <f t="shared" si="45"/>
        <v>0.10751274859807404</v>
      </c>
      <c r="E764">
        <f t="shared" si="46"/>
        <v>90.051130000000001</v>
      </c>
      <c r="F764">
        <f t="shared" si="47"/>
        <v>0.47020789017554021</v>
      </c>
    </row>
    <row r="765" spans="1:6" x14ac:dyDescent="0.25">
      <c r="A765" s="6">
        <v>44244</v>
      </c>
      <c r="B765">
        <v>88.944100000000006</v>
      </c>
      <c r="C765">
        <f t="shared" si="44"/>
        <v>89.174899999999994</v>
      </c>
      <c r="D765">
        <f t="shared" si="45"/>
        <v>0.18152993733306952</v>
      </c>
      <c r="E765">
        <f t="shared" si="46"/>
        <v>89.78304</v>
      </c>
      <c r="F765">
        <f t="shared" si="47"/>
        <v>0.58759868156194206</v>
      </c>
    </row>
    <row r="766" spans="1:6" x14ac:dyDescent="0.25">
      <c r="A766" s="6">
        <v>44245</v>
      </c>
      <c r="B766">
        <v>89.0809</v>
      </c>
      <c r="C766">
        <f t="shared" si="44"/>
        <v>89.000133333333338</v>
      </c>
      <c r="D766">
        <f t="shared" si="45"/>
        <v>0.16985721563625134</v>
      </c>
      <c r="E766">
        <f t="shared" si="46"/>
        <v>89.534890000000004</v>
      </c>
      <c r="F766">
        <f t="shared" si="47"/>
        <v>0.68084102639880395</v>
      </c>
    </row>
    <row r="767" spans="1:6" x14ac:dyDescent="0.25">
      <c r="A767" s="6">
        <v>44246</v>
      </c>
      <c r="B767">
        <v>88.87</v>
      </c>
      <c r="C767">
        <f t="shared" si="44"/>
        <v>88.964999999999989</v>
      </c>
      <c r="D767">
        <f t="shared" si="45"/>
        <v>0.11242460354157967</v>
      </c>
      <c r="E767">
        <f t="shared" si="46"/>
        <v>89.329830000000015</v>
      </c>
      <c r="F767">
        <f t="shared" si="47"/>
        <v>0.7217819306880523</v>
      </c>
    </row>
    <row r="768" spans="1:6" x14ac:dyDescent="0.25">
      <c r="A768" s="6">
        <v>44247</v>
      </c>
      <c r="B768">
        <v>89.542699999999996</v>
      </c>
      <c r="C768">
        <f t="shared" si="44"/>
        <v>89.164533333333338</v>
      </c>
      <c r="D768">
        <f t="shared" si="45"/>
        <v>0.1065170269817849</v>
      </c>
      <c r="E768">
        <f t="shared" si="46"/>
        <v>89.295600000000007</v>
      </c>
      <c r="F768">
        <f t="shared" si="47"/>
        <v>0.70663894335634592</v>
      </c>
    </row>
    <row r="769" spans="1:6" x14ac:dyDescent="0.25">
      <c r="A769" s="6">
        <v>44248</v>
      </c>
      <c r="B769">
        <v>89.660399999999996</v>
      </c>
      <c r="C769">
        <f t="shared" si="44"/>
        <v>89.357700000000008</v>
      </c>
      <c r="D769">
        <f t="shared" si="45"/>
        <v>0.19635860146775883</v>
      </c>
      <c r="E769">
        <f t="shared" si="46"/>
        <v>89.321449999999999</v>
      </c>
      <c r="F769">
        <f t="shared" si="47"/>
        <v>0.65299422396713391</v>
      </c>
    </row>
    <row r="770" spans="1:6" x14ac:dyDescent="0.25">
      <c r="A770" s="6">
        <v>44252</v>
      </c>
      <c r="B770">
        <v>89.6691</v>
      </c>
      <c r="C770">
        <f t="shared" si="44"/>
        <v>89.624066666666678</v>
      </c>
      <c r="D770">
        <f t="shared" si="45"/>
        <v>0.2307363021093834</v>
      </c>
      <c r="E770">
        <f t="shared" si="46"/>
        <v>89.335499999999996</v>
      </c>
      <c r="F770">
        <f t="shared" si="47"/>
        <v>0.57690096955003745</v>
      </c>
    </row>
    <row r="771" spans="1:6" x14ac:dyDescent="0.25">
      <c r="A771" s="6">
        <v>44253</v>
      </c>
      <c r="B771">
        <v>89.499499999999998</v>
      </c>
      <c r="C771">
        <f t="shared" si="44"/>
        <v>89.609666666666669</v>
      </c>
      <c r="D771">
        <f t="shared" si="45"/>
        <v>0.14980307196573181</v>
      </c>
      <c r="E771">
        <f t="shared" si="46"/>
        <v>89.328609999999983</v>
      </c>
      <c r="F771">
        <f t="shared" si="47"/>
        <v>0.47244276387492457</v>
      </c>
    </row>
    <row r="772" spans="1:6" x14ac:dyDescent="0.25">
      <c r="A772" s="6">
        <v>44254</v>
      </c>
      <c r="B772">
        <v>90.374300000000005</v>
      </c>
      <c r="C772">
        <f t="shared" ref="C772:C835" si="48">AVERAGE(B770:B772)</f>
        <v>89.847633333333349</v>
      </c>
      <c r="D772">
        <f t="shared" si="45"/>
        <v>0.13342760139797211</v>
      </c>
      <c r="E772">
        <f t="shared" si="46"/>
        <v>89.422159999999991</v>
      </c>
      <c r="F772">
        <f t="shared" si="47"/>
        <v>0.35783103893690832</v>
      </c>
    </row>
    <row r="773" spans="1:6" x14ac:dyDescent="0.25">
      <c r="A773" s="6">
        <v>44257</v>
      </c>
      <c r="B773">
        <v>89.446100000000001</v>
      </c>
      <c r="C773">
        <f t="shared" si="48"/>
        <v>89.773300000000006</v>
      </c>
      <c r="D773">
        <f t="shared" si="45"/>
        <v>0.12174388873551668</v>
      </c>
      <c r="E773">
        <f t="shared" si="46"/>
        <v>89.406249999999986</v>
      </c>
      <c r="F773">
        <f t="shared" si="47"/>
        <v>0.24839589257652642</v>
      </c>
    </row>
    <row r="774" spans="1:6" x14ac:dyDescent="0.25">
      <c r="A774" s="6">
        <v>44258</v>
      </c>
      <c r="B774">
        <v>89.565200000000004</v>
      </c>
      <c r="C774">
        <f t="shared" si="48"/>
        <v>89.795200000000008</v>
      </c>
      <c r="D774">
        <f t="shared" si="45"/>
        <v>3.8197532400429279E-2</v>
      </c>
      <c r="E774">
        <f t="shared" si="46"/>
        <v>89.465229999999991</v>
      </c>
      <c r="F774">
        <f t="shared" si="47"/>
        <v>0.14757175762620997</v>
      </c>
    </row>
    <row r="775" spans="1:6" x14ac:dyDescent="0.25">
      <c r="A775" s="6">
        <v>44259</v>
      </c>
      <c r="B775">
        <v>88.876800000000003</v>
      </c>
      <c r="C775">
        <f t="shared" si="48"/>
        <v>89.296033333333341</v>
      </c>
      <c r="D775">
        <f t="shared" ref="D775:D795" si="49">_xlfn.STDEV.S(C773:C775)</f>
        <v>0.28208463334674982</v>
      </c>
      <c r="E775">
        <f t="shared" si="46"/>
        <v>89.458499999999987</v>
      </c>
      <c r="F775">
        <f t="shared" si="47"/>
        <v>7.9311428740683323E-2</v>
      </c>
    </row>
    <row r="776" spans="1:6" x14ac:dyDescent="0.25">
      <c r="A776" s="6">
        <v>44260</v>
      </c>
      <c r="B776">
        <v>88.942099999999996</v>
      </c>
      <c r="C776">
        <f t="shared" si="48"/>
        <v>89.128033333333335</v>
      </c>
      <c r="D776">
        <f t="shared" si="49"/>
        <v>0.34701170062459341</v>
      </c>
      <c r="E776">
        <f t="shared" si="46"/>
        <v>89.44462</v>
      </c>
      <c r="F776">
        <f t="shared" si="47"/>
        <v>6.4766540272645931E-2</v>
      </c>
    </row>
    <row r="777" spans="1:6" x14ac:dyDescent="0.25">
      <c r="A777" s="6">
        <v>44261</v>
      </c>
      <c r="B777">
        <v>88.933400000000006</v>
      </c>
      <c r="C777">
        <f t="shared" si="48"/>
        <v>88.917433333333335</v>
      </c>
      <c r="D777">
        <f t="shared" si="49"/>
        <v>0.18969902477345807</v>
      </c>
      <c r="E777">
        <f t="shared" si="46"/>
        <v>89.450959999999995</v>
      </c>
      <c r="F777">
        <f t="shared" si="47"/>
        <v>6.5502871998101328E-2</v>
      </c>
    </row>
    <row r="778" spans="1:6" x14ac:dyDescent="0.25">
      <c r="A778" s="6">
        <v>44265</v>
      </c>
      <c r="B778">
        <v>88.173599999999993</v>
      </c>
      <c r="C778">
        <f t="shared" si="48"/>
        <v>88.683033333333313</v>
      </c>
      <c r="D778">
        <f t="shared" si="49"/>
        <v>0.22260604963328878</v>
      </c>
      <c r="E778">
        <f t="shared" si="46"/>
        <v>89.314049999999995</v>
      </c>
      <c r="F778">
        <f t="shared" si="47"/>
        <v>6.265609060578177E-2</v>
      </c>
    </row>
    <row r="779" spans="1:6" x14ac:dyDescent="0.25">
      <c r="A779" s="6">
        <v>44266</v>
      </c>
      <c r="B779">
        <v>87.958699999999993</v>
      </c>
      <c r="C779">
        <f t="shared" si="48"/>
        <v>88.355233333333331</v>
      </c>
      <c r="D779">
        <f t="shared" si="49"/>
        <v>0.28239010841977785</v>
      </c>
      <c r="E779">
        <f t="shared" ref="E779:E842" si="50">AVERAGE(B770:B779)</f>
        <v>89.143879999999996</v>
      </c>
      <c r="F779">
        <f t="shared" si="47"/>
        <v>9.9853108915044952E-2</v>
      </c>
    </row>
    <row r="780" spans="1:6" x14ac:dyDescent="0.25">
      <c r="A780" s="6">
        <v>44267</v>
      </c>
      <c r="B780">
        <v>87.758499999999998</v>
      </c>
      <c r="C780">
        <f t="shared" si="48"/>
        <v>87.9636</v>
      </c>
      <c r="D780">
        <f t="shared" si="49"/>
        <v>0.36018833705180009</v>
      </c>
      <c r="E780">
        <f t="shared" si="50"/>
        <v>88.952820000000003</v>
      </c>
      <c r="F780">
        <f t="shared" si="47"/>
        <v>0.16775625365392172</v>
      </c>
    </row>
    <row r="781" spans="1:6" x14ac:dyDescent="0.25">
      <c r="A781" s="6">
        <v>44268</v>
      </c>
      <c r="B781">
        <v>87.798100000000005</v>
      </c>
      <c r="C781">
        <f t="shared" si="48"/>
        <v>87.838433333333342</v>
      </c>
      <c r="D781">
        <f t="shared" si="49"/>
        <v>0.2696063804333419</v>
      </c>
      <c r="E781">
        <f t="shared" si="50"/>
        <v>88.782679999999999</v>
      </c>
      <c r="F781">
        <f t="shared" si="47"/>
        <v>0.24325127759170823</v>
      </c>
    </row>
    <row r="782" spans="1:6" x14ac:dyDescent="0.25">
      <c r="A782" s="6">
        <v>44271</v>
      </c>
      <c r="B782">
        <v>87.350800000000007</v>
      </c>
      <c r="C782">
        <f t="shared" si="48"/>
        <v>87.635800000000003</v>
      </c>
      <c r="D782">
        <f t="shared" si="49"/>
        <v>0.16541856114224288</v>
      </c>
      <c r="E782">
        <f t="shared" si="50"/>
        <v>88.480330000000009</v>
      </c>
      <c r="F782">
        <f t="shared" si="47"/>
        <v>0.34493963815909795</v>
      </c>
    </row>
    <row r="783" spans="1:6" x14ac:dyDescent="0.25">
      <c r="A783" s="6">
        <v>44272</v>
      </c>
      <c r="B783">
        <v>86.985200000000006</v>
      </c>
      <c r="C783">
        <f t="shared" si="48"/>
        <v>87.378033333333349</v>
      </c>
      <c r="D783">
        <f t="shared" si="49"/>
        <v>0.23074953312419774</v>
      </c>
      <c r="E783">
        <f t="shared" si="50"/>
        <v>88.23424</v>
      </c>
      <c r="F783">
        <f t="shared" si="47"/>
        <v>0.44721895749546381</v>
      </c>
    </row>
    <row r="784" spans="1:6" x14ac:dyDescent="0.25">
      <c r="A784" s="6">
        <v>44273</v>
      </c>
      <c r="B784">
        <v>86.969300000000004</v>
      </c>
      <c r="C784">
        <f t="shared" si="48"/>
        <v>87.101766666666663</v>
      </c>
      <c r="D784">
        <f t="shared" si="49"/>
        <v>0.26707006779329112</v>
      </c>
      <c r="E784">
        <f t="shared" si="50"/>
        <v>87.974649999999997</v>
      </c>
      <c r="F784">
        <f t="shared" si="47"/>
        <v>0.54053334848400458</v>
      </c>
    </row>
    <row r="785" spans="1:6" x14ac:dyDescent="0.25">
      <c r="A785" s="6">
        <v>44274</v>
      </c>
      <c r="B785">
        <v>88.1173</v>
      </c>
      <c r="C785">
        <f t="shared" si="48"/>
        <v>87.357266666666661</v>
      </c>
      <c r="D785">
        <f t="shared" si="49"/>
        <v>0.15385857984719065</v>
      </c>
      <c r="E785">
        <f t="shared" si="50"/>
        <v>87.898699999999991</v>
      </c>
      <c r="F785">
        <f t="shared" si="47"/>
        <v>0.59168486678204724</v>
      </c>
    </row>
    <row r="786" spans="1:6" x14ac:dyDescent="0.25">
      <c r="A786" s="6">
        <v>44275</v>
      </c>
      <c r="B786">
        <v>88.433000000000007</v>
      </c>
      <c r="C786">
        <f t="shared" si="48"/>
        <v>87.83986666666668</v>
      </c>
      <c r="D786">
        <f t="shared" si="49"/>
        <v>0.37482765372902666</v>
      </c>
      <c r="E786">
        <f t="shared" si="50"/>
        <v>87.847790000000003</v>
      </c>
      <c r="F786">
        <f t="shared" si="47"/>
        <v>0.60404411128474433</v>
      </c>
    </row>
    <row r="787" spans="1:6" x14ac:dyDescent="0.25">
      <c r="A787" s="6">
        <v>44278</v>
      </c>
      <c r="B787">
        <v>88.657300000000006</v>
      </c>
      <c r="C787">
        <f t="shared" si="48"/>
        <v>88.402533333333338</v>
      </c>
      <c r="D787">
        <f t="shared" si="49"/>
        <v>0.52314417105011202</v>
      </c>
      <c r="E787">
        <f t="shared" si="50"/>
        <v>87.820179999999993</v>
      </c>
      <c r="F787">
        <f t="shared" si="47"/>
        <v>0.57037908066672882</v>
      </c>
    </row>
    <row r="788" spans="1:6" x14ac:dyDescent="0.25">
      <c r="A788" s="6">
        <v>44279</v>
      </c>
      <c r="B788">
        <v>89.766999999999996</v>
      </c>
      <c r="C788">
        <f t="shared" si="48"/>
        <v>88.952433333333332</v>
      </c>
      <c r="D788">
        <f t="shared" si="49"/>
        <v>0.55629554129010506</v>
      </c>
      <c r="E788">
        <f t="shared" si="50"/>
        <v>87.979520000000008</v>
      </c>
      <c r="F788">
        <f t="shared" si="47"/>
        <v>0.49566295231627872</v>
      </c>
    </row>
    <row r="789" spans="1:6" x14ac:dyDescent="0.25">
      <c r="A789" s="6">
        <v>44280</v>
      </c>
      <c r="B789">
        <v>90.051500000000004</v>
      </c>
      <c r="C789">
        <f t="shared" si="48"/>
        <v>89.49193333333335</v>
      </c>
      <c r="D789">
        <f t="shared" si="49"/>
        <v>0.54470827360463303</v>
      </c>
      <c r="E789">
        <f t="shared" si="50"/>
        <v>88.188799999999986</v>
      </c>
      <c r="F789">
        <f t="shared" ref="F789:F795" si="51">_xlfn.STDEV.S(E780:E789)</f>
        <v>0.40028833944906572</v>
      </c>
    </row>
    <row r="790" spans="1:6" x14ac:dyDescent="0.25">
      <c r="A790" s="6">
        <v>44281</v>
      </c>
      <c r="B790">
        <v>89.976799999999997</v>
      </c>
      <c r="C790">
        <f t="shared" si="48"/>
        <v>89.931766666666661</v>
      </c>
      <c r="D790">
        <f t="shared" si="49"/>
        <v>0.49051119404299043</v>
      </c>
      <c r="E790">
        <f t="shared" si="50"/>
        <v>88.410629999999998</v>
      </c>
      <c r="F790">
        <f t="shared" si="51"/>
        <v>0.31756459888064215</v>
      </c>
    </row>
    <row r="791" spans="1:6" x14ac:dyDescent="0.25">
      <c r="A791" s="6">
        <v>44282</v>
      </c>
      <c r="B791">
        <v>89.257599999999996</v>
      </c>
      <c r="C791">
        <f t="shared" si="48"/>
        <v>89.761966666666652</v>
      </c>
      <c r="D791">
        <f t="shared" si="49"/>
        <v>0.22181200832468811</v>
      </c>
      <c r="E791">
        <f t="shared" si="50"/>
        <v>88.556580000000011</v>
      </c>
      <c r="F791">
        <f t="shared" si="51"/>
        <v>0.27342496788373993</v>
      </c>
    </row>
    <row r="792" spans="1:6" x14ac:dyDescent="0.25">
      <c r="A792" s="6">
        <v>44285</v>
      </c>
      <c r="B792">
        <v>89.349000000000004</v>
      </c>
      <c r="C792">
        <f t="shared" si="48"/>
        <v>89.527799999999999</v>
      </c>
      <c r="D792">
        <f t="shared" si="49"/>
        <v>0.20283619645564097</v>
      </c>
      <c r="E792">
        <f t="shared" si="50"/>
        <v>88.756400000000014</v>
      </c>
      <c r="F792">
        <f t="shared" si="51"/>
        <v>0.32142523587056376</v>
      </c>
    </row>
    <row r="793" spans="1:6" x14ac:dyDescent="0.25">
      <c r="A793" s="6">
        <v>44286</v>
      </c>
      <c r="B793">
        <v>88.882099999999994</v>
      </c>
      <c r="C793">
        <f t="shared" si="48"/>
        <v>89.162899999999993</v>
      </c>
      <c r="D793">
        <f t="shared" si="49"/>
        <v>0.30190144884516995</v>
      </c>
      <c r="E793">
        <f t="shared" si="50"/>
        <v>88.946090000000012</v>
      </c>
      <c r="F793">
        <f t="shared" si="51"/>
        <v>0.40578756856814813</v>
      </c>
    </row>
    <row r="794" spans="1:6" x14ac:dyDescent="0.25">
      <c r="A794" s="6">
        <v>44287</v>
      </c>
      <c r="B794">
        <v>88.745199999999997</v>
      </c>
      <c r="C794">
        <f t="shared" si="48"/>
        <v>88.992099999999994</v>
      </c>
      <c r="D794">
        <f t="shared" si="49"/>
        <v>0.27364793074313881</v>
      </c>
      <c r="E794">
        <f t="shared" si="50"/>
        <v>89.123680000000007</v>
      </c>
      <c r="F794">
        <f t="shared" si="51"/>
        <v>0.47902359893271451</v>
      </c>
    </row>
    <row r="795" spans="1:6" x14ac:dyDescent="0.25">
      <c r="A795" s="6">
        <v>44288</v>
      </c>
      <c r="B795">
        <v>88.952299999999994</v>
      </c>
      <c r="C795">
        <f t="shared" si="48"/>
        <v>88.859866666666662</v>
      </c>
      <c r="D795">
        <f t="shared" si="49"/>
        <v>0.15192514360453646</v>
      </c>
      <c r="E795">
        <f t="shared" si="50"/>
        <v>89.207180000000022</v>
      </c>
      <c r="F795">
        <f t="shared" si="51"/>
        <v>0.51829014084241642</v>
      </c>
    </row>
  </sheetData>
  <mergeCells count="1">
    <mergeCell ref="H19:M20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opLeftCell="J1" workbookViewId="0">
      <selection activeCell="S19" sqref="S19"/>
    </sheetView>
  </sheetViews>
  <sheetFormatPr defaultRowHeight="15" x14ac:dyDescent="0.25"/>
  <cols>
    <col min="1" max="1" width="18.28515625" style="1" customWidth="1"/>
    <col min="2" max="12" width="9.140625" style="3"/>
    <col min="13" max="26" width="9.140625" style="1"/>
    <col min="28" max="28" width="51" bestFit="1" customWidth="1"/>
  </cols>
  <sheetData>
    <row r="1" spans="1:28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28" x14ac:dyDescent="0.25">
      <c r="A2" s="2" t="s">
        <v>12</v>
      </c>
      <c r="B2" s="3">
        <v>21</v>
      </c>
      <c r="C2" s="4">
        <v>6</v>
      </c>
      <c r="D2" s="3">
        <v>160</v>
      </c>
      <c r="E2" s="4">
        <v>110</v>
      </c>
      <c r="F2" s="3">
        <v>3.9</v>
      </c>
      <c r="G2" s="3">
        <v>2.62</v>
      </c>
      <c r="H2" s="3">
        <v>16.46</v>
      </c>
      <c r="I2" s="4">
        <v>0</v>
      </c>
      <c r="J2" s="4">
        <v>1</v>
      </c>
      <c r="K2" s="4">
        <v>4</v>
      </c>
      <c r="L2" s="4">
        <v>4</v>
      </c>
      <c r="N2" s="9"/>
      <c r="O2" s="9" t="s">
        <v>0</v>
      </c>
      <c r="P2" s="9" t="s">
        <v>1</v>
      </c>
      <c r="Q2" s="9" t="s">
        <v>2</v>
      </c>
      <c r="R2" s="9" t="s">
        <v>3</v>
      </c>
      <c r="S2" s="9" t="s">
        <v>4</v>
      </c>
      <c r="T2" s="9" t="s">
        <v>5</v>
      </c>
      <c r="U2" s="9" t="s">
        <v>6</v>
      </c>
      <c r="V2" s="9" t="s">
        <v>7</v>
      </c>
      <c r="W2" s="9" t="s">
        <v>8</v>
      </c>
      <c r="X2" s="9" t="s">
        <v>9</v>
      </c>
      <c r="Y2" s="9" t="s">
        <v>10</v>
      </c>
      <c r="AA2" t="s">
        <v>0</v>
      </c>
      <c r="AB2" t="s">
        <v>43</v>
      </c>
    </row>
    <row r="3" spans="1:28" x14ac:dyDescent="0.25">
      <c r="A3" s="2" t="s">
        <v>13</v>
      </c>
      <c r="B3" s="3">
        <v>21</v>
      </c>
      <c r="C3" s="4">
        <v>6</v>
      </c>
      <c r="D3" s="3">
        <v>160</v>
      </c>
      <c r="E3" s="4">
        <v>110</v>
      </c>
      <c r="F3" s="3">
        <v>3.9</v>
      </c>
      <c r="G3" s="3">
        <v>2.875</v>
      </c>
      <c r="H3" s="3">
        <v>17.02</v>
      </c>
      <c r="I3" s="4">
        <v>0</v>
      </c>
      <c r="J3" s="4">
        <v>1</v>
      </c>
      <c r="K3" s="4">
        <v>4</v>
      </c>
      <c r="L3" s="4">
        <v>4</v>
      </c>
      <c r="N3" s="7" t="s">
        <v>0</v>
      </c>
      <c r="O3" s="7">
        <v>1</v>
      </c>
      <c r="P3" s="7"/>
      <c r="Q3" s="7"/>
      <c r="R3" s="7"/>
      <c r="S3" s="7"/>
      <c r="T3" s="7"/>
      <c r="U3" s="7"/>
      <c r="V3" s="7"/>
      <c r="W3" s="7"/>
      <c r="X3" s="7"/>
      <c r="Y3" s="7"/>
      <c r="AA3" t="s">
        <v>1</v>
      </c>
      <c r="AB3" t="s">
        <v>44</v>
      </c>
    </row>
    <row r="4" spans="1:28" x14ac:dyDescent="0.25">
      <c r="A4" s="2" t="s">
        <v>14</v>
      </c>
      <c r="B4" s="3">
        <v>22.8</v>
      </c>
      <c r="C4" s="4">
        <v>4</v>
      </c>
      <c r="D4" s="3">
        <v>108</v>
      </c>
      <c r="E4" s="4">
        <v>93</v>
      </c>
      <c r="F4" s="3">
        <v>3.85</v>
      </c>
      <c r="G4" s="3">
        <v>2.3199999999999998</v>
      </c>
      <c r="H4" s="3">
        <v>18.61</v>
      </c>
      <c r="I4" s="4">
        <v>1</v>
      </c>
      <c r="J4" s="4">
        <v>1</v>
      </c>
      <c r="K4" s="4">
        <v>4</v>
      </c>
      <c r="L4" s="4">
        <v>1</v>
      </c>
      <c r="N4" s="7" t="s">
        <v>1</v>
      </c>
      <c r="O4" s="7">
        <v>-0.8521619594266131</v>
      </c>
      <c r="P4" s="7">
        <v>1</v>
      </c>
      <c r="Q4" s="7"/>
      <c r="R4" s="7"/>
      <c r="S4" s="7"/>
      <c r="T4" s="7"/>
      <c r="U4" s="7"/>
      <c r="V4" s="7"/>
      <c r="W4" s="7"/>
      <c r="X4" s="7"/>
      <c r="Y4" s="7"/>
      <c r="AA4" t="s">
        <v>2</v>
      </c>
      <c r="AB4" t="s">
        <v>45</v>
      </c>
    </row>
    <row r="5" spans="1:28" x14ac:dyDescent="0.25">
      <c r="A5" s="2" t="s">
        <v>15</v>
      </c>
      <c r="B5" s="3">
        <v>21.4</v>
      </c>
      <c r="C5" s="4">
        <v>6</v>
      </c>
      <c r="D5" s="3">
        <v>258</v>
      </c>
      <c r="E5" s="4">
        <v>110</v>
      </c>
      <c r="F5" s="3">
        <v>3.08</v>
      </c>
      <c r="G5" s="3">
        <v>3.2149999999999999</v>
      </c>
      <c r="H5" s="3">
        <v>19.440000000000001</v>
      </c>
      <c r="I5" s="4">
        <v>1</v>
      </c>
      <c r="J5" s="4">
        <v>0</v>
      </c>
      <c r="K5" s="4">
        <v>3</v>
      </c>
      <c r="L5" s="4">
        <v>1</v>
      </c>
      <c r="N5" s="7" t="s">
        <v>2</v>
      </c>
      <c r="O5" s="7">
        <v>-0.84755137926247848</v>
      </c>
      <c r="P5" s="7">
        <v>0.9020328721469989</v>
      </c>
      <c r="Q5" s="7">
        <v>1</v>
      </c>
      <c r="R5" s="7"/>
      <c r="S5" s="7"/>
      <c r="T5" s="7"/>
      <c r="U5" s="7"/>
      <c r="V5" s="7"/>
      <c r="W5" s="7"/>
      <c r="X5" s="7"/>
      <c r="Y5" s="7"/>
      <c r="AA5" t="s">
        <v>3</v>
      </c>
      <c r="AB5" t="s">
        <v>46</v>
      </c>
    </row>
    <row r="6" spans="1:28" x14ac:dyDescent="0.25">
      <c r="A6" s="2" t="s">
        <v>16</v>
      </c>
      <c r="B6" s="3">
        <v>18.7</v>
      </c>
      <c r="C6" s="4">
        <v>8</v>
      </c>
      <c r="D6" s="3">
        <v>360</v>
      </c>
      <c r="E6" s="4">
        <v>175</v>
      </c>
      <c r="F6" s="3">
        <v>3.15</v>
      </c>
      <c r="G6" s="3">
        <v>3.44</v>
      </c>
      <c r="H6" s="3">
        <v>17.02</v>
      </c>
      <c r="I6" s="4">
        <v>0</v>
      </c>
      <c r="J6" s="4">
        <v>0</v>
      </c>
      <c r="K6" s="4">
        <v>3</v>
      </c>
      <c r="L6" s="4">
        <v>2</v>
      </c>
      <c r="N6" s="7" t="s">
        <v>3</v>
      </c>
      <c r="O6" s="7">
        <v>-0.77616837182658638</v>
      </c>
      <c r="P6" s="7">
        <v>0.83244745272181953</v>
      </c>
      <c r="Q6" s="7">
        <v>0.79094858636980647</v>
      </c>
      <c r="R6" s="7">
        <v>1</v>
      </c>
      <c r="S6" s="7"/>
      <c r="T6" s="7"/>
      <c r="U6" s="7"/>
      <c r="V6" s="7"/>
      <c r="W6" s="7"/>
      <c r="X6" s="7"/>
      <c r="Y6" s="7"/>
      <c r="AA6" t="s">
        <v>4</v>
      </c>
      <c r="AB6" t="s">
        <v>47</v>
      </c>
    </row>
    <row r="7" spans="1:28" x14ac:dyDescent="0.25">
      <c r="A7" s="2" t="s">
        <v>11</v>
      </c>
      <c r="B7" s="3">
        <v>18.100000000000001</v>
      </c>
      <c r="C7" s="4">
        <v>6</v>
      </c>
      <c r="D7" s="3">
        <v>225</v>
      </c>
      <c r="E7" s="4">
        <v>105</v>
      </c>
      <c r="F7" s="3">
        <v>2.76</v>
      </c>
      <c r="G7" s="3">
        <v>3.46</v>
      </c>
      <c r="H7" s="3">
        <v>20.22</v>
      </c>
      <c r="I7" s="4">
        <v>1</v>
      </c>
      <c r="J7" s="4">
        <v>0</v>
      </c>
      <c r="K7" s="4">
        <v>3</v>
      </c>
      <c r="L7" s="4">
        <v>1</v>
      </c>
      <c r="N7" s="7" t="s">
        <v>4</v>
      </c>
      <c r="O7" s="7">
        <v>0.68117190780674908</v>
      </c>
      <c r="P7" s="7">
        <v>-0.69993811382876991</v>
      </c>
      <c r="Q7" s="7">
        <v>-0.71021392716927001</v>
      </c>
      <c r="R7" s="7">
        <v>-0.44875911687291947</v>
      </c>
      <c r="S7" s="7">
        <v>1</v>
      </c>
      <c r="T7" s="7"/>
      <c r="U7" s="7"/>
      <c r="V7" s="7"/>
      <c r="W7" s="7"/>
      <c r="X7" s="7"/>
      <c r="Y7" s="7"/>
      <c r="AA7" t="s">
        <v>5</v>
      </c>
      <c r="AB7" t="s">
        <v>48</v>
      </c>
    </row>
    <row r="8" spans="1:28" x14ac:dyDescent="0.25">
      <c r="A8" s="2" t="s">
        <v>17</v>
      </c>
      <c r="B8" s="3">
        <v>14.3</v>
      </c>
      <c r="C8" s="4">
        <v>8</v>
      </c>
      <c r="D8" s="3">
        <v>360</v>
      </c>
      <c r="E8" s="4">
        <v>245</v>
      </c>
      <c r="F8" s="3">
        <v>3.21</v>
      </c>
      <c r="G8" s="3">
        <v>3.57</v>
      </c>
      <c r="H8" s="3">
        <v>15.84</v>
      </c>
      <c r="I8" s="4">
        <v>0</v>
      </c>
      <c r="J8" s="4">
        <v>0</v>
      </c>
      <c r="K8" s="4">
        <v>3</v>
      </c>
      <c r="L8" s="4">
        <v>4</v>
      </c>
      <c r="N8" s="7" t="s">
        <v>5</v>
      </c>
      <c r="O8" s="7">
        <v>-0.8676593765172278</v>
      </c>
      <c r="P8" s="7">
        <v>0.78249579446324091</v>
      </c>
      <c r="Q8" s="7">
        <v>0.8879799220581378</v>
      </c>
      <c r="R8" s="7">
        <v>0.6587478873447592</v>
      </c>
      <c r="S8" s="7">
        <v>-0.71244064669737173</v>
      </c>
      <c r="T8" s="7">
        <v>1</v>
      </c>
      <c r="U8" s="7"/>
      <c r="V8" s="7"/>
      <c r="W8" s="7"/>
      <c r="X8" s="7"/>
      <c r="Y8" s="7"/>
      <c r="AA8" t="s">
        <v>6</v>
      </c>
      <c r="AB8" t="s">
        <v>49</v>
      </c>
    </row>
    <row r="9" spans="1:28" x14ac:dyDescent="0.25">
      <c r="A9" s="2" t="s">
        <v>18</v>
      </c>
      <c r="B9" s="3">
        <v>24.4</v>
      </c>
      <c r="C9" s="4">
        <v>4</v>
      </c>
      <c r="D9" s="3">
        <v>146.69999999999999</v>
      </c>
      <c r="E9" s="4">
        <v>62</v>
      </c>
      <c r="F9" s="3">
        <v>3.69</v>
      </c>
      <c r="G9" s="3">
        <v>3.19</v>
      </c>
      <c r="H9" s="3">
        <v>20</v>
      </c>
      <c r="I9" s="4">
        <v>1</v>
      </c>
      <c r="J9" s="4">
        <v>0</v>
      </c>
      <c r="K9" s="4">
        <v>4</v>
      </c>
      <c r="L9" s="4">
        <v>2</v>
      </c>
      <c r="N9" s="7" t="s">
        <v>6</v>
      </c>
      <c r="O9" s="7">
        <v>0.41868403392177822</v>
      </c>
      <c r="P9" s="7">
        <v>-0.59124207376886861</v>
      </c>
      <c r="Q9" s="7">
        <v>-0.4336978808110139</v>
      </c>
      <c r="R9" s="7">
        <v>-0.70822338886195324</v>
      </c>
      <c r="S9" s="7">
        <v>9.1204759651182993E-2</v>
      </c>
      <c r="T9" s="7">
        <v>-0.17471587871340488</v>
      </c>
      <c r="U9" s="7">
        <v>1</v>
      </c>
      <c r="V9" s="7"/>
      <c r="W9" s="7"/>
      <c r="X9" s="7"/>
      <c r="Y9" s="7"/>
      <c r="AA9" t="s">
        <v>7</v>
      </c>
      <c r="AB9" t="s">
        <v>50</v>
      </c>
    </row>
    <row r="10" spans="1:28" x14ac:dyDescent="0.25">
      <c r="A10" s="2" t="s">
        <v>19</v>
      </c>
      <c r="B10" s="3">
        <v>22.8</v>
      </c>
      <c r="C10" s="4">
        <v>4</v>
      </c>
      <c r="D10" s="3">
        <v>140.80000000000001</v>
      </c>
      <c r="E10" s="4">
        <v>95</v>
      </c>
      <c r="F10" s="3">
        <v>3.92</v>
      </c>
      <c r="G10" s="3">
        <v>3.15</v>
      </c>
      <c r="H10" s="3">
        <v>22.9</v>
      </c>
      <c r="I10" s="4">
        <v>1</v>
      </c>
      <c r="J10" s="4">
        <v>0</v>
      </c>
      <c r="K10" s="4">
        <v>4</v>
      </c>
      <c r="L10" s="4">
        <v>2</v>
      </c>
      <c r="N10" s="7" t="s">
        <v>7</v>
      </c>
      <c r="O10" s="7">
        <v>0.66403891912759294</v>
      </c>
      <c r="P10" s="7">
        <v>-0.81081179608300535</v>
      </c>
      <c r="Q10" s="7">
        <v>-0.71041589079060019</v>
      </c>
      <c r="R10" s="7">
        <v>-0.72309673735244961</v>
      </c>
      <c r="S10" s="7">
        <v>0.44027846495534917</v>
      </c>
      <c r="T10" s="7">
        <v>-0.55491567766399397</v>
      </c>
      <c r="U10" s="7">
        <v>0.74453544352625423</v>
      </c>
      <c r="V10" s="7">
        <v>1</v>
      </c>
      <c r="W10" s="7"/>
      <c r="X10" s="7"/>
      <c r="Y10" s="7"/>
      <c r="AA10" t="s">
        <v>8</v>
      </c>
      <c r="AB10" t="s">
        <v>51</v>
      </c>
    </row>
    <row r="11" spans="1:28" x14ac:dyDescent="0.25">
      <c r="A11" s="2" t="s">
        <v>20</v>
      </c>
      <c r="B11" s="3">
        <v>19.2</v>
      </c>
      <c r="C11" s="4">
        <v>6</v>
      </c>
      <c r="D11" s="3">
        <v>167.6</v>
      </c>
      <c r="E11" s="4">
        <v>123</v>
      </c>
      <c r="F11" s="3">
        <v>3.92</v>
      </c>
      <c r="G11" s="3">
        <v>3.44</v>
      </c>
      <c r="H11" s="3">
        <v>18.3</v>
      </c>
      <c r="I11" s="4">
        <v>1</v>
      </c>
      <c r="J11" s="4">
        <v>0</v>
      </c>
      <c r="K11" s="4">
        <v>4</v>
      </c>
      <c r="L11" s="4">
        <v>4</v>
      </c>
      <c r="N11" s="7" t="s">
        <v>8</v>
      </c>
      <c r="O11" s="7">
        <v>0.59983242945464765</v>
      </c>
      <c r="P11" s="7">
        <v>-0.52260704690067539</v>
      </c>
      <c r="Q11" s="7">
        <v>-0.59122704006394744</v>
      </c>
      <c r="R11" s="7">
        <v>-0.24320425718585106</v>
      </c>
      <c r="S11" s="7">
        <v>0.71271112722626973</v>
      </c>
      <c r="T11" s="7">
        <v>-0.69249525883948415</v>
      </c>
      <c r="U11" s="7">
        <v>-0.22986086218488297</v>
      </c>
      <c r="V11" s="7">
        <v>0.16834512458535861</v>
      </c>
      <c r="W11" s="7">
        <v>1</v>
      </c>
      <c r="X11" s="7"/>
      <c r="Y11" s="7"/>
      <c r="AA11" t="s">
        <v>52</v>
      </c>
      <c r="AB11" t="s">
        <v>53</v>
      </c>
    </row>
    <row r="12" spans="1:28" x14ac:dyDescent="0.25">
      <c r="A12" s="2" t="s">
        <v>21</v>
      </c>
      <c r="B12" s="3">
        <v>17.8</v>
      </c>
      <c r="C12" s="4">
        <v>6</v>
      </c>
      <c r="D12" s="3">
        <v>167.6</v>
      </c>
      <c r="E12" s="4">
        <v>123</v>
      </c>
      <c r="F12" s="3">
        <v>3.92</v>
      </c>
      <c r="G12" s="3">
        <v>3.44</v>
      </c>
      <c r="H12" s="3">
        <v>18.899999999999999</v>
      </c>
      <c r="I12" s="4">
        <v>1</v>
      </c>
      <c r="J12" s="4">
        <v>0</v>
      </c>
      <c r="K12" s="4">
        <v>4</v>
      </c>
      <c r="L12" s="4">
        <v>4</v>
      </c>
      <c r="N12" s="7" t="s">
        <v>9</v>
      </c>
      <c r="O12" s="7">
        <v>0.48028475733884218</v>
      </c>
      <c r="P12" s="7">
        <v>-0.49268659938947124</v>
      </c>
      <c r="Q12" s="7">
        <v>-0.55556919856248266</v>
      </c>
      <c r="R12" s="7">
        <v>-0.12570425822547418</v>
      </c>
      <c r="S12" s="7">
        <v>0.6996101319346647</v>
      </c>
      <c r="T12" s="7">
        <v>-0.58328699653664795</v>
      </c>
      <c r="U12" s="7">
        <v>-0.21268222972036493</v>
      </c>
      <c r="V12" s="7">
        <v>0.20602334873357925</v>
      </c>
      <c r="W12" s="7">
        <v>0.79405876025634348</v>
      </c>
      <c r="X12" s="7">
        <v>1</v>
      </c>
      <c r="Y12" s="7"/>
      <c r="AA12" t="s">
        <v>10</v>
      </c>
      <c r="AB12" t="s">
        <v>54</v>
      </c>
    </row>
    <row r="13" spans="1:28" ht="15.75" thickBot="1" x14ac:dyDescent="0.3">
      <c r="A13" s="2" t="s">
        <v>22</v>
      </c>
      <c r="B13" s="3">
        <v>16.399999999999999</v>
      </c>
      <c r="C13" s="4">
        <v>8</v>
      </c>
      <c r="D13" s="3">
        <v>275.8</v>
      </c>
      <c r="E13" s="4">
        <v>180</v>
      </c>
      <c r="F13" s="3">
        <v>3.07</v>
      </c>
      <c r="G13" s="3">
        <v>4.07</v>
      </c>
      <c r="H13" s="3">
        <v>17.399999999999999</v>
      </c>
      <c r="I13" s="4">
        <v>0</v>
      </c>
      <c r="J13" s="4">
        <v>0</v>
      </c>
      <c r="K13" s="4">
        <v>3</v>
      </c>
      <c r="L13" s="4">
        <v>3</v>
      </c>
      <c r="N13" s="8" t="s">
        <v>10</v>
      </c>
      <c r="O13" s="8">
        <v>-0.55092507390245871</v>
      </c>
      <c r="P13" s="8">
        <v>0.52698829374964329</v>
      </c>
      <c r="Q13" s="8">
        <v>0.39497686486896932</v>
      </c>
      <c r="R13" s="8">
        <v>0.74981247154911024</v>
      </c>
      <c r="S13" s="8">
        <v>-9.0789798868867275E-2</v>
      </c>
      <c r="T13" s="8">
        <v>0.42760593773548722</v>
      </c>
      <c r="U13" s="8">
        <v>-0.65624922833805888</v>
      </c>
      <c r="V13" s="8">
        <v>-0.56960714100684262</v>
      </c>
      <c r="W13" s="8">
        <v>5.7534351070504114E-2</v>
      </c>
      <c r="X13" s="8">
        <v>0.27407283635752228</v>
      </c>
      <c r="Y13" s="8">
        <v>1</v>
      </c>
    </row>
    <row r="14" spans="1:28" x14ac:dyDescent="0.25">
      <c r="A14" s="2" t="s">
        <v>23</v>
      </c>
      <c r="B14" s="3">
        <v>17.3</v>
      </c>
      <c r="C14" s="4">
        <v>8</v>
      </c>
      <c r="D14" s="3">
        <v>275.8</v>
      </c>
      <c r="E14" s="4">
        <v>180</v>
      </c>
      <c r="F14" s="3">
        <v>3.07</v>
      </c>
      <c r="G14" s="3">
        <v>3.73</v>
      </c>
      <c r="H14" s="3">
        <v>17.600000000000001</v>
      </c>
      <c r="I14" s="4">
        <v>0</v>
      </c>
      <c r="J14" s="4">
        <v>0</v>
      </c>
      <c r="K14" s="4">
        <v>3</v>
      </c>
      <c r="L14" s="4">
        <v>3</v>
      </c>
      <c r="O14" s="12" t="s">
        <v>76</v>
      </c>
      <c r="P14" s="12"/>
      <c r="Q14" s="12"/>
      <c r="R14" s="12"/>
      <c r="S14" s="12"/>
      <c r="T14" s="12"/>
      <c r="U14" s="12"/>
      <c r="V14" s="12"/>
    </row>
    <row r="15" spans="1:28" x14ac:dyDescent="0.25">
      <c r="A15" s="2" t="s">
        <v>24</v>
      </c>
      <c r="B15" s="3">
        <v>15.2</v>
      </c>
      <c r="C15" s="4">
        <v>8</v>
      </c>
      <c r="D15" s="3">
        <v>275.8</v>
      </c>
      <c r="E15" s="4">
        <v>180</v>
      </c>
      <c r="F15" s="3">
        <v>3.07</v>
      </c>
      <c r="G15" s="3">
        <v>3.78</v>
      </c>
      <c r="H15" s="3">
        <v>18</v>
      </c>
      <c r="I15" s="4">
        <v>0</v>
      </c>
      <c r="J15" s="4">
        <v>0</v>
      </c>
      <c r="K15" s="4">
        <v>3</v>
      </c>
      <c r="L15" s="4">
        <v>3</v>
      </c>
    </row>
    <row r="16" spans="1:28" x14ac:dyDescent="0.25">
      <c r="A16" s="2" t="s">
        <v>25</v>
      </c>
      <c r="B16" s="3">
        <v>10.4</v>
      </c>
      <c r="C16" s="4">
        <v>8</v>
      </c>
      <c r="D16" s="3">
        <v>472</v>
      </c>
      <c r="E16" s="4">
        <v>205</v>
      </c>
      <c r="F16" s="3">
        <v>2.93</v>
      </c>
      <c r="G16" s="3">
        <v>5.25</v>
      </c>
      <c r="H16" s="3">
        <v>17.98</v>
      </c>
      <c r="I16" s="4">
        <v>0</v>
      </c>
      <c r="J16" s="4">
        <v>0</v>
      </c>
      <c r="K16" s="4">
        <v>3</v>
      </c>
      <c r="L16" s="4">
        <v>4</v>
      </c>
      <c r="O16" s="13" t="s">
        <v>77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12" x14ac:dyDescent="0.25">
      <c r="A17" s="2" t="s">
        <v>26</v>
      </c>
      <c r="B17" s="3">
        <v>10.4</v>
      </c>
      <c r="C17" s="4">
        <v>8</v>
      </c>
      <c r="D17" s="3">
        <v>460</v>
      </c>
      <c r="E17" s="4">
        <v>215</v>
      </c>
      <c r="F17" s="3">
        <v>3</v>
      </c>
      <c r="G17" s="3">
        <v>5.4240000000000004</v>
      </c>
      <c r="H17" s="3">
        <v>17.82</v>
      </c>
      <c r="I17" s="4">
        <v>0</v>
      </c>
      <c r="J17" s="4">
        <v>0</v>
      </c>
      <c r="K17" s="4">
        <v>3</v>
      </c>
      <c r="L17" s="4">
        <v>4</v>
      </c>
    </row>
    <row r="18" spans="1:12" x14ac:dyDescent="0.25">
      <c r="A18" s="2" t="s">
        <v>27</v>
      </c>
      <c r="B18" s="3">
        <v>14.7</v>
      </c>
      <c r="C18" s="4">
        <v>8</v>
      </c>
      <c r="D18" s="3">
        <v>440</v>
      </c>
      <c r="E18" s="4">
        <v>230</v>
      </c>
      <c r="F18" s="3">
        <v>3.23</v>
      </c>
      <c r="G18" s="3">
        <v>5.3449999999999998</v>
      </c>
      <c r="H18" s="3">
        <v>17.420000000000002</v>
      </c>
      <c r="I18" s="4">
        <v>0</v>
      </c>
      <c r="J18" s="4">
        <v>0</v>
      </c>
      <c r="K18" s="4">
        <v>3</v>
      </c>
      <c r="L18" s="4">
        <v>4</v>
      </c>
    </row>
    <row r="19" spans="1:12" x14ac:dyDescent="0.25">
      <c r="A19" s="2" t="s">
        <v>28</v>
      </c>
      <c r="B19" s="3">
        <v>32.4</v>
      </c>
      <c r="C19" s="4">
        <v>4</v>
      </c>
      <c r="D19" s="3">
        <v>78.7</v>
      </c>
      <c r="E19" s="4">
        <v>66</v>
      </c>
      <c r="F19" s="3">
        <v>4.08</v>
      </c>
      <c r="G19" s="3">
        <v>2.2000000000000002</v>
      </c>
      <c r="H19" s="3">
        <v>19.47</v>
      </c>
      <c r="I19" s="4">
        <v>1</v>
      </c>
      <c r="J19" s="4">
        <v>1</v>
      </c>
      <c r="K19" s="4">
        <v>4</v>
      </c>
      <c r="L19" s="4">
        <v>1</v>
      </c>
    </row>
    <row r="20" spans="1:12" x14ac:dyDescent="0.25">
      <c r="A20" s="2" t="s">
        <v>29</v>
      </c>
      <c r="B20" s="3">
        <v>30.4</v>
      </c>
      <c r="C20" s="4">
        <v>4</v>
      </c>
      <c r="D20" s="3">
        <v>75.7</v>
      </c>
      <c r="E20" s="4">
        <v>52</v>
      </c>
      <c r="F20" s="3">
        <v>4.93</v>
      </c>
      <c r="G20" s="3">
        <v>1.615</v>
      </c>
      <c r="H20" s="3">
        <v>18.52</v>
      </c>
      <c r="I20" s="4">
        <v>1</v>
      </c>
      <c r="J20" s="4">
        <v>1</v>
      </c>
      <c r="K20" s="4">
        <v>4</v>
      </c>
      <c r="L20" s="4">
        <v>2</v>
      </c>
    </row>
    <row r="21" spans="1:12" x14ac:dyDescent="0.25">
      <c r="A21" s="2" t="s">
        <v>30</v>
      </c>
      <c r="B21" s="3">
        <v>33.9</v>
      </c>
      <c r="C21" s="4">
        <v>4</v>
      </c>
      <c r="D21" s="3">
        <v>71.099999999999994</v>
      </c>
      <c r="E21" s="4">
        <v>65</v>
      </c>
      <c r="F21" s="3">
        <v>4.22</v>
      </c>
      <c r="G21" s="3">
        <v>1.835</v>
      </c>
      <c r="H21" s="3">
        <v>19.899999999999999</v>
      </c>
      <c r="I21" s="4">
        <v>1</v>
      </c>
      <c r="J21" s="4">
        <v>1</v>
      </c>
      <c r="K21" s="4">
        <v>4</v>
      </c>
      <c r="L21" s="4">
        <v>1</v>
      </c>
    </row>
    <row r="22" spans="1:12" x14ac:dyDescent="0.25">
      <c r="A22" s="2" t="s">
        <v>31</v>
      </c>
      <c r="B22" s="3">
        <v>21.5</v>
      </c>
      <c r="C22" s="4">
        <v>4</v>
      </c>
      <c r="D22" s="3">
        <v>120.1</v>
      </c>
      <c r="E22" s="4">
        <v>97</v>
      </c>
      <c r="F22" s="3">
        <v>3.7</v>
      </c>
      <c r="G22" s="3">
        <v>2.4649999999999999</v>
      </c>
      <c r="H22" s="3">
        <v>20.010000000000002</v>
      </c>
      <c r="I22" s="4">
        <v>1</v>
      </c>
      <c r="J22" s="4">
        <v>0</v>
      </c>
      <c r="K22" s="4">
        <v>3</v>
      </c>
      <c r="L22" s="4">
        <v>1</v>
      </c>
    </row>
    <row r="23" spans="1:12" x14ac:dyDescent="0.25">
      <c r="A23" s="2" t="s">
        <v>32</v>
      </c>
      <c r="B23" s="3">
        <v>15.5</v>
      </c>
      <c r="C23" s="4">
        <v>8</v>
      </c>
      <c r="D23" s="3">
        <v>318</v>
      </c>
      <c r="E23" s="4">
        <v>150</v>
      </c>
      <c r="F23" s="3">
        <v>2.76</v>
      </c>
      <c r="G23" s="3">
        <v>3.52</v>
      </c>
      <c r="H23" s="3">
        <v>16.87</v>
      </c>
      <c r="I23" s="4">
        <v>0</v>
      </c>
      <c r="J23" s="4">
        <v>0</v>
      </c>
      <c r="K23" s="4">
        <v>3</v>
      </c>
      <c r="L23" s="4">
        <v>2</v>
      </c>
    </row>
    <row r="24" spans="1:12" x14ac:dyDescent="0.25">
      <c r="A24" s="2" t="s">
        <v>33</v>
      </c>
      <c r="B24" s="3">
        <v>15.2</v>
      </c>
      <c r="C24" s="4">
        <v>8</v>
      </c>
      <c r="D24" s="3">
        <v>304</v>
      </c>
      <c r="E24" s="4">
        <v>150</v>
      </c>
      <c r="F24" s="3">
        <v>3.15</v>
      </c>
      <c r="G24" s="3">
        <v>3.4350000000000001</v>
      </c>
      <c r="H24" s="3">
        <v>17.3</v>
      </c>
      <c r="I24" s="4">
        <v>0</v>
      </c>
      <c r="J24" s="4">
        <v>0</v>
      </c>
      <c r="K24" s="4">
        <v>3</v>
      </c>
      <c r="L24" s="4">
        <v>2</v>
      </c>
    </row>
    <row r="25" spans="1:12" x14ac:dyDescent="0.25">
      <c r="A25" s="2" t="s">
        <v>34</v>
      </c>
      <c r="B25" s="3">
        <v>13.3</v>
      </c>
      <c r="C25" s="4">
        <v>8</v>
      </c>
      <c r="D25" s="3">
        <v>350</v>
      </c>
      <c r="E25" s="4">
        <v>245</v>
      </c>
      <c r="F25" s="3">
        <v>3.73</v>
      </c>
      <c r="G25" s="3">
        <v>3.84</v>
      </c>
      <c r="H25" s="3">
        <v>15.41</v>
      </c>
      <c r="I25" s="4">
        <v>0</v>
      </c>
      <c r="J25" s="4">
        <v>0</v>
      </c>
      <c r="K25" s="4">
        <v>3</v>
      </c>
      <c r="L25" s="4">
        <v>4</v>
      </c>
    </row>
    <row r="26" spans="1:12" x14ac:dyDescent="0.25">
      <c r="A26" s="2" t="s">
        <v>35</v>
      </c>
      <c r="B26" s="3">
        <v>19.2</v>
      </c>
      <c r="C26" s="4">
        <v>8</v>
      </c>
      <c r="D26" s="3">
        <v>400</v>
      </c>
      <c r="E26" s="4">
        <v>175</v>
      </c>
      <c r="F26" s="3">
        <v>3.08</v>
      </c>
      <c r="G26" s="3">
        <v>3.8450000000000002</v>
      </c>
      <c r="H26" s="3">
        <v>17.05</v>
      </c>
      <c r="I26" s="4">
        <v>0</v>
      </c>
      <c r="J26" s="4">
        <v>0</v>
      </c>
      <c r="K26" s="4">
        <v>3</v>
      </c>
      <c r="L26" s="4">
        <v>2</v>
      </c>
    </row>
    <row r="27" spans="1:12" x14ac:dyDescent="0.25">
      <c r="A27" s="2" t="s">
        <v>36</v>
      </c>
      <c r="B27" s="3">
        <v>27.3</v>
      </c>
      <c r="C27" s="4">
        <v>4</v>
      </c>
      <c r="D27" s="3">
        <v>79</v>
      </c>
      <c r="E27" s="4">
        <v>66</v>
      </c>
      <c r="F27" s="3">
        <v>4.08</v>
      </c>
      <c r="G27" s="3">
        <v>1.9350000000000001</v>
      </c>
      <c r="H27" s="3">
        <v>18.899999999999999</v>
      </c>
      <c r="I27" s="4">
        <v>1</v>
      </c>
      <c r="J27" s="4">
        <v>1</v>
      </c>
      <c r="K27" s="4">
        <v>4</v>
      </c>
      <c r="L27" s="4">
        <v>1</v>
      </c>
    </row>
    <row r="28" spans="1:12" x14ac:dyDescent="0.25">
      <c r="A28" s="2" t="s">
        <v>37</v>
      </c>
      <c r="B28" s="3">
        <v>26</v>
      </c>
      <c r="C28" s="4">
        <v>4</v>
      </c>
      <c r="D28" s="3">
        <v>120.3</v>
      </c>
      <c r="E28" s="4">
        <v>91</v>
      </c>
      <c r="F28" s="3">
        <v>4.43</v>
      </c>
      <c r="G28" s="3">
        <v>2.14</v>
      </c>
      <c r="H28" s="3">
        <v>16.7</v>
      </c>
      <c r="I28" s="4">
        <v>0</v>
      </c>
      <c r="J28" s="4">
        <v>1</v>
      </c>
      <c r="K28" s="4">
        <v>5</v>
      </c>
      <c r="L28" s="4">
        <v>2</v>
      </c>
    </row>
    <row r="29" spans="1:12" x14ac:dyDescent="0.25">
      <c r="A29" s="2" t="s">
        <v>38</v>
      </c>
      <c r="B29" s="3">
        <v>30.4</v>
      </c>
      <c r="C29" s="4">
        <v>4</v>
      </c>
      <c r="D29" s="3">
        <v>95.1</v>
      </c>
      <c r="E29" s="4">
        <v>113</v>
      </c>
      <c r="F29" s="3">
        <v>3.77</v>
      </c>
      <c r="G29" s="3">
        <v>1.5129999999999999</v>
      </c>
      <c r="H29" s="3">
        <v>16.899999999999999</v>
      </c>
      <c r="I29" s="4">
        <v>1</v>
      </c>
      <c r="J29" s="4">
        <v>1</v>
      </c>
      <c r="K29" s="4">
        <v>5</v>
      </c>
      <c r="L29" s="4">
        <v>2</v>
      </c>
    </row>
    <row r="30" spans="1:12" x14ac:dyDescent="0.25">
      <c r="A30" s="2" t="s">
        <v>39</v>
      </c>
      <c r="B30" s="3">
        <v>15.8</v>
      </c>
      <c r="C30" s="4">
        <v>8</v>
      </c>
      <c r="D30" s="3">
        <v>351</v>
      </c>
      <c r="E30" s="4">
        <v>264</v>
      </c>
      <c r="F30" s="3">
        <v>4.22</v>
      </c>
      <c r="G30" s="3">
        <v>3.17</v>
      </c>
      <c r="H30" s="3">
        <v>14.5</v>
      </c>
      <c r="I30" s="4">
        <v>0</v>
      </c>
      <c r="J30" s="4">
        <v>1</v>
      </c>
      <c r="K30" s="4">
        <v>5</v>
      </c>
      <c r="L30" s="4">
        <v>4</v>
      </c>
    </row>
    <row r="31" spans="1:12" x14ac:dyDescent="0.25">
      <c r="A31" s="2" t="s">
        <v>40</v>
      </c>
      <c r="B31" s="3">
        <v>19.7</v>
      </c>
      <c r="C31" s="4">
        <v>6</v>
      </c>
      <c r="D31" s="3">
        <v>145</v>
      </c>
      <c r="E31" s="4">
        <v>175</v>
      </c>
      <c r="F31" s="3">
        <v>3.62</v>
      </c>
      <c r="G31" s="3">
        <v>2.77</v>
      </c>
      <c r="H31" s="3">
        <v>15.5</v>
      </c>
      <c r="I31" s="4">
        <v>0</v>
      </c>
      <c r="J31" s="4">
        <v>1</v>
      </c>
      <c r="K31" s="4">
        <v>5</v>
      </c>
      <c r="L31" s="4">
        <v>6</v>
      </c>
    </row>
    <row r="32" spans="1:12" x14ac:dyDescent="0.25">
      <c r="A32" s="2" t="s">
        <v>41</v>
      </c>
      <c r="B32" s="3">
        <v>15</v>
      </c>
      <c r="C32" s="4">
        <v>8</v>
      </c>
      <c r="D32" s="3">
        <v>301</v>
      </c>
      <c r="E32" s="4">
        <v>335</v>
      </c>
      <c r="F32" s="3">
        <v>3.54</v>
      </c>
      <c r="G32" s="3">
        <v>3.57</v>
      </c>
      <c r="H32" s="3">
        <v>14.6</v>
      </c>
      <c r="I32" s="4">
        <v>0</v>
      </c>
      <c r="J32" s="4">
        <v>1</v>
      </c>
      <c r="K32" s="4">
        <v>5</v>
      </c>
      <c r="L32" s="4">
        <v>8</v>
      </c>
    </row>
    <row r="33" spans="1:12" x14ac:dyDescent="0.25">
      <c r="A33" s="2" t="s">
        <v>42</v>
      </c>
      <c r="B33" s="3">
        <v>21.4</v>
      </c>
      <c r="C33" s="4">
        <v>4</v>
      </c>
      <c r="D33" s="3">
        <v>121</v>
      </c>
      <c r="E33" s="4">
        <v>109</v>
      </c>
      <c r="F33" s="3">
        <v>4.1100000000000003</v>
      </c>
      <c r="G33" s="3">
        <v>2.78</v>
      </c>
      <c r="H33" s="3">
        <v>18.600000000000001</v>
      </c>
      <c r="I33" s="4">
        <v>1</v>
      </c>
      <c r="J33" s="4">
        <v>1</v>
      </c>
      <c r="K33" s="4">
        <v>4</v>
      </c>
      <c r="L33" s="4">
        <v>2</v>
      </c>
    </row>
  </sheetData>
  <mergeCells count="2">
    <mergeCell ref="O14:V14"/>
    <mergeCell ref="O16:Y16"/>
  </mergeCells>
  <conditionalFormatting sqref="O3:Y1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4FAB-F00E-4C3A-9DC6-67BC01E8C890}">
  <dimension ref="A1:K249"/>
  <sheetViews>
    <sheetView workbookViewId="0">
      <selection activeCell="I8" sqref="I8"/>
    </sheetView>
  </sheetViews>
  <sheetFormatPr defaultRowHeight="15" x14ac:dyDescent="0.25"/>
  <cols>
    <col min="2" max="2" width="9.140625" style="6"/>
    <col min="3" max="3" width="13.42578125" customWidth="1"/>
  </cols>
  <sheetData>
    <row r="1" spans="1:11" ht="15.75" customHeight="1" x14ac:dyDescent="0.25">
      <c r="A1" t="s">
        <v>78</v>
      </c>
      <c r="B1" s="6" t="s">
        <v>55</v>
      </c>
      <c r="C1" t="s">
        <v>56</v>
      </c>
      <c r="E1" s="14"/>
      <c r="F1" s="14"/>
      <c r="G1" s="14"/>
      <c r="H1" s="14"/>
      <c r="I1" s="14"/>
      <c r="J1" s="14"/>
      <c r="K1" s="14"/>
    </row>
    <row r="2" spans="1:11" ht="18.75" customHeight="1" x14ac:dyDescent="0.25">
      <c r="A2" s="19">
        <v>1</v>
      </c>
      <c r="B2" s="6">
        <v>43070</v>
      </c>
      <c r="E2" s="14"/>
      <c r="F2" s="15" t="s">
        <v>79</v>
      </c>
      <c r="G2" s="15" t="s">
        <v>80</v>
      </c>
      <c r="H2" s="15" t="s">
        <v>81</v>
      </c>
      <c r="I2" s="15" t="s">
        <v>82</v>
      </c>
      <c r="J2" s="14"/>
      <c r="K2" s="14"/>
    </row>
    <row r="3" spans="1:11" x14ac:dyDescent="0.25">
      <c r="A3" s="18">
        <v>41</v>
      </c>
      <c r="B3" s="6">
        <v>43110</v>
      </c>
      <c r="C3">
        <v>68.210300000000004</v>
      </c>
      <c r="E3" s="14"/>
      <c r="F3" s="14">
        <f>SLOPE(C3:C249,A3:A249)</f>
        <v>3.2296815443862918E-2</v>
      </c>
      <c r="G3" s="14">
        <f>INTERCEPT(C3:C249,A3:A249)</f>
        <v>68.836321052631547</v>
      </c>
      <c r="H3" s="14">
        <f>G3+F3*A2</f>
        <v>68.868617868075404</v>
      </c>
      <c r="I3" s="14">
        <v>69.518500000000003</v>
      </c>
      <c r="J3" s="14"/>
      <c r="K3" s="14"/>
    </row>
    <row r="4" spans="1:11" x14ac:dyDescent="0.25">
      <c r="A4">
        <v>42</v>
      </c>
      <c r="B4" s="6">
        <v>43111</v>
      </c>
      <c r="C4">
        <v>67.884100000000004</v>
      </c>
      <c r="E4" s="14"/>
      <c r="F4" s="14"/>
      <c r="G4" s="14"/>
      <c r="H4" s="14"/>
      <c r="I4" s="14"/>
      <c r="J4" s="14"/>
      <c r="K4" s="14"/>
    </row>
    <row r="5" spans="1:11" x14ac:dyDescent="0.25">
      <c r="A5">
        <v>43</v>
      </c>
      <c r="B5" s="6">
        <v>43112</v>
      </c>
      <c r="C5">
        <v>68.058599999999998</v>
      </c>
      <c r="E5" s="14"/>
      <c r="F5" s="17" t="s">
        <v>83</v>
      </c>
      <c r="G5" s="17"/>
      <c r="H5" s="17"/>
      <c r="I5" s="17"/>
      <c r="J5" s="14"/>
      <c r="K5" s="14"/>
    </row>
    <row r="6" spans="1:11" x14ac:dyDescent="0.25">
      <c r="A6">
        <v>44</v>
      </c>
      <c r="B6" s="6">
        <v>43113</v>
      </c>
      <c r="C6">
        <v>68.256200000000007</v>
      </c>
      <c r="E6" s="14"/>
      <c r="F6" s="14"/>
      <c r="G6" s="14"/>
      <c r="H6" s="14"/>
      <c r="I6" s="14"/>
      <c r="J6" s="14"/>
      <c r="K6" s="14"/>
    </row>
    <row r="7" spans="1:11" x14ac:dyDescent="0.25">
      <c r="A7">
        <v>45</v>
      </c>
      <c r="B7" s="6">
        <v>43116</v>
      </c>
      <c r="C7">
        <v>68.817400000000006</v>
      </c>
    </row>
    <row r="8" spans="1:11" x14ac:dyDescent="0.25">
      <c r="A8">
        <v>46</v>
      </c>
      <c r="B8" s="6">
        <v>43117</v>
      </c>
      <c r="C8">
        <v>69.024299999999997</v>
      </c>
    </row>
    <row r="9" spans="1:11" x14ac:dyDescent="0.25">
      <c r="A9">
        <v>47</v>
      </c>
      <c r="B9" s="6">
        <v>43118</v>
      </c>
      <c r="C9">
        <v>69.173000000000002</v>
      </c>
    </row>
    <row r="10" spans="1:11" x14ac:dyDescent="0.25">
      <c r="A10">
        <v>48</v>
      </c>
      <c r="B10" s="6">
        <v>43119</v>
      </c>
      <c r="C10">
        <v>69.258200000000002</v>
      </c>
    </row>
    <row r="11" spans="1:11" x14ac:dyDescent="0.25">
      <c r="A11">
        <v>49</v>
      </c>
      <c r="B11" s="6">
        <v>43120</v>
      </c>
      <c r="C11">
        <v>69.395300000000006</v>
      </c>
    </row>
    <row r="12" spans="1:11" x14ac:dyDescent="0.25">
      <c r="A12">
        <v>50</v>
      </c>
      <c r="B12" s="6">
        <v>43123</v>
      </c>
      <c r="C12">
        <v>69.265000000000001</v>
      </c>
    </row>
    <row r="13" spans="1:11" x14ac:dyDescent="0.25">
      <c r="A13">
        <v>51</v>
      </c>
      <c r="B13" s="6">
        <v>43124</v>
      </c>
      <c r="C13">
        <v>69.0702</v>
      </c>
    </row>
    <row r="14" spans="1:11" x14ac:dyDescent="0.25">
      <c r="A14">
        <v>52</v>
      </c>
      <c r="B14" s="6">
        <v>43125</v>
      </c>
      <c r="C14">
        <v>69.448400000000007</v>
      </c>
    </row>
    <row r="15" spans="1:11" x14ac:dyDescent="0.25">
      <c r="A15">
        <v>53</v>
      </c>
      <c r="B15" s="6">
        <v>43126</v>
      </c>
      <c r="C15">
        <v>69.457999999999998</v>
      </c>
    </row>
    <row r="16" spans="1:11" x14ac:dyDescent="0.25">
      <c r="A16">
        <v>54</v>
      </c>
      <c r="B16" s="6">
        <v>43127</v>
      </c>
      <c r="C16">
        <v>69.607299999999995</v>
      </c>
    </row>
    <row r="17" spans="1:3" x14ac:dyDescent="0.25">
      <c r="A17">
        <v>55</v>
      </c>
      <c r="B17" s="6">
        <v>43130</v>
      </c>
      <c r="C17">
        <v>69.851299999999995</v>
      </c>
    </row>
    <row r="18" spans="1:3" x14ac:dyDescent="0.25">
      <c r="A18">
        <v>56</v>
      </c>
      <c r="B18" s="6">
        <v>43131</v>
      </c>
      <c r="C18">
        <v>69.542400000000001</v>
      </c>
    </row>
    <row r="19" spans="1:3" x14ac:dyDescent="0.25">
      <c r="A19">
        <v>57</v>
      </c>
      <c r="B19" s="6">
        <v>43132</v>
      </c>
      <c r="C19">
        <v>69.932199999999995</v>
      </c>
    </row>
    <row r="20" spans="1:3" x14ac:dyDescent="0.25">
      <c r="A20">
        <v>58</v>
      </c>
      <c r="B20" s="6">
        <v>43133</v>
      </c>
      <c r="C20">
        <v>69.792100000000005</v>
      </c>
    </row>
    <row r="21" spans="1:3" x14ac:dyDescent="0.25">
      <c r="A21">
        <v>59</v>
      </c>
      <c r="B21" s="6">
        <v>43134</v>
      </c>
      <c r="C21">
        <v>70.095799999999997</v>
      </c>
    </row>
    <row r="22" spans="1:3" x14ac:dyDescent="0.25">
      <c r="A22">
        <v>60</v>
      </c>
      <c r="B22" s="6">
        <v>43137</v>
      </c>
      <c r="C22">
        <v>70.495900000000006</v>
      </c>
    </row>
    <row r="23" spans="1:3" x14ac:dyDescent="0.25">
      <c r="A23">
        <v>61</v>
      </c>
      <c r="B23" s="6">
        <v>43138</v>
      </c>
      <c r="C23">
        <v>70.929400000000001</v>
      </c>
    </row>
    <row r="24" spans="1:3" x14ac:dyDescent="0.25">
      <c r="A24">
        <v>62</v>
      </c>
      <c r="B24" s="6">
        <v>43139</v>
      </c>
      <c r="C24">
        <v>70.531000000000006</v>
      </c>
    </row>
    <row r="25" spans="1:3" x14ac:dyDescent="0.25">
      <c r="A25">
        <v>63</v>
      </c>
      <c r="B25" s="6">
        <v>43140</v>
      </c>
      <c r="C25">
        <v>70.771299999999997</v>
      </c>
    </row>
    <row r="26" spans="1:3" x14ac:dyDescent="0.25">
      <c r="A26">
        <v>64</v>
      </c>
      <c r="B26" s="6">
        <v>43141</v>
      </c>
      <c r="C26">
        <v>71.394300000000001</v>
      </c>
    </row>
    <row r="27" spans="1:3" x14ac:dyDescent="0.25">
      <c r="A27">
        <v>65</v>
      </c>
      <c r="B27" s="6">
        <v>43144</v>
      </c>
      <c r="C27">
        <v>71.245000000000005</v>
      </c>
    </row>
    <row r="28" spans="1:3" x14ac:dyDescent="0.25">
      <c r="A28">
        <v>66</v>
      </c>
      <c r="B28" s="6">
        <v>43145</v>
      </c>
      <c r="C28">
        <v>71.167000000000002</v>
      </c>
    </row>
    <row r="29" spans="1:3" x14ac:dyDescent="0.25">
      <c r="A29">
        <v>67</v>
      </c>
      <c r="B29" s="6">
        <v>43146</v>
      </c>
      <c r="C29">
        <v>71.232900000000001</v>
      </c>
    </row>
    <row r="30" spans="1:3" x14ac:dyDescent="0.25">
      <c r="A30">
        <v>68</v>
      </c>
      <c r="B30" s="6">
        <v>43147</v>
      </c>
      <c r="C30">
        <v>70.671800000000005</v>
      </c>
    </row>
    <row r="31" spans="1:3" x14ac:dyDescent="0.25">
      <c r="A31">
        <v>69</v>
      </c>
      <c r="B31" s="6">
        <v>43148</v>
      </c>
      <c r="C31">
        <v>70.647099999999995</v>
      </c>
    </row>
    <row r="32" spans="1:3" x14ac:dyDescent="0.25">
      <c r="A32">
        <v>70</v>
      </c>
      <c r="B32" s="6">
        <v>43151</v>
      </c>
      <c r="C32">
        <v>69.900099999999995</v>
      </c>
    </row>
    <row r="33" spans="1:3" x14ac:dyDescent="0.25">
      <c r="A33">
        <v>71</v>
      </c>
      <c r="B33" s="6">
        <v>43152</v>
      </c>
      <c r="C33">
        <v>69.892799999999994</v>
      </c>
    </row>
    <row r="34" spans="1:3" x14ac:dyDescent="0.25">
      <c r="A34">
        <v>72</v>
      </c>
      <c r="B34" s="6">
        <v>43153</v>
      </c>
      <c r="C34">
        <v>69.808700000000002</v>
      </c>
    </row>
    <row r="35" spans="1:3" x14ac:dyDescent="0.25">
      <c r="A35">
        <v>73</v>
      </c>
      <c r="B35" s="6">
        <v>43154</v>
      </c>
      <c r="C35">
        <v>69.634100000000004</v>
      </c>
    </row>
    <row r="36" spans="1:3" x14ac:dyDescent="0.25">
      <c r="A36">
        <v>74</v>
      </c>
      <c r="B36" s="6">
        <v>43158</v>
      </c>
      <c r="C36">
        <v>68.922399999999996</v>
      </c>
    </row>
    <row r="37" spans="1:3" x14ac:dyDescent="0.25">
      <c r="A37">
        <v>75</v>
      </c>
      <c r="B37" s="6">
        <v>43159</v>
      </c>
      <c r="C37">
        <v>68.659899999999993</v>
      </c>
    </row>
    <row r="38" spans="1:3" x14ac:dyDescent="0.25">
      <c r="A38">
        <v>76</v>
      </c>
      <c r="B38" s="6">
        <v>43160</v>
      </c>
      <c r="C38">
        <v>68.906199999999998</v>
      </c>
    </row>
    <row r="39" spans="1:3" x14ac:dyDescent="0.25">
      <c r="A39">
        <v>77</v>
      </c>
      <c r="B39" s="6">
        <v>43161</v>
      </c>
      <c r="C39">
        <v>68.882599999999996</v>
      </c>
    </row>
    <row r="40" spans="1:3" x14ac:dyDescent="0.25">
      <c r="A40">
        <v>78</v>
      </c>
      <c r="B40" s="6">
        <v>43162</v>
      </c>
      <c r="C40">
        <v>69.467100000000002</v>
      </c>
    </row>
    <row r="41" spans="1:3" x14ac:dyDescent="0.25">
      <c r="A41">
        <v>79</v>
      </c>
      <c r="B41" s="6">
        <v>43165</v>
      </c>
      <c r="C41">
        <v>70.170199999999994</v>
      </c>
    </row>
    <row r="42" spans="1:3" x14ac:dyDescent="0.25">
      <c r="A42">
        <v>80</v>
      </c>
      <c r="B42" s="6">
        <v>43166</v>
      </c>
      <c r="C42">
        <v>69.731700000000004</v>
      </c>
    </row>
    <row r="43" spans="1:3" x14ac:dyDescent="0.25">
      <c r="A43">
        <v>81</v>
      </c>
      <c r="B43" s="6">
        <v>43167</v>
      </c>
      <c r="C43">
        <v>70.529899999999998</v>
      </c>
    </row>
    <row r="44" spans="1:3" x14ac:dyDescent="0.25">
      <c r="A44">
        <v>82</v>
      </c>
      <c r="B44" s="6">
        <v>43172</v>
      </c>
      <c r="C44">
        <v>69.797200000000004</v>
      </c>
    </row>
    <row r="45" spans="1:3" x14ac:dyDescent="0.25">
      <c r="A45">
        <v>83</v>
      </c>
      <c r="B45" s="6">
        <v>43173</v>
      </c>
      <c r="C45">
        <v>70.156400000000005</v>
      </c>
    </row>
    <row r="46" spans="1:3" x14ac:dyDescent="0.25">
      <c r="A46">
        <v>84</v>
      </c>
      <c r="B46" s="6">
        <v>43174</v>
      </c>
      <c r="C46">
        <v>70.533799999999999</v>
      </c>
    </row>
    <row r="47" spans="1:3" x14ac:dyDescent="0.25">
      <c r="A47">
        <v>85</v>
      </c>
      <c r="B47" s="6">
        <v>43175</v>
      </c>
      <c r="C47">
        <v>70.515100000000004</v>
      </c>
    </row>
    <row r="48" spans="1:3" x14ac:dyDescent="0.25">
      <c r="A48">
        <v>86</v>
      </c>
      <c r="B48" s="6">
        <v>43176</v>
      </c>
      <c r="C48">
        <v>70.809899999999999</v>
      </c>
    </row>
    <row r="49" spans="1:3" x14ac:dyDescent="0.25">
      <c r="A49">
        <v>87</v>
      </c>
      <c r="B49" s="6">
        <v>43179</v>
      </c>
      <c r="C49">
        <v>70.604900000000001</v>
      </c>
    </row>
    <row r="50" spans="1:3" x14ac:dyDescent="0.25">
      <c r="A50">
        <v>88</v>
      </c>
      <c r="B50" s="6">
        <v>43180</v>
      </c>
      <c r="C50">
        <v>71.234700000000004</v>
      </c>
    </row>
    <row r="51" spans="1:3" x14ac:dyDescent="0.25">
      <c r="A51">
        <v>89</v>
      </c>
      <c r="B51" s="6">
        <v>43181</v>
      </c>
      <c r="C51">
        <v>70.569900000000004</v>
      </c>
    </row>
    <row r="52" spans="1:3" x14ac:dyDescent="0.25">
      <c r="A52">
        <v>90</v>
      </c>
      <c r="B52" s="6">
        <v>43182</v>
      </c>
      <c r="C52">
        <v>70.31</v>
      </c>
    </row>
    <row r="53" spans="1:3" x14ac:dyDescent="0.25">
      <c r="A53">
        <v>91</v>
      </c>
      <c r="B53" s="6">
        <v>43183</v>
      </c>
      <c r="C53">
        <v>70.430300000000003</v>
      </c>
    </row>
    <row r="54" spans="1:3" x14ac:dyDescent="0.25">
      <c r="A54">
        <v>92</v>
      </c>
      <c r="B54" s="6">
        <v>43186</v>
      </c>
      <c r="C54">
        <v>70.570800000000006</v>
      </c>
    </row>
    <row r="55" spans="1:3" x14ac:dyDescent="0.25">
      <c r="A55">
        <v>93</v>
      </c>
      <c r="B55" s="6">
        <v>43187</v>
      </c>
      <c r="C55">
        <v>71.262500000000003</v>
      </c>
    </row>
    <row r="56" spans="1:3" x14ac:dyDescent="0.25">
      <c r="A56">
        <v>94</v>
      </c>
      <c r="B56" s="6">
        <v>43188</v>
      </c>
      <c r="C56">
        <v>71.3339</v>
      </c>
    </row>
    <row r="57" spans="1:3" x14ac:dyDescent="0.25">
      <c r="A57">
        <v>95</v>
      </c>
      <c r="B57" s="6">
        <v>43189</v>
      </c>
      <c r="C57">
        <v>71.094200000000001</v>
      </c>
    </row>
    <row r="58" spans="1:3" x14ac:dyDescent="0.25">
      <c r="A58">
        <v>96</v>
      </c>
      <c r="B58" s="6">
        <v>43190</v>
      </c>
      <c r="C58">
        <v>70.561800000000005</v>
      </c>
    </row>
    <row r="59" spans="1:3" x14ac:dyDescent="0.25">
      <c r="A59">
        <v>97</v>
      </c>
      <c r="B59" s="6">
        <v>43193</v>
      </c>
      <c r="C59">
        <v>70.603800000000007</v>
      </c>
    </row>
    <row r="60" spans="1:3" x14ac:dyDescent="0.25">
      <c r="A60">
        <v>98</v>
      </c>
      <c r="B60" s="6">
        <v>43194</v>
      </c>
      <c r="C60">
        <v>70.920699999999997</v>
      </c>
    </row>
    <row r="61" spans="1:3" x14ac:dyDescent="0.25">
      <c r="A61">
        <v>99</v>
      </c>
      <c r="B61" s="6">
        <v>43195</v>
      </c>
      <c r="C61">
        <v>70.957999999999998</v>
      </c>
    </row>
    <row r="62" spans="1:3" x14ac:dyDescent="0.25">
      <c r="A62">
        <v>100</v>
      </c>
      <c r="B62" s="6">
        <v>43196</v>
      </c>
      <c r="C62">
        <v>70.592600000000004</v>
      </c>
    </row>
    <row r="63" spans="1:3" x14ac:dyDescent="0.25">
      <c r="A63">
        <v>101</v>
      </c>
      <c r="B63" s="6">
        <v>43197</v>
      </c>
      <c r="C63">
        <v>70.706900000000005</v>
      </c>
    </row>
    <row r="64" spans="1:3" x14ac:dyDescent="0.25">
      <c r="A64">
        <v>102</v>
      </c>
      <c r="B64" s="6">
        <v>43200</v>
      </c>
      <c r="C64">
        <v>71.884699999999995</v>
      </c>
    </row>
    <row r="65" spans="1:3" x14ac:dyDescent="0.25">
      <c r="A65">
        <v>103</v>
      </c>
      <c r="B65" s="6">
        <v>43201</v>
      </c>
      <c r="C65">
        <v>76.852199999999996</v>
      </c>
    </row>
    <row r="66" spans="1:3" x14ac:dyDescent="0.25">
      <c r="A66">
        <v>104</v>
      </c>
      <c r="B66" s="6">
        <v>43202</v>
      </c>
      <c r="C66">
        <v>79.283900000000003</v>
      </c>
    </row>
    <row r="67" spans="1:3" x14ac:dyDescent="0.25">
      <c r="A67">
        <v>105</v>
      </c>
      <c r="B67" s="6">
        <v>43203</v>
      </c>
      <c r="C67">
        <v>76.756900000000002</v>
      </c>
    </row>
    <row r="68" spans="1:3" x14ac:dyDescent="0.25">
      <c r="A68">
        <v>106</v>
      </c>
      <c r="B68" s="6">
        <v>43204</v>
      </c>
      <c r="C68">
        <v>75.750699999999995</v>
      </c>
    </row>
    <row r="69" spans="1:3" x14ac:dyDescent="0.25">
      <c r="A69">
        <v>107</v>
      </c>
      <c r="B69" s="6">
        <v>43207</v>
      </c>
      <c r="C69">
        <v>76.840299999999999</v>
      </c>
    </row>
    <row r="70" spans="1:3" x14ac:dyDescent="0.25">
      <c r="A70">
        <v>108</v>
      </c>
      <c r="B70" s="6">
        <v>43208</v>
      </c>
      <c r="C70">
        <v>75.844800000000006</v>
      </c>
    </row>
    <row r="71" spans="1:3" x14ac:dyDescent="0.25">
      <c r="A71">
        <v>109</v>
      </c>
      <c r="B71" s="6">
        <v>43209</v>
      </c>
      <c r="C71">
        <v>76.086799999999997</v>
      </c>
    </row>
    <row r="72" spans="1:3" x14ac:dyDescent="0.25">
      <c r="A72">
        <v>110</v>
      </c>
      <c r="B72" s="6">
        <v>43210</v>
      </c>
      <c r="C72">
        <v>75.403400000000005</v>
      </c>
    </row>
    <row r="73" spans="1:3" x14ac:dyDescent="0.25">
      <c r="A73">
        <v>111</v>
      </c>
      <c r="B73" s="6">
        <v>43211</v>
      </c>
      <c r="C73">
        <v>75.653199999999998</v>
      </c>
    </row>
    <row r="74" spans="1:3" x14ac:dyDescent="0.25">
      <c r="A74">
        <v>112</v>
      </c>
      <c r="B74" s="6">
        <v>43214</v>
      </c>
      <c r="C74">
        <v>75.792400000000001</v>
      </c>
    </row>
    <row r="75" spans="1:3" x14ac:dyDescent="0.25">
      <c r="A75">
        <v>113</v>
      </c>
      <c r="B75" s="6">
        <v>43215</v>
      </c>
      <c r="C75">
        <v>75.212100000000007</v>
      </c>
    </row>
    <row r="76" spans="1:3" x14ac:dyDescent="0.25">
      <c r="A76">
        <v>114</v>
      </c>
      <c r="B76" s="6">
        <v>43216</v>
      </c>
      <c r="C76">
        <v>75.328100000000006</v>
      </c>
    </row>
    <row r="77" spans="1:3" x14ac:dyDescent="0.25">
      <c r="A77">
        <v>115</v>
      </c>
      <c r="B77" s="6">
        <v>43217</v>
      </c>
      <c r="C77">
        <v>76.181200000000004</v>
      </c>
    </row>
    <row r="78" spans="1:3" x14ac:dyDescent="0.25">
      <c r="A78">
        <v>116</v>
      </c>
      <c r="B78" s="6">
        <v>43218</v>
      </c>
      <c r="C78">
        <v>75.760499999999993</v>
      </c>
    </row>
    <row r="79" spans="1:3" x14ac:dyDescent="0.25">
      <c r="A79">
        <v>117</v>
      </c>
      <c r="B79" s="6">
        <v>43219</v>
      </c>
      <c r="C79">
        <v>75.205600000000004</v>
      </c>
    </row>
    <row r="80" spans="1:3" x14ac:dyDescent="0.25">
      <c r="A80">
        <v>118</v>
      </c>
      <c r="B80" s="6">
        <v>43224</v>
      </c>
      <c r="C80">
        <v>76.126099999999994</v>
      </c>
    </row>
    <row r="81" spans="1:3" x14ac:dyDescent="0.25">
      <c r="A81">
        <v>119</v>
      </c>
      <c r="B81" s="6">
        <v>43225</v>
      </c>
      <c r="C81">
        <v>75.639200000000002</v>
      </c>
    </row>
    <row r="82" spans="1:3" x14ac:dyDescent="0.25">
      <c r="A82">
        <v>120</v>
      </c>
      <c r="B82" s="6">
        <v>43228</v>
      </c>
      <c r="C82">
        <v>74.8125</v>
      </c>
    </row>
    <row r="83" spans="1:3" x14ac:dyDescent="0.25">
      <c r="A83">
        <v>121</v>
      </c>
      <c r="B83" s="6">
        <v>43229</v>
      </c>
      <c r="C83">
        <v>75.040899999999993</v>
      </c>
    </row>
    <row r="84" spans="1:3" x14ac:dyDescent="0.25">
      <c r="A84">
        <v>122</v>
      </c>
      <c r="B84" s="6">
        <v>43231</v>
      </c>
      <c r="C84">
        <v>74.177199999999999</v>
      </c>
    </row>
    <row r="85" spans="1:3" x14ac:dyDescent="0.25">
      <c r="A85">
        <v>123</v>
      </c>
      <c r="B85" s="6">
        <v>43232</v>
      </c>
      <c r="C85">
        <v>73.514499999999998</v>
      </c>
    </row>
    <row r="86" spans="1:3" x14ac:dyDescent="0.25">
      <c r="A86">
        <v>124</v>
      </c>
      <c r="B86" s="6">
        <v>43235</v>
      </c>
      <c r="C86">
        <v>73.942999999999998</v>
      </c>
    </row>
    <row r="87" spans="1:3" x14ac:dyDescent="0.25">
      <c r="A87">
        <v>125</v>
      </c>
      <c r="B87" s="6">
        <v>43236</v>
      </c>
      <c r="C87">
        <v>73.860100000000003</v>
      </c>
    </row>
    <row r="88" spans="1:3" x14ac:dyDescent="0.25">
      <c r="A88">
        <v>126</v>
      </c>
      <c r="B88" s="6">
        <v>43237</v>
      </c>
      <c r="C88">
        <v>73.779600000000002</v>
      </c>
    </row>
    <row r="89" spans="1:3" x14ac:dyDescent="0.25">
      <c r="A89">
        <v>127</v>
      </c>
      <c r="B89" s="6">
        <v>43238</v>
      </c>
      <c r="C89">
        <v>73.023600000000002</v>
      </c>
    </row>
    <row r="90" spans="1:3" x14ac:dyDescent="0.25">
      <c r="A90">
        <v>128</v>
      </c>
      <c r="B90" s="6">
        <v>43239</v>
      </c>
      <c r="C90">
        <v>73.176900000000003</v>
      </c>
    </row>
    <row r="91" spans="1:3" x14ac:dyDescent="0.25">
      <c r="A91">
        <v>129</v>
      </c>
      <c r="B91" s="6">
        <v>43242</v>
      </c>
      <c r="C91">
        <v>73.332099999999997</v>
      </c>
    </row>
    <row r="92" spans="1:3" x14ac:dyDescent="0.25">
      <c r="A92">
        <v>130</v>
      </c>
      <c r="B92" s="6">
        <v>43243</v>
      </c>
      <c r="C92">
        <v>72.239000000000004</v>
      </c>
    </row>
    <row r="93" spans="1:3" x14ac:dyDescent="0.25">
      <c r="A93">
        <v>131</v>
      </c>
      <c r="B93" s="6">
        <v>43244</v>
      </c>
      <c r="C93">
        <v>72.182599999999994</v>
      </c>
    </row>
    <row r="94" spans="1:3" x14ac:dyDescent="0.25">
      <c r="A94">
        <v>132</v>
      </c>
      <c r="B94" s="6">
        <v>43245</v>
      </c>
      <c r="C94">
        <v>72.008200000000002</v>
      </c>
    </row>
    <row r="95" spans="1:3" x14ac:dyDescent="0.25">
      <c r="A95">
        <v>133</v>
      </c>
      <c r="B95" s="6">
        <v>43246</v>
      </c>
      <c r="C95">
        <v>72.118300000000005</v>
      </c>
    </row>
    <row r="96" spans="1:3" x14ac:dyDescent="0.25">
      <c r="A96">
        <v>134</v>
      </c>
      <c r="B96" s="6">
        <v>43249</v>
      </c>
      <c r="C96">
        <v>72.8322</v>
      </c>
    </row>
    <row r="97" spans="1:3" x14ac:dyDescent="0.25">
      <c r="A97">
        <v>135</v>
      </c>
      <c r="B97" s="6">
        <v>43250</v>
      </c>
      <c r="C97">
        <v>72.526899999999998</v>
      </c>
    </row>
    <row r="98" spans="1:3" x14ac:dyDescent="0.25">
      <c r="A98">
        <v>136</v>
      </c>
      <c r="B98" s="6">
        <v>43251</v>
      </c>
      <c r="C98">
        <v>72.521100000000004</v>
      </c>
    </row>
    <row r="99" spans="1:3" x14ac:dyDescent="0.25">
      <c r="A99">
        <v>137</v>
      </c>
      <c r="B99" s="6">
        <v>43252</v>
      </c>
      <c r="C99">
        <v>72.580600000000004</v>
      </c>
    </row>
    <row r="100" spans="1:3" x14ac:dyDescent="0.25">
      <c r="A100">
        <v>138</v>
      </c>
      <c r="B100" s="6">
        <v>43253</v>
      </c>
      <c r="C100">
        <v>72.718299999999999</v>
      </c>
    </row>
    <row r="101" spans="1:3" x14ac:dyDescent="0.25">
      <c r="A101">
        <v>139</v>
      </c>
      <c r="B101" s="6">
        <v>43256</v>
      </c>
      <c r="C101">
        <v>72.438400000000001</v>
      </c>
    </row>
    <row r="102" spans="1:3" x14ac:dyDescent="0.25">
      <c r="A102">
        <v>140</v>
      </c>
      <c r="B102" s="6">
        <v>43257</v>
      </c>
      <c r="C102">
        <v>72.513000000000005</v>
      </c>
    </row>
    <row r="103" spans="1:3" x14ac:dyDescent="0.25">
      <c r="A103">
        <v>141</v>
      </c>
      <c r="B103" s="6">
        <v>43258</v>
      </c>
      <c r="C103">
        <v>72.863699999999994</v>
      </c>
    </row>
    <row r="104" spans="1:3" x14ac:dyDescent="0.25">
      <c r="A104">
        <v>142</v>
      </c>
      <c r="B104" s="6">
        <v>43259</v>
      </c>
      <c r="C104">
        <v>73.068600000000004</v>
      </c>
    </row>
    <row r="105" spans="1:3" x14ac:dyDescent="0.25">
      <c r="A105">
        <v>143</v>
      </c>
      <c r="B105" s="6">
        <v>43260</v>
      </c>
      <c r="C105">
        <v>73.791600000000003</v>
      </c>
    </row>
    <row r="106" spans="1:3" x14ac:dyDescent="0.25">
      <c r="A106">
        <v>144</v>
      </c>
      <c r="B106" s="6">
        <v>43261</v>
      </c>
      <c r="C106">
        <v>73.365399999999994</v>
      </c>
    </row>
    <row r="107" spans="1:3" x14ac:dyDescent="0.25">
      <c r="A107">
        <v>145</v>
      </c>
      <c r="B107" s="6">
        <v>43265</v>
      </c>
      <c r="C107">
        <v>74.136499999999998</v>
      </c>
    </row>
    <row r="108" spans="1:3" x14ac:dyDescent="0.25">
      <c r="A108">
        <v>146</v>
      </c>
      <c r="B108" s="6">
        <v>43266</v>
      </c>
      <c r="C108">
        <v>73.562100000000001</v>
      </c>
    </row>
    <row r="109" spans="1:3" x14ac:dyDescent="0.25">
      <c r="A109">
        <v>147</v>
      </c>
      <c r="B109" s="6">
        <v>43267</v>
      </c>
      <c r="C109">
        <v>72.532899999999998</v>
      </c>
    </row>
    <row r="110" spans="1:3" x14ac:dyDescent="0.25">
      <c r="A110">
        <v>148</v>
      </c>
      <c r="B110" s="6">
        <v>43270</v>
      </c>
      <c r="C110">
        <v>73.482500000000002</v>
      </c>
    </row>
    <row r="111" spans="1:3" x14ac:dyDescent="0.25">
      <c r="A111">
        <v>149</v>
      </c>
      <c r="B111" s="6">
        <v>43271</v>
      </c>
      <c r="C111">
        <v>74.184700000000007</v>
      </c>
    </row>
    <row r="112" spans="1:3" x14ac:dyDescent="0.25">
      <c r="A112">
        <v>150</v>
      </c>
      <c r="B112" s="6">
        <v>43272</v>
      </c>
      <c r="C112">
        <v>73.611800000000002</v>
      </c>
    </row>
    <row r="113" spans="1:3" x14ac:dyDescent="0.25">
      <c r="A113">
        <v>151</v>
      </c>
      <c r="B113" s="6">
        <v>43273</v>
      </c>
      <c r="C113">
        <v>73.687100000000001</v>
      </c>
    </row>
    <row r="114" spans="1:3" x14ac:dyDescent="0.25">
      <c r="A114">
        <v>152</v>
      </c>
      <c r="B114" s="6">
        <v>43274</v>
      </c>
      <c r="C114">
        <v>73.724699999999999</v>
      </c>
    </row>
    <row r="115" spans="1:3" x14ac:dyDescent="0.25">
      <c r="A115">
        <v>153</v>
      </c>
      <c r="B115" s="6">
        <v>43277</v>
      </c>
      <c r="C115">
        <v>73.311199999999999</v>
      </c>
    </row>
    <row r="116" spans="1:3" x14ac:dyDescent="0.25">
      <c r="A116">
        <v>154</v>
      </c>
      <c r="B116" s="6">
        <v>43278</v>
      </c>
      <c r="C116">
        <v>73.408699999999996</v>
      </c>
    </row>
    <row r="117" spans="1:3" x14ac:dyDescent="0.25">
      <c r="A117">
        <v>155</v>
      </c>
      <c r="B117" s="6">
        <v>43279</v>
      </c>
      <c r="C117">
        <v>73.603800000000007</v>
      </c>
    </row>
    <row r="118" spans="1:3" x14ac:dyDescent="0.25">
      <c r="A118">
        <v>156</v>
      </c>
      <c r="B118" s="6">
        <v>43280</v>
      </c>
      <c r="C118">
        <v>73.088399999999993</v>
      </c>
    </row>
    <row r="119" spans="1:3" x14ac:dyDescent="0.25">
      <c r="A119">
        <v>157</v>
      </c>
      <c r="B119" s="6">
        <v>43281</v>
      </c>
      <c r="C119">
        <v>72.992099999999994</v>
      </c>
    </row>
    <row r="120" spans="1:3" x14ac:dyDescent="0.25">
      <c r="A120">
        <v>158</v>
      </c>
      <c r="B120" s="6">
        <v>43284</v>
      </c>
      <c r="C120">
        <v>73.468999999999994</v>
      </c>
    </row>
    <row r="121" spans="1:3" x14ac:dyDescent="0.25">
      <c r="A121">
        <v>159</v>
      </c>
      <c r="B121" s="6">
        <v>43285</v>
      </c>
      <c r="C121">
        <v>73.7012</v>
      </c>
    </row>
    <row r="122" spans="1:3" x14ac:dyDescent="0.25">
      <c r="A122">
        <v>160</v>
      </c>
      <c r="B122" s="6">
        <v>43286</v>
      </c>
      <c r="C122">
        <v>73.709699999999998</v>
      </c>
    </row>
    <row r="123" spans="1:3" x14ac:dyDescent="0.25">
      <c r="A123">
        <v>161</v>
      </c>
      <c r="B123" s="6">
        <v>43287</v>
      </c>
      <c r="C123">
        <v>73.964100000000002</v>
      </c>
    </row>
    <row r="124" spans="1:3" x14ac:dyDescent="0.25">
      <c r="A124">
        <v>162</v>
      </c>
      <c r="B124" s="6">
        <v>43288</v>
      </c>
      <c r="C124">
        <v>73.902799999999999</v>
      </c>
    </row>
    <row r="125" spans="1:3" x14ac:dyDescent="0.25">
      <c r="A125">
        <v>163</v>
      </c>
      <c r="B125" s="6">
        <v>43291</v>
      </c>
      <c r="C125">
        <v>73.936499999999995</v>
      </c>
    </row>
    <row r="126" spans="1:3" x14ac:dyDescent="0.25">
      <c r="A126">
        <v>164</v>
      </c>
      <c r="B126" s="6">
        <v>43292</v>
      </c>
      <c r="C126">
        <v>73.346999999999994</v>
      </c>
    </row>
    <row r="127" spans="1:3" x14ac:dyDescent="0.25">
      <c r="A127">
        <v>165</v>
      </c>
      <c r="B127" s="6">
        <v>43293</v>
      </c>
      <c r="C127">
        <v>72.847200000000001</v>
      </c>
    </row>
    <row r="128" spans="1:3" x14ac:dyDescent="0.25">
      <c r="A128">
        <v>166</v>
      </c>
      <c r="B128" s="6">
        <v>43294</v>
      </c>
      <c r="C128">
        <v>72.681700000000006</v>
      </c>
    </row>
    <row r="129" spans="1:3" x14ac:dyDescent="0.25">
      <c r="A129">
        <v>167</v>
      </c>
      <c r="B129" s="6">
        <v>43295</v>
      </c>
      <c r="C129">
        <v>72.465900000000005</v>
      </c>
    </row>
    <row r="130" spans="1:3" x14ac:dyDescent="0.25">
      <c r="A130">
        <v>168</v>
      </c>
      <c r="B130" s="6">
        <v>43298</v>
      </c>
      <c r="C130">
        <v>72.795500000000004</v>
      </c>
    </row>
    <row r="131" spans="1:3" x14ac:dyDescent="0.25">
      <c r="A131">
        <v>169</v>
      </c>
      <c r="B131" s="6">
        <v>43299</v>
      </c>
      <c r="C131">
        <v>73.242699999999999</v>
      </c>
    </row>
    <row r="132" spans="1:3" x14ac:dyDescent="0.25">
      <c r="A132">
        <v>170</v>
      </c>
      <c r="B132" s="6">
        <v>43300</v>
      </c>
      <c r="C132">
        <v>73.134500000000003</v>
      </c>
    </row>
    <row r="133" spans="1:3" x14ac:dyDescent="0.25">
      <c r="A133">
        <v>171</v>
      </c>
      <c r="B133" s="6">
        <v>43301</v>
      </c>
      <c r="C133">
        <v>73.480800000000002</v>
      </c>
    </row>
    <row r="134" spans="1:3" x14ac:dyDescent="0.25">
      <c r="A134">
        <v>172</v>
      </c>
      <c r="B134" s="6">
        <v>43302</v>
      </c>
      <c r="C134">
        <v>73.932699999999997</v>
      </c>
    </row>
    <row r="135" spans="1:3" x14ac:dyDescent="0.25">
      <c r="A135">
        <v>173</v>
      </c>
      <c r="B135" s="6">
        <v>43305</v>
      </c>
      <c r="C135">
        <v>74.128600000000006</v>
      </c>
    </row>
    <row r="136" spans="1:3" x14ac:dyDescent="0.25">
      <c r="A136">
        <v>174</v>
      </c>
      <c r="B136" s="6">
        <v>43306</v>
      </c>
      <c r="C136">
        <v>73.5261</v>
      </c>
    </row>
    <row r="137" spans="1:3" x14ac:dyDescent="0.25">
      <c r="A137">
        <v>175</v>
      </c>
      <c r="B137" s="6">
        <v>43307</v>
      </c>
      <c r="C137">
        <v>73.751000000000005</v>
      </c>
    </row>
    <row r="138" spans="1:3" x14ac:dyDescent="0.25">
      <c r="A138">
        <v>176</v>
      </c>
      <c r="B138" s="6">
        <v>43308</v>
      </c>
      <c r="C138">
        <v>73.818100000000001</v>
      </c>
    </row>
    <row r="139" spans="1:3" x14ac:dyDescent="0.25">
      <c r="A139">
        <v>177</v>
      </c>
      <c r="B139" s="6">
        <v>43309</v>
      </c>
      <c r="C139">
        <v>73.344200000000001</v>
      </c>
    </row>
    <row r="140" spans="1:3" x14ac:dyDescent="0.25">
      <c r="A140">
        <v>178</v>
      </c>
      <c r="B140" s="6">
        <v>43312</v>
      </c>
      <c r="C140">
        <v>73.202100000000002</v>
      </c>
    </row>
    <row r="141" spans="1:3" x14ac:dyDescent="0.25">
      <c r="A141">
        <v>179</v>
      </c>
      <c r="B141" s="6">
        <v>43313</v>
      </c>
      <c r="C141">
        <v>73.073800000000006</v>
      </c>
    </row>
    <row r="142" spans="1:3" x14ac:dyDescent="0.25">
      <c r="A142">
        <v>180</v>
      </c>
      <c r="B142" s="6">
        <v>43314</v>
      </c>
      <c r="C142">
        <v>73.106399999999994</v>
      </c>
    </row>
    <row r="143" spans="1:3" x14ac:dyDescent="0.25">
      <c r="A143">
        <v>181</v>
      </c>
      <c r="B143" s="6">
        <v>43315</v>
      </c>
      <c r="C143">
        <v>73.420599999999993</v>
      </c>
    </row>
    <row r="144" spans="1:3" x14ac:dyDescent="0.25">
      <c r="A144">
        <v>182</v>
      </c>
      <c r="B144" s="6">
        <v>43316</v>
      </c>
      <c r="C144">
        <v>73.474400000000003</v>
      </c>
    </row>
    <row r="145" spans="1:3" x14ac:dyDescent="0.25">
      <c r="A145">
        <v>183</v>
      </c>
      <c r="B145" s="6">
        <v>43319</v>
      </c>
      <c r="C145">
        <v>73.409499999999994</v>
      </c>
    </row>
    <row r="146" spans="1:3" x14ac:dyDescent="0.25">
      <c r="A146">
        <v>184</v>
      </c>
      <c r="B146" s="6">
        <v>43320</v>
      </c>
      <c r="C146">
        <v>73.563199999999995</v>
      </c>
    </row>
    <row r="147" spans="1:3" x14ac:dyDescent="0.25">
      <c r="A147">
        <v>185</v>
      </c>
      <c r="B147" s="6">
        <v>43321</v>
      </c>
      <c r="C147">
        <v>73.821100000000001</v>
      </c>
    </row>
    <row r="148" spans="1:3" x14ac:dyDescent="0.25">
      <c r="A148">
        <v>186</v>
      </c>
      <c r="B148" s="6">
        <v>43322</v>
      </c>
      <c r="C148">
        <v>76.825000000000003</v>
      </c>
    </row>
    <row r="149" spans="1:3" x14ac:dyDescent="0.25">
      <c r="A149">
        <v>187</v>
      </c>
      <c r="B149" s="6">
        <v>43323</v>
      </c>
      <c r="C149">
        <v>76.676000000000002</v>
      </c>
    </row>
    <row r="150" spans="1:3" x14ac:dyDescent="0.25">
      <c r="A150">
        <v>188</v>
      </c>
      <c r="B150" s="6">
        <v>43326</v>
      </c>
      <c r="C150">
        <v>77.651899999999998</v>
      </c>
    </row>
    <row r="151" spans="1:3" x14ac:dyDescent="0.25">
      <c r="A151">
        <v>189</v>
      </c>
      <c r="B151" s="6">
        <v>43327</v>
      </c>
      <c r="C151">
        <v>76.232500000000002</v>
      </c>
    </row>
    <row r="152" spans="1:3" x14ac:dyDescent="0.25">
      <c r="A152">
        <v>190</v>
      </c>
      <c r="B152" s="6">
        <v>43328</v>
      </c>
      <c r="C152">
        <v>75.225300000000004</v>
      </c>
    </row>
    <row r="153" spans="1:3" x14ac:dyDescent="0.25">
      <c r="A153">
        <v>191</v>
      </c>
      <c r="B153" s="6">
        <v>43329</v>
      </c>
      <c r="C153">
        <v>76.057599999999994</v>
      </c>
    </row>
    <row r="154" spans="1:3" x14ac:dyDescent="0.25">
      <c r="A154">
        <v>192</v>
      </c>
      <c r="B154" s="6">
        <v>43330</v>
      </c>
      <c r="C154">
        <v>76.184799999999996</v>
      </c>
    </row>
    <row r="155" spans="1:3" x14ac:dyDescent="0.25">
      <c r="A155">
        <v>193</v>
      </c>
      <c r="B155" s="6">
        <v>43333</v>
      </c>
      <c r="C155">
        <v>76.720399999999998</v>
      </c>
    </row>
    <row r="156" spans="1:3" x14ac:dyDescent="0.25">
      <c r="A156">
        <v>194</v>
      </c>
      <c r="B156" s="6">
        <v>43334</v>
      </c>
      <c r="C156">
        <v>77.349100000000007</v>
      </c>
    </row>
    <row r="157" spans="1:3" x14ac:dyDescent="0.25">
      <c r="A157">
        <v>195</v>
      </c>
      <c r="B157" s="6">
        <v>43335</v>
      </c>
      <c r="C157">
        <v>78.198300000000003</v>
      </c>
    </row>
    <row r="158" spans="1:3" x14ac:dyDescent="0.25">
      <c r="A158">
        <v>196</v>
      </c>
      <c r="B158" s="6">
        <v>43336</v>
      </c>
      <c r="C158">
        <v>79.250200000000007</v>
      </c>
    </row>
    <row r="159" spans="1:3" x14ac:dyDescent="0.25">
      <c r="A159">
        <v>197</v>
      </c>
      <c r="B159" s="6">
        <v>43337</v>
      </c>
      <c r="C159">
        <v>78.407200000000003</v>
      </c>
    </row>
    <row r="160" spans="1:3" x14ac:dyDescent="0.25">
      <c r="A160">
        <v>198</v>
      </c>
      <c r="B160" s="6">
        <v>43340</v>
      </c>
      <c r="C160">
        <v>78.226900000000001</v>
      </c>
    </row>
    <row r="161" spans="1:3" x14ac:dyDescent="0.25">
      <c r="A161">
        <v>199</v>
      </c>
      <c r="B161" s="6">
        <v>43341</v>
      </c>
      <c r="C161">
        <v>78.760000000000005</v>
      </c>
    </row>
    <row r="162" spans="1:3" x14ac:dyDescent="0.25">
      <c r="A162">
        <v>200</v>
      </c>
      <c r="B162" s="6">
        <v>43342</v>
      </c>
      <c r="C162">
        <v>79.559399999999997</v>
      </c>
    </row>
    <row r="163" spans="1:3" x14ac:dyDescent="0.25">
      <c r="A163">
        <v>201</v>
      </c>
      <c r="B163" s="6">
        <v>43343</v>
      </c>
      <c r="C163">
        <v>79.676500000000004</v>
      </c>
    </row>
    <row r="164" spans="1:3" x14ac:dyDescent="0.25">
      <c r="A164">
        <v>202</v>
      </c>
      <c r="B164" s="6">
        <v>43344</v>
      </c>
      <c r="C164">
        <v>79.496600000000001</v>
      </c>
    </row>
    <row r="165" spans="1:3" x14ac:dyDescent="0.25">
      <c r="A165">
        <v>203</v>
      </c>
      <c r="B165" s="6">
        <v>43347</v>
      </c>
      <c r="C165">
        <v>78.637600000000006</v>
      </c>
    </row>
    <row r="166" spans="1:3" x14ac:dyDescent="0.25">
      <c r="A166">
        <v>204</v>
      </c>
      <c r="B166" s="6">
        <v>43348</v>
      </c>
      <c r="C166">
        <v>79.02</v>
      </c>
    </row>
    <row r="167" spans="1:3" x14ac:dyDescent="0.25">
      <c r="A167">
        <v>205</v>
      </c>
      <c r="B167" s="6">
        <v>43349</v>
      </c>
      <c r="C167">
        <v>79.136200000000002</v>
      </c>
    </row>
    <row r="168" spans="1:3" x14ac:dyDescent="0.25">
      <c r="A168">
        <v>206</v>
      </c>
      <c r="B168" s="6">
        <v>43350</v>
      </c>
      <c r="C168">
        <v>79.368499999999997</v>
      </c>
    </row>
    <row r="169" spans="1:3" x14ac:dyDescent="0.25">
      <c r="A169">
        <v>207</v>
      </c>
      <c r="B169" s="6">
        <v>43351</v>
      </c>
      <c r="C169">
        <v>80.356200000000001</v>
      </c>
    </row>
    <row r="170" spans="1:3" x14ac:dyDescent="0.25">
      <c r="A170">
        <v>208</v>
      </c>
      <c r="B170" s="6">
        <v>43354</v>
      </c>
      <c r="C170">
        <v>80.670199999999994</v>
      </c>
    </row>
    <row r="171" spans="1:3" x14ac:dyDescent="0.25">
      <c r="A171">
        <v>209</v>
      </c>
      <c r="B171" s="6">
        <v>43355</v>
      </c>
      <c r="C171">
        <v>81.394199999999998</v>
      </c>
    </row>
    <row r="172" spans="1:3" x14ac:dyDescent="0.25">
      <c r="A172">
        <v>210</v>
      </c>
      <c r="B172" s="6">
        <v>43356</v>
      </c>
      <c r="C172">
        <v>80.648799999999994</v>
      </c>
    </row>
    <row r="173" spans="1:3" x14ac:dyDescent="0.25">
      <c r="A173">
        <v>211</v>
      </c>
      <c r="B173" s="6">
        <v>43357</v>
      </c>
      <c r="C173">
        <v>79.769900000000007</v>
      </c>
    </row>
    <row r="174" spans="1:3" x14ac:dyDescent="0.25">
      <c r="A174">
        <v>212</v>
      </c>
      <c r="B174" s="6">
        <v>43358</v>
      </c>
      <c r="C174">
        <v>79.952100000000002</v>
      </c>
    </row>
    <row r="175" spans="1:3" x14ac:dyDescent="0.25">
      <c r="A175">
        <v>213</v>
      </c>
      <c r="B175" s="6">
        <v>43361</v>
      </c>
      <c r="C175">
        <v>79.359499999999997</v>
      </c>
    </row>
    <row r="176" spans="1:3" x14ac:dyDescent="0.25">
      <c r="A176">
        <v>214</v>
      </c>
      <c r="B176" s="6">
        <v>43362</v>
      </c>
      <c r="C176">
        <v>79.174899999999994</v>
      </c>
    </row>
    <row r="177" spans="1:3" x14ac:dyDescent="0.25">
      <c r="A177">
        <v>215</v>
      </c>
      <c r="B177" s="6">
        <v>43363</v>
      </c>
      <c r="C177">
        <v>78.3613</v>
      </c>
    </row>
    <row r="178" spans="1:3" x14ac:dyDescent="0.25">
      <c r="A178">
        <v>216</v>
      </c>
      <c r="B178" s="6">
        <v>43364</v>
      </c>
      <c r="C178">
        <v>77.752899999999997</v>
      </c>
    </row>
    <row r="179" spans="1:3" x14ac:dyDescent="0.25">
      <c r="A179">
        <v>217</v>
      </c>
      <c r="B179" s="6">
        <v>43365</v>
      </c>
      <c r="C179">
        <v>78.075299999999999</v>
      </c>
    </row>
    <row r="180" spans="1:3" x14ac:dyDescent="0.25">
      <c r="A180">
        <v>218</v>
      </c>
      <c r="B180" s="6">
        <v>43368</v>
      </c>
      <c r="C180">
        <v>77.684399999999997</v>
      </c>
    </row>
    <row r="181" spans="1:3" x14ac:dyDescent="0.25">
      <c r="A181">
        <v>219</v>
      </c>
      <c r="B181" s="6">
        <v>43369</v>
      </c>
      <c r="C181">
        <v>77.383200000000002</v>
      </c>
    </row>
    <row r="182" spans="1:3" x14ac:dyDescent="0.25">
      <c r="A182">
        <v>220</v>
      </c>
      <c r="B182" s="6">
        <v>43370</v>
      </c>
      <c r="C182">
        <v>77.384600000000006</v>
      </c>
    </row>
    <row r="183" spans="1:3" x14ac:dyDescent="0.25">
      <c r="A183">
        <v>221</v>
      </c>
      <c r="B183" s="6">
        <v>43371</v>
      </c>
      <c r="C183">
        <v>77.040700000000001</v>
      </c>
    </row>
    <row r="184" spans="1:3" x14ac:dyDescent="0.25">
      <c r="A184">
        <v>222</v>
      </c>
      <c r="B184" s="6">
        <v>43372</v>
      </c>
      <c r="C184">
        <v>76.229399999999998</v>
      </c>
    </row>
    <row r="185" spans="1:3" x14ac:dyDescent="0.25">
      <c r="A185">
        <v>223</v>
      </c>
      <c r="B185" s="6">
        <v>43375</v>
      </c>
      <c r="C185">
        <v>75.987700000000004</v>
      </c>
    </row>
    <row r="186" spans="1:3" x14ac:dyDescent="0.25">
      <c r="A186">
        <v>224</v>
      </c>
      <c r="B186" s="6">
        <v>43376</v>
      </c>
      <c r="C186">
        <v>75.227199999999996</v>
      </c>
    </row>
    <row r="187" spans="1:3" x14ac:dyDescent="0.25">
      <c r="A187">
        <v>225</v>
      </c>
      <c r="B187" s="6">
        <v>43377</v>
      </c>
      <c r="C187">
        <v>75.735299999999995</v>
      </c>
    </row>
    <row r="188" spans="1:3" x14ac:dyDescent="0.25">
      <c r="A188">
        <v>226</v>
      </c>
      <c r="B188" s="6">
        <v>43378</v>
      </c>
      <c r="C188">
        <v>76.0505</v>
      </c>
    </row>
    <row r="189" spans="1:3" x14ac:dyDescent="0.25">
      <c r="A189">
        <v>227</v>
      </c>
      <c r="B189" s="6">
        <v>43379</v>
      </c>
      <c r="C189">
        <v>76.661000000000001</v>
      </c>
    </row>
    <row r="190" spans="1:3" x14ac:dyDescent="0.25">
      <c r="A190">
        <v>228</v>
      </c>
      <c r="B190" s="6">
        <v>43382</v>
      </c>
      <c r="C190">
        <v>76.986999999999995</v>
      </c>
    </row>
    <row r="191" spans="1:3" x14ac:dyDescent="0.25">
      <c r="A191">
        <v>229</v>
      </c>
      <c r="B191" s="6">
        <v>43383</v>
      </c>
      <c r="C191">
        <v>76.210999999999999</v>
      </c>
    </row>
    <row r="192" spans="1:3" x14ac:dyDescent="0.25">
      <c r="A192">
        <v>230</v>
      </c>
      <c r="B192" s="6">
        <v>43384</v>
      </c>
      <c r="C192">
        <v>76.070999999999998</v>
      </c>
    </row>
    <row r="193" spans="1:3" x14ac:dyDescent="0.25">
      <c r="A193">
        <v>231</v>
      </c>
      <c r="B193" s="6">
        <v>43385</v>
      </c>
      <c r="C193">
        <v>77.082400000000007</v>
      </c>
    </row>
    <row r="194" spans="1:3" x14ac:dyDescent="0.25">
      <c r="A194">
        <v>232</v>
      </c>
      <c r="B194" s="6">
        <v>43386</v>
      </c>
      <c r="C194">
        <v>76.5047</v>
      </c>
    </row>
    <row r="195" spans="1:3" x14ac:dyDescent="0.25">
      <c r="A195">
        <v>233</v>
      </c>
      <c r="B195" s="6">
        <v>43389</v>
      </c>
      <c r="C195">
        <v>76.054000000000002</v>
      </c>
    </row>
    <row r="196" spans="1:3" x14ac:dyDescent="0.25">
      <c r="A196">
        <v>234</v>
      </c>
      <c r="B196" s="6">
        <v>43390</v>
      </c>
      <c r="C196">
        <v>75.923599999999993</v>
      </c>
    </row>
    <row r="197" spans="1:3" x14ac:dyDescent="0.25">
      <c r="A197">
        <v>235</v>
      </c>
      <c r="B197" s="6">
        <v>43391</v>
      </c>
      <c r="C197">
        <v>75.651200000000003</v>
      </c>
    </row>
    <row r="198" spans="1:3" x14ac:dyDescent="0.25">
      <c r="A198">
        <v>236</v>
      </c>
      <c r="B198" s="6">
        <v>43392</v>
      </c>
      <c r="C198">
        <v>75.569199999999995</v>
      </c>
    </row>
    <row r="199" spans="1:3" x14ac:dyDescent="0.25">
      <c r="A199">
        <v>237</v>
      </c>
      <c r="B199" s="6">
        <v>43393</v>
      </c>
      <c r="C199">
        <v>75.324100000000001</v>
      </c>
    </row>
    <row r="200" spans="1:3" x14ac:dyDescent="0.25">
      <c r="A200">
        <v>238</v>
      </c>
      <c r="B200" s="6">
        <v>43396</v>
      </c>
      <c r="C200">
        <v>75.370199999999997</v>
      </c>
    </row>
    <row r="201" spans="1:3" x14ac:dyDescent="0.25">
      <c r="A201">
        <v>239</v>
      </c>
      <c r="B201" s="6">
        <v>43397</v>
      </c>
      <c r="C201">
        <v>74.858400000000003</v>
      </c>
    </row>
    <row r="202" spans="1:3" x14ac:dyDescent="0.25">
      <c r="A202">
        <v>240</v>
      </c>
      <c r="B202" s="6">
        <v>43398</v>
      </c>
      <c r="C202">
        <v>75.080600000000004</v>
      </c>
    </row>
    <row r="203" spans="1:3" x14ac:dyDescent="0.25">
      <c r="A203">
        <v>241</v>
      </c>
      <c r="B203" s="6">
        <v>43399</v>
      </c>
      <c r="C203">
        <v>74.985100000000003</v>
      </c>
    </row>
    <row r="204" spans="1:3" x14ac:dyDescent="0.25">
      <c r="A204">
        <v>242</v>
      </c>
      <c r="B204" s="6">
        <v>43400</v>
      </c>
      <c r="C204">
        <v>74.665800000000004</v>
      </c>
    </row>
    <row r="205" spans="1:3" x14ac:dyDescent="0.25">
      <c r="A205">
        <v>243</v>
      </c>
      <c r="B205" s="6">
        <v>43403</v>
      </c>
      <c r="C205">
        <v>75.039900000000003</v>
      </c>
    </row>
    <row r="206" spans="1:3" x14ac:dyDescent="0.25">
      <c r="A206">
        <v>244</v>
      </c>
      <c r="B206" s="6">
        <v>43404</v>
      </c>
      <c r="C206">
        <v>74.791799999999995</v>
      </c>
    </row>
    <row r="207" spans="1:3" x14ac:dyDescent="0.25">
      <c r="A207">
        <v>245</v>
      </c>
      <c r="B207" s="6">
        <v>43405</v>
      </c>
      <c r="C207">
        <v>74.418899999999994</v>
      </c>
    </row>
    <row r="208" spans="1:3" x14ac:dyDescent="0.25">
      <c r="A208">
        <v>246</v>
      </c>
      <c r="B208" s="6">
        <v>43406</v>
      </c>
      <c r="C208">
        <v>74.580299999999994</v>
      </c>
    </row>
    <row r="209" spans="1:3" x14ac:dyDescent="0.25">
      <c r="A209">
        <v>247</v>
      </c>
      <c r="B209" s="6">
        <v>43407</v>
      </c>
      <c r="C209">
        <v>74.990600000000001</v>
      </c>
    </row>
    <row r="210" spans="1:3" x14ac:dyDescent="0.25">
      <c r="A210">
        <v>248</v>
      </c>
      <c r="B210" s="6">
        <v>43411</v>
      </c>
      <c r="C210">
        <v>75.315799999999996</v>
      </c>
    </row>
    <row r="211" spans="1:3" x14ac:dyDescent="0.25">
      <c r="A211">
        <v>249</v>
      </c>
      <c r="B211" s="6">
        <v>43412</v>
      </c>
      <c r="C211">
        <v>75.681700000000006</v>
      </c>
    </row>
    <row r="212" spans="1:3" x14ac:dyDescent="0.25">
      <c r="A212">
        <v>250</v>
      </c>
      <c r="B212" s="6">
        <v>43413</v>
      </c>
      <c r="C212">
        <v>75.671099999999996</v>
      </c>
    </row>
    <row r="213" spans="1:3" x14ac:dyDescent="0.25">
      <c r="A213">
        <v>251</v>
      </c>
      <c r="B213" s="6">
        <v>43414</v>
      </c>
      <c r="C213">
        <v>75.807599999999994</v>
      </c>
    </row>
    <row r="214" spans="1:3" x14ac:dyDescent="0.25">
      <c r="A214">
        <v>252</v>
      </c>
      <c r="B214" s="6">
        <v>43417</v>
      </c>
      <c r="C214">
        <v>76.092600000000004</v>
      </c>
    </row>
    <row r="215" spans="1:3" x14ac:dyDescent="0.25">
      <c r="A215">
        <v>253</v>
      </c>
      <c r="B215" s="6">
        <v>43418</v>
      </c>
      <c r="C215">
        <v>76.073700000000002</v>
      </c>
    </row>
    <row r="216" spans="1:3" x14ac:dyDescent="0.25">
      <c r="A216">
        <v>254</v>
      </c>
      <c r="B216" s="6">
        <v>43419</v>
      </c>
      <c r="C216">
        <v>76.755600000000001</v>
      </c>
    </row>
    <row r="217" spans="1:3" x14ac:dyDescent="0.25">
      <c r="A217">
        <v>255</v>
      </c>
      <c r="B217" s="6">
        <v>43420</v>
      </c>
      <c r="C217">
        <v>75.535799999999995</v>
      </c>
    </row>
    <row r="218" spans="1:3" x14ac:dyDescent="0.25">
      <c r="A218">
        <v>256</v>
      </c>
      <c r="B218" s="6">
        <v>43421</v>
      </c>
      <c r="C218">
        <v>74.902199999999993</v>
      </c>
    </row>
    <row r="219" spans="1:3" x14ac:dyDescent="0.25">
      <c r="A219">
        <v>257</v>
      </c>
      <c r="B219" s="6">
        <v>43424</v>
      </c>
      <c r="C219">
        <v>75.321799999999996</v>
      </c>
    </row>
    <row r="220" spans="1:3" x14ac:dyDescent="0.25">
      <c r="A220">
        <v>258</v>
      </c>
      <c r="B220" s="6">
        <v>43425</v>
      </c>
      <c r="C220">
        <v>75.182500000000005</v>
      </c>
    </row>
    <row r="221" spans="1:3" x14ac:dyDescent="0.25">
      <c r="A221">
        <v>259</v>
      </c>
      <c r="B221" s="6">
        <v>43426</v>
      </c>
      <c r="C221">
        <v>75.148300000000006</v>
      </c>
    </row>
    <row r="222" spans="1:3" x14ac:dyDescent="0.25">
      <c r="A222">
        <v>260</v>
      </c>
      <c r="B222" s="6">
        <v>43427</v>
      </c>
      <c r="C222">
        <v>74.8048</v>
      </c>
    </row>
    <row r="223" spans="1:3" x14ac:dyDescent="0.25">
      <c r="A223">
        <v>261</v>
      </c>
      <c r="B223" s="6">
        <v>43428</v>
      </c>
      <c r="C223">
        <v>74.938500000000005</v>
      </c>
    </row>
    <row r="224" spans="1:3" x14ac:dyDescent="0.25">
      <c r="A224">
        <v>262</v>
      </c>
      <c r="B224" s="6">
        <v>43431</v>
      </c>
      <c r="C224">
        <v>75.5655</v>
      </c>
    </row>
    <row r="225" spans="1:3" x14ac:dyDescent="0.25">
      <c r="A225">
        <v>263</v>
      </c>
      <c r="B225" s="6">
        <v>43432</v>
      </c>
      <c r="C225">
        <v>75.621700000000004</v>
      </c>
    </row>
    <row r="226" spans="1:3" x14ac:dyDescent="0.25">
      <c r="A226">
        <v>264</v>
      </c>
      <c r="B226" s="6">
        <v>43433</v>
      </c>
      <c r="C226">
        <v>75.519099999999995</v>
      </c>
    </row>
    <row r="227" spans="1:3" x14ac:dyDescent="0.25">
      <c r="A227">
        <v>265</v>
      </c>
      <c r="B227" s="6">
        <v>43434</v>
      </c>
      <c r="C227">
        <v>75.889700000000005</v>
      </c>
    </row>
    <row r="228" spans="1:3" x14ac:dyDescent="0.25">
      <c r="A228">
        <v>266</v>
      </c>
      <c r="B228" s="6">
        <v>43435</v>
      </c>
      <c r="C228">
        <v>75.748400000000004</v>
      </c>
    </row>
    <row r="229" spans="1:3" x14ac:dyDescent="0.25">
      <c r="A229">
        <v>267</v>
      </c>
      <c r="B229" s="6">
        <v>43438</v>
      </c>
      <c r="C229">
        <v>75.3874</v>
      </c>
    </row>
    <row r="230" spans="1:3" x14ac:dyDescent="0.25">
      <c r="A230">
        <v>268</v>
      </c>
      <c r="B230" s="6">
        <v>43439</v>
      </c>
      <c r="C230">
        <v>75.656199999999998</v>
      </c>
    </row>
    <row r="231" spans="1:3" x14ac:dyDescent="0.25">
      <c r="A231">
        <v>269</v>
      </c>
      <c r="B231" s="6">
        <v>43440</v>
      </c>
      <c r="C231">
        <v>75.705100000000002</v>
      </c>
    </row>
    <row r="232" spans="1:3" x14ac:dyDescent="0.25">
      <c r="A232">
        <v>270</v>
      </c>
      <c r="B232" s="6">
        <v>43441</v>
      </c>
      <c r="C232">
        <v>75.607100000000003</v>
      </c>
    </row>
    <row r="233" spans="1:3" x14ac:dyDescent="0.25">
      <c r="A233">
        <v>271</v>
      </c>
      <c r="B233" s="6">
        <v>43442</v>
      </c>
      <c r="C233">
        <v>76.077699999999993</v>
      </c>
    </row>
    <row r="234" spans="1:3" x14ac:dyDescent="0.25">
      <c r="A234">
        <v>272</v>
      </c>
      <c r="B234" s="6">
        <v>43445</v>
      </c>
      <c r="C234">
        <v>75.707499999999996</v>
      </c>
    </row>
    <row r="235" spans="1:3" x14ac:dyDescent="0.25">
      <c r="A235">
        <v>273</v>
      </c>
      <c r="B235" s="6">
        <v>43446</v>
      </c>
      <c r="C235">
        <v>75.619699999999995</v>
      </c>
    </row>
    <row r="236" spans="1:3" x14ac:dyDescent="0.25">
      <c r="A236">
        <v>274</v>
      </c>
      <c r="B236" s="6">
        <v>43447</v>
      </c>
      <c r="C236">
        <v>75.216800000000006</v>
      </c>
    </row>
    <row r="237" spans="1:3" x14ac:dyDescent="0.25">
      <c r="A237">
        <v>275</v>
      </c>
      <c r="B237" s="6">
        <v>43448</v>
      </c>
      <c r="C237">
        <v>75.391599999999997</v>
      </c>
    </row>
    <row r="238" spans="1:3" x14ac:dyDescent="0.25">
      <c r="A238">
        <v>276</v>
      </c>
      <c r="B238" s="6">
        <v>43449</v>
      </c>
      <c r="C238">
        <v>75.388999999999996</v>
      </c>
    </row>
    <row r="239" spans="1:3" x14ac:dyDescent="0.25">
      <c r="A239">
        <v>277</v>
      </c>
      <c r="B239" s="6">
        <v>43452</v>
      </c>
      <c r="C239">
        <v>75.381399999999999</v>
      </c>
    </row>
    <row r="240" spans="1:3" x14ac:dyDescent="0.25">
      <c r="A240">
        <v>278</v>
      </c>
      <c r="B240" s="6">
        <v>43453</v>
      </c>
      <c r="C240">
        <v>75.7761</v>
      </c>
    </row>
    <row r="241" spans="1:3" x14ac:dyDescent="0.25">
      <c r="A241">
        <v>279</v>
      </c>
      <c r="B241" s="6">
        <v>43454</v>
      </c>
      <c r="C241">
        <v>76.474199999999996</v>
      </c>
    </row>
    <row r="242" spans="1:3" x14ac:dyDescent="0.25">
      <c r="A242">
        <v>280</v>
      </c>
      <c r="B242" s="6">
        <v>43455</v>
      </c>
      <c r="C242">
        <v>76.937700000000007</v>
      </c>
    </row>
    <row r="243" spans="1:3" x14ac:dyDescent="0.25">
      <c r="A243">
        <v>281</v>
      </c>
      <c r="B243" s="6">
        <v>43456</v>
      </c>
      <c r="C243">
        <v>77.971699999999998</v>
      </c>
    </row>
    <row r="244" spans="1:3" x14ac:dyDescent="0.25">
      <c r="A244">
        <v>282</v>
      </c>
      <c r="B244" s="6">
        <v>43459</v>
      </c>
      <c r="C244">
        <v>77.888599999999997</v>
      </c>
    </row>
    <row r="245" spans="1:3" x14ac:dyDescent="0.25">
      <c r="A245">
        <v>283</v>
      </c>
      <c r="B245" s="6">
        <v>43460</v>
      </c>
      <c r="C245">
        <v>78.430899999999994</v>
      </c>
    </row>
    <row r="246" spans="1:3" x14ac:dyDescent="0.25">
      <c r="A246">
        <v>284</v>
      </c>
      <c r="B246" s="6">
        <v>43461</v>
      </c>
      <c r="C246">
        <v>78.523700000000005</v>
      </c>
    </row>
    <row r="247" spans="1:3" x14ac:dyDescent="0.25">
      <c r="A247">
        <v>285</v>
      </c>
      <c r="B247" s="6">
        <v>43462</v>
      </c>
      <c r="C247">
        <v>78.388000000000005</v>
      </c>
    </row>
    <row r="248" spans="1:3" x14ac:dyDescent="0.25">
      <c r="A248">
        <v>286</v>
      </c>
      <c r="B248" s="6">
        <v>43463</v>
      </c>
      <c r="C248">
        <v>79.658100000000005</v>
      </c>
    </row>
    <row r="249" spans="1:3" x14ac:dyDescent="0.25">
      <c r="A249">
        <v>287</v>
      </c>
      <c r="B249" s="6">
        <v>43464</v>
      </c>
      <c r="C249">
        <v>79.460499999999996</v>
      </c>
    </row>
  </sheetData>
  <mergeCells count="1">
    <mergeCell ref="F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8A89-135E-4FA1-A460-753173F1E9A6}">
  <dimension ref="A1:W68"/>
  <sheetViews>
    <sheetView topLeftCell="G1" workbookViewId="0">
      <selection activeCell="H3" sqref="H3"/>
    </sheetView>
  </sheetViews>
  <sheetFormatPr defaultRowHeight="15" x14ac:dyDescent="0.25"/>
  <cols>
    <col min="2" max="2" width="9.140625" style="4"/>
  </cols>
  <sheetData>
    <row r="1" spans="1:23" x14ac:dyDescent="0.25">
      <c r="A1" s="20" t="s">
        <v>85</v>
      </c>
      <c r="B1" s="4" t="s">
        <v>87</v>
      </c>
      <c r="C1" s="20" t="s">
        <v>86</v>
      </c>
    </row>
    <row r="2" spans="1:23" x14ac:dyDescent="0.25">
      <c r="A2" s="21">
        <v>41821</v>
      </c>
      <c r="B2" s="4">
        <v>1</v>
      </c>
      <c r="C2" s="20">
        <v>33.843400000000003</v>
      </c>
      <c r="J2" s="22"/>
      <c r="K2" s="22"/>
      <c r="L2" s="22"/>
      <c r="M2" s="22"/>
      <c r="N2" s="22"/>
    </row>
    <row r="3" spans="1:23" x14ac:dyDescent="0.25">
      <c r="A3" s="21">
        <v>41822</v>
      </c>
      <c r="B3" s="4">
        <v>2</v>
      </c>
      <c r="C3" s="20">
        <v>34.227499999999999</v>
      </c>
      <c r="J3" s="22"/>
      <c r="K3" s="23" t="s">
        <v>88</v>
      </c>
      <c r="L3" s="23" t="s">
        <v>81</v>
      </c>
      <c r="M3" s="23" t="s">
        <v>84</v>
      </c>
      <c r="N3" s="23"/>
      <c r="T3" s="23" t="s">
        <v>88</v>
      </c>
      <c r="U3" s="23" t="s">
        <v>81</v>
      </c>
      <c r="V3" s="23" t="s">
        <v>84</v>
      </c>
      <c r="W3" s="23"/>
    </row>
    <row r="4" spans="1:23" x14ac:dyDescent="0.25">
      <c r="A4" s="21">
        <v>41823</v>
      </c>
      <c r="B4" s="4">
        <v>3</v>
      </c>
      <c r="C4" s="20">
        <v>34.249600000000001</v>
      </c>
      <c r="J4" s="22"/>
      <c r="K4" s="24">
        <f>0.0743*($B$68+31)+33.685</f>
        <v>40.9664</v>
      </c>
      <c r="L4" s="24"/>
      <c r="M4" s="23">
        <v>41.962699999999998</v>
      </c>
      <c r="N4" s="23"/>
      <c r="T4" s="24">
        <f>0.0005*($B$68+31)^2+0.0433*($B$68+31)+34.041</f>
        <v>43.086399999999998</v>
      </c>
      <c r="U4" s="24"/>
      <c r="V4" s="23">
        <v>41.962699999999998</v>
      </c>
      <c r="W4" s="23"/>
    </row>
    <row r="5" spans="1:23" x14ac:dyDescent="0.25">
      <c r="A5" s="21">
        <v>41824</v>
      </c>
      <c r="B5" s="4">
        <v>4</v>
      </c>
      <c r="C5" s="20">
        <v>34.194899999999997</v>
      </c>
      <c r="J5" s="22"/>
      <c r="K5" s="22"/>
      <c r="L5" s="22"/>
      <c r="M5" s="22"/>
      <c r="N5" s="22"/>
    </row>
    <row r="6" spans="1:23" x14ac:dyDescent="0.25">
      <c r="A6" s="21">
        <v>41825</v>
      </c>
      <c r="B6" s="4">
        <v>5</v>
      </c>
      <c r="C6" s="20">
        <v>34.323599999999999</v>
      </c>
    </row>
    <row r="7" spans="1:23" x14ac:dyDescent="0.25">
      <c r="A7" s="21">
        <v>41828</v>
      </c>
      <c r="B7" s="4">
        <v>6</v>
      </c>
      <c r="C7" s="20">
        <v>34.569099999999999</v>
      </c>
    </row>
    <row r="8" spans="1:23" x14ac:dyDescent="0.25">
      <c r="A8" s="21">
        <v>41829</v>
      </c>
      <c r="B8" s="4">
        <v>7</v>
      </c>
      <c r="C8" s="20">
        <v>34.425800000000002</v>
      </c>
    </row>
    <row r="9" spans="1:23" x14ac:dyDescent="0.25">
      <c r="A9" s="21">
        <v>41830</v>
      </c>
      <c r="B9" s="4">
        <v>8</v>
      </c>
      <c r="C9" s="20">
        <v>34.075800000000001</v>
      </c>
    </row>
    <row r="10" spans="1:23" x14ac:dyDescent="0.25">
      <c r="A10" s="21">
        <v>41831</v>
      </c>
      <c r="B10" s="4">
        <v>9</v>
      </c>
      <c r="C10" s="20">
        <v>33.835299999999997</v>
      </c>
    </row>
    <row r="11" spans="1:23" x14ac:dyDescent="0.25">
      <c r="A11" s="21">
        <v>41832</v>
      </c>
      <c r="B11" s="4">
        <v>10</v>
      </c>
      <c r="C11" s="20">
        <v>34.058199999999999</v>
      </c>
    </row>
    <row r="12" spans="1:23" x14ac:dyDescent="0.25">
      <c r="A12" s="21">
        <v>41835</v>
      </c>
      <c r="B12" s="4">
        <v>11</v>
      </c>
      <c r="C12" s="20">
        <v>34.313499999999998</v>
      </c>
    </row>
    <row r="13" spans="1:23" x14ac:dyDescent="0.25">
      <c r="A13" s="21">
        <v>41836</v>
      </c>
      <c r="B13" s="4">
        <v>12</v>
      </c>
      <c r="C13" s="20">
        <v>34.372300000000003</v>
      </c>
    </row>
    <row r="14" spans="1:23" x14ac:dyDescent="0.25">
      <c r="A14" s="21">
        <v>41837</v>
      </c>
      <c r="B14" s="4">
        <v>13</v>
      </c>
      <c r="C14" s="20">
        <v>34.385300000000001</v>
      </c>
    </row>
    <row r="15" spans="1:23" x14ac:dyDescent="0.25">
      <c r="A15" s="21">
        <v>41838</v>
      </c>
      <c r="B15" s="4">
        <v>14</v>
      </c>
      <c r="C15" s="20">
        <v>34.799799999999998</v>
      </c>
    </row>
    <row r="16" spans="1:23" x14ac:dyDescent="0.25">
      <c r="A16" s="21">
        <v>41839</v>
      </c>
      <c r="B16" s="4">
        <v>15</v>
      </c>
      <c r="C16" s="20">
        <v>35.162700000000001</v>
      </c>
    </row>
    <row r="17" spans="1:3" x14ac:dyDescent="0.25">
      <c r="A17" s="21">
        <v>41842</v>
      </c>
      <c r="B17" s="4">
        <v>16</v>
      </c>
      <c r="C17" s="20">
        <v>35.090000000000003</v>
      </c>
    </row>
    <row r="18" spans="1:3" x14ac:dyDescent="0.25">
      <c r="A18" s="21">
        <v>41843</v>
      </c>
      <c r="B18" s="4">
        <v>17</v>
      </c>
      <c r="C18" s="20">
        <v>35.038699999999999</v>
      </c>
    </row>
    <row r="19" spans="1:3" x14ac:dyDescent="0.25">
      <c r="A19" s="21">
        <v>41844</v>
      </c>
      <c r="B19" s="4">
        <v>18</v>
      </c>
      <c r="C19" s="20">
        <v>34.810099999999998</v>
      </c>
    </row>
    <row r="20" spans="1:3" x14ac:dyDescent="0.25">
      <c r="A20" s="21">
        <v>41845</v>
      </c>
      <c r="B20" s="4">
        <v>19</v>
      </c>
      <c r="C20" s="20">
        <v>35.078600000000002</v>
      </c>
    </row>
    <row r="21" spans="1:3" x14ac:dyDescent="0.25">
      <c r="A21" s="21">
        <v>41846</v>
      </c>
      <c r="B21" s="4">
        <v>20</v>
      </c>
      <c r="C21" s="20">
        <v>35.0535</v>
      </c>
    </row>
    <row r="22" spans="1:3" x14ac:dyDescent="0.25">
      <c r="A22" s="21">
        <v>41849</v>
      </c>
      <c r="B22" s="4">
        <v>21</v>
      </c>
      <c r="C22" s="20">
        <v>35.345700000000001</v>
      </c>
    </row>
    <row r="23" spans="1:3" x14ac:dyDescent="0.25">
      <c r="A23" s="21">
        <v>41850</v>
      </c>
      <c r="B23" s="4">
        <v>22</v>
      </c>
      <c r="C23" s="20">
        <v>35.633899999999997</v>
      </c>
    </row>
    <row r="24" spans="1:3" x14ac:dyDescent="0.25">
      <c r="A24" s="21">
        <v>41851</v>
      </c>
      <c r="B24" s="4">
        <v>23</v>
      </c>
      <c r="C24" s="20">
        <v>35.7271</v>
      </c>
    </row>
    <row r="25" spans="1:3" x14ac:dyDescent="0.25">
      <c r="A25" s="21">
        <v>41852</v>
      </c>
      <c r="B25" s="4">
        <v>24</v>
      </c>
      <c r="C25" s="20">
        <v>35.443800000000003</v>
      </c>
    </row>
    <row r="26" spans="1:3" x14ac:dyDescent="0.25">
      <c r="A26" s="21">
        <v>41853</v>
      </c>
      <c r="B26" s="4">
        <v>25</v>
      </c>
      <c r="C26" s="20">
        <v>35.727200000000003</v>
      </c>
    </row>
    <row r="27" spans="1:3" x14ac:dyDescent="0.25">
      <c r="A27" s="21">
        <v>41856</v>
      </c>
      <c r="B27" s="4">
        <v>26</v>
      </c>
      <c r="C27" s="20">
        <v>35.660499999999999</v>
      </c>
    </row>
    <row r="28" spans="1:3" x14ac:dyDescent="0.25">
      <c r="A28" s="21">
        <v>41857</v>
      </c>
      <c r="B28" s="4">
        <v>27</v>
      </c>
      <c r="C28" s="20">
        <v>35.798699999999997</v>
      </c>
    </row>
    <row r="29" spans="1:3" x14ac:dyDescent="0.25">
      <c r="A29" s="21">
        <v>41858</v>
      </c>
      <c r="B29" s="4">
        <v>28</v>
      </c>
      <c r="C29" s="20">
        <v>36.110199999999999</v>
      </c>
    </row>
    <row r="30" spans="1:3" x14ac:dyDescent="0.25">
      <c r="A30" s="21">
        <v>41859</v>
      </c>
      <c r="B30" s="4">
        <v>29</v>
      </c>
      <c r="C30" s="20">
        <v>36.249600000000001</v>
      </c>
    </row>
    <row r="31" spans="1:3" x14ac:dyDescent="0.25">
      <c r="A31" s="21">
        <v>41860</v>
      </c>
      <c r="B31" s="4">
        <v>30</v>
      </c>
      <c r="C31" s="20">
        <v>36.446100000000001</v>
      </c>
    </row>
    <row r="32" spans="1:3" x14ac:dyDescent="0.25">
      <c r="A32" s="21">
        <v>41863</v>
      </c>
      <c r="B32" s="4">
        <v>31</v>
      </c>
      <c r="C32" s="20">
        <v>36.047499999999999</v>
      </c>
    </row>
    <row r="33" spans="1:3" x14ac:dyDescent="0.25">
      <c r="A33" s="21">
        <v>41864</v>
      </c>
      <c r="B33" s="4">
        <v>32</v>
      </c>
      <c r="C33" s="20">
        <v>36.088999999999999</v>
      </c>
    </row>
    <row r="34" spans="1:3" x14ac:dyDescent="0.25">
      <c r="A34" s="21">
        <v>41865</v>
      </c>
      <c r="B34" s="4">
        <v>33</v>
      </c>
      <c r="C34" s="20">
        <v>36.222200000000001</v>
      </c>
    </row>
    <row r="35" spans="1:3" x14ac:dyDescent="0.25">
      <c r="A35" s="21">
        <v>41866</v>
      </c>
      <c r="B35" s="4">
        <v>34</v>
      </c>
      <c r="C35" s="20">
        <v>36.039499999999997</v>
      </c>
    </row>
    <row r="36" spans="1:3" x14ac:dyDescent="0.25">
      <c r="A36" s="21">
        <v>41867</v>
      </c>
      <c r="B36" s="4">
        <v>35</v>
      </c>
      <c r="C36" s="20">
        <v>36.001399999999997</v>
      </c>
    </row>
    <row r="37" spans="1:3" x14ac:dyDescent="0.25">
      <c r="A37" s="21">
        <v>41870</v>
      </c>
      <c r="B37" s="4">
        <v>36</v>
      </c>
      <c r="C37" s="20">
        <v>36.029400000000003</v>
      </c>
    </row>
    <row r="38" spans="1:3" x14ac:dyDescent="0.25">
      <c r="A38" s="21">
        <v>41871</v>
      </c>
      <c r="B38" s="4">
        <v>37</v>
      </c>
      <c r="C38" s="20">
        <v>36.109400000000001</v>
      </c>
    </row>
    <row r="39" spans="1:3" x14ac:dyDescent="0.25">
      <c r="A39" s="21">
        <v>41872</v>
      </c>
      <c r="B39" s="4">
        <v>38</v>
      </c>
      <c r="C39" s="20">
        <v>36.223999999999997</v>
      </c>
    </row>
    <row r="40" spans="1:3" x14ac:dyDescent="0.25">
      <c r="A40" s="21">
        <v>41873</v>
      </c>
      <c r="B40" s="4">
        <v>39</v>
      </c>
      <c r="C40" s="20">
        <v>36.331699999999998</v>
      </c>
    </row>
    <row r="41" spans="1:3" x14ac:dyDescent="0.25">
      <c r="A41" s="21">
        <v>41874</v>
      </c>
      <c r="B41" s="4">
        <v>40</v>
      </c>
      <c r="C41" s="20">
        <v>36.002699999999997</v>
      </c>
    </row>
    <row r="42" spans="1:3" x14ac:dyDescent="0.25">
      <c r="A42" s="21">
        <v>41877</v>
      </c>
      <c r="B42" s="4">
        <v>41</v>
      </c>
      <c r="C42" s="20">
        <v>36.120100000000001</v>
      </c>
    </row>
    <row r="43" spans="1:3" x14ac:dyDescent="0.25">
      <c r="A43" s="21">
        <v>41878</v>
      </c>
      <c r="B43" s="4">
        <v>42</v>
      </c>
      <c r="C43" s="20">
        <v>36.135800000000003</v>
      </c>
    </row>
    <row r="44" spans="1:3" x14ac:dyDescent="0.25">
      <c r="A44" s="21">
        <v>41879</v>
      </c>
      <c r="B44" s="4">
        <v>43</v>
      </c>
      <c r="C44" s="20">
        <v>36.139699999999998</v>
      </c>
    </row>
    <row r="45" spans="1:3" x14ac:dyDescent="0.25">
      <c r="A45" s="21">
        <v>41880</v>
      </c>
      <c r="B45" s="4">
        <v>44</v>
      </c>
      <c r="C45" s="20">
        <v>36.305300000000003</v>
      </c>
    </row>
    <row r="46" spans="1:3" x14ac:dyDescent="0.25">
      <c r="A46" s="21">
        <v>41881</v>
      </c>
      <c r="B46" s="4">
        <v>45</v>
      </c>
      <c r="C46" s="20">
        <v>36.931600000000003</v>
      </c>
    </row>
    <row r="47" spans="1:3" x14ac:dyDescent="0.25">
      <c r="A47" s="21">
        <v>41884</v>
      </c>
      <c r="B47" s="4">
        <v>46</v>
      </c>
      <c r="C47" s="20">
        <v>37.294499999999999</v>
      </c>
    </row>
    <row r="48" spans="1:3" x14ac:dyDescent="0.25">
      <c r="A48" s="21">
        <v>41885</v>
      </c>
      <c r="B48" s="4">
        <v>47</v>
      </c>
      <c r="C48" s="20">
        <v>37.347999999999999</v>
      </c>
    </row>
    <row r="49" spans="1:3" x14ac:dyDescent="0.25">
      <c r="A49" s="21">
        <v>41886</v>
      </c>
      <c r="B49" s="4">
        <v>48</v>
      </c>
      <c r="C49" s="20">
        <v>37.318300000000001</v>
      </c>
    </row>
    <row r="50" spans="1:3" x14ac:dyDescent="0.25">
      <c r="A50" s="21">
        <v>41887</v>
      </c>
      <c r="B50" s="4">
        <v>49</v>
      </c>
      <c r="C50" s="20">
        <v>36.803800000000003</v>
      </c>
    </row>
    <row r="51" spans="1:3" x14ac:dyDescent="0.25">
      <c r="A51" s="21">
        <v>41888</v>
      </c>
      <c r="B51" s="4">
        <v>50</v>
      </c>
      <c r="C51" s="20">
        <v>36.921900000000001</v>
      </c>
    </row>
    <row r="52" spans="1:3" x14ac:dyDescent="0.25">
      <c r="A52" s="21">
        <v>41891</v>
      </c>
      <c r="B52" s="4">
        <v>51</v>
      </c>
      <c r="C52" s="20">
        <v>37.086599999999997</v>
      </c>
    </row>
    <row r="53" spans="1:3" x14ac:dyDescent="0.25">
      <c r="A53" s="21">
        <v>41892</v>
      </c>
      <c r="B53" s="4">
        <v>52</v>
      </c>
      <c r="C53" s="20">
        <v>37.0261</v>
      </c>
    </row>
    <row r="54" spans="1:3" x14ac:dyDescent="0.25">
      <c r="A54" s="21">
        <v>41893</v>
      </c>
      <c r="B54" s="4">
        <v>53</v>
      </c>
      <c r="C54" s="20">
        <v>37.1693</v>
      </c>
    </row>
    <row r="55" spans="1:3" x14ac:dyDescent="0.25">
      <c r="A55" s="21">
        <v>41894</v>
      </c>
      <c r="B55" s="4">
        <v>54</v>
      </c>
      <c r="C55" s="20">
        <v>37.375799999999998</v>
      </c>
    </row>
    <row r="56" spans="1:3" x14ac:dyDescent="0.25">
      <c r="A56" s="21">
        <v>41895</v>
      </c>
      <c r="B56" s="4">
        <v>55</v>
      </c>
      <c r="C56" s="20">
        <v>37.654499999999999</v>
      </c>
    </row>
    <row r="57" spans="1:3" x14ac:dyDescent="0.25">
      <c r="A57" s="21">
        <v>41898</v>
      </c>
      <c r="B57" s="4">
        <v>56</v>
      </c>
      <c r="C57" s="20">
        <v>37.9861</v>
      </c>
    </row>
    <row r="58" spans="1:3" x14ac:dyDescent="0.25">
      <c r="A58" s="21">
        <v>41899</v>
      </c>
      <c r="B58" s="4">
        <v>57</v>
      </c>
      <c r="C58" s="20">
        <v>38.705800000000004</v>
      </c>
    </row>
    <row r="59" spans="1:3" x14ac:dyDescent="0.25">
      <c r="A59" s="21">
        <v>41900</v>
      </c>
      <c r="B59" s="4">
        <v>58</v>
      </c>
      <c r="C59" s="20">
        <v>38.372399999999999</v>
      </c>
    </row>
    <row r="60" spans="1:3" x14ac:dyDescent="0.25">
      <c r="A60" s="21">
        <v>41901</v>
      </c>
      <c r="B60" s="4">
        <v>59</v>
      </c>
      <c r="C60" s="20">
        <v>38.420900000000003</v>
      </c>
    </row>
    <row r="61" spans="1:3" x14ac:dyDescent="0.25">
      <c r="A61" s="21">
        <v>41902</v>
      </c>
      <c r="B61" s="4">
        <v>60</v>
      </c>
      <c r="C61" s="20">
        <v>38.413400000000003</v>
      </c>
    </row>
    <row r="62" spans="1:3" x14ac:dyDescent="0.25">
      <c r="A62" s="21">
        <v>41905</v>
      </c>
      <c r="B62" s="4">
        <v>61</v>
      </c>
      <c r="C62" s="20">
        <v>38.578200000000002</v>
      </c>
    </row>
    <row r="63" spans="1:3" x14ac:dyDescent="0.25">
      <c r="A63" s="21">
        <v>41906</v>
      </c>
      <c r="B63" s="4">
        <v>62</v>
      </c>
      <c r="C63" s="20">
        <v>38.667200000000001</v>
      </c>
    </row>
    <row r="64" spans="1:3" x14ac:dyDescent="0.25">
      <c r="A64" s="21">
        <v>41907</v>
      </c>
      <c r="B64" s="4">
        <v>63</v>
      </c>
      <c r="C64" s="20">
        <v>38.383000000000003</v>
      </c>
    </row>
    <row r="65" spans="1:3" x14ac:dyDescent="0.25">
      <c r="A65" s="21">
        <v>41908</v>
      </c>
      <c r="B65" s="4">
        <v>64</v>
      </c>
      <c r="C65" s="20">
        <v>38.300699999999999</v>
      </c>
    </row>
    <row r="66" spans="1:3" x14ac:dyDescent="0.25">
      <c r="A66" s="21">
        <v>41909</v>
      </c>
      <c r="B66" s="4">
        <v>65</v>
      </c>
      <c r="C66" s="20">
        <v>38.724299999999999</v>
      </c>
    </row>
    <row r="67" spans="1:3" x14ac:dyDescent="0.25">
      <c r="A67" s="21">
        <v>41912</v>
      </c>
      <c r="B67" s="4">
        <v>66</v>
      </c>
      <c r="C67" s="20">
        <v>39.386600000000001</v>
      </c>
    </row>
    <row r="68" spans="1:3" x14ac:dyDescent="0.25">
      <c r="A68" s="21">
        <v>41913</v>
      </c>
      <c r="B68" s="4">
        <v>67</v>
      </c>
      <c r="C68" s="20">
        <v>39.383600000000001</v>
      </c>
    </row>
  </sheetData>
  <sortState xmlns:xlrd2="http://schemas.microsoft.com/office/spreadsheetml/2017/richdata2" ref="A2:C68">
    <sortCondition descending="1" ref="B1:B68"/>
  </sortState>
  <mergeCells count="8">
    <mergeCell ref="M3:N3"/>
    <mergeCell ref="M4:N4"/>
    <mergeCell ref="K3:L3"/>
    <mergeCell ref="K4:L4"/>
    <mergeCell ref="T3:U3"/>
    <mergeCell ref="V3:W3"/>
    <mergeCell ref="T4:U4"/>
    <mergeCell ref="V4:W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BA09-5423-4DB4-BF17-85DFF5CB8075}">
  <dimension ref="A1:C14"/>
  <sheetViews>
    <sheetView workbookViewId="0">
      <selection activeCell="E15" sqref="E15"/>
    </sheetView>
  </sheetViews>
  <sheetFormatPr defaultRowHeight="15" x14ac:dyDescent="0.25"/>
  <cols>
    <col min="1" max="1" width="16.7109375" bestFit="1" customWidth="1"/>
    <col min="2" max="2" width="15.140625" bestFit="1" customWidth="1"/>
    <col min="3" max="3" width="13.7109375" bestFit="1" customWidth="1"/>
    <col min="4" max="4" width="13.5703125" customWidth="1"/>
  </cols>
  <sheetData>
    <row r="1" spans="1:3" x14ac:dyDescent="0.25">
      <c r="B1" t="s">
        <v>89</v>
      </c>
      <c r="C1" t="s">
        <v>90</v>
      </c>
    </row>
    <row r="2" spans="1:3" x14ac:dyDescent="0.25">
      <c r="A2" t="s">
        <v>68</v>
      </c>
      <c r="B2">
        <v>2500000</v>
      </c>
      <c r="C2">
        <v>2500000</v>
      </c>
    </row>
    <row r="4" spans="1:3" x14ac:dyDescent="0.25">
      <c r="A4" t="s">
        <v>91</v>
      </c>
      <c r="B4">
        <v>3.5</v>
      </c>
      <c r="C4">
        <v>5</v>
      </c>
    </row>
    <row r="6" spans="1:3" x14ac:dyDescent="0.25">
      <c r="A6" t="s">
        <v>92</v>
      </c>
      <c r="B6" s="25">
        <v>0.185</v>
      </c>
      <c r="C6" s="25">
        <v>0.109</v>
      </c>
    </row>
    <row r="8" spans="1:3" s="20" customFormat="1" x14ac:dyDescent="0.25">
      <c r="A8" s="20" t="s">
        <v>94</v>
      </c>
      <c r="B8" s="20">
        <v>0</v>
      </c>
      <c r="C8" s="20">
        <v>200000</v>
      </c>
    </row>
    <row r="9" spans="1:3" s="20" customFormat="1" x14ac:dyDescent="0.25"/>
    <row r="10" spans="1:3" x14ac:dyDescent="0.25">
      <c r="A10" t="s">
        <v>93</v>
      </c>
      <c r="B10" s="26">
        <f>PMT(B6/12,B4*12,B2)</f>
        <v>-81302.01522397931</v>
      </c>
      <c r="C10" s="26">
        <f>PMT(C6/12,C4*12,C2+C8)</f>
        <v>-58569.980658506131</v>
      </c>
    </row>
    <row r="11" spans="1:3" x14ac:dyDescent="0.25">
      <c r="C11" s="26"/>
    </row>
    <row r="12" spans="1:3" x14ac:dyDescent="0.25">
      <c r="B12" s="18" t="s">
        <v>95</v>
      </c>
      <c r="C12" s="27" t="s">
        <v>96</v>
      </c>
    </row>
    <row r="14" spans="1:3" x14ac:dyDescent="0.25">
      <c r="A14" t="s">
        <v>97</v>
      </c>
      <c r="B14" s="26">
        <f>B4*12*B10</f>
        <v>-3414684.6394071309</v>
      </c>
      <c r="C14" s="26">
        <f>C4*12*C10</f>
        <v>-3514198.8395103677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198D-73B7-49A4-80F4-545B223716E2}">
  <dimension ref="A1:Z60"/>
  <sheetViews>
    <sheetView topLeftCell="A10" zoomScale="80" zoomScaleNormal="80" workbookViewId="0">
      <selection activeCell="L18" sqref="L18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2.28515625" bestFit="1" customWidth="1"/>
    <col min="4" max="5" width="12.140625" bestFit="1" customWidth="1"/>
    <col min="6" max="6" width="15.7109375" bestFit="1" customWidth="1"/>
    <col min="7" max="7" width="22.28515625" bestFit="1" customWidth="1"/>
    <col min="8" max="8" width="15.7109375" bestFit="1" customWidth="1"/>
    <col min="15" max="15" width="16.140625" bestFit="1" customWidth="1"/>
    <col min="16" max="16" width="15.7109375" bestFit="1" customWidth="1"/>
    <col min="17" max="17" width="12.28515625" bestFit="1" customWidth="1"/>
    <col min="18" max="18" width="11.140625" bestFit="1" customWidth="1"/>
    <col min="19" max="19" width="12.140625" bestFit="1" customWidth="1"/>
    <col min="20" max="20" width="14.42578125" bestFit="1" customWidth="1"/>
    <col min="21" max="21" width="22.28515625" bestFit="1" customWidth="1"/>
    <col min="22" max="22" width="15.7109375" bestFit="1" customWidth="1"/>
  </cols>
  <sheetData>
    <row r="1" spans="1:26" x14ac:dyDescent="0.25">
      <c r="A1" s="29" t="s">
        <v>98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/>
      <c r="N1" s="28"/>
      <c r="O1" s="16" t="s">
        <v>99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O2" s="20"/>
      <c r="P2" s="20"/>
      <c r="Q2" s="20"/>
      <c r="R2" s="20"/>
      <c r="S2" s="20"/>
      <c r="T2" s="20"/>
      <c r="U2" s="20"/>
      <c r="V2" s="20"/>
    </row>
    <row r="3" spans="1:26" x14ac:dyDescent="0.25">
      <c r="A3" t="s">
        <v>68</v>
      </c>
      <c r="B3" s="30">
        <v>3500000</v>
      </c>
      <c r="O3" s="20" t="s">
        <v>68</v>
      </c>
      <c r="P3" s="30">
        <v>1000000</v>
      </c>
      <c r="Q3" s="20"/>
      <c r="R3" s="20"/>
      <c r="S3" s="20"/>
      <c r="T3" s="20"/>
      <c r="U3" s="20"/>
      <c r="V3" s="20"/>
    </row>
    <row r="4" spans="1:26" x14ac:dyDescent="0.25">
      <c r="A4" t="s">
        <v>91</v>
      </c>
      <c r="B4">
        <v>4</v>
      </c>
      <c r="O4" s="20" t="s">
        <v>91</v>
      </c>
      <c r="P4" s="20">
        <v>4</v>
      </c>
      <c r="Q4" s="20"/>
      <c r="R4" s="20"/>
      <c r="S4" s="20"/>
      <c r="T4" s="20"/>
      <c r="U4" s="20"/>
      <c r="V4" s="20"/>
    </row>
    <row r="5" spans="1:26" x14ac:dyDescent="0.25">
      <c r="A5" t="s">
        <v>100</v>
      </c>
      <c r="B5" s="25">
        <v>0.105</v>
      </c>
      <c r="O5" s="20" t="s">
        <v>100</v>
      </c>
      <c r="P5" s="25">
        <v>0.105</v>
      </c>
      <c r="Q5" s="20"/>
      <c r="R5" s="20"/>
      <c r="S5" s="20"/>
      <c r="T5" s="20"/>
      <c r="U5" s="20"/>
      <c r="V5" s="20"/>
    </row>
    <row r="6" spans="1:26" x14ac:dyDescent="0.25">
      <c r="A6" t="s">
        <v>101</v>
      </c>
      <c r="B6" s="26">
        <f>PMT(B5/12,B4*12,B3)</f>
        <v>-89611.829131664112</v>
      </c>
      <c r="O6" s="20" t="s">
        <v>101</v>
      </c>
      <c r="P6" s="26">
        <f>PMT(P5/12,P4*12,P3)</f>
        <v>-25603.379751904034</v>
      </c>
      <c r="Q6" s="20"/>
      <c r="R6" s="20"/>
      <c r="S6" s="20"/>
      <c r="T6" s="20"/>
      <c r="U6" s="20"/>
      <c r="V6" s="20"/>
    </row>
    <row r="7" spans="1:26" x14ac:dyDescent="0.25">
      <c r="A7" t="s">
        <v>102</v>
      </c>
      <c r="B7" s="26">
        <f>B4*12*B6</f>
        <v>-4301367.7983198771</v>
      </c>
      <c r="O7" s="20" t="s">
        <v>102</v>
      </c>
      <c r="P7" s="26">
        <f>P4*12*P6</f>
        <v>-1228962.2280913936</v>
      </c>
      <c r="Q7" s="20"/>
      <c r="R7" s="20"/>
      <c r="S7" s="20"/>
      <c r="T7" s="20"/>
      <c r="U7" s="20"/>
      <c r="V7" s="20"/>
    </row>
    <row r="8" spans="1:26" x14ac:dyDescent="0.25">
      <c r="A8" t="s">
        <v>103</v>
      </c>
      <c r="B8" s="26">
        <f>B7+B3</f>
        <v>-801367.79831987713</v>
      </c>
      <c r="O8" s="20" t="s">
        <v>103</v>
      </c>
      <c r="P8" s="26">
        <f>P7+P3</f>
        <v>-228962.2280913936</v>
      </c>
      <c r="Q8" s="20"/>
      <c r="R8" s="20"/>
      <c r="S8" s="20"/>
      <c r="T8" s="20"/>
      <c r="U8" s="20"/>
      <c r="V8" s="20"/>
    </row>
    <row r="9" spans="1:26" x14ac:dyDescent="0.25">
      <c r="O9" s="20"/>
      <c r="P9" s="20"/>
      <c r="Q9" s="20"/>
      <c r="R9" s="20"/>
      <c r="S9" s="20"/>
      <c r="T9" s="20"/>
      <c r="U9" s="20"/>
      <c r="V9" s="20"/>
    </row>
    <row r="10" spans="1:26" x14ac:dyDescent="0.25">
      <c r="A10" t="s">
        <v>104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s="30">
        <f>$B$3</f>
        <v>3500000</v>
      </c>
      <c r="J10" s="31" t="s">
        <v>111</v>
      </c>
      <c r="K10" s="31"/>
      <c r="L10" s="31"/>
      <c r="M10" s="31"/>
      <c r="O10" s="20" t="s">
        <v>104</v>
      </c>
      <c r="P10" s="20" t="s">
        <v>105</v>
      </c>
      <c r="Q10" s="20" t="s">
        <v>106</v>
      </c>
      <c r="R10" s="20" t="s">
        <v>107</v>
      </c>
      <c r="S10" s="20" t="s">
        <v>108</v>
      </c>
      <c r="T10" s="20" t="s">
        <v>109</v>
      </c>
      <c r="U10" s="20" t="s">
        <v>110</v>
      </c>
      <c r="V10" s="30">
        <v>1000000</v>
      </c>
    </row>
    <row r="11" spans="1:26" x14ac:dyDescent="0.25">
      <c r="A11">
        <v>1</v>
      </c>
      <c r="B11" s="26">
        <f>PMT($B$5/12,$B$4*12,$B$3)</f>
        <v>-89611.829131664112</v>
      </c>
      <c r="C11" s="26">
        <f>PPMT($B$5/12,A11,$B$4*12,$B$3)</f>
        <v>-58986.829131664112</v>
      </c>
      <c r="D11" s="26">
        <f>IPMT($B$5/12,A11,$B$4*12,$B$3)</f>
        <v>-30624.999999999996</v>
      </c>
      <c r="E11" s="26">
        <f>C11+D11</f>
        <v>-89611.829131664112</v>
      </c>
      <c r="F11" s="30">
        <f>B3+C11</f>
        <v>3441013.1708683358</v>
      </c>
      <c r="G11" s="26"/>
      <c r="H11" s="30">
        <f>H10+C11+G11</f>
        <v>3441013.1708683358</v>
      </c>
      <c r="J11" s="31"/>
      <c r="K11" s="31"/>
      <c r="L11" s="31"/>
      <c r="M11" s="31"/>
      <c r="O11" s="20">
        <v>1</v>
      </c>
      <c r="P11" s="26">
        <f>PMT($P$5/12,$P$4*12,$P$3)</f>
        <v>-25603.379751904034</v>
      </c>
      <c r="Q11" s="26">
        <f>PPMT($P$5/12,O11,$P$4*12,$P$3)</f>
        <v>-16853.379751904034</v>
      </c>
      <c r="R11" s="26">
        <f>IPMT($P$5/12,O11,$P$4*12,$P$3)</f>
        <v>-8750</v>
      </c>
      <c r="S11" s="26">
        <f>Q11+R11</f>
        <v>-25603.379751904034</v>
      </c>
      <c r="T11" s="30">
        <f>P3+Q11</f>
        <v>983146.62024809595</v>
      </c>
      <c r="U11" s="26"/>
      <c r="V11" s="30">
        <f>V10+Q11+U11</f>
        <v>983146.62024809595</v>
      </c>
    </row>
    <row r="12" spans="1:26" x14ac:dyDescent="0.25">
      <c r="A12">
        <v>2</v>
      </c>
      <c r="B12" s="26">
        <f t="shared" ref="B12:B58" si="0">PMT($B$5/12,$B$4*12,$B$3)</f>
        <v>-89611.829131664112</v>
      </c>
      <c r="C12" s="26">
        <f t="shared" ref="C12:C58" si="1">PPMT($B$5/12,A12,$B$4*12,$B$3)</f>
        <v>-59502.963886566176</v>
      </c>
      <c r="D12" s="26">
        <f t="shared" ref="D12:D58" si="2">IPMT($B$5/12,A12,$B$4*12,$B$3)</f>
        <v>-30108.865245097932</v>
      </c>
      <c r="E12" s="26">
        <f t="shared" ref="E12:E58" si="3">C12+D12</f>
        <v>-89611.829131664112</v>
      </c>
      <c r="F12" s="30">
        <f>F11+C12</f>
        <v>3381510.2069817698</v>
      </c>
      <c r="G12" s="26"/>
      <c r="H12" s="30">
        <f t="shared" ref="H12:H58" si="4">H11+C12+G12</f>
        <v>3381510.2069817698</v>
      </c>
      <c r="J12" s="31"/>
      <c r="K12" s="31"/>
      <c r="L12" s="31"/>
      <c r="M12" s="31"/>
      <c r="O12" s="20">
        <v>2</v>
      </c>
      <c r="P12" s="26">
        <f t="shared" ref="P12:P58" si="5">PMT($P$5/12,$P$4*12,$P$3)</f>
        <v>-25603.379751904034</v>
      </c>
      <c r="Q12" s="26">
        <f t="shared" ref="Q12:Q58" si="6">PPMT($P$5/12,O12,$P$4*12,$P$3)</f>
        <v>-17000.846824733198</v>
      </c>
      <c r="R12" s="26">
        <f t="shared" ref="R12:R58" si="7">IPMT($P$5/12,O12,$P$4*12,$P$3)</f>
        <v>-8602.5329271708379</v>
      </c>
      <c r="S12" s="26">
        <f t="shared" ref="S12:S58" si="8">Q12+R12</f>
        <v>-25603.379751904038</v>
      </c>
      <c r="T12" s="30">
        <f>T11+Q12</f>
        <v>966145.77342336276</v>
      </c>
      <c r="U12" s="26"/>
      <c r="V12" s="30">
        <f t="shared" ref="V12:V58" si="9">V11+Q12+U12</f>
        <v>966145.77342336276</v>
      </c>
    </row>
    <row r="13" spans="1:26" x14ac:dyDescent="0.25">
      <c r="A13" s="20">
        <v>3</v>
      </c>
      <c r="B13" s="26">
        <f t="shared" si="0"/>
        <v>-89611.829131664112</v>
      </c>
      <c r="C13" s="26">
        <f t="shared" si="1"/>
        <v>-60023.614820573624</v>
      </c>
      <c r="D13" s="26">
        <f t="shared" si="2"/>
        <v>-29588.21431109048</v>
      </c>
      <c r="E13" s="26">
        <f t="shared" si="3"/>
        <v>-89611.829131664097</v>
      </c>
      <c r="F13" s="30">
        <f t="shared" ref="F13:F58" si="10">F12+C13</f>
        <v>3321486.5921611963</v>
      </c>
      <c r="G13" s="26"/>
      <c r="H13" s="30">
        <f t="shared" si="4"/>
        <v>3321486.5921611963</v>
      </c>
      <c r="O13" s="20">
        <v>3</v>
      </c>
      <c r="P13" s="26">
        <f t="shared" si="5"/>
        <v>-25603.379751904034</v>
      </c>
      <c r="Q13" s="26">
        <f t="shared" si="6"/>
        <v>-17149.604234449613</v>
      </c>
      <c r="R13" s="26">
        <f t="shared" si="7"/>
        <v>-8453.7755174544236</v>
      </c>
      <c r="S13" s="26">
        <f t="shared" si="8"/>
        <v>-25603.379751904038</v>
      </c>
      <c r="T13" s="30">
        <f t="shared" ref="T13:T58" si="11">T12+Q13</f>
        <v>948996.16918891319</v>
      </c>
      <c r="U13" s="26"/>
      <c r="V13" s="30">
        <f t="shared" si="9"/>
        <v>948996.16918891319</v>
      </c>
    </row>
    <row r="14" spans="1:26" x14ac:dyDescent="0.25">
      <c r="A14" s="20">
        <v>4</v>
      </c>
      <c r="B14" s="26">
        <f t="shared" si="0"/>
        <v>-89611.829131664112</v>
      </c>
      <c r="C14" s="26">
        <f t="shared" si="1"/>
        <v>-60548.82145025365</v>
      </c>
      <c r="D14" s="26">
        <f t="shared" si="2"/>
        <v>-29063.007681410461</v>
      </c>
      <c r="E14" s="26">
        <f t="shared" si="3"/>
        <v>-89611.829131664112</v>
      </c>
      <c r="F14" s="30">
        <f t="shared" si="10"/>
        <v>3260937.7707109428</v>
      </c>
      <c r="G14" s="26"/>
      <c r="H14" s="30">
        <f t="shared" si="4"/>
        <v>3260937.7707109428</v>
      </c>
      <c r="O14" s="20">
        <v>4</v>
      </c>
      <c r="P14" s="26">
        <f t="shared" si="5"/>
        <v>-25603.379751904034</v>
      </c>
      <c r="Q14" s="26">
        <f t="shared" si="6"/>
        <v>-17299.663271501046</v>
      </c>
      <c r="R14" s="26">
        <f t="shared" si="7"/>
        <v>-8303.716480402989</v>
      </c>
      <c r="S14" s="26">
        <f t="shared" si="8"/>
        <v>-25603.379751904034</v>
      </c>
      <c r="T14" s="30">
        <f t="shared" si="11"/>
        <v>931696.50591741211</v>
      </c>
      <c r="U14" s="26"/>
      <c r="V14" s="30">
        <f t="shared" si="9"/>
        <v>931696.50591741211</v>
      </c>
    </row>
    <row r="15" spans="1:26" x14ac:dyDescent="0.25">
      <c r="A15" s="20">
        <v>5</v>
      </c>
      <c r="B15" s="26">
        <f t="shared" si="0"/>
        <v>-89611.829131664112</v>
      </c>
      <c r="C15" s="26">
        <f t="shared" si="1"/>
        <v>-61078.623637943376</v>
      </c>
      <c r="D15" s="26">
        <f t="shared" si="2"/>
        <v>-28533.205493720743</v>
      </c>
      <c r="E15" s="26">
        <f t="shared" si="3"/>
        <v>-89611.829131664126</v>
      </c>
      <c r="F15" s="30">
        <f t="shared" si="10"/>
        <v>3199859.1470729993</v>
      </c>
      <c r="G15" s="26">
        <v>-500000</v>
      </c>
      <c r="H15" s="30">
        <f t="shared" si="4"/>
        <v>2699859.1470729993</v>
      </c>
      <c r="O15" s="20">
        <v>5</v>
      </c>
      <c r="P15" s="26">
        <f t="shared" si="5"/>
        <v>-25603.379751904034</v>
      </c>
      <c r="Q15" s="26">
        <f t="shared" si="6"/>
        <v>-17451.035325126679</v>
      </c>
      <c r="R15" s="26">
        <f t="shared" si="7"/>
        <v>-8152.3444267773548</v>
      </c>
      <c r="S15" s="26">
        <f t="shared" si="8"/>
        <v>-25603.379751904034</v>
      </c>
      <c r="T15" s="30">
        <f t="shared" si="11"/>
        <v>914245.47059228539</v>
      </c>
      <c r="U15" s="26">
        <v>-500000</v>
      </c>
      <c r="V15" s="30">
        <f t="shared" si="9"/>
        <v>414245.47059228539</v>
      </c>
    </row>
    <row r="16" spans="1:26" x14ac:dyDescent="0.25">
      <c r="A16" s="20">
        <v>6</v>
      </c>
      <c r="B16" s="26">
        <f t="shared" si="0"/>
        <v>-89611.829131664112</v>
      </c>
      <c r="C16" s="26">
        <f t="shared" si="1"/>
        <v>-61613.061594775383</v>
      </c>
      <c r="D16" s="26">
        <f t="shared" si="2"/>
        <v>-27998.767536888736</v>
      </c>
      <c r="E16" s="26">
        <f t="shared" si="3"/>
        <v>-89611.829131664126</v>
      </c>
      <c r="F16" s="30">
        <f t="shared" si="10"/>
        <v>3138246.0854782239</v>
      </c>
      <c r="G16" s="26"/>
      <c r="H16" s="30">
        <f t="shared" si="4"/>
        <v>2638246.0854782239</v>
      </c>
      <c r="O16" s="20">
        <v>6</v>
      </c>
      <c r="P16" s="26">
        <f t="shared" si="5"/>
        <v>-25603.379751904034</v>
      </c>
      <c r="Q16" s="26">
        <f t="shared" si="6"/>
        <v>-17603.731884221539</v>
      </c>
      <c r="R16" s="26">
        <f t="shared" si="7"/>
        <v>-7999.6478676824972</v>
      </c>
      <c r="S16" s="26">
        <f t="shared" si="8"/>
        <v>-25603.379751904038</v>
      </c>
      <c r="T16" s="30">
        <f t="shared" si="11"/>
        <v>896641.73870806384</v>
      </c>
      <c r="U16" s="26"/>
      <c r="V16" s="30">
        <f t="shared" si="9"/>
        <v>396641.73870806384</v>
      </c>
    </row>
    <row r="17" spans="1:22" x14ac:dyDescent="0.25">
      <c r="A17" s="20">
        <v>7</v>
      </c>
      <c r="B17" s="26">
        <f t="shared" si="0"/>
        <v>-89611.829131664112</v>
      </c>
      <c r="C17" s="26">
        <f t="shared" si="1"/>
        <v>-62152.175883729666</v>
      </c>
      <c r="D17" s="26">
        <f t="shared" si="2"/>
        <v>-27459.653247934453</v>
      </c>
      <c r="E17" s="26">
        <f t="shared" si="3"/>
        <v>-89611.829131664126</v>
      </c>
      <c r="F17" s="30">
        <f t="shared" si="10"/>
        <v>3076093.9095944944</v>
      </c>
      <c r="G17" s="26"/>
      <c r="H17" s="30">
        <f t="shared" si="4"/>
        <v>2576093.9095944944</v>
      </c>
      <c r="O17" s="20">
        <v>7</v>
      </c>
      <c r="P17" s="26">
        <f t="shared" si="5"/>
        <v>-25603.379751904034</v>
      </c>
      <c r="Q17" s="26">
        <f t="shared" si="6"/>
        <v>-17757.764538208474</v>
      </c>
      <c r="R17" s="26">
        <f t="shared" si="7"/>
        <v>-7845.6152136955579</v>
      </c>
      <c r="S17" s="26">
        <f t="shared" si="8"/>
        <v>-25603.379751904031</v>
      </c>
      <c r="T17" s="30">
        <f t="shared" si="11"/>
        <v>878883.97416985536</v>
      </c>
      <c r="U17" s="26"/>
      <c r="V17" s="30">
        <f t="shared" si="9"/>
        <v>378883.97416985536</v>
      </c>
    </row>
    <row r="18" spans="1:22" x14ac:dyDescent="0.25">
      <c r="A18" s="20">
        <v>8</v>
      </c>
      <c r="B18" s="26">
        <f t="shared" si="0"/>
        <v>-89611.829131664112</v>
      </c>
      <c r="C18" s="26">
        <f t="shared" si="1"/>
        <v>-62696.00742271229</v>
      </c>
      <c r="D18" s="26">
        <f t="shared" si="2"/>
        <v>-26915.821708951815</v>
      </c>
      <c r="E18" s="26">
        <f t="shared" si="3"/>
        <v>-89611.829131664097</v>
      </c>
      <c r="F18" s="30">
        <f t="shared" si="10"/>
        <v>3013397.9021717822</v>
      </c>
      <c r="G18" s="26"/>
      <c r="H18" s="30">
        <f t="shared" si="4"/>
        <v>2513397.9021717822</v>
      </c>
      <c r="O18" s="20">
        <v>8</v>
      </c>
      <c r="P18" s="26">
        <f t="shared" si="5"/>
        <v>-25603.379751904034</v>
      </c>
      <c r="Q18" s="26">
        <f t="shared" si="6"/>
        <v>-17913.1449779178</v>
      </c>
      <c r="R18" s="26">
        <f t="shared" si="7"/>
        <v>-7690.2347739862334</v>
      </c>
      <c r="S18" s="26">
        <f t="shared" si="8"/>
        <v>-25603.379751904034</v>
      </c>
      <c r="T18" s="30">
        <f t="shared" si="11"/>
        <v>860970.82919193758</v>
      </c>
      <c r="U18" s="26"/>
      <c r="V18" s="30">
        <f t="shared" si="9"/>
        <v>360970.82919193758</v>
      </c>
    </row>
    <row r="19" spans="1:22" x14ac:dyDescent="0.25">
      <c r="A19" s="20">
        <v>9</v>
      </c>
      <c r="B19" s="26">
        <f t="shared" si="0"/>
        <v>-89611.829131664112</v>
      </c>
      <c r="C19" s="26">
        <f t="shared" si="1"/>
        <v>-63244.597487661027</v>
      </c>
      <c r="D19" s="26">
        <f t="shared" si="2"/>
        <v>-26367.231644003081</v>
      </c>
      <c r="E19" s="26">
        <f t="shared" si="3"/>
        <v>-89611.829131664112</v>
      </c>
      <c r="F19" s="30">
        <f t="shared" si="10"/>
        <v>2950153.3046841212</v>
      </c>
      <c r="G19" s="26"/>
      <c r="H19" s="30">
        <f t="shared" si="4"/>
        <v>2450153.3046841212</v>
      </c>
      <c r="O19" s="20">
        <v>9</v>
      </c>
      <c r="P19" s="26">
        <f t="shared" si="5"/>
        <v>-25603.379751904034</v>
      </c>
      <c r="Q19" s="26">
        <f t="shared" si="6"/>
        <v>-18069.884996474582</v>
      </c>
      <c r="R19" s="26">
        <f t="shared" si="7"/>
        <v>-7533.4947554294531</v>
      </c>
      <c r="S19" s="26">
        <f t="shared" si="8"/>
        <v>-25603.379751904034</v>
      </c>
      <c r="T19" s="30">
        <f t="shared" si="11"/>
        <v>842900.94419546297</v>
      </c>
      <c r="U19" s="26"/>
      <c r="V19" s="30">
        <f t="shared" si="9"/>
        <v>342900.94419546297</v>
      </c>
    </row>
    <row r="20" spans="1:22" x14ac:dyDescent="0.25">
      <c r="A20" s="20">
        <v>10</v>
      </c>
      <c r="B20" s="26">
        <f t="shared" si="0"/>
        <v>-89611.829131664112</v>
      </c>
      <c r="C20" s="26">
        <f t="shared" si="1"/>
        <v>-63797.987715678064</v>
      </c>
      <c r="D20" s="26">
        <f t="shared" si="2"/>
        <v>-25813.841415986055</v>
      </c>
      <c r="E20" s="26">
        <f t="shared" si="3"/>
        <v>-89611.829131664126</v>
      </c>
      <c r="F20" s="30">
        <f t="shared" si="10"/>
        <v>2886355.3169684429</v>
      </c>
      <c r="G20" s="26"/>
      <c r="H20" s="30">
        <f t="shared" si="4"/>
        <v>2386355.3169684429</v>
      </c>
      <c r="O20" s="20">
        <v>10</v>
      </c>
      <c r="P20" s="26">
        <f t="shared" si="5"/>
        <v>-25603.379751904034</v>
      </c>
      <c r="Q20" s="26">
        <f t="shared" si="6"/>
        <v>-18227.996490193735</v>
      </c>
      <c r="R20" s="26">
        <f t="shared" si="7"/>
        <v>-7375.3832617103017</v>
      </c>
      <c r="S20" s="26">
        <f t="shared" si="8"/>
        <v>-25603.379751904038</v>
      </c>
      <c r="T20" s="30">
        <f t="shared" si="11"/>
        <v>824672.94770526921</v>
      </c>
      <c r="U20" s="26"/>
      <c r="V20" s="30">
        <f t="shared" si="9"/>
        <v>324672.94770526921</v>
      </c>
    </row>
    <row r="21" spans="1:22" x14ac:dyDescent="0.25">
      <c r="A21" s="20">
        <v>11</v>
      </c>
      <c r="B21" s="26">
        <f t="shared" si="0"/>
        <v>-89611.829131664112</v>
      </c>
      <c r="C21" s="26">
        <f t="shared" si="1"/>
        <v>-64356.220108190239</v>
      </c>
      <c r="D21" s="26">
        <f t="shared" si="2"/>
        <v>-25255.609023473866</v>
      </c>
      <c r="E21" s="26">
        <f t="shared" si="3"/>
        <v>-89611.829131664097</v>
      </c>
      <c r="F21" s="30">
        <f t="shared" si="10"/>
        <v>2821999.0968602528</v>
      </c>
      <c r="G21" s="26"/>
      <c r="H21" s="30">
        <f t="shared" si="4"/>
        <v>2321999.0968602528</v>
      </c>
      <c r="O21" s="20">
        <v>11</v>
      </c>
      <c r="P21" s="26">
        <f t="shared" si="5"/>
        <v>-25603.379751904034</v>
      </c>
      <c r="Q21" s="26">
        <f t="shared" si="6"/>
        <v>-18387.491459482928</v>
      </c>
      <c r="R21" s="26">
        <f t="shared" si="7"/>
        <v>-7215.8882924211048</v>
      </c>
      <c r="S21" s="26">
        <f t="shared" si="8"/>
        <v>-25603.379751904031</v>
      </c>
      <c r="T21" s="30">
        <f t="shared" si="11"/>
        <v>806285.45624578628</v>
      </c>
      <c r="U21" s="26"/>
      <c r="V21" s="30">
        <f t="shared" si="9"/>
        <v>306285.45624578628</v>
      </c>
    </row>
    <row r="22" spans="1:22" x14ac:dyDescent="0.25">
      <c r="A22" s="20">
        <v>12</v>
      </c>
      <c r="B22" s="26">
        <f t="shared" si="0"/>
        <v>-89611.829131664112</v>
      </c>
      <c r="C22" s="26">
        <f t="shared" si="1"/>
        <v>-64919.337034136915</v>
      </c>
      <c r="D22" s="26">
        <f t="shared" si="2"/>
        <v>-24692.4920975272</v>
      </c>
      <c r="E22" s="26">
        <f t="shared" si="3"/>
        <v>-89611.829131664112</v>
      </c>
      <c r="F22" s="30">
        <f t="shared" si="10"/>
        <v>2757079.7598261158</v>
      </c>
      <c r="G22" s="26"/>
      <c r="H22" s="30">
        <f t="shared" si="4"/>
        <v>2257079.7598261158</v>
      </c>
      <c r="O22" s="20">
        <v>12</v>
      </c>
      <c r="P22" s="26">
        <f t="shared" si="5"/>
        <v>-25603.379751904034</v>
      </c>
      <c r="Q22" s="26">
        <f t="shared" si="6"/>
        <v>-18548.382009753408</v>
      </c>
      <c r="R22" s="26">
        <f t="shared" si="7"/>
        <v>-7054.9977421506301</v>
      </c>
      <c r="S22" s="26">
        <f t="shared" si="8"/>
        <v>-25603.379751904038</v>
      </c>
      <c r="T22" s="30">
        <f t="shared" si="11"/>
        <v>787737.0742360329</v>
      </c>
      <c r="U22" s="26"/>
      <c r="V22" s="30">
        <f t="shared" si="9"/>
        <v>287737.07423603284</v>
      </c>
    </row>
    <row r="23" spans="1:22" x14ac:dyDescent="0.25">
      <c r="A23" s="20">
        <v>13</v>
      </c>
      <c r="B23" s="26">
        <f t="shared" si="0"/>
        <v>-89611.829131664112</v>
      </c>
      <c r="C23" s="26">
        <f t="shared" si="1"/>
        <v>-65487.381233185602</v>
      </c>
      <c r="D23" s="26">
        <f t="shared" si="2"/>
        <v>-24124.447898478502</v>
      </c>
      <c r="E23" s="26">
        <f t="shared" si="3"/>
        <v>-89611.829131664097</v>
      </c>
      <c r="F23" s="30">
        <f t="shared" si="10"/>
        <v>2691592.3785929303</v>
      </c>
      <c r="G23" s="26"/>
      <c r="H23" s="30">
        <f t="shared" si="4"/>
        <v>2191592.3785929303</v>
      </c>
      <c r="O23" s="20">
        <v>13</v>
      </c>
      <c r="P23" s="26">
        <f t="shared" si="5"/>
        <v>-25603.379751904034</v>
      </c>
      <c r="Q23" s="26">
        <f t="shared" si="6"/>
        <v>-18710.680352338746</v>
      </c>
      <c r="R23" s="26">
        <f t="shared" si="7"/>
        <v>-6892.6993995652874</v>
      </c>
      <c r="S23" s="26">
        <f t="shared" si="8"/>
        <v>-25603.379751904034</v>
      </c>
      <c r="T23" s="30">
        <f t="shared" si="11"/>
        <v>769026.3938836942</v>
      </c>
      <c r="U23" s="26"/>
      <c r="V23" s="30">
        <f t="shared" si="9"/>
        <v>269026.39388369408</v>
      </c>
    </row>
    <row r="24" spans="1:22" x14ac:dyDescent="0.25">
      <c r="A24" s="20">
        <v>14</v>
      </c>
      <c r="B24" s="26">
        <f t="shared" si="0"/>
        <v>-89611.829131664112</v>
      </c>
      <c r="C24" s="26">
        <f t="shared" si="1"/>
        <v>-66060.395818975972</v>
      </c>
      <c r="D24" s="26">
        <f t="shared" si="2"/>
        <v>-23551.433312688128</v>
      </c>
      <c r="E24" s="26">
        <f t="shared" si="3"/>
        <v>-89611.829131664097</v>
      </c>
      <c r="F24" s="30">
        <f t="shared" si="10"/>
        <v>2625531.9827739545</v>
      </c>
      <c r="G24" s="26"/>
      <c r="H24" s="30">
        <f t="shared" si="4"/>
        <v>2125531.9827739545</v>
      </c>
      <c r="O24" s="20">
        <v>14</v>
      </c>
      <c r="P24" s="26">
        <f t="shared" si="5"/>
        <v>-25603.379751904034</v>
      </c>
      <c r="Q24" s="26">
        <f t="shared" si="6"/>
        <v>-18874.398805421708</v>
      </c>
      <c r="R24" s="26">
        <f t="shared" si="7"/>
        <v>-6728.9809464823238</v>
      </c>
      <c r="S24" s="26">
        <f t="shared" si="8"/>
        <v>-25603.379751904031</v>
      </c>
      <c r="T24" s="30">
        <f t="shared" si="11"/>
        <v>750151.99507827254</v>
      </c>
      <c r="U24" s="26"/>
      <c r="V24" s="30">
        <f t="shared" si="9"/>
        <v>250151.99507827236</v>
      </c>
    </row>
    <row r="25" spans="1:22" x14ac:dyDescent="0.25">
      <c r="A25" s="20">
        <v>15</v>
      </c>
      <c r="B25" s="26">
        <f t="shared" si="0"/>
        <v>-89611.829131664112</v>
      </c>
      <c r="C25" s="26">
        <f t="shared" si="1"/>
        <v>-66638.424282392021</v>
      </c>
      <c r="D25" s="26">
        <f t="shared" si="2"/>
        <v>-22973.40484927209</v>
      </c>
      <c r="E25" s="26">
        <f t="shared" si="3"/>
        <v>-89611.829131664112</v>
      </c>
      <c r="F25" s="30">
        <f t="shared" si="10"/>
        <v>2558893.5584915625</v>
      </c>
      <c r="G25" s="26"/>
      <c r="H25" s="30">
        <f t="shared" si="4"/>
        <v>2058893.5584915625</v>
      </c>
      <c r="O25" s="20">
        <v>15</v>
      </c>
      <c r="P25" s="26">
        <f t="shared" si="5"/>
        <v>-25603.379751904034</v>
      </c>
      <c r="Q25" s="26">
        <f t="shared" si="6"/>
        <v>-19039.549794969153</v>
      </c>
      <c r="R25" s="26">
        <f t="shared" si="7"/>
        <v>-6563.8299569348837</v>
      </c>
      <c r="S25" s="26">
        <f t="shared" si="8"/>
        <v>-25603.379751904038</v>
      </c>
      <c r="T25" s="30">
        <f t="shared" si="11"/>
        <v>731112.44528330339</v>
      </c>
      <c r="U25" s="26"/>
      <c r="V25" s="30">
        <f t="shared" si="9"/>
        <v>231112.44528330321</v>
      </c>
    </row>
    <row r="26" spans="1:22" x14ac:dyDescent="0.25">
      <c r="A26" s="20">
        <v>16</v>
      </c>
      <c r="B26" s="26">
        <f t="shared" si="0"/>
        <v>-89611.829131664112</v>
      </c>
      <c r="C26" s="26">
        <f t="shared" si="1"/>
        <v>-67221.510494862945</v>
      </c>
      <c r="D26" s="26">
        <f t="shared" si="2"/>
        <v>-22390.318636801156</v>
      </c>
      <c r="E26" s="26">
        <f t="shared" si="3"/>
        <v>-89611.829131664097</v>
      </c>
      <c r="F26" s="30">
        <f t="shared" si="10"/>
        <v>2491672.0479966993</v>
      </c>
      <c r="G26" s="26"/>
      <c r="H26" s="30">
        <f t="shared" si="4"/>
        <v>1991672.0479966996</v>
      </c>
      <c r="O26" s="20">
        <v>16</v>
      </c>
      <c r="P26" s="26">
        <f t="shared" si="5"/>
        <v>-25603.379751904034</v>
      </c>
      <c r="Q26" s="26">
        <f t="shared" si="6"/>
        <v>-19206.145855675128</v>
      </c>
      <c r="R26" s="26">
        <f t="shared" si="7"/>
        <v>-6397.2338962289032</v>
      </c>
      <c r="S26" s="26">
        <f t="shared" si="8"/>
        <v>-25603.379751904031</v>
      </c>
      <c r="T26" s="30">
        <f t="shared" si="11"/>
        <v>711906.29942762828</v>
      </c>
      <c r="U26" s="26"/>
      <c r="V26" s="30">
        <f t="shared" si="9"/>
        <v>211906.29942762808</v>
      </c>
    </row>
    <row r="27" spans="1:22" x14ac:dyDescent="0.25">
      <c r="A27" s="20">
        <v>17</v>
      </c>
      <c r="B27" s="26">
        <f t="shared" si="0"/>
        <v>-89611.829131664112</v>
      </c>
      <c r="C27" s="26">
        <f t="shared" si="1"/>
        <v>-67809.698711692996</v>
      </c>
      <c r="D27" s="26">
        <f t="shared" si="2"/>
        <v>-21802.130419971108</v>
      </c>
      <c r="E27" s="26">
        <f t="shared" si="3"/>
        <v>-89611.829131664097</v>
      </c>
      <c r="F27" s="30">
        <f t="shared" si="10"/>
        <v>2423862.3492850065</v>
      </c>
      <c r="G27" s="26"/>
      <c r="H27" s="30">
        <f t="shared" si="4"/>
        <v>1923862.3492850065</v>
      </c>
      <c r="O27" s="20">
        <v>17</v>
      </c>
      <c r="P27" s="26">
        <f t="shared" si="5"/>
        <v>-25603.379751904034</v>
      </c>
      <c r="Q27" s="26">
        <f t="shared" si="6"/>
        <v>-19374.199631912288</v>
      </c>
      <c r="R27" s="26">
        <f t="shared" si="7"/>
        <v>-6229.1801199917454</v>
      </c>
      <c r="S27" s="26">
        <f t="shared" si="8"/>
        <v>-25603.379751904034</v>
      </c>
      <c r="T27" s="30">
        <f t="shared" si="11"/>
        <v>692532.099795716</v>
      </c>
      <c r="U27" s="26"/>
      <c r="V27" s="30">
        <f t="shared" si="9"/>
        <v>192532.0997957158</v>
      </c>
    </row>
    <row r="28" spans="1:22" x14ac:dyDescent="0.25">
      <c r="A28" s="20">
        <v>18</v>
      </c>
      <c r="B28" s="26">
        <f t="shared" si="0"/>
        <v>-89611.829131664112</v>
      </c>
      <c r="C28" s="26">
        <f t="shared" si="1"/>
        <v>-68403.033575420312</v>
      </c>
      <c r="D28" s="26">
        <f t="shared" si="2"/>
        <v>-21208.795556243793</v>
      </c>
      <c r="E28" s="26">
        <f t="shared" si="3"/>
        <v>-89611.829131664097</v>
      </c>
      <c r="F28" s="30">
        <f t="shared" si="10"/>
        <v>2355459.3157095863</v>
      </c>
      <c r="G28" s="26"/>
      <c r="H28" s="30">
        <f t="shared" si="4"/>
        <v>1855459.3157095863</v>
      </c>
      <c r="O28" s="20">
        <v>18</v>
      </c>
      <c r="P28" s="26">
        <f t="shared" si="5"/>
        <v>-25603.379751904034</v>
      </c>
      <c r="Q28" s="26">
        <f t="shared" si="6"/>
        <v>-19543.723878691522</v>
      </c>
      <c r="R28" s="26">
        <f t="shared" si="7"/>
        <v>-6059.6558732125131</v>
      </c>
      <c r="S28" s="26">
        <f t="shared" si="8"/>
        <v>-25603.379751904034</v>
      </c>
      <c r="T28" s="30">
        <f t="shared" si="11"/>
        <v>672988.37591702444</v>
      </c>
      <c r="U28" s="26"/>
      <c r="V28" s="30">
        <f t="shared" si="9"/>
        <v>172988.37591702427</v>
      </c>
    </row>
    <row r="29" spans="1:22" x14ac:dyDescent="0.25">
      <c r="A29" s="20">
        <v>19</v>
      </c>
      <c r="B29" s="26">
        <f t="shared" si="0"/>
        <v>-89611.829131664112</v>
      </c>
      <c r="C29" s="26">
        <f t="shared" si="1"/>
        <v>-69001.560119205242</v>
      </c>
      <c r="D29" s="26">
        <f t="shared" si="2"/>
        <v>-20610.26901245887</v>
      </c>
      <c r="E29" s="26">
        <f t="shared" si="3"/>
        <v>-89611.829131664112</v>
      </c>
      <c r="F29" s="30">
        <f t="shared" si="10"/>
        <v>2286457.7555903811</v>
      </c>
      <c r="G29" s="26"/>
      <c r="H29" s="30">
        <f t="shared" si="4"/>
        <v>1786457.7555903811</v>
      </c>
      <c r="O29" s="20">
        <v>19</v>
      </c>
      <c r="P29" s="26">
        <f t="shared" si="5"/>
        <v>-25603.379751904034</v>
      </c>
      <c r="Q29" s="26">
        <f t="shared" si="6"/>
        <v>-19714.731462630072</v>
      </c>
      <c r="R29" s="26">
        <f t="shared" si="7"/>
        <v>-5888.6482892739632</v>
      </c>
      <c r="S29" s="26">
        <f t="shared" si="8"/>
        <v>-25603.379751904034</v>
      </c>
      <c r="T29" s="30">
        <f t="shared" si="11"/>
        <v>653273.64445439435</v>
      </c>
      <c r="U29" s="26"/>
      <c r="V29" s="30">
        <f t="shared" si="9"/>
        <v>153273.64445439421</v>
      </c>
    </row>
    <row r="30" spans="1:22" x14ac:dyDescent="0.25">
      <c r="A30" s="20">
        <v>20</v>
      </c>
      <c r="B30" s="26">
        <f t="shared" si="0"/>
        <v>-89611.829131664112</v>
      </c>
      <c r="C30" s="26">
        <f t="shared" si="1"/>
        <v>-69605.323770248287</v>
      </c>
      <c r="D30" s="26">
        <f t="shared" si="2"/>
        <v>-20006.505361415821</v>
      </c>
      <c r="E30" s="26">
        <f t="shared" si="3"/>
        <v>-89611.829131664112</v>
      </c>
      <c r="F30" s="30">
        <f t="shared" si="10"/>
        <v>2216852.4318201328</v>
      </c>
      <c r="G30" s="26"/>
      <c r="H30" s="30">
        <f t="shared" si="4"/>
        <v>1716852.4318201328</v>
      </c>
      <c r="O30" s="20">
        <v>20</v>
      </c>
      <c r="P30" s="26">
        <f t="shared" si="5"/>
        <v>-25603.379751904034</v>
      </c>
      <c r="Q30" s="26">
        <f t="shared" si="6"/>
        <v>-19887.235362928084</v>
      </c>
      <c r="R30" s="26">
        <f t="shared" si="7"/>
        <v>-5716.1443889759494</v>
      </c>
      <c r="S30" s="26">
        <f t="shared" si="8"/>
        <v>-25603.379751904034</v>
      </c>
      <c r="T30" s="30">
        <f t="shared" si="11"/>
        <v>633386.40909146622</v>
      </c>
      <c r="U30" s="26"/>
      <c r="V30" s="30">
        <f t="shared" si="9"/>
        <v>133386.40909146611</v>
      </c>
    </row>
    <row r="31" spans="1:22" x14ac:dyDescent="0.25">
      <c r="A31" s="20">
        <v>21</v>
      </c>
      <c r="B31" s="26">
        <f t="shared" si="0"/>
        <v>-89611.829131664112</v>
      </c>
      <c r="C31" s="26">
        <f t="shared" si="1"/>
        <v>-70214.370353237959</v>
      </c>
      <c r="D31" s="26">
        <f t="shared" si="2"/>
        <v>-19397.458778426153</v>
      </c>
      <c r="E31" s="26">
        <f t="shared" si="3"/>
        <v>-89611.829131664112</v>
      </c>
      <c r="F31" s="30">
        <f t="shared" si="10"/>
        <v>2146638.061466895</v>
      </c>
      <c r="G31" s="26"/>
      <c r="H31" s="30">
        <f t="shared" si="4"/>
        <v>1646638.0614668948</v>
      </c>
      <c r="O31" s="20">
        <v>21</v>
      </c>
      <c r="P31" s="26">
        <f t="shared" si="5"/>
        <v>-25603.379751904034</v>
      </c>
      <c r="Q31" s="26">
        <f t="shared" si="6"/>
        <v>-20061.248672353708</v>
      </c>
      <c r="R31" s="26">
        <f t="shared" si="7"/>
        <v>-5542.1310795503286</v>
      </c>
      <c r="S31" s="26">
        <f t="shared" si="8"/>
        <v>-25603.379751904038</v>
      </c>
      <c r="T31" s="30">
        <f t="shared" si="11"/>
        <v>613325.16041911254</v>
      </c>
      <c r="U31" s="26"/>
      <c r="V31" s="30">
        <f t="shared" si="9"/>
        <v>113325.16041911239</v>
      </c>
    </row>
    <row r="32" spans="1:22" x14ac:dyDescent="0.25">
      <c r="A32" s="20">
        <v>22</v>
      </c>
      <c r="B32" s="26">
        <f t="shared" si="0"/>
        <v>-89611.829131664112</v>
      </c>
      <c r="C32" s="26">
        <f t="shared" si="1"/>
        <v>-70828.746093828784</v>
      </c>
      <c r="D32" s="26">
        <f t="shared" si="2"/>
        <v>-18783.083037835317</v>
      </c>
      <c r="E32" s="26">
        <f t="shared" si="3"/>
        <v>-89611.829131664097</v>
      </c>
      <c r="F32" s="30">
        <f t="shared" si="10"/>
        <v>2075809.3153730663</v>
      </c>
      <c r="G32" s="26"/>
      <c r="H32" s="30">
        <f t="shared" si="4"/>
        <v>1575809.3153730661</v>
      </c>
      <c r="O32" s="20">
        <v>22</v>
      </c>
      <c r="P32" s="26">
        <f t="shared" si="5"/>
        <v>-25603.379751904034</v>
      </c>
      <c r="Q32" s="26">
        <f t="shared" si="6"/>
        <v>-20236.784598236802</v>
      </c>
      <c r="R32" s="26">
        <f t="shared" si="7"/>
        <v>-5366.5951536672337</v>
      </c>
      <c r="S32" s="26">
        <f t="shared" si="8"/>
        <v>-25603.379751904034</v>
      </c>
      <c r="T32" s="30">
        <f t="shared" si="11"/>
        <v>593088.37582087575</v>
      </c>
      <c r="U32" s="26"/>
      <c r="V32" s="30">
        <f t="shared" si="9"/>
        <v>93088.37582087559</v>
      </c>
    </row>
    <row r="33" spans="1:22" x14ac:dyDescent="0.25">
      <c r="A33" s="20">
        <v>23</v>
      </c>
      <c r="B33" s="26">
        <f t="shared" si="0"/>
        <v>-89611.829131664112</v>
      </c>
      <c r="C33" s="26">
        <f t="shared" si="1"/>
        <v>-71448.497622149793</v>
      </c>
      <c r="D33" s="26">
        <f t="shared" si="2"/>
        <v>-18163.331509514315</v>
      </c>
      <c r="E33" s="26">
        <f t="shared" si="3"/>
        <v>-89611.829131664112</v>
      </c>
      <c r="F33" s="30">
        <f t="shared" si="10"/>
        <v>2004360.8177509166</v>
      </c>
      <c r="G33" s="26"/>
      <c r="H33" s="30">
        <f t="shared" si="4"/>
        <v>1504360.8177509164</v>
      </c>
      <c r="O33" s="20">
        <v>23</v>
      </c>
      <c r="P33" s="26">
        <f t="shared" si="5"/>
        <v>-25603.379751904034</v>
      </c>
      <c r="Q33" s="26">
        <f t="shared" si="6"/>
        <v>-20413.856463471373</v>
      </c>
      <c r="R33" s="26">
        <f t="shared" si="7"/>
        <v>-5189.5232884326624</v>
      </c>
      <c r="S33" s="26">
        <f t="shared" si="8"/>
        <v>-25603.379751904034</v>
      </c>
      <c r="T33" s="30">
        <f t="shared" si="11"/>
        <v>572674.51935740432</v>
      </c>
      <c r="U33" s="26"/>
      <c r="V33" s="30">
        <f t="shared" si="9"/>
        <v>72674.519357404221</v>
      </c>
    </row>
    <row r="34" spans="1:22" x14ac:dyDescent="0.25">
      <c r="A34" s="20">
        <v>24</v>
      </c>
      <c r="B34" s="26">
        <f t="shared" si="0"/>
        <v>-89611.829131664112</v>
      </c>
      <c r="C34" s="26">
        <f t="shared" si="1"/>
        <v>-72073.671976343612</v>
      </c>
      <c r="D34" s="26">
        <f t="shared" si="2"/>
        <v>-17538.157155320503</v>
      </c>
      <c r="E34" s="26">
        <f t="shared" si="3"/>
        <v>-89611.829131664112</v>
      </c>
      <c r="F34" s="30">
        <f t="shared" si="10"/>
        <v>1932287.1457745731</v>
      </c>
      <c r="G34" s="26"/>
      <c r="H34" s="30">
        <f t="shared" si="4"/>
        <v>1432287.1457745726</v>
      </c>
      <c r="O34" s="20">
        <v>24</v>
      </c>
      <c r="P34" s="26">
        <f t="shared" si="5"/>
        <v>-25603.379751904034</v>
      </c>
      <c r="Q34" s="26">
        <f t="shared" si="6"/>
        <v>-20592.477707526748</v>
      </c>
      <c r="R34" s="26">
        <f t="shared" si="7"/>
        <v>-5010.902044377287</v>
      </c>
      <c r="S34" s="26">
        <f t="shared" si="8"/>
        <v>-25603.379751904034</v>
      </c>
      <c r="T34" s="30">
        <f t="shared" si="11"/>
        <v>552082.04164987756</v>
      </c>
      <c r="U34" s="26"/>
      <c r="V34" s="30">
        <f t="shared" si="9"/>
        <v>52082.041649877472</v>
      </c>
    </row>
    <row r="35" spans="1:22" x14ac:dyDescent="0.25">
      <c r="A35" s="20">
        <v>25</v>
      </c>
      <c r="B35" s="26">
        <f t="shared" si="0"/>
        <v>-89611.829131664112</v>
      </c>
      <c r="C35" s="26">
        <f t="shared" si="1"/>
        <v>-72704.316606136606</v>
      </c>
      <c r="D35" s="26">
        <f t="shared" si="2"/>
        <v>-16907.512525527498</v>
      </c>
      <c r="E35" s="26">
        <f t="shared" si="3"/>
        <v>-89611.829131664097</v>
      </c>
      <c r="F35" s="30">
        <f t="shared" si="10"/>
        <v>1859582.8291684366</v>
      </c>
      <c r="G35" s="26"/>
      <c r="H35" s="30">
        <f t="shared" si="4"/>
        <v>1359582.8291684361</v>
      </c>
      <c r="O35" s="20">
        <v>25</v>
      </c>
      <c r="P35" s="26">
        <f t="shared" si="5"/>
        <v>-25603.379751904034</v>
      </c>
      <c r="Q35" s="26">
        <f t="shared" si="6"/>
        <v>-20772.661887467606</v>
      </c>
      <c r="R35" s="26">
        <f t="shared" si="7"/>
        <v>-4830.7178644364294</v>
      </c>
      <c r="S35" s="26">
        <f t="shared" si="8"/>
        <v>-25603.379751904034</v>
      </c>
      <c r="T35" s="30">
        <f t="shared" si="11"/>
        <v>531309.37976240995</v>
      </c>
      <c r="U35" s="26"/>
      <c r="V35" s="30">
        <f t="shared" si="9"/>
        <v>31309.379762409866</v>
      </c>
    </row>
    <row r="36" spans="1:22" x14ac:dyDescent="0.25">
      <c r="A36" s="20">
        <v>26</v>
      </c>
      <c r="B36" s="26">
        <f t="shared" si="0"/>
        <v>-89611.829131664112</v>
      </c>
      <c r="C36" s="26">
        <f t="shared" si="1"/>
        <v>-73340.479376440315</v>
      </c>
      <c r="D36" s="26">
        <f t="shared" si="2"/>
        <v>-16271.349755223806</v>
      </c>
      <c r="E36" s="26">
        <f t="shared" si="3"/>
        <v>-89611.829131664126</v>
      </c>
      <c r="F36" s="30">
        <f t="shared" si="10"/>
        <v>1786242.3497919962</v>
      </c>
      <c r="G36" s="26"/>
      <c r="H36" s="30">
        <f t="shared" si="4"/>
        <v>1286242.3497919957</v>
      </c>
      <c r="O36" s="20">
        <v>26</v>
      </c>
      <c r="P36" s="26">
        <f t="shared" si="5"/>
        <v>-25603.379751904034</v>
      </c>
      <c r="Q36" s="26">
        <f t="shared" si="6"/>
        <v>-20954.422678982948</v>
      </c>
      <c r="R36" s="26">
        <f t="shared" si="7"/>
        <v>-4648.9570729210873</v>
      </c>
      <c r="S36" s="26">
        <f t="shared" si="8"/>
        <v>-25603.379751904034</v>
      </c>
      <c r="T36" s="30">
        <f t="shared" si="11"/>
        <v>510354.957083427</v>
      </c>
      <c r="U36" s="26"/>
      <c r="V36" s="30">
        <f t="shared" si="9"/>
        <v>10354.957083426918</v>
      </c>
    </row>
    <row r="37" spans="1:22" x14ac:dyDescent="0.25">
      <c r="A37" s="20">
        <v>27</v>
      </c>
      <c r="B37" s="26">
        <f t="shared" si="0"/>
        <v>-89611.829131664112</v>
      </c>
      <c r="C37" s="26">
        <f t="shared" si="1"/>
        <v>-73982.208570984163</v>
      </c>
      <c r="D37" s="26">
        <f t="shared" si="2"/>
        <v>-15629.62056067995</v>
      </c>
      <c r="E37" s="26">
        <f t="shared" si="3"/>
        <v>-89611.829131664112</v>
      </c>
      <c r="F37" s="30">
        <f t="shared" si="10"/>
        <v>1712260.141221012</v>
      </c>
      <c r="G37" s="26"/>
      <c r="H37" s="30">
        <f t="shared" si="4"/>
        <v>1212260.1412210115</v>
      </c>
      <c r="O37" s="20">
        <v>27</v>
      </c>
      <c r="P37" s="26">
        <f t="shared" si="5"/>
        <v>-25603.379751904034</v>
      </c>
      <c r="Q37" s="26">
        <f t="shared" si="6"/>
        <v>-21137.77387742405</v>
      </c>
      <c r="R37" s="26">
        <f t="shared" si="7"/>
        <v>-4465.6058744799866</v>
      </c>
      <c r="S37" s="26">
        <f t="shared" si="8"/>
        <v>-25603.379751904038</v>
      </c>
      <c r="T37" s="30">
        <f t="shared" si="11"/>
        <v>489217.18320600293</v>
      </c>
      <c r="U37" s="26"/>
      <c r="V37" s="30">
        <f t="shared" si="9"/>
        <v>-10782.816793997132</v>
      </c>
    </row>
    <row r="38" spans="1:22" x14ac:dyDescent="0.25">
      <c r="A38" s="20">
        <v>28</v>
      </c>
      <c r="B38" s="26">
        <f t="shared" si="0"/>
        <v>-89611.829131664112</v>
      </c>
      <c r="C38" s="26">
        <f t="shared" si="1"/>
        <v>-74629.552895980261</v>
      </c>
      <c r="D38" s="26">
        <f t="shared" si="2"/>
        <v>-14982.276235683843</v>
      </c>
      <c r="E38" s="26">
        <f t="shared" si="3"/>
        <v>-89611.829131664097</v>
      </c>
      <c r="F38" s="30">
        <f t="shared" si="10"/>
        <v>1637630.5883250318</v>
      </c>
      <c r="G38" s="26"/>
      <c r="H38" s="30">
        <f t="shared" si="4"/>
        <v>1137630.5883250313</v>
      </c>
      <c r="O38" s="20">
        <v>28</v>
      </c>
      <c r="P38" s="26">
        <f t="shared" si="5"/>
        <v>-25603.379751904034</v>
      </c>
      <c r="Q38" s="26">
        <f t="shared" si="6"/>
        <v>-21322.729398851508</v>
      </c>
      <c r="R38" s="26">
        <f t="shared" si="7"/>
        <v>-4280.650353052527</v>
      </c>
      <c r="S38" s="26">
        <f t="shared" si="8"/>
        <v>-25603.379751904034</v>
      </c>
      <c r="T38" s="30">
        <f t="shared" si="11"/>
        <v>467894.45380715141</v>
      </c>
      <c r="U38" s="26"/>
      <c r="V38" s="30">
        <f t="shared" si="9"/>
        <v>-32105.54619284864</v>
      </c>
    </row>
    <row r="39" spans="1:22" x14ac:dyDescent="0.25">
      <c r="A39" s="20">
        <v>29</v>
      </c>
      <c r="B39" s="26">
        <f t="shared" si="0"/>
        <v>-89611.829131664112</v>
      </c>
      <c r="C39" s="26">
        <f t="shared" si="1"/>
        <v>-75282.561483820085</v>
      </c>
      <c r="D39" s="26">
        <f t="shared" si="2"/>
        <v>-14329.267647844012</v>
      </c>
      <c r="E39" s="26">
        <f t="shared" si="3"/>
        <v>-89611.829131664097</v>
      </c>
      <c r="F39" s="30">
        <f t="shared" si="10"/>
        <v>1562348.0268412116</v>
      </c>
      <c r="G39" s="26"/>
      <c r="H39" s="30">
        <f t="shared" si="4"/>
        <v>1062348.0268412111</v>
      </c>
      <c r="O39" s="20">
        <v>29</v>
      </c>
      <c r="P39" s="26">
        <f t="shared" si="5"/>
        <v>-25603.379751904034</v>
      </c>
      <c r="Q39" s="26">
        <f t="shared" si="6"/>
        <v>-21509.303281091456</v>
      </c>
      <c r="R39" s="26">
        <f t="shared" si="7"/>
        <v>-4094.0764708125757</v>
      </c>
      <c r="S39" s="26">
        <f t="shared" si="8"/>
        <v>-25603.379751904031</v>
      </c>
      <c r="T39" s="30">
        <f t="shared" si="11"/>
        <v>446385.15052605997</v>
      </c>
      <c r="U39" s="26"/>
      <c r="V39" s="30">
        <f t="shared" si="9"/>
        <v>-53614.849473940092</v>
      </c>
    </row>
    <row r="40" spans="1:22" x14ac:dyDescent="0.25">
      <c r="A40" s="20">
        <v>30</v>
      </c>
      <c r="B40" s="26">
        <f t="shared" si="0"/>
        <v>-89611.829131664112</v>
      </c>
      <c r="C40" s="26">
        <f t="shared" si="1"/>
        <v>-75941.283896803521</v>
      </c>
      <c r="D40" s="26">
        <f t="shared" si="2"/>
        <v>-13670.545234860589</v>
      </c>
      <c r="E40" s="26">
        <f t="shared" si="3"/>
        <v>-89611.829131664112</v>
      </c>
      <c r="F40" s="30">
        <f t="shared" si="10"/>
        <v>1486406.742944408</v>
      </c>
      <c r="G40" s="26"/>
      <c r="H40" s="30">
        <f t="shared" si="4"/>
        <v>986406.74294440763</v>
      </c>
      <c r="O40" s="20">
        <v>30</v>
      </c>
      <c r="P40" s="26">
        <f t="shared" si="5"/>
        <v>-25603.379751904034</v>
      </c>
      <c r="Q40" s="26">
        <f t="shared" si="6"/>
        <v>-21697.509684801007</v>
      </c>
      <c r="R40" s="26">
        <f t="shared" si="7"/>
        <v>-3905.8700671030251</v>
      </c>
      <c r="S40" s="26">
        <f t="shared" si="8"/>
        <v>-25603.379751904031</v>
      </c>
      <c r="T40" s="30">
        <f t="shared" si="11"/>
        <v>424687.64084125898</v>
      </c>
      <c r="U40" s="26"/>
      <c r="V40" s="30">
        <f t="shared" si="9"/>
        <v>-75312.359158741107</v>
      </c>
    </row>
    <row r="41" spans="1:22" x14ac:dyDescent="0.25">
      <c r="A41" s="20">
        <v>31</v>
      </c>
      <c r="B41" s="26">
        <f t="shared" si="0"/>
        <v>-89611.829131664112</v>
      </c>
      <c r="C41" s="26">
        <f t="shared" si="1"/>
        <v>-76605.77013090055</v>
      </c>
      <c r="D41" s="26">
        <f t="shared" si="2"/>
        <v>-13006.059000763558</v>
      </c>
      <c r="E41" s="26">
        <f t="shared" si="3"/>
        <v>-89611.829131664112</v>
      </c>
      <c r="F41" s="30">
        <f t="shared" si="10"/>
        <v>1409800.9728135075</v>
      </c>
      <c r="G41" s="26"/>
      <c r="H41" s="30">
        <f t="shared" si="4"/>
        <v>909800.97281350708</v>
      </c>
      <c r="O41" s="20">
        <v>31</v>
      </c>
      <c r="P41" s="26">
        <f t="shared" si="5"/>
        <v>-25603.379751904034</v>
      </c>
      <c r="Q41" s="26">
        <f t="shared" si="6"/>
        <v>-21887.362894543017</v>
      </c>
      <c r="R41" s="26">
        <f t="shared" si="7"/>
        <v>-3716.0168573610167</v>
      </c>
      <c r="S41" s="26">
        <f t="shared" si="8"/>
        <v>-25603.379751904034</v>
      </c>
      <c r="T41" s="30">
        <f t="shared" si="11"/>
        <v>402800.27794671594</v>
      </c>
      <c r="U41" s="26"/>
      <c r="V41" s="30">
        <f t="shared" si="9"/>
        <v>-97199.722053284117</v>
      </c>
    </row>
    <row r="42" spans="1:22" x14ac:dyDescent="0.25">
      <c r="A42" s="20">
        <v>32</v>
      </c>
      <c r="B42" s="26">
        <f t="shared" si="0"/>
        <v>-89611.829131664112</v>
      </c>
      <c r="C42" s="26">
        <f t="shared" si="1"/>
        <v>-77276.070619545935</v>
      </c>
      <c r="D42" s="26">
        <f t="shared" si="2"/>
        <v>-12335.758512118178</v>
      </c>
      <c r="E42" s="26">
        <f t="shared" si="3"/>
        <v>-89611.829131664112</v>
      </c>
      <c r="F42" s="30">
        <f t="shared" si="10"/>
        <v>1332524.9021939617</v>
      </c>
      <c r="G42" s="26"/>
      <c r="H42" s="30">
        <f t="shared" si="4"/>
        <v>832524.9021939612</v>
      </c>
      <c r="O42" s="20">
        <v>32</v>
      </c>
      <c r="P42" s="26">
        <f t="shared" si="5"/>
        <v>-25603.379751904034</v>
      </c>
      <c r="Q42" s="26">
        <f t="shared" si="6"/>
        <v>-22078.877319870269</v>
      </c>
      <c r="R42" s="26">
        <f t="shared" si="7"/>
        <v>-3524.5024320337652</v>
      </c>
      <c r="S42" s="26">
        <f t="shared" si="8"/>
        <v>-25603.379751904034</v>
      </c>
      <c r="T42" s="30">
        <f t="shared" si="11"/>
        <v>380721.40062684566</v>
      </c>
      <c r="U42" s="26"/>
      <c r="V42" s="30">
        <f t="shared" si="9"/>
        <v>-119278.59937315439</v>
      </c>
    </row>
    <row r="43" spans="1:22" x14ac:dyDescent="0.25">
      <c r="A43" s="20">
        <v>33</v>
      </c>
      <c r="B43" s="26">
        <f t="shared" si="0"/>
        <v>-89611.829131664112</v>
      </c>
      <c r="C43" s="26">
        <f t="shared" si="1"/>
        <v>-77952.236237466961</v>
      </c>
      <c r="D43" s="26">
        <f t="shared" si="2"/>
        <v>-11659.592894197149</v>
      </c>
      <c r="E43" s="26">
        <f t="shared" si="3"/>
        <v>-89611.829131664112</v>
      </c>
      <c r="F43" s="30">
        <f t="shared" si="10"/>
        <v>1254572.6659564946</v>
      </c>
      <c r="G43" s="26"/>
      <c r="H43" s="30">
        <f t="shared" si="4"/>
        <v>754572.66595649428</v>
      </c>
      <c r="O43" s="20">
        <v>33</v>
      </c>
      <c r="P43" s="26">
        <f t="shared" si="5"/>
        <v>-25603.379751904034</v>
      </c>
      <c r="Q43" s="26">
        <f t="shared" si="6"/>
        <v>-22272.067496419135</v>
      </c>
      <c r="R43" s="26">
        <f t="shared" si="7"/>
        <v>-3331.3122554849001</v>
      </c>
      <c r="S43" s="26">
        <f t="shared" si="8"/>
        <v>-25603.379751904034</v>
      </c>
      <c r="T43" s="30">
        <f t="shared" si="11"/>
        <v>358449.33313042653</v>
      </c>
      <c r="U43" s="26"/>
      <c r="V43" s="30">
        <f t="shared" si="9"/>
        <v>-141550.66686957353</v>
      </c>
    </row>
    <row r="44" spans="1:22" x14ac:dyDescent="0.25">
      <c r="A44" s="20">
        <v>34</v>
      </c>
      <c r="B44" s="26">
        <f t="shared" si="0"/>
        <v>-89611.829131664112</v>
      </c>
      <c r="C44" s="26">
        <f t="shared" si="1"/>
        <v>-78634.318304544795</v>
      </c>
      <c r="D44" s="26">
        <f t="shared" si="2"/>
        <v>-10977.510827119315</v>
      </c>
      <c r="E44" s="26">
        <f t="shared" si="3"/>
        <v>-89611.829131664112</v>
      </c>
      <c r="F44" s="30">
        <f t="shared" si="10"/>
        <v>1175938.3476519499</v>
      </c>
      <c r="G44" s="26"/>
      <c r="H44" s="30">
        <f t="shared" si="4"/>
        <v>675938.3476519495</v>
      </c>
      <c r="O44" s="20">
        <v>34</v>
      </c>
      <c r="P44" s="26">
        <f t="shared" si="5"/>
        <v>-25603.379751904034</v>
      </c>
      <c r="Q44" s="26">
        <f t="shared" si="6"/>
        <v>-22466.948087012803</v>
      </c>
      <c r="R44" s="26">
        <f t="shared" si="7"/>
        <v>-3136.4316648912327</v>
      </c>
      <c r="S44" s="26">
        <f t="shared" si="8"/>
        <v>-25603.379751904034</v>
      </c>
      <c r="T44" s="30">
        <f t="shared" si="11"/>
        <v>335982.38504341373</v>
      </c>
      <c r="U44" s="26"/>
      <c r="V44" s="30">
        <f t="shared" si="9"/>
        <v>-164017.61495658633</v>
      </c>
    </row>
    <row r="45" spans="1:22" x14ac:dyDescent="0.25">
      <c r="A45" s="20">
        <v>35</v>
      </c>
      <c r="B45" s="26">
        <f t="shared" si="0"/>
        <v>-89611.829131664112</v>
      </c>
      <c r="C45" s="26">
        <f t="shared" si="1"/>
        <v>-79322.368589709557</v>
      </c>
      <c r="D45" s="26">
        <f t="shared" si="2"/>
        <v>-10289.460541954546</v>
      </c>
      <c r="E45" s="26">
        <f t="shared" si="3"/>
        <v>-89611.829131664097</v>
      </c>
      <c r="F45" s="30">
        <f t="shared" si="10"/>
        <v>1096615.9790622403</v>
      </c>
      <c r="G45" s="26"/>
      <c r="H45" s="30">
        <f t="shared" si="4"/>
        <v>596615.97906223999</v>
      </c>
      <c r="O45" s="20">
        <v>35</v>
      </c>
      <c r="P45" s="26">
        <f t="shared" si="5"/>
        <v>-25603.379751904034</v>
      </c>
      <c r="Q45" s="26">
        <f t="shared" si="6"/>
        <v>-22663.533882774165</v>
      </c>
      <c r="R45" s="26">
        <f t="shared" si="7"/>
        <v>-2939.8458691298706</v>
      </c>
      <c r="S45" s="26">
        <f t="shared" si="8"/>
        <v>-25603.379751904034</v>
      </c>
      <c r="T45" s="30">
        <f t="shared" si="11"/>
        <v>313318.85116063955</v>
      </c>
      <c r="U45" s="26"/>
      <c r="V45" s="30">
        <f t="shared" si="9"/>
        <v>-186681.14883936051</v>
      </c>
    </row>
    <row r="46" spans="1:22" x14ac:dyDescent="0.25">
      <c r="A46" s="20">
        <v>36</v>
      </c>
      <c r="B46" s="26">
        <f t="shared" si="0"/>
        <v>-89611.829131664112</v>
      </c>
      <c r="C46" s="26">
        <f t="shared" si="1"/>
        <v>-80016.439314869524</v>
      </c>
      <c r="D46" s="26">
        <f t="shared" si="2"/>
        <v>-9595.3898167945899</v>
      </c>
      <c r="E46" s="26">
        <f t="shared" si="3"/>
        <v>-89611.829131664112</v>
      </c>
      <c r="F46" s="30">
        <f t="shared" si="10"/>
        <v>1016599.5397473709</v>
      </c>
      <c r="G46" s="26"/>
      <c r="H46" s="30">
        <f t="shared" si="4"/>
        <v>516599.53974737047</v>
      </c>
      <c r="O46" s="20">
        <v>36</v>
      </c>
      <c r="P46" s="26">
        <f t="shared" si="5"/>
        <v>-25603.379751904034</v>
      </c>
      <c r="Q46" s="26">
        <f t="shared" si="6"/>
        <v>-22861.83980424844</v>
      </c>
      <c r="R46" s="26">
        <f t="shared" si="7"/>
        <v>-2741.5399476555972</v>
      </c>
      <c r="S46" s="26">
        <f t="shared" si="8"/>
        <v>-25603.379751904038</v>
      </c>
      <c r="T46" s="30">
        <f t="shared" si="11"/>
        <v>290457.01135639113</v>
      </c>
      <c r="U46" s="26"/>
      <c r="V46" s="30">
        <f t="shared" si="9"/>
        <v>-209542.98864360896</v>
      </c>
    </row>
    <row r="47" spans="1:22" x14ac:dyDescent="0.25">
      <c r="A47" s="20">
        <v>37</v>
      </c>
      <c r="B47" s="26">
        <f t="shared" si="0"/>
        <v>-89611.829131664112</v>
      </c>
      <c r="C47" s="26">
        <f t="shared" si="1"/>
        <v>-80716.583158874622</v>
      </c>
      <c r="D47" s="26">
        <f t="shared" si="2"/>
        <v>-8895.2459727894802</v>
      </c>
      <c r="E47" s="26">
        <f t="shared" si="3"/>
        <v>-89611.829131664097</v>
      </c>
      <c r="F47" s="30">
        <f t="shared" si="10"/>
        <v>935882.95658849622</v>
      </c>
      <c r="G47" s="26"/>
      <c r="H47" s="30">
        <f t="shared" si="4"/>
        <v>435882.95658849587</v>
      </c>
      <c r="O47" s="20">
        <v>37</v>
      </c>
      <c r="P47" s="26">
        <f t="shared" si="5"/>
        <v>-25603.379751904034</v>
      </c>
      <c r="Q47" s="26">
        <f t="shared" si="6"/>
        <v>-23061.880902535609</v>
      </c>
      <c r="R47" s="26">
        <f t="shared" si="7"/>
        <v>-2541.4988493684232</v>
      </c>
      <c r="S47" s="26">
        <f t="shared" si="8"/>
        <v>-25603.379751904031</v>
      </c>
      <c r="T47" s="30">
        <f t="shared" si="11"/>
        <v>267395.1304538555</v>
      </c>
      <c r="U47" s="26"/>
      <c r="V47" s="30">
        <f t="shared" si="9"/>
        <v>-232604.86954614456</v>
      </c>
    </row>
    <row r="48" spans="1:22" x14ac:dyDescent="0.25">
      <c r="A48" s="20">
        <v>38</v>
      </c>
      <c r="B48" s="26">
        <f t="shared" si="0"/>
        <v>-89611.829131664112</v>
      </c>
      <c r="C48" s="26">
        <f t="shared" si="1"/>
        <v>-81422.853261514771</v>
      </c>
      <c r="D48" s="26">
        <f t="shared" si="2"/>
        <v>-8188.9758701493274</v>
      </c>
      <c r="E48" s="26">
        <f t="shared" si="3"/>
        <v>-89611.829131664097</v>
      </c>
      <c r="F48" s="30">
        <f t="shared" si="10"/>
        <v>854460.10332698142</v>
      </c>
      <c r="G48" s="26"/>
      <c r="H48" s="30">
        <f t="shared" si="4"/>
        <v>354460.10332698107</v>
      </c>
      <c r="O48" s="20">
        <v>38</v>
      </c>
      <c r="P48" s="26">
        <f t="shared" si="5"/>
        <v>-25603.379751904034</v>
      </c>
      <c r="Q48" s="26">
        <f t="shared" si="6"/>
        <v>-23263.672360432796</v>
      </c>
      <c r="R48" s="26">
        <f t="shared" si="7"/>
        <v>-2339.7073914712369</v>
      </c>
      <c r="S48" s="26">
        <f t="shared" si="8"/>
        <v>-25603.379751904034</v>
      </c>
      <c r="T48" s="30">
        <f t="shared" si="11"/>
        <v>244131.4580934227</v>
      </c>
      <c r="U48" s="26"/>
      <c r="V48" s="30">
        <f t="shared" si="9"/>
        <v>-255868.54190657736</v>
      </c>
    </row>
    <row r="49" spans="1:22" x14ac:dyDescent="0.25">
      <c r="A49" s="20">
        <v>39</v>
      </c>
      <c r="B49" s="26">
        <f t="shared" si="0"/>
        <v>-89611.829131664112</v>
      </c>
      <c r="C49" s="26">
        <f t="shared" si="1"/>
        <v>-82135.303227553042</v>
      </c>
      <c r="D49" s="26">
        <f t="shared" si="2"/>
        <v>-7476.5259041110749</v>
      </c>
      <c r="E49" s="26">
        <f t="shared" si="3"/>
        <v>-89611.829131664112</v>
      </c>
      <c r="F49" s="30">
        <f t="shared" si="10"/>
        <v>772324.80009942839</v>
      </c>
      <c r="G49" s="26"/>
      <c r="H49" s="30">
        <f t="shared" si="4"/>
        <v>272324.80009942804</v>
      </c>
      <c r="O49" s="20">
        <v>39</v>
      </c>
      <c r="P49" s="26">
        <f t="shared" si="5"/>
        <v>-25603.379751904034</v>
      </c>
      <c r="Q49" s="26">
        <f t="shared" si="6"/>
        <v>-23467.229493586583</v>
      </c>
      <c r="R49" s="26">
        <f t="shared" si="7"/>
        <v>-2136.1502583174497</v>
      </c>
      <c r="S49" s="26">
        <f t="shared" si="8"/>
        <v>-25603.379751904031</v>
      </c>
      <c r="T49" s="30">
        <f t="shared" si="11"/>
        <v>220664.22859983612</v>
      </c>
      <c r="U49" s="26"/>
      <c r="V49" s="30">
        <f t="shared" si="9"/>
        <v>-279335.77140016394</v>
      </c>
    </row>
    <row r="50" spans="1:22" x14ac:dyDescent="0.25">
      <c r="A50" s="20">
        <v>40</v>
      </c>
      <c r="B50" s="26">
        <f t="shared" si="0"/>
        <v>-89611.829131664112</v>
      </c>
      <c r="C50" s="26">
        <f t="shared" si="1"/>
        <v>-82853.987130794121</v>
      </c>
      <c r="D50" s="26">
        <f t="shared" si="2"/>
        <v>-6757.8420008699841</v>
      </c>
      <c r="E50" s="26">
        <f t="shared" si="3"/>
        <v>-89611.829131664112</v>
      </c>
      <c r="F50" s="30">
        <f t="shared" si="10"/>
        <v>689470.8129686343</v>
      </c>
      <c r="G50" s="26"/>
      <c r="H50" s="30">
        <f t="shared" si="4"/>
        <v>189470.81296863392</v>
      </c>
      <c r="O50" s="20">
        <v>40</v>
      </c>
      <c r="P50" s="26">
        <f t="shared" si="5"/>
        <v>-25603.379751904034</v>
      </c>
      <c r="Q50" s="26">
        <f t="shared" si="6"/>
        <v>-23672.567751655468</v>
      </c>
      <c r="R50" s="26">
        <f t="shared" si="7"/>
        <v>-1930.8120002485673</v>
      </c>
      <c r="S50" s="26">
        <f t="shared" si="8"/>
        <v>-25603.379751904034</v>
      </c>
      <c r="T50" s="30">
        <f t="shared" si="11"/>
        <v>196991.66084818065</v>
      </c>
      <c r="U50" s="26"/>
      <c r="V50" s="30">
        <f t="shared" si="9"/>
        <v>-303008.33915181941</v>
      </c>
    </row>
    <row r="51" spans="1:22" x14ac:dyDescent="0.25">
      <c r="A51" s="20">
        <v>41</v>
      </c>
      <c r="B51" s="26">
        <f t="shared" si="0"/>
        <v>-89611.829131664112</v>
      </c>
      <c r="C51" s="26">
        <f t="shared" si="1"/>
        <v>-83578.959518188582</v>
      </c>
      <c r="D51" s="26">
        <f t="shared" si="2"/>
        <v>-6032.8696134755355</v>
      </c>
      <c r="E51" s="26">
        <f t="shared" si="3"/>
        <v>-89611.829131664112</v>
      </c>
      <c r="F51" s="30">
        <f t="shared" si="10"/>
        <v>605891.85345044569</v>
      </c>
      <c r="G51" s="26"/>
      <c r="H51" s="30">
        <f t="shared" si="4"/>
        <v>105891.85345044534</v>
      </c>
      <c r="O51" s="20">
        <v>41</v>
      </c>
      <c r="P51" s="26">
        <f t="shared" si="5"/>
        <v>-25603.379751904034</v>
      </c>
      <c r="Q51" s="26">
        <f t="shared" si="6"/>
        <v>-23879.702719482451</v>
      </c>
      <c r="R51" s="26">
        <f t="shared" si="7"/>
        <v>-1723.6770324215818</v>
      </c>
      <c r="S51" s="26">
        <f t="shared" si="8"/>
        <v>-25603.379751904034</v>
      </c>
      <c r="T51" s="30">
        <f t="shared" si="11"/>
        <v>173111.9581286982</v>
      </c>
      <c r="U51" s="26"/>
      <c r="V51" s="30">
        <f t="shared" si="9"/>
        <v>-326888.04187130189</v>
      </c>
    </row>
    <row r="52" spans="1:22" x14ac:dyDescent="0.25">
      <c r="A52" s="20">
        <v>42</v>
      </c>
      <c r="B52" s="26">
        <f t="shared" si="0"/>
        <v>-89611.829131664112</v>
      </c>
      <c r="C52" s="26">
        <f t="shared" si="1"/>
        <v>-84310.275413972733</v>
      </c>
      <c r="D52" s="26">
        <f t="shared" si="2"/>
        <v>-5301.5537176913858</v>
      </c>
      <c r="E52" s="26">
        <f t="shared" si="3"/>
        <v>-89611.829131664126</v>
      </c>
      <c r="F52" s="30">
        <f t="shared" si="10"/>
        <v>521581.57803647296</v>
      </c>
      <c r="G52" s="26"/>
      <c r="H52" s="30">
        <f t="shared" si="4"/>
        <v>21581.578036472609</v>
      </c>
      <c r="O52" s="20">
        <v>42</v>
      </c>
      <c r="P52" s="26">
        <f t="shared" si="5"/>
        <v>-25603.379751904034</v>
      </c>
      <c r="Q52" s="26">
        <f t="shared" si="6"/>
        <v>-24088.650118277925</v>
      </c>
      <c r="R52" s="26">
        <f t="shared" si="7"/>
        <v>-1514.7296336261104</v>
      </c>
      <c r="S52" s="26">
        <f t="shared" si="8"/>
        <v>-25603.379751904034</v>
      </c>
      <c r="T52" s="30">
        <f t="shared" si="11"/>
        <v>149023.30801042027</v>
      </c>
      <c r="U52" s="26"/>
      <c r="V52" s="30">
        <f t="shared" si="9"/>
        <v>-350976.69198957982</v>
      </c>
    </row>
    <row r="53" spans="1:22" x14ac:dyDescent="0.25">
      <c r="A53" s="20">
        <v>43</v>
      </c>
      <c r="B53" s="26">
        <f t="shared" si="0"/>
        <v>-89611.829131664112</v>
      </c>
      <c r="C53" s="26">
        <f t="shared" si="1"/>
        <v>-85047.990323844977</v>
      </c>
      <c r="D53" s="26">
        <f t="shared" si="2"/>
        <v>-4563.8388078191256</v>
      </c>
      <c r="E53" s="26">
        <f t="shared" si="3"/>
        <v>-89611.829131664097</v>
      </c>
      <c r="F53" s="30">
        <f t="shared" si="10"/>
        <v>436533.58771262795</v>
      </c>
      <c r="G53" s="26"/>
      <c r="H53" s="30">
        <f t="shared" si="4"/>
        <v>-63466.412287372368</v>
      </c>
      <c r="O53" s="20">
        <v>43</v>
      </c>
      <c r="P53" s="26">
        <f t="shared" si="5"/>
        <v>-25603.379751904034</v>
      </c>
      <c r="Q53" s="26">
        <f t="shared" si="6"/>
        <v>-24299.425806812858</v>
      </c>
      <c r="R53" s="26">
        <f t="shared" si="7"/>
        <v>-1303.9539450911786</v>
      </c>
      <c r="S53" s="26">
        <f t="shared" si="8"/>
        <v>-25603.379751904038</v>
      </c>
      <c r="T53" s="30">
        <f t="shared" si="11"/>
        <v>124723.88220360741</v>
      </c>
      <c r="U53" s="26"/>
      <c r="V53" s="30">
        <f t="shared" si="9"/>
        <v>-375276.1177963927</v>
      </c>
    </row>
    <row r="54" spans="1:22" x14ac:dyDescent="0.25">
      <c r="A54" s="20">
        <v>44</v>
      </c>
      <c r="B54" s="26">
        <f t="shared" si="0"/>
        <v>-89611.829131664112</v>
      </c>
      <c r="C54" s="26">
        <f t="shared" si="1"/>
        <v>-85792.160239178629</v>
      </c>
      <c r="D54" s="26">
        <f t="shared" si="2"/>
        <v>-3819.668892485482</v>
      </c>
      <c r="E54" s="26">
        <f t="shared" si="3"/>
        <v>-89611.829131664112</v>
      </c>
      <c r="F54" s="30">
        <f t="shared" si="10"/>
        <v>350741.42747344932</v>
      </c>
      <c r="G54" s="26"/>
      <c r="H54" s="30">
        <f t="shared" si="4"/>
        <v>-149258.572526551</v>
      </c>
      <c r="O54" s="20">
        <v>44</v>
      </c>
      <c r="P54" s="26">
        <f t="shared" si="5"/>
        <v>-25603.379751904034</v>
      </c>
      <c r="Q54" s="26">
        <f t="shared" si="6"/>
        <v>-24512.04578262247</v>
      </c>
      <c r="R54" s="26">
        <f t="shared" si="7"/>
        <v>-1091.3339692815666</v>
      </c>
      <c r="S54" s="26">
        <f t="shared" si="8"/>
        <v>-25603.379751904038</v>
      </c>
      <c r="T54" s="30">
        <f t="shared" si="11"/>
        <v>100211.83642098494</v>
      </c>
      <c r="U54" s="26"/>
      <c r="V54" s="30">
        <f t="shared" si="9"/>
        <v>-399788.16357901518</v>
      </c>
    </row>
    <row r="55" spans="1:22" x14ac:dyDescent="0.25">
      <c r="A55" s="20">
        <v>45</v>
      </c>
      <c r="B55" s="26">
        <f t="shared" si="0"/>
        <v>-89611.829131664112</v>
      </c>
      <c r="C55" s="26">
        <f t="shared" si="1"/>
        <v>-86542.841641271443</v>
      </c>
      <c r="D55" s="26">
        <f t="shared" si="2"/>
        <v>-3068.9874903926684</v>
      </c>
      <c r="E55" s="26">
        <f t="shared" si="3"/>
        <v>-89611.829131664112</v>
      </c>
      <c r="F55" s="30">
        <f t="shared" si="10"/>
        <v>264198.58583217789</v>
      </c>
      <c r="G55" s="26"/>
      <c r="H55" s="30">
        <f t="shared" si="4"/>
        <v>-235801.41416782246</v>
      </c>
      <c r="O55" s="20">
        <v>45</v>
      </c>
      <c r="P55" s="26">
        <f t="shared" si="5"/>
        <v>-25603.379751904034</v>
      </c>
      <c r="Q55" s="26">
        <f t="shared" si="6"/>
        <v>-24726.526183220412</v>
      </c>
      <c r="R55" s="26">
        <f t="shared" si="7"/>
        <v>-876.85356868361964</v>
      </c>
      <c r="S55" s="26">
        <f t="shared" si="8"/>
        <v>-25603.379751904031</v>
      </c>
      <c r="T55" s="30">
        <f t="shared" si="11"/>
        <v>75485.310237764526</v>
      </c>
      <c r="U55" s="26"/>
      <c r="V55" s="30">
        <f t="shared" si="9"/>
        <v>-424514.68976223562</v>
      </c>
    </row>
    <row r="56" spans="1:22" x14ac:dyDescent="0.25">
      <c r="A56" s="20">
        <v>46</v>
      </c>
      <c r="B56" s="26">
        <f t="shared" si="0"/>
        <v>-89611.829131664112</v>
      </c>
      <c r="C56" s="26">
        <f t="shared" si="1"/>
        <v>-87300.091505632561</v>
      </c>
      <c r="D56" s="26">
        <f t="shared" si="2"/>
        <v>-2311.7376260315436</v>
      </c>
      <c r="E56" s="26">
        <f t="shared" si="3"/>
        <v>-89611.829131664112</v>
      </c>
      <c r="F56" s="30">
        <f t="shared" si="10"/>
        <v>176898.49432654533</v>
      </c>
      <c r="G56" s="26"/>
      <c r="H56" s="30">
        <f t="shared" si="4"/>
        <v>-323101.50567345502</v>
      </c>
      <c r="O56" s="20">
        <v>46</v>
      </c>
      <c r="P56" s="26">
        <f t="shared" si="5"/>
        <v>-25603.379751904034</v>
      </c>
      <c r="Q56" s="26">
        <f t="shared" si="6"/>
        <v>-24942.883287323592</v>
      </c>
      <c r="R56" s="26">
        <f t="shared" si="7"/>
        <v>-660.49646458044117</v>
      </c>
      <c r="S56" s="26">
        <f t="shared" si="8"/>
        <v>-25603.379751904031</v>
      </c>
      <c r="T56" s="30">
        <f t="shared" si="11"/>
        <v>50542.426950440931</v>
      </c>
      <c r="U56" s="26"/>
      <c r="V56" s="30">
        <f t="shared" si="9"/>
        <v>-449457.5730495592</v>
      </c>
    </row>
    <row r="57" spans="1:22" x14ac:dyDescent="0.25">
      <c r="A57" s="20">
        <v>47</v>
      </c>
      <c r="B57" s="26">
        <f t="shared" si="0"/>
        <v>-89611.829131664112</v>
      </c>
      <c r="C57" s="26">
        <f t="shared" si="1"/>
        <v>-88063.967306306862</v>
      </c>
      <c r="D57" s="26">
        <f t="shared" si="2"/>
        <v>-1547.8618253572588</v>
      </c>
      <c r="E57" s="26">
        <f t="shared" si="3"/>
        <v>-89611.829131664126</v>
      </c>
      <c r="F57" s="30">
        <f t="shared" si="10"/>
        <v>88834.527020238471</v>
      </c>
      <c r="G57" s="26"/>
      <c r="H57" s="30">
        <f t="shared" si="4"/>
        <v>-411165.47297976189</v>
      </c>
      <c r="O57" s="20">
        <v>47</v>
      </c>
      <c r="P57" s="26">
        <f t="shared" si="5"/>
        <v>-25603.379751904034</v>
      </c>
      <c r="Q57" s="26">
        <f t="shared" si="6"/>
        <v>-25161.133516087673</v>
      </c>
      <c r="R57" s="26">
        <f t="shared" si="7"/>
        <v>-442.24623581635967</v>
      </c>
      <c r="S57" s="26">
        <f t="shared" si="8"/>
        <v>-25603.379751904034</v>
      </c>
      <c r="T57" s="30">
        <f t="shared" si="11"/>
        <v>25381.293434353258</v>
      </c>
      <c r="U57" s="26"/>
      <c r="V57" s="30">
        <f t="shared" si="9"/>
        <v>-474618.70656564686</v>
      </c>
    </row>
    <row r="58" spans="1:22" x14ac:dyDescent="0.25">
      <c r="A58" s="20">
        <v>48</v>
      </c>
      <c r="B58" s="26">
        <f t="shared" si="0"/>
        <v>-89611.829131664112</v>
      </c>
      <c r="C58" s="26">
        <f t="shared" si="1"/>
        <v>-88834.527020237045</v>
      </c>
      <c r="D58" s="26">
        <f t="shared" si="2"/>
        <v>-777.3021114270739</v>
      </c>
      <c r="E58" s="26">
        <f t="shared" si="3"/>
        <v>-89611.829131664112</v>
      </c>
      <c r="F58" s="30">
        <f t="shared" si="10"/>
        <v>1.4260876923799515E-9</v>
      </c>
      <c r="G58" s="26"/>
      <c r="H58" s="30">
        <f t="shared" si="4"/>
        <v>-499999.99999999895</v>
      </c>
      <c r="O58" s="20">
        <v>48</v>
      </c>
      <c r="P58" s="26">
        <f t="shared" si="5"/>
        <v>-25603.379751904034</v>
      </c>
      <c r="Q58" s="26">
        <f t="shared" si="6"/>
        <v>-25381.293434353443</v>
      </c>
      <c r="R58" s="26">
        <f t="shared" si="7"/>
        <v>-222.08631755059258</v>
      </c>
      <c r="S58" s="26">
        <f t="shared" si="8"/>
        <v>-25603.379751904034</v>
      </c>
      <c r="T58" s="30">
        <f t="shared" si="11"/>
        <v>-1.8553691916167736E-10</v>
      </c>
      <c r="U58" s="26"/>
      <c r="V58" s="30">
        <f t="shared" si="9"/>
        <v>-500000.00000000029</v>
      </c>
    </row>
    <row r="59" spans="1:22" x14ac:dyDescent="0.25">
      <c r="A59" s="20"/>
    </row>
    <row r="60" spans="1:22" x14ac:dyDescent="0.25">
      <c r="A60" s="20"/>
    </row>
  </sheetData>
  <mergeCells count="3">
    <mergeCell ref="A1:L1"/>
    <mergeCell ref="O1:Z1"/>
    <mergeCell ref="J10:M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1A77-2B0F-47CB-BA65-82DFF33D21F5}">
  <dimension ref="A1:V36"/>
  <sheetViews>
    <sheetView tabSelected="1" topLeftCell="B11" workbookViewId="0">
      <selection activeCell="F25" sqref="F25"/>
    </sheetView>
  </sheetViews>
  <sheetFormatPr defaultRowHeight="15" x14ac:dyDescent="0.25"/>
  <cols>
    <col min="1" max="1" width="5.28515625" bestFit="1" customWidth="1"/>
  </cols>
  <sheetData>
    <row r="1" spans="1:22" x14ac:dyDescent="0.25">
      <c r="A1" s="32" t="s">
        <v>112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22" x14ac:dyDescent="0.25">
      <c r="B2" s="33" cm="1">
        <f t="array" ref="B2:K2">{1,2,3,4,5,6,7,8,9,10}</f>
        <v>1</v>
      </c>
      <c r="C2" s="33">
        <v>2</v>
      </c>
      <c r="D2" s="33">
        <v>3</v>
      </c>
      <c r="E2" s="33">
        <v>4</v>
      </c>
      <c r="F2" s="33">
        <v>5</v>
      </c>
      <c r="G2" s="33">
        <v>6</v>
      </c>
      <c r="H2" s="33">
        <v>7</v>
      </c>
      <c r="I2" s="33">
        <v>8</v>
      </c>
      <c r="J2" s="33">
        <v>9</v>
      </c>
      <c r="K2" s="33">
        <v>10</v>
      </c>
    </row>
    <row r="3" spans="1:22" x14ac:dyDescent="0.25">
      <c r="A3" s="33" cm="1">
        <f t="array" ref="A3:A12">{1;2;3;4;5;6;7;8;9;10}</f>
        <v>1</v>
      </c>
      <c r="B3">
        <f t="array" ref="B3:K12">_xlfn.ANCHORARRAY(B2)*_xlfn.ANCHORARRAY(A3)</f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22" x14ac:dyDescent="0.25">
      <c r="A4" s="33">
        <v>2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  <c r="K4">
        <v>20</v>
      </c>
    </row>
    <row r="5" spans="1:22" x14ac:dyDescent="0.25">
      <c r="A5" s="33">
        <v>3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  <c r="K5">
        <v>30</v>
      </c>
    </row>
    <row r="6" spans="1:22" x14ac:dyDescent="0.25">
      <c r="A6" s="33">
        <v>4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  <c r="K6">
        <v>40</v>
      </c>
    </row>
    <row r="7" spans="1:22" x14ac:dyDescent="0.25">
      <c r="A7" s="33">
        <v>5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  <c r="K7">
        <v>50</v>
      </c>
    </row>
    <row r="8" spans="1:22" x14ac:dyDescent="0.25">
      <c r="A8" s="33">
        <v>6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  <c r="K8">
        <v>60</v>
      </c>
    </row>
    <row r="9" spans="1:22" x14ac:dyDescent="0.25">
      <c r="A9" s="33">
        <v>7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  <c r="K9">
        <v>70</v>
      </c>
    </row>
    <row r="10" spans="1:22" x14ac:dyDescent="0.25">
      <c r="A10" s="33">
        <v>8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  <c r="K10">
        <v>80</v>
      </c>
    </row>
    <row r="11" spans="1:22" x14ac:dyDescent="0.25">
      <c r="A11" s="33">
        <v>9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  <c r="K11">
        <v>90</v>
      </c>
    </row>
    <row r="12" spans="1:22" x14ac:dyDescent="0.25">
      <c r="A12" s="33">
        <v>10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  <c r="K12">
        <v>100</v>
      </c>
    </row>
    <row r="15" spans="1:22" x14ac:dyDescent="0.25">
      <c r="B15" s="34">
        <v>-1</v>
      </c>
      <c r="C15" s="34">
        <v>-0.9</v>
      </c>
      <c r="D15" s="34">
        <v>-0.8</v>
      </c>
      <c r="E15" s="34">
        <v>-0.7</v>
      </c>
      <c r="F15" s="34">
        <v>-0.6</v>
      </c>
      <c r="G15" s="34">
        <v>-0.5</v>
      </c>
      <c r="H15" s="34">
        <v>-0.4</v>
      </c>
      <c r="I15" s="34">
        <v>-0.3</v>
      </c>
      <c r="J15" s="34">
        <v>-0.2</v>
      </c>
      <c r="K15" s="34">
        <v>-0.1</v>
      </c>
      <c r="L15" s="34">
        <v>0</v>
      </c>
      <c r="M15" s="34">
        <v>0.1</v>
      </c>
      <c r="N15" s="34">
        <v>0.2</v>
      </c>
      <c r="O15" s="34">
        <v>0.3</v>
      </c>
      <c r="P15" s="34">
        <v>0.4</v>
      </c>
      <c r="Q15" s="34">
        <v>0.5</v>
      </c>
      <c r="R15" s="34">
        <v>0.6</v>
      </c>
      <c r="S15" s="34">
        <v>0.7</v>
      </c>
      <c r="T15" s="34">
        <v>0.8</v>
      </c>
      <c r="U15" s="34">
        <v>0.9</v>
      </c>
      <c r="V15" s="34">
        <v>1</v>
      </c>
    </row>
    <row r="16" spans="1:22" x14ac:dyDescent="0.25">
      <c r="A16" s="34">
        <v>-1</v>
      </c>
      <c r="B16" cm="1">
        <f t="array" ref="B16:V36">-SIN(X^2+Y^2)+1</f>
        <v>9.0702573174318291E-2</v>
      </c>
      <c r="C16">
        <v>2.8473044177684703E-2</v>
      </c>
      <c r="D16">
        <v>2.393618680826326E-3</v>
      </c>
      <c r="E16">
        <v>3.2622479568565899E-3</v>
      </c>
      <c r="F16">
        <v>2.2135397564683856E-2</v>
      </c>
      <c r="G16">
        <v>5.1015380644413799E-2</v>
      </c>
      <c r="H16">
        <v>8.3196891228233039E-2</v>
      </c>
      <c r="I16">
        <v>0.11337308555051273</v>
      </c>
      <c r="J16">
        <v>0.13759577275666157</v>
      </c>
      <c r="K16">
        <v>0.15316815538198481</v>
      </c>
      <c r="L16">
        <v>0.1585290151921035</v>
      </c>
      <c r="M16">
        <v>0.15316815538198481</v>
      </c>
      <c r="N16">
        <v>0.13759577275666157</v>
      </c>
      <c r="O16">
        <v>0.11337308555051273</v>
      </c>
      <c r="P16">
        <v>8.3196891228233039E-2</v>
      </c>
      <c r="Q16">
        <v>5.1015380644413799E-2</v>
      </c>
      <c r="R16">
        <v>2.2135397564683856E-2</v>
      </c>
      <c r="S16">
        <v>3.2622479568565899E-3</v>
      </c>
      <c r="T16">
        <v>2.393618680826326E-3</v>
      </c>
      <c r="U16">
        <v>2.8473044177684703E-2</v>
      </c>
      <c r="V16">
        <v>9.0702573174318291E-2</v>
      </c>
    </row>
    <row r="17" spans="1:22" x14ac:dyDescent="0.25">
      <c r="A17" s="34">
        <v>-0.9</v>
      </c>
      <c r="B17">
        <v>2.8473044177684703E-2</v>
      </c>
      <c r="C17">
        <v>1.2102565294760392E-3</v>
      </c>
      <c r="D17">
        <v>7.2870089624115231E-3</v>
      </c>
      <c r="E17">
        <v>3.6441814582807042E-2</v>
      </c>
      <c r="F17">
        <v>7.9249402263864344E-2</v>
      </c>
      <c r="G17">
        <v>0.12764451765501372</v>
      </c>
      <c r="H17">
        <v>0.17511428666154993</v>
      </c>
      <c r="I17">
        <v>0.21667309037251659</v>
      </c>
      <c r="J17">
        <v>0.24871959485970729</v>
      </c>
      <c r="K17">
        <v>0.2688541702731041</v>
      </c>
      <c r="L17">
        <v>0.27571282562985744</v>
      </c>
      <c r="M17">
        <v>0.2688541702731041</v>
      </c>
      <c r="N17">
        <v>0.24871959485970729</v>
      </c>
      <c r="O17">
        <v>0.21667309037251659</v>
      </c>
      <c r="P17">
        <v>0.17511428666154993</v>
      </c>
      <c r="Q17">
        <v>0.12764451765501372</v>
      </c>
      <c r="R17">
        <v>7.9249402263864344E-2</v>
      </c>
      <c r="S17">
        <v>3.6441814582807042E-2</v>
      </c>
      <c r="T17">
        <v>7.2870089624115231E-3</v>
      </c>
      <c r="U17">
        <v>1.2102565294760392E-3</v>
      </c>
      <c r="V17">
        <v>2.8473044177684703E-2</v>
      </c>
    </row>
    <row r="18" spans="1:22" x14ac:dyDescent="0.25">
      <c r="A18" s="34">
        <v>-0.8</v>
      </c>
      <c r="B18">
        <v>2.393618680826326E-3</v>
      </c>
      <c r="C18">
        <v>7.2870089624115231E-3</v>
      </c>
      <c r="D18">
        <v>4.198413971077497E-2</v>
      </c>
      <c r="E18">
        <v>9.5587810621174052E-2</v>
      </c>
      <c r="F18">
        <v>0.1585290151921035</v>
      </c>
      <c r="G18">
        <v>0.22292825247317605</v>
      </c>
      <c r="H18">
        <v>0.2826439091004771</v>
      </c>
      <c r="I18">
        <v>0.33313036499630211</v>
      </c>
      <c r="J18">
        <v>0.37120697598153141</v>
      </c>
      <c r="K18">
        <v>0.39481359426396034</v>
      </c>
      <c r="L18">
        <v>0.40280455863760789</v>
      </c>
      <c r="M18">
        <v>0.39481359426396034</v>
      </c>
      <c r="N18">
        <v>0.37120697598153141</v>
      </c>
      <c r="O18">
        <v>0.33313036499630211</v>
      </c>
      <c r="P18">
        <v>0.2826439091004771</v>
      </c>
      <c r="Q18">
        <v>0.22292825247317605</v>
      </c>
      <c r="R18">
        <v>0.1585290151921035</v>
      </c>
      <c r="S18">
        <v>9.5587810621174052E-2</v>
      </c>
      <c r="T18">
        <v>4.198413971077497E-2</v>
      </c>
      <c r="U18">
        <v>7.2870089624115231E-3</v>
      </c>
      <c r="V18">
        <v>2.393618680826326E-3</v>
      </c>
    </row>
    <row r="19" spans="1:22" x14ac:dyDescent="0.25">
      <c r="A19" s="34">
        <v>-0.7</v>
      </c>
      <c r="B19">
        <v>3.2622479568565899E-3</v>
      </c>
      <c r="C19">
        <v>3.6441814582807042E-2</v>
      </c>
      <c r="D19">
        <v>9.5587810621174052E-2</v>
      </c>
      <c r="E19">
        <v>0.16950262950802963</v>
      </c>
      <c r="F19">
        <v>0.2487195948597074</v>
      </c>
      <c r="G19">
        <v>0.32571208837185495</v>
      </c>
      <c r="H19">
        <v>0.39481359426396057</v>
      </c>
      <c r="I19">
        <v>0.45197606320812644</v>
      </c>
      <c r="J19">
        <v>0.49446665879515306</v>
      </c>
      <c r="K19">
        <v>0.52057446139579699</v>
      </c>
      <c r="L19">
        <v>0.52937411182884198</v>
      </c>
      <c r="M19">
        <v>0.52057446139579699</v>
      </c>
      <c r="N19">
        <v>0.49446665879515306</v>
      </c>
      <c r="O19">
        <v>0.45197606320812644</v>
      </c>
      <c r="P19">
        <v>0.39481359426396057</v>
      </c>
      <c r="Q19">
        <v>0.32571208837185495</v>
      </c>
      <c r="R19">
        <v>0.2487195948597074</v>
      </c>
      <c r="S19">
        <v>0.16950262950802963</v>
      </c>
      <c r="T19">
        <v>9.5587810621174052E-2</v>
      </c>
      <c r="U19">
        <v>3.6441814582807042E-2</v>
      </c>
      <c r="V19">
        <v>3.2622479568565899E-3</v>
      </c>
    </row>
    <row r="20" spans="1:22" x14ac:dyDescent="0.25">
      <c r="A20" s="34">
        <v>-0.6</v>
      </c>
      <c r="B20">
        <v>2.2135397564683856E-2</v>
      </c>
      <c r="C20">
        <v>7.9249402263864344E-2</v>
      </c>
      <c r="D20">
        <v>0.1585290151921035</v>
      </c>
      <c r="E20">
        <v>0.2487195948597074</v>
      </c>
      <c r="F20">
        <v>0.3406153280285269</v>
      </c>
      <c r="G20">
        <v>0.42713253989951872</v>
      </c>
      <c r="H20">
        <v>0.50311986215626325</v>
      </c>
      <c r="I20">
        <v>0.56503446588876982</v>
      </c>
      <c r="J20">
        <v>0.61058165769134942</v>
      </c>
      <c r="K20">
        <v>0.63838456803503796</v>
      </c>
      <c r="L20">
        <v>0.64772576672491011</v>
      </c>
      <c r="M20">
        <v>0.63838456803503796</v>
      </c>
      <c r="N20">
        <v>0.61058165769134942</v>
      </c>
      <c r="O20">
        <v>0.56503446588876982</v>
      </c>
      <c r="P20">
        <v>0.50311986215626325</v>
      </c>
      <c r="Q20">
        <v>0.42713253989951872</v>
      </c>
      <c r="R20">
        <v>0.3406153280285269</v>
      </c>
      <c r="S20">
        <v>0.2487195948597074</v>
      </c>
      <c r="T20">
        <v>0.1585290151921035</v>
      </c>
      <c r="U20">
        <v>7.9249402263864344E-2</v>
      </c>
      <c r="V20">
        <v>2.2135397564683856E-2</v>
      </c>
    </row>
    <row r="21" spans="1:22" x14ac:dyDescent="0.25">
      <c r="A21" s="34">
        <v>-0.5</v>
      </c>
      <c r="B21">
        <v>5.1015380644413799E-2</v>
      </c>
      <c r="C21">
        <v>0.12764451765501372</v>
      </c>
      <c r="D21">
        <v>0.22292825247317605</v>
      </c>
      <c r="E21">
        <v>0.32571208837185495</v>
      </c>
      <c r="F21">
        <v>0.42713253989951872</v>
      </c>
      <c r="G21">
        <v>0.52057446139579699</v>
      </c>
      <c r="H21">
        <v>0.60139067201557705</v>
      </c>
      <c r="I21">
        <v>0.6665129078591856</v>
      </c>
      <c r="J21">
        <v>0.71404777489516436</v>
      </c>
      <c r="K21">
        <v>0.74291944810784494</v>
      </c>
      <c r="L21">
        <v>0.75259604074547704</v>
      </c>
      <c r="M21">
        <v>0.74291944810784494</v>
      </c>
      <c r="N21">
        <v>0.71404777489516436</v>
      </c>
      <c r="O21">
        <v>0.6665129078591856</v>
      </c>
      <c r="P21">
        <v>0.60139067201557705</v>
      </c>
      <c r="Q21">
        <v>0.52057446139579699</v>
      </c>
      <c r="R21">
        <v>0.42713253989951872</v>
      </c>
      <c r="S21">
        <v>0.32571208837185495</v>
      </c>
      <c r="T21">
        <v>0.22292825247317605</v>
      </c>
      <c r="U21">
        <v>0.12764451765501372</v>
      </c>
      <c r="V21">
        <v>5.1015380644413799E-2</v>
      </c>
    </row>
    <row r="22" spans="1:22" x14ac:dyDescent="0.25">
      <c r="A22" s="34">
        <v>-0.4</v>
      </c>
      <c r="B22">
        <v>8.3196891228233039E-2</v>
      </c>
      <c r="C22">
        <v>0.17511428666154993</v>
      </c>
      <c r="D22">
        <v>0.2826439091004771</v>
      </c>
      <c r="E22">
        <v>0.39481359426396057</v>
      </c>
      <c r="F22">
        <v>0.50311986215626325</v>
      </c>
      <c r="G22">
        <v>0.60139067201557705</v>
      </c>
      <c r="H22">
        <v>0.68543343938388213</v>
      </c>
      <c r="I22">
        <v>0.75259604074547704</v>
      </c>
      <c r="J22">
        <v>0.80133066920493878</v>
      </c>
      <c r="K22">
        <v>0.83081765093300397</v>
      </c>
      <c r="L22">
        <v>0.84068179338575399</v>
      </c>
      <c r="M22">
        <v>0.83081765093300397</v>
      </c>
      <c r="N22">
        <v>0.80133066920493878</v>
      </c>
      <c r="O22">
        <v>0.75259604074547704</v>
      </c>
      <c r="P22">
        <v>0.68543343938388213</v>
      </c>
      <c r="Q22">
        <v>0.60139067201557705</v>
      </c>
      <c r="R22">
        <v>0.50311986215626325</v>
      </c>
      <c r="S22">
        <v>0.39481359426396057</v>
      </c>
      <c r="T22">
        <v>0.2826439091004771</v>
      </c>
      <c r="U22">
        <v>0.17511428666154993</v>
      </c>
      <c r="V22">
        <v>8.3196891228233039E-2</v>
      </c>
    </row>
    <row r="23" spans="1:22" x14ac:dyDescent="0.25">
      <c r="A23" s="34">
        <v>-0.3</v>
      </c>
      <c r="B23">
        <v>0.11337308555051273</v>
      </c>
      <c r="C23">
        <v>0.21667309037251659</v>
      </c>
      <c r="D23">
        <v>0.33313036499630211</v>
      </c>
      <c r="E23">
        <v>0.45197606320812644</v>
      </c>
      <c r="F23">
        <v>0.56503446588876982</v>
      </c>
      <c r="G23">
        <v>0.6665129078591856</v>
      </c>
      <c r="H23">
        <v>0.75259604074547704</v>
      </c>
      <c r="I23">
        <v>0.82097042657417585</v>
      </c>
      <c r="J23">
        <v>0.87036585738030514</v>
      </c>
      <c r="K23">
        <v>0.90016658335317179</v>
      </c>
      <c r="L23">
        <v>0.91012145080198892</v>
      </c>
      <c r="M23">
        <v>0.90016658335317179</v>
      </c>
      <c r="N23">
        <v>0.87036585738030514</v>
      </c>
      <c r="O23">
        <v>0.82097042657417585</v>
      </c>
      <c r="P23">
        <v>0.75259604074547704</v>
      </c>
      <c r="Q23">
        <v>0.6665129078591856</v>
      </c>
      <c r="R23">
        <v>0.56503446588876982</v>
      </c>
      <c r="S23">
        <v>0.45197606320812644</v>
      </c>
      <c r="T23">
        <v>0.33313036499630211</v>
      </c>
      <c r="U23">
        <v>0.21667309037251659</v>
      </c>
      <c r="V23">
        <v>0.11337308555051273</v>
      </c>
    </row>
    <row r="24" spans="1:22" x14ac:dyDescent="0.25">
      <c r="A24" s="34">
        <v>-0.2</v>
      </c>
      <c r="B24">
        <v>0.13759577275666157</v>
      </c>
      <c r="C24">
        <v>0.24871959485970729</v>
      </c>
      <c r="D24">
        <v>0.37120697598153141</v>
      </c>
      <c r="E24">
        <v>0.49446665879515306</v>
      </c>
      <c r="F24">
        <v>0.61058165769134942</v>
      </c>
      <c r="G24">
        <v>0.71404777489516436</v>
      </c>
      <c r="H24">
        <v>0.80133066920493878</v>
      </c>
      <c r="I24">
        <v>0.87036585738030514</v>
      </c>
      <c r="J24">
        <v>0.92008530603082728</v>
      </c>
      <c r="K24">
        <v>0.95002083072932164</v>
      </c>
      <c r="L24">
        <v>0.9600106658133658</v>
      </c>
      <c r="M24">
        <v>0.95002083072932164</v>
      </c>
      <c r="N24">
        <v>0.92008530603082728</v>
      </c>
      <c r="O24">
        <v>0.87036585738030514</v>
      </c>
      <c r="P24">
        <v>0.80133066920493878</v>
      </c>
      <c r="Q24">
        <v>0.71404777489516436</v>
      </c>
      <c r="R24">
        <v>0.61058165769134942</v>
      </c>
      <c r="S24">
        <v>0.49446665879515306</v>
      </c>
      <c r="T24">
        <v>0.37120697598153141</v>
      </c>
      <c r="U24">
        <v>0.24871959485970729</v>
      </c>
      <c r="V24">
        <v>0.13759577275666157</v>
      </c>
    </row>
    <row r="25" spans="1:22" x14ac:dyDescent="0.25">
      <c r="A25" s="34">
        <v>-0.1</v>
      </c>
      <c r="B25">
        <v>0.15316815538198481</v>
      </c>
      <c r="C25">
        <v>0.2688541702731041</v>
      </c>
      <c r="D25">
        <v>0.39481359426396034</v>
      </c>
      <c r="E25">
        <v>0.52057446139579699</v>
      </c>
      <c r="F25">
        <v>0.63838456803503796</v>
      </c>
      <c r="G25">
        <v>0.74291944810784494</v>
      </c>
      <c r="H25">
        <v>0.83081765093300397</v>
      </c>
      <c r="I25">
        <v>0.90016658335317179</v>
      </c>
      <c r="J25">
        <v>0.95002083072932164</v>
      </c>
      <c r="K25">
        <v>0.98000133330666694</v>
      </c>
      <c r="L25">
        <v>0.99000016666583335</v>
      </c>
      <c r="M25">
        <v>0.98000133330666694</v>
      </c>
      <c r="N25">
        <v>0.95002083072932164</v>
      </c>
      <c r="O25">
        <v>0.90016658335317179</v>
      </c>
      <c r="P25">
        <v>0.83081765093300397</v>
      </c>
      <c r="Q25">
        <v>0.74291944810784494</v>
      </c>
      <c r="R25">
        <v>0.63838456803503796</v>
      </c>
      <c r="S25">
        <v>0.52057446139579699</v>
      </c>
      <c r="T25">
        <v>0.39481359426396034</v>
      </c>
      <c r="U25">
        <v>0.2688541702731041</v>
      </c>
      <c r="V25">
        <v>0.15316815538198481</v>
      </c>
    </row>
    <row r="26" spans="1:22" x14ac:dyDescent="0.25">
      <c r="A26" s="34">
        <v>0</v>
      </c>
      <c r="B26">
        <v>0.1585290151921035</v>
      </c>
      <c r="C26">
        <v>0.27571282562985744</v>
      </c>
      <c r="D26">
        <v>0.40280455863760789</v>
      </c>
      <c r="E26">
        <v>0.52937411182884198</v>
      </c>
      <c r="F26">
        <v>0.64772576672491011</v>
      </c>
      <c r="G26">
        <v>0.75259604074547704</v>
      </c>
      <c r="H26">
        <v>0.84068179338575399</v>
      </c>
      <c r="I26">
        <v>0.91012145080198892</v>
      </c>
      <c r="J26">
        <v>0.9600106658133658</v>
      </c>
      <c r="K26">
        <v>0.99000016666583335</v>
      </c>
      <c r="L26">
        <v>1</v>
      </c>
      <c r="M26">
        <v>0.99000016666583335</v>
      </c>
      <c r="N26">
        <v>0.9600106658133658</v>
      </c>
      <c r="O26">
        <v>0.91012145080198892</v>
      </c>
      <c r="P26">
        <v>0.84068179338575399</v>
      </c>
      <c r="Q26">
        <v>0.75259604074547704</v>
      </c>
      <c r="R26">
        <v>0.64772576672491011</v>
      </c>
      <c r="S26">
        <v>0.52937411182884198</v>
      </c>
      <c r="T26">
        <v>0.40280455863760789</v>
      </c>
      <c r="U26">
        <v>0.27571282562985744</v>
      </c>
      <c r="V26">
        <v>0.1585290151921035</v>
      </c>
    </row>
    <row r="27" spans="1:22" x14ac:dyDescent="0.25">
      <c r="A27" s="34">
        <v>0.1</v>
      </c>
      <c r="B27">
        <v>0.15316815538198481</v>
      </c>
      <c r="C27">
        <v>0.2688541702731041</v>
      </c>
      <c r="D27">
        <v>0.39481359426396034</v>
      </c>
      <c r="E27">
        <v>0.52057446139579699</v>
      </c>
      <c r="F27">
        <v>0.63838456803503796</v>
      </c>
      <c r="G27">
        <v>0.74291944810784494</v>
      </c>
      <c r="H27">
        <v>0.83081765093300397</v>
      </c>
      <c r="I27">
        <v>0.90016658335317179</v>
      </c>
      <c r="J27">
        <v>0.95002083072932164</v>
      </c>
      <c r="K27">
        <v>0.98000133330666694</v>
      </c>
      <c r="L27">
        <v>0.99000016666583335</v>
      </c>
      <c r="M27">
        <v>0.98000133330666694</v>
      </c>
      <c r="N27">
        <v>0.95002083072932164</v>
      </c>
      <c r="O27">
        <v>0.90016658335317179</v>
      </c>
      <c r="P27">
        <v>0.83081765093300397</v>
      </c>
      <c r="Q27">
        <v>0.74291944810784494</v>
      </c>
      <c r="R27">
        <v>0.63838456803503796</v>
      </c>
      <c r="S27">
        <v>0.52057446139579699</v>
      </c>
      <c r="T27">
        <v>0.39481359426396034</v>
      </c>
      <c r="U27">
        <v>0.2688541702731041</v>
      </c>
      <c r="V27">
        <v>0.15316815538198481</v>
      </c>
    </row>
    <row r="28" spans="1:22" x14ac:dyDescent="0.25">
      <c r="A28" s="34">
        <v>0.2</v>
      </c>
      <c r="B28">
        <v>0.13759577275666157</v>
      </c>
      <c r="C28">
        <v>0.24871959485970729</v>
      </c>
      <c r="D28">
        <v>0.37120697598153141</v>
      </c>
      <c r="E28">
        <v>0.49446665879515306</v>
      </c>
      <c r="F28">
        <v>0.61058165769134942</v>
      </c>
      <c r="G28">
        <v>0.71404777489516436</v>
      </c>
      <c r="H28">
        <v>0.80133066920493878</v>
      </c>
      <c r="I28">
        <v>0.87036585738030514</v>
      </c>
      <c r="J28">
        <v>0.92008530603082728</v>
      </c>
      <c r="K28">
        <v>0.95002083072932164</v>
      </c>
      <c r="L28">
        <v>0.9600106658133658</v>
      </c>
      <c r="M28">
        <v>0.95002083072932164</v>
      </c>
      <c r="N28">
        <v>0.92008530603082728</v>
      </c>
      <c r="O28">
        <v>0.87036585738030514</v>
      </c>
      <c r="P28">
        <v>0.80133066920493878</v>
      </c>
      <c r="Q28">
        <v>0.71404777489516436</v>
      </c>
      <c r="R28">
        <v>0.61058165769134942</v>
      </c>
      <c r="S28">
        <v>0.49446665879515306</v>
      </c>
      <c r="T28">
        <v>0.37120697598153141</v>
      </c>
      <c r="U28">
        <v>0.24871959485970729</v>
      </c>
      <c r="V28">
        <v>0.13759577275666157</v>
      </c>
    </row>
    <row r="29" spans="1:22" x14ac:dyDescent="0.25">
      <c r="A29" s="34">
        <v>0.3</v>
      </c>
      <c r="B29">
        <v>0.11337308555051273</v>
      </c>
      <c r="C29">
        <v>0.21667309037251659</v>
      </c>
      <c r="D29">
        <v>0.33313036499630211</v>
      </c>
      <c r="E29">
        <v>0.45197606320812644</v>
      </c>
      <c r="F29">
        <v>0.56503446588876982</v>
      </c>
      <c r="G29">
        <v>0.6665129078591856</v>
      </c>
      <c r="H29">
        <v>0.75259604074547704</v>
      </c>
      <c r="I29">
        <v>0.82097042657417585</v>
      </c>
      <c r="J29">
        <v>0.87036585738030514</v>
      </c>
      <c r="K29">
        <v>0.90016658335317179</v>
      </c>
      <c r="L29">
        <v>0.91012145080198892</v>
      </c>
      <c r="M29">
        <v>0.90016658335317179</v>
      </c>
      <c r="N29">
        <v>0.87036585738030514</v>
      </c>
      <c r="O29">
        <v>0.82097042657417585</v>
      </c>
      <c r="P29">
        <v>0.75259604074547704</v>
      </c>
      <c r="Q29">
        <v>0.6665129078591856</v>
      </c>
      <c r="R29">
        <v>0.56503446588876982</v>
      </c>
      <c r="S29">
        <v>0.45197606320812644</v>
      </c>
      <c r="T29">
        <v>0.33313036499630211</v>
      </c>
      <c r="U29">
        <v>0.21667309037251659</v>
      </c>
      <c r="V29">
        <v>0.11337308555051273</v>
      </c>
    </row>
    <row r="30" spans="1:22" x14ac:dyDescent="0.25">
      <c r="A30" s="34">
        <v>0.4</v>
      </c>
      <c r="B30">
        <v>8.3196891228233039E-2</v>
      </c>
      <c r="C30">
        <v>0.17511428666154993</v>
      </c>
      <c r="D30">
        <v>0.2826439091004771</v>
      </c>
      <c r="E30">
        <v>0.39481359426396057</v>
      </c>
      <c r="F30">
        <v>0.50311986215626325</v>
      </c>
      <c r="G30">
        <v>0.60139067201557705</v>
      </c>
      <c r="H30">
        <v>0.68543343938388213</v>
      </c>
      <c r="I30">
        <v>0.75259604074547704</v>
      </c>
      <c r="J30">
        <v>0.80133066920493878</v>
      </c>
      <c r="K30">
        <v>0.83081765093300397</v>
      </c>
      <c r="L30">
        <v>0.84068179338575399</v>
      </c>
      <c r="M30">
        <v>0.83081765093300397</v>
      </c>
      <c r="N30">
        <v>0.80133066920493878</v>
      </c>
      <c r="O30">
        <v>0.75259604074547704</v>
      </c>
      <c r="P30">
        <v>0.68543343938388213</v>
      </c>
      <c r="Q30">
        <v>0.60139067201557705</v>
      </c>
      <c r="R30">
        <v>0.50311986215626325</v>
      </c>
      <c r="S30">
        <v>0.39481359426396057</v>
      </c>
      <c r="T30">
        <v>0.2826439091004771</v>
      </c>
      <c r="U30">
        <v>0.17511428666154993</v>
      </c>
      <c r="V30">
        <v>8.3196891228233039E-2</v>
      </c>
    </row>
    <row r="31" spans="1:22" x14ac:dyDescent="0.25">
      <c r="A31" s="34">
        <v>0.5</v>
      </c>
      <c r="B31">
        <v>5.1015380644413799E-2</v>
      </c>
      <c r="C31">
        <v>0.12764451765501372</v>
      </c>
      <c r="D31">
        <v>0.22292825247317605</v>
      </c>
      <c r="E31">
        <v>0.32571208837185495</v>
      </c>
      <c r="F31">
        <v>0.42713253989951872</v>
      </c>
      <c r="G31">
        <v>0.52057446139579699</v>
      </c>
      <c r="H31">
        <v>0.60139067201557705</v>
      </c>
      <c r="I31">
        <v>0.6665129078591856</v>
      </c>
      <c r="J31">
        <v>0.71404777489516436</v>
      </c>
      <c r="K31">
        <v>0.74291944810784494</v>
      </c>
      <c r="L31">
        <v>0.75259604074547704</v>
      </c>
      <c r="M31">
        <v>0.74291944810784494</v>
      </c>
      <c r="N31">
        <v>0.71404777489516436</v>
      </c>
      <c r="O31">
        <v>0.6665129078591856</v>
      </c>
      <c r="P31">
        <v>0.60139067201557705</v>
      </c>
      <c r="Q31">
        <v>0.52057446139579699</v>
      </c>
      <c r="R31">
        <v>0.42713253989951872</v>
      </c>
      <c r="S31">
        <v>0.32571208837185495</v>
      </c>
      <c r="T31">
        <v>0.22292825247317605</v>
      </c>
      <c r="U31">
        <v>0.12764451765501372</v>
      </c>
      <c r="V31">
        <v>5.1015380644413799E-2</v>
      </c>
    </row>
    <row r="32" spans="1:22" x14ac:dyDescent="0.25">
      <c r="A32" s="34">
        <v>0.6</v>
      </c>
      <c r="B32">
        <v>2.2135397564683856E-2</v>
      </c>
      <c r="C32">
        <v>7.9249402263864344E-2</v>
      </c>
      <c r="D32">
        <v>0.1585290151921035</v>
      </c>
      <c r="E32">
        <v>0.2487195948597074</v>
      </c>
      <c r="F32">
        <v>0.3406153280285269</v>
      </c>
      <c r="G32">
        <v>0.42713253989951872</v>
      </c>
      <c r="H32">
        <v>0.50311986215626325</v>
      </c>
      <c r="I32">
        <v>0.56503446588876982</v>
      </c>
      <c r="J32">
        <v>0.61058165769134942</v>
      </c>
      <c r="K32">
        <v>0.63838456803503796</v>
      </c>
      <c r="L32">
        <v>0.64772576672491011</v>
      </c>
      <c r="M32">
        <v>0.63838456803503796</v>
      </c>
      <c r="N32">
        <v>0.61058165769134942</v>
      </c>
      <c r="O32">
        <v>0.56503446588876982</v>
      </c>
      <c r="P32">
        <v>0.50311986215626325</v>
      </c>
      <c r="Q32">
        <v>0.42713253989951872</v>
      </c>
      <c r="R32">
        <v>0.3406153280285269</v>
      </c>
      <c r="S32">
        <v>0.2487195948597074</v>
      </c>
      <c r="T32">
        <v>0.1585290151921035</v>
      </c>
      <c r="U32">
        <v>7.9249402263864344E-2</v>
      </c>
      <c r="V32">
        <v>2.2135397564683856E-2</v>
      </c>
    </row>
    <row r="33" spans="1:22" x14ac:dyDescent="0.25">
      <c r="A33" s="34">
        <v>0.7</v>
      </c>
      <c r="B33">
        <v>3.2622479568565899E-3</v>
      </c>
      <c r="C33">
        <v>3.6441814582807042E-2</v>
      </c>
      <c r="D33">
        <v>9.5587810621174052E-2</v>
      </c>
      <c r="E33">
        <v>0.16950262950802963</v>
      </c>
      <c r="F33">
        <v>0.2487195948597074</v>
      </c>
      <c r="G33">
        <v>0.32571208837185495</v>
      </c>
      <c r="H33">
        <v>0.39481359426396057</v>
      </c>
      <c r="I33">
        <v>0.45197606320812644</v>
      </c>
      <c r="J33">
        <v>0.49446665879515306</v>
      </c>
      <c r="K33">
        <v>0.52057446139579699</v>
      </c>
      <c r="L33">
        <v>0.52937411182884198</v>
      </c>
      <c r="M33">
        <v>0.52057446139579699</v>
      </c>
      <c r="N33">
        <v>0.49446665879515306</v>
      </c>
      <c r="O33">
        <v>0.45197606320812644</v>
      </c>
      <c r="P33">
        <v>0.39481359426396057</v>
      </c>
      <c r="Q33">
        <v>0.32571208837185495</v>
      </c>
      <c r="R33">
        <v>0.2487195948597074</v>
      </c>
      <c r="S33">
        <v>0.16950262950802963</v>
      </c>
      <c r="T33">
        <v>9.5587810621174052E-2</v>
      </c>
      <c r="U33">
        <v>3.6441814582807042E-2</v>
      </c>
      <c r="V33">
        <v>3.2622479568565899E-3</v>
      </c>
    </row>
    <row r="34" spans="1:22" x14ac:dyDescent="0.25">
      <c r="A34" s="34">
        <v>0.8</v>
      </c>
      <c r="B34">
        <v>2.393618680826326E-3</v>
      </c>
      <c r="C34">
        <v>7.2870089624115231E-3</v>
      </c>
      <c r="D34">
        <v>4.198413971077497E-2</v>
      </c>
      <c r="E34">
        <v>9.5587810621174052E-2</v>
      </c>
      <c r="F34">
        <v>0.1585290151921035</v>
      </c>
      <c r="G34">
        <v>0.22292825247317605</v>
      </c>
      <c r="H34">
        <v>0.2826439091004771</v>
      </c>
      <c r="I34">
        <v>0.33313036499630211</v>
      </c>
      <c r="J34">
        <v>0.37120697598153141</v>
      </c>
      <c r="K34">
        <v>0.39481359426396034</v>
      </c>
      <c r="L34">
        <v>0.40280455863760789</v>
      </c>
      <c r="M34">
        <v>0.39481359426396034</v>
      </c>
      <c r="N34">
        <v>0.37120697598153141</v>
      </c>
      <c r="O34">
        <v>0.33313036499630211</v>
      </c>
      <c r="P34">
        <v>0.2826439091004771</v>
      </c>
      <c r="Q34">
        <v>0.22292825247317605</v>
      </c>
      <c r="R34">
        <v>0.1585290151921035</v>
      </c>
      <c r="S34">
        <v>9.5587810621174052E-2</v>
      </c>
      <c r="T34">
        <v>4.198413971077497E-2</v>
      </c>
      <c r="U34">
        <v>7.2870089624115231E-3</v>
      </c>
      <c r="V34">
        <v>2.393618680826326E-3</v>
      </c>
    </row>
    <row r="35" spans="1:22" x14ac:dyDescent="0.25">
      <c r="A35" s="34">
        <v>0.9</v>
      </c>
      <c r="B35">
        <v>2.8473044177684703E-2</v>
      </c>
      <c r="C35">
        <v>1.2102565294760392E-3</v>
      </c>
      <c r="D35">
        <v>7.2870089624115231E-3</v>
      </c>
      <c r="E35">
        <v>3.6441814582807042E-2</v>
      </c>
      <c r="F35">
        <v>7.9249402263864344E-2</v>
      </c>
      <c r="G35">
        <v>0.12764451765501372</v>
      </c>
      <c r="H35">
        <v>0.17511428666154993</v>
      </c>
      <c r="I35">
        <v>0.21667309037251659</v>
      </c>
      <c r="J35">
        <v>0.24871959485970729</v>
      </c>
      <c r="K35">
        <v>0.2688541702731041</v>
      </c>
      <c r="L35">
        <v>0.27571282562985744</v>
      </c>
      <c r="M35">
        <v>0.2688541702731041</v>
      </c>
      <c r="N35">
        <v>0.24871959485970729</v>
      </c>
      <c r="O35">
        <v>0.21667309037251659</v>
      </c>
      <c r="P35">
        <v>0.17511428666154993</v>
      </c>
      <c r="Q35">
        <v>0.12764451765501372</v>
      </c>
      <c r="R35">
        <v>7.9249402263864344E-2</v>
      </c>
      <c r="S35">
        <v>3.6441814582807042E-2</v>
      </c>
      <c r="T35">
        <v>7.2870089624115231E-3</v>
      </c>
      <c r="U35">
        <v>1.2102565294760392E-3</v>
      </c>
      <c r="V35">
        <v>2.8473044177684703E-2</v>
      </c>
    </row>
    <row r="36" spans="1:22" x14ac:dyDescent="0.25">
      <c r="A36" s="34">
        <v>1</v>
      </c>
      <c r="B36">
        <v>9.0702573174318291E-2</v>
      </c>
      <c r="C36">
        <v>2.8473044177684703E-2</v>
      </c>
      <c r="D36">
        <v>2.393618680826326E-3</v>
      </c>
      <c r="E36">
        <v>3.2622479568565899E-3</v>
      </c>
      <c r="F36">
        <v>2.2135397564683856E-2</v>
      </c>
      <c r="G36">
        <v>5.1015380644413799E-2</v>
      </c>
      <c r="H36">
        <v>8.3196891228233039E-2</v>
      </c>
      <c r="I36">
        <v>0.11337308555051273</v>
      </c>
      <c r="J36">
        <v>0.13759577275666157</v>
      </c>
      <c r="K36">
        <v>0.15316815538198481</v>
      </c>
      <c r="L36">
        <v>0.1585290151921035</v>
      </c>
      <c r="M36">
        <v>0.15316815538198481</v>
      </c>
      <c r="N36">
        <v>0.13759577275666157</v>
      </c>
      <c r="O36">
        <v>0.11337308555051273</v>
      </c>
      <c r="P36">
        <v>8.3196891228233039E-2</v>
      </c>
      <c r="Q36">
        <v>5.1015380644413799E-2</v>
      </c>
      <c r="R36">
        <v>2.2135397564683856E-2</v>
      </c>
      <c r="S36">
        <v>3.2622479568565899E-3</v>
      </c>
      <c r="T36">
        <v>2.393618680826326E-3</v>
      </c>
      <c r="U36">
        <v>2.8473044177684703E-2</v>
      </c>
      <c r="V36">
        <v>9.0702573174318291E-2</v>
      </c>
    </row>
  </sheetData>
  <mergeCells count="1">
    <mergeCell ref="A1:L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2D67-FE7D-4DD5-BD8B-AC02536BF024}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2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6.1</vt:lpstr>
      <vt:lpstr>6.2</vt:lpstr>
      <vt:lpstr>7</vt:lpstr>
      <vt:lpstr>Лист9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Шевцов Василий Викторович</dc:creator>
  <cp:lastModifiedBy>Emmanuel</cp:lastModifiedBy>
  <dcterms:created xsi:type="dcterms:W3CDTF">2018-11-30T13:48:21Z</dcterms:created>
  <dcterms:modified xsi:type="dcterms:W3CDTF">2021-04-09T23:42:49Z</dcterms:modified>
</cp:coreProperties>
</file>