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ya\keya live 1 file\live session 25 rfm segmentation\"/>
    </mc:Choice>
  </mc:AlternateContent>
  <xr:revisionPtr revIDLastSave="0" documentId="13_ncr:1_{D4847BEE-FBEB-442C-93A6-3886C0371A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 Cohort Analysis With 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84" i="1" l="1"/>
  <c r="C84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D84" i="1"/>
  <c r="E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C89" i="1"/>
  <c r="D89" i="1"/>
  <c r="E89" i="1"/>
  <c r="F89" i="1"/>
  <c r="G89" i="1"/>
  <c r="C90" i="1"/>
  <c r="D90" i="1"/>
  <c r="E90" i="1"/>
  <c r="F90" i="1"/>
  <c r="C91" i="1"/>
  <c r="D91" i="1"/>
  <c r="E91" i="1"/>
  <c r="C92" i="1"/>
  <c r="D92" i="1"/>
  <c r="C93" i="1"/>
  <c r="D81" i="1"/>
  <c r="E81" i="1"/>
  <c r="F81" i="1"/>
  <c r="G81" i="1"/>
  <c r="H81" i="1"/>
  <c r="I81" i="1"/>
  <c r="J81" i="1"/>
  <c r="K81" i="1"/>
  <c r="L81" i="1"/>
  <c r="M81" i="1"/>
  <c r="N81" i="1"/>
  <c r="O81" i="1"/>
  <c r="C81" i="1"/>
  <c r="D40" i="1"/>
  <c r="D57" i="1" s="1"/>
  <c r="D39" i="1"/>
  <c r="D56" i="1" s="1"/>
  <c r="D38" i="1"/>
  <c r="D55" i="1" s="1"/>
  <c r="D37" i="1"/>
  <c r="D54" i="1" s="1"/>
  <c r="D36" i="1"/>
  <c r="D53" i="1" s="1"/>
  <c r="D35" i="1"/>
  <c r="D52" i="1" s="1"/>
  <c r="D34" i="1"/>
  <c r="D51" i="1" s="1"/>
  <c r="D33" i="1"/>
  <c r="D50" i="1" s="1"/>
  <c r="D32" i="1"/>
  <c r="D49" i="1" s="1"/>
  <c r="E31" i="1"/>
  <c r="E48" i="1" s="1"/>
  <c r="F31" i="1"/>
  <c r="F48" i="1" s="1"/>
  <c r="G31" i="1"/>
  <c r="G48" i="1" s="1"/>
  <c r="H31" i="1"/>
  <c r="H48" i="1" s="1"/>
  <c r="I31" i="1"/>
  <c r="I48" i="1" s="1"/>
  <c r="J31" i="1"/>
  <c r="J48" i="1" s="1"/>
  <c r="K31" i="1"/>
  <c r="K48" i="1" s="1"/>
  <c r="L31" i="1"/>
  <c r="L48" i="1" s="1"/>
  <c r="M31" i="1"/>
  <c r="M48" i="1" s="1"/>
  <c r="D31" i="1"/>
  <c r="D48" i="1" s="1"/>
  <c r="E30" i="1"/>
  <c r="E47" i="1" s="1"/>
  <c r="F30" i="1"/>
  <c r="F47" i="1" s="1"/>
  <c r="G30" i="1"/>
  <c r="G47" i="1" s="1"/>
  <c r="H30" i="1"/>
  <c r="H47" i="1" s="1"/>
  <c r="I30" i="1"/>
  <c r="I47" i="1" s="1"/>
  <c r="J30" i="1"/>
  <c r="J47" i="1" s="1"/>
  <c r="K30" i="1"/>
  <c r="K47" i="1" s="1"/>
  <c r="L30" i="1"/>
  <c r="L47" i="1" s="1"/>
  <c r="M30" i="1"/>
  <c r="M47" i="1" s="1"/>
  <c r="N30" i="1"/>
  <c r="N47" i="1" s="1"/>
  <c r="E39" i="1"/>
  <c r="E56" i="1" s="1"/>
  <c r="E38" i="1"/>
  <c r="E55" i="1" s="1"/>
  <c r="F38" i="1"/>
  <c r="F55" i="1" s="1"/>
  <c r="E37" i="1"/>
  <c r="E54" i="1" s="1"/>
  <c r="F37" i="1"/>
  <c r="F54" i="1" s="1"/>
  <c r="G37" i="1"/>
  <c r="G54" i="1" s="1"/>
  <c r="E36" i="1"/>
  <c r="E53" i="1" s="1"/>
  <c r="F36" i="1"/>
  <c r="F53" i="1" s="1"/>
  <c r="G36" i="1"/>
  <c r="G53" i="1" s="1"/>
  <c r="H36" i="1"/>
  <c r="H53" i="1" s="1"/>
  <c r="E35" i="1"/>
  <c r="E52" i="1" s="1"/>
  <c r="F35" i="1"/>
  <c r="F52" i="1" s="1"/>
  <c r="G35" i="1"/>
  <c r="G52" i="1" s="1"/>
  <c r="H35" i="1"/>
  <c r="H52" i="1" s="1"/>
  <c r="I35" i="1"/>
  <c r="I52" i="1" s="1"/>
  <c r="E34" i="1"/>
  <c r="E51" i="1" s="1"/>
  <c r="F34" i="1"/>
  <c r="F51" i="1" s="1"/>
  <c r="G34" i="1"/>
  <c r="G51" i="1" s="1"/>
  <c r="H34" i="1"/>
  <c r="H51" i="1" s="1"/>
  <c r="I34" i="1"/>
  <c r="I51" i="1" s="1"/>
  <c r="J34" i="1"/>
  <c r="J51" i="1" s="1"/>
  <c r="E33" i="1"/>
  <c r="E50" i="1" s="1"/>
  <c r="F33" i="1"/>
  <c r="F50" i="1" s="1"/>
  <c r="G33" i="1"/>
  <c r="G50" i="1" s="1"/>
  <c r="H33" i="1"/>
  <c r="H50" i="1" s="1"/>
  <c r="I33" i="1"/>
  <c r="I50" i="1" s="1"/>
  <c r="J33" i="1"/>
  <c r="J50" i="1" s="1"/>
  <c r="K33" i="1"/>
  <c r="K50" i="1" s="1"/>
  <c r="G32" i="1"/>
  <c r="G49" i="1" s="1"/>
  <c r="E32" i="1"/>
  <c r="E49" i="1" s="1"/>
  <c r="F32" i="1"/>
  <c r="F49" i="1" s="1"/>
  <c r="H32" i="1"/>
  <c r="H49" i="1" s="1"/>
  <c r="I32" i="1"/>
  <c r="I49" i="1" s="1"/>
  <c r="J32" i="1"/>
  <c r="J49" i="1" s="1"/>
  <c r="K32" i="1"/>
  <c r="K49" i="1" s="1"/>
  <c r="L32" i="1"/>
  <c r="L49" i="1" s="1"/>
  <c r="D29" i="1"/>
  <c r="D46" i="1" s="1"/>
  <c r="D30" i="1"/>
  <c r="D47" i="1" s="1"/>
  <c r="E29" i="1"/>
  <c r="E46" i="1" s="1"/>
  <c r="F29" i="1"/>
  <c r="F46" i="1" s="1"/>
  <c r="G29" i="1"/>
  <c r="G46" i="1" s="1"/>
  <c r="H29" i="1"/>
  <c r="H46" i="1" s="1"/>
  <c r="I29" i="1"/>
  <c r="I46" i="1" s="1"/>
  <c r="J29" i="1"/>
  <c r="J46" i="1" s="1"/>
  <c r="K29" i="1"/>
  <c r="K46" i="1" s="1"/>
  <c r="L29" i="1"/>
  <c r="L46" i="1" s="1"/>
  <c r="M29" i="1"/>
  <c r="M46" i="1" s="1"/>
  <c r="N29" i="1"/>
  <c r="N46" i="1" s="1"/>
  <c r="O29" i="1"/>
  <c r="O46" i="1" s="1"/>
</calcChain>
</file>

<file path=xl/sharedStrings.xml><?xml version="1.0" encoding="utf-8"?>
<sst xmlns="http://schemas.openxmlformats.org/spreadsheetml/2006/main" count="76" uniqueCount="20">
  <si>
    <t>Customer Retension</t>
  </si>
  <si>
    <t>COHORT</t>
  </si>
  <si>
    <t>MONTH_0</t>
  </si>
  <si>
    <t>MONTH_1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</si>
  <si>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</si>
  <si>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</si>
  <si>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</si>
  <si>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</si>
  <si>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</si>
  <si>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</si>
  <si>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</si>
  <si>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</si>
  <si>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</si>
  <si>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</si>
  <si>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</si>
  <si>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Customer Retension Rate</t>
  </si>
  <si>
    <t>Customer Churn Rate (%)</t>
  </si>
  <si>
    <t>Customer Lifetime Value (CLV)</t>
  </si>
  <si>
    <t>Customer Average Spend</t>
  </si>
  <si>
    <t>Customer Cohort Analysis with Online Retail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</si>
</sst>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7" fontId="0" fillId="0" borderId="0" xfId="0" applyNumberFormat="1"/>
    <xf numFmtId="10" fontId="0" fillId="0" borderId="0" xfId="0" applyNumberFormat="1"/>
    <xf numFmtId="0" fontId="18" fillId="0" borderId="0" xfId="0" applyFont="1"/>
    <xf numFmtId="164" fontId="18" fillId="0" borderId="0" xfId="0" applyNumberFormat="1" applyFont="1"/>
    <xf numFmtId="10" fontId="18" fillId="0" borderId="0" xfId="0" applyNumberFormat="1" applyFont="1"/>
    <xf numFmtId="165" fontId="18" fillId="0" borderId="0" xfId="0" applyNumberFormat="1" applyFont="1"/>
    <xf numFmtId="17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0" fontId="20" fillId="34" borderId="0" xfId="0" applyFont="1" applyFill="1"/>
    <xf numFmtId="0" fontId="21" fillId="33" borderId="0" xfId="0" applyFont="1" applyFill="1"/>
    <xf numFmtId="165" fontId="21" fillId="0" borderId="0" xfId="0" applyNumberFormat="1" applyFont="1"/>
    <xf numFmtId="0" fontId="19" fillId="0" borderId="0" xfId="0" applyFont="1"/>
    <xf numFmtId="0" fontId="23" fillId="33" borderId="0" xfId="0" applyFont="1" applyFill="1" applyAlignment="1">
      <alignment horizontal="center"/>
    </xf>
    <xf numFmtId="0" fontId="22" fillId="34" borderId="0" xfId="0" applyFont="1" applyFill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99"/>
  <sheetViews>
    <sheetView showGridLines="0" tabSelected="1" zoomScale="80" zoomScaleNormal="80" workbookViewId="0">
      <selection activeCell="E5" sqref="E5:M6"/>
    </sheetView>
  </sheetViews>
  <sheetFormatPr defaultRowHeight="14.4" x14ac:dyDescent="0.3"/>
  <cols>
    <col min="2" max="2" width="13.77734375" customWidth="1"/>
    <col min="3" max="3" width="14" customWidth="1"/>
    <col min="4" max="4" width="14.77734375" customWidth="1"/>
    <col min="5" max="5" width="13.44140625" customWidth="1"/>
    <col min="6" max="6" width="12.6640625" customWidth="1"/>
    <col min="7" max="7" width="13.21875" customWidth="1"/>
    <col min="8" max="8" width="12.44140625" customWidth="1"/>
    <col min="9" max="9" width="13.6640625" customWidth="1"/>
    <col min="10" max="10" width="20.88671875" customWidth="1"/>
    <col min="11" max="11" width="13" customWidth="1"/>
    <col min="12" max="12" width="15.88671875" customWidth="1"/>
    <col min="13" max="13" width="15.109375" customWidth="1"/>
    <col min="14" max="14" width="17.33203125" customWidth="1"/>
    <col min="15" max="15" width="15.77734375" customWidth="1"/>
  </cols>
  <sheetData>
    <row r="2" spans="2:15" ht="14.4" customHeight="1" x14ac:dyDescent="0.3"/>
    <row r="3" spans="2:15" ht="14.4" customHeight="1" x14ac:dyDescent="0.3"/>
    <row r="4" spans="2:15" ht="14.4" customHeight="1" x14ac:dyDescent="0.3">
      <c r="F4" s="17"/>
      <c r="G4" s="17"/>
      <c r="H4" s="17"/>
      <c r="I4" s="17"/>
      <c r="J4" s="17"/>
      <c r="K4" s="17"/>
      <c r="L4" s="17"/>
      <c r="M4" s="17"/>
      <c r="N4" s="17"/>
    </row>
    <row r="5" spans="2:15" ht="14.4" customHeight="1" x14ac:dyDescent="0.3">
      <c r="E5" s="18" t="s">
        <v>19</v>
      </c>
      <c r="F5" s="18"/>
      <c r="G5" s="18"/>
      <c r="H5" s="18"/>
      <c r="I5" s="18"/>
      <c r="J5" s="18"/>
      <c r="K5" s="18"/>
      <c r="L5" s="18"/>
      <c r="M5" s="18"/>
      <c r="N5" s="17"/>
    </row>
    <row r="6" spans="2:15" ht="14.4" customHeight="1" x14ac:dyDescent="0.3">
      <c r="E6" s="18"/>
      <c r="F6" s="18"/>
      <c r="G6" s="18"/>
      <c r="H6" s="18"/>
      <c r="I6" s="18"/>
      <c r="J6" s="18"/>
      <c r="K6" s="18"/>
      <c r="L6" s="18"/>
      <c r="M6" s="18"/>
      <c r="N6" s="17"/>
    </row>
    <row r="7" spans="2:15" ht="14.4" customHeight="1" x14ac:dyDescent="0.3">
      <c r="F7" s="17"/>
      <c r="G7" s="17"/>
      <c r="H7" s="17"/>
      <c r="I7" s="17"/>
      <c r="J7" s="17"/>
      <c r="K7" s="17"/>
      <c r="L7" s="17"/>
      <c r="M7" s="17"/>
      <c r="N7" s="17"/>
    </row>
    <row r="8" spans="2:15" ht="14.4" customHeight="1" x14ac:dyDescent="0.3">
      <c r="F8" s="17"/>
      <c r="G8" s="17"/>
      <c r="H8" s="17"/>
      <c r="I8" s="17"/>
      <c r="J8" s="17"/>
      <c r="K8" s="17"/>
      <c r="L8" s="17"/>
      <c r="M8" s="17"/>
      <c r="N8" s="17"/>
    </row>
    <row r="9" spans="2:15" ht="23.4" x14ac:dyDescent="0.45">
      <c r="B9" s="3"/>
      <c r="C9" s="3"/>
      <c r="D9" s="3"/>
      <c r="E9" s="3"/>
      <c r="F9" s="3"/>
      <c r="G9" s="10"/>
      <c r="H9" s="10" t="s">
        <v>0</v>
      </c>
      <c r="I9" s="10"/>
      <c r="J9" s="10"/>
      <c r="K9" s="3"/>
      <c r="L9" s="3"/>
      <c r="M9" s="3"/>
      <c r="N9" s="3"/>
      <c r="O9" s="3"/>
    </row>
    <row r="10" spans="2:15" ht="18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18" x14ac:dyDescent="0.35"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5</v>
      </c>
      <c r="G11" s="13" t="s">
        <v>6</v>
      </c>
      <c r="H11" s="13" t="s">
        <v>7</v>
      </c>
      <c r="I11" s="13" t="s">
        <v>8</v>
      </c>
      <c r="J11" s="13" t="s">
        <v>9</v>
      </c>
      <c r="K11" s="13" t="s">
        <v>10</v>
      </c>
      <c r="L11" s="13" t="s">
        <v>11</v>
      </c>
      <c r="M11" s="13" t="s">
        <v>12</v>
      </c>
      <c r="N11" s="13" t="s">
        <v>13</v>
      </c>
      <c r="O11" s="13" t="s">
        <v>14</v>
      </c>
    </row>
    <row r="12" spans="2:15" ht="18" x14ac:dyDescent="0.35">
      <c r="B12" s="4">
        <v>40513</v>
      </c>
      <c r="C12" s="3">
        <v>885</v>
      </c>
      <c r="D12" s="3">
        <v>266</v>
      </c>
      <c r="E12" s="3">
        <v>304</v>
      </c>
      <c r="F12" s="3">
        <v>310</v>
      </c>
      <c r="G12" s="3">
        <v>350</v>
      </c>
      <c r="H12" s="3">
        <v>327</v>
      </c>
      <c r="I12" s="3">
        <v>323</v>
      </c>
      <c r="J12" s="3">
        <v>304</v>
      </c>
      <c r="K12" s="3">
        <v>308</v>
      </c>
      <c r="L12" s="3">
        <v>322</v>
      </c>
      <c r="M12" s="3">
        <v>333</v>
      </c>
      <c r="N12" s="3">
        <v>409</v>
      </c>
      <c r="O12" s="3">
        <v>384</v>
      </c>
    </row>
    <row r="13" spans="2:15" ht="18" x14ac:dyDescent="0.35">
      <c r="B13" s="4">
        <v>40544</v>
      </c>
      <c r="C13" s="3">
        <v>417</v>
      </c>
      <c r="D13" s="3">
        <v>99</v>
      </c>
      <c r="E13" s="3">
        <v>103</v>
      </c>
      <c r="F13" s="3">
        <v>107</v>
      </c>
      <c r="G13" s="3">
        <v>127</v>
      </c>
      <c r="H13" s="3">
        <v>110</v>
      </c>
      <c r="I13" s="3">
        <v>104</v>
      </c>
      <c r="J13" s="3">
        <v>98</v>
      </c>
      <c r="K13" s="3">
        <v>124</v>
      </c>
      <c r="L13" s="3">
        <v>132</v>
      </c>
      <c r="M13" s="3">
        <v>152</v>
      </c>
      <c r="N13" s="3">
        <v>67</v>
      </c>
      <c r="O13" s="3"/>
    </row>
    <row r="14" spans="2:15" ht="18" x14ac:dyDescent="0.35">
      <c r="B14" s="4">
        <v>40575</v>
      </c>
      <c r="C14" s="3">
        <v>380</v>
      </c>
      <c r="D14" s="3">
        <v>67</v>
      </c>
      <c r="E14" s="3">
        <v>85</v>
      </c>
      <c r="F14" s="3">
        <v>98</v>
      </c>
      <c r="G14" s="3">
        <v>99</v>
      </c>
      <c r="H14" s="3">
        <v>88</v>
      </c>
      <c r="I14" s="3">
        <v>100</v>
      </c>
      <c r="J14" s="3">
        <v>102</v>
      </c>
      <c r="K14" s="3">
        <v>102</v>
      </c>
      <c r="L14" s="3">
        <v>107</v>
      </c>
      <c r="M14" s="3">
        <v>42</v>
      </c>
      <c r="N14" s="3"/>
      <c r="O14" s="3"/>
    </row>
    <row r="15" spans="2:15" ht="18" x14ac:dyDescent="0.35">
      <c r="B15" s="4">
        <v>40603</v>
      </c>
      <c r="C15" s="3">
        <v>452</v>
      </c>
      <c r="D15" s="3">
        <v>73</v>
      </c>
      <c r="E15" s="3">
        <v>97</v>
      </c>
      <c r="F15" s="3">
        <v>102</v>
      </c>
      <c r="G15" s="3">
        <v>98</v>
      </c>
      <c r="H15" s="3">
        <v>76</v>
      </c>
      <c r="I15" s="3">
        <v>103</v>
      </c>
      <c r="J15" s="3">
        <v>112</v>
      </c>
      <c r="K15" s="3">
        <v>113</v>
      </c>
      <c r="L15" s="3">
        <v>64</v>
      </c>
      <c r="M15" s="3"/>
      <c r="N15" s="3"/>
      <c r="O15" s="3"/>
    </row>
    <row r="16" spans="2:15" ht="18" x14ac:dyDescent="0.35">
      <c r="B16" s="4">
        <v>40634</v>
      </c>
      <c r="C16" s="3">
        <v>300</v>
      </c>
      <c r="D16" s="3">
        <v>65</v>
      </c>
      <c r="E16" s="3">
        <v>65</v>
      </c>
      <c r="F16" s="3">
        <v>56</v>
      </c>
      <c r="G16" s="3">
        <v>61</v>
      </c>
      <c r="H16" s="3">
        <v>58</v>
      </c>
      <c r="I16" s="3">
        <v>61</v>
      </c>
      <c r="J16" s="3">
        <v>75</v>
      </c>
      <c r="K16" s="3">
        <v>40</v>
      </c>
      <c r="L16" s="3"/>
      <c r="M16" s="3"/>
      <c r="N16" s="3"/>
      <c r="O16" s="3"/>
    </row>
    <row r="17" spans="2:20" ht="18" x14ac:dyDescent="0.35">
      <c r="B17" s="4">
        <v>40664</v>
      </c>
      <c r="C17" s="3">
        <v>284</v>
      </c>
      <c r="D17" s="3">
        <v>50</v>
      </c>
      <c r="E17" s="3">
        <v>47</v>
      </c>
      <c r="F17" s="3">
        <v>46</v>
      </c>
      <c r="G17" s="3">
        <v>57</v>
      </c>
      <c r="H17" s="3">
        <v>63</v>
      </c>
      <c r="I17" s="3">
        <v>75</v>
      </c>
      <c r="J17" s="3">
        <v>44</v>
      </c>
      <c r="K17" s="3"/>
      <c r="L17" s="3"/>
      <c r="M17" s="3"/>
      <c r="N17" s="3"/>
      <c r="O17" s="3"/>
    </row>
    <row r="18" spans="2:20" ht="18" x14ac:dyDescent="0.35">
      <c r="B18" s="4">
        <v>40695</v>
      </c>
      <c r="C18" s="3">
        <v>242</v>
      </c>
      <c r="D18" s="3">
        <v>43</v>
      </c>
      <c r="E18" s="3">
        <v>36</v>
      </c>
      <c r="F18" s="3">
        <v>55</v>
      </c>
      <c r="G18" s="3">
        <v>61</v>
      </c>
      <c r="H18" s="3">
        <v>80</v>
      </c>
      <c r="I18" s="3">
        <v>31</v>
      </c>
      <c r="J18" s="3"/>
      <c r="K18" s="3"/>
      <c r="L18" s="3"/>
      <c r="M18" s="3"/>
      <c r="N18" s="3"/>
      <c r="O18" s="3"/>
    </row>
    <row r="19" spans="2:20" ht="18" x14ac:dyDescent="0.35">
      <c r="B19" s="4">
        <v>40725</v>
      </c>
      <c r="C19" s="3">
        <v>188</v>
      </c>
      <c r="D19" s="3">
        <v>39</v>
      </c>
      <c r="E19" s="3">
        <v>31</v>
      </c>
      <c r="F19" s="3">
        <v>46</v>
      </c>
      <c r="G19" s="3">
        <v>45</v>
      </c>
      <c r="H19" s="3">
        <v>26</v>
      </c>
      <c r="I19" s="3"/>
      <c r="J19" s="3"/>
      <c r="K19" s="3"/>
      <c r="L19" s="3"/>
      <c r="M19" s="3"/>
      <c r="N19" s="3"/>
      <c r="O19" s="3"/>
    </row>
    <row r="20" spans="2:20" ht="18" customHeight="1" x14ac:dyDescent="0.35">
      <c r="B20" s="4">
        <v>40756</v>
      </c>
      <c r="C20" s="3">
        <v>169</v>
      </c>
      <c r="D20" s="3">
        <v>34</v>
      </c>
      <c r="E20" s="3">
        <v>43</v>
      </c>
      <c r="F20" s="3">
        <v>45</v>
      </c>
      <c r="G20" s="3">
        <v>18</v>
      </c>
      <c r="H20" s="3"/>
      <c r="I20" s="3"/>
      <c r="J20" s="3"/>
      <c r="K20" s="3"/>
      <c r="L20" s="16"/>
      <c r="M20" s="16"/>
      <c r="N20" s="16"/>
      <c r="O20" s="16"/>
      <c r="P20" s="16"/>
      <c r="Q20" s="16"/>
      <c r="R20" s="16"/>
      <c r="S20" s="16"/>
      <c r="T20" s="16"/>
    </row>
    <row r="21" spans="2:20" ht="18" customHeight="1" x14ac:dyDescent="0.35">
      <c r="B21" s="4">
        <v>40787</v>
      </c>
      <c r="C21" s="3">
        <v>299</v>
      </c>
      <c r="D21" s="3">
        <v>73</v>
      </c>
      <c r="E21" s="3">
        <v>94</v>
      </c>
      <c r="F21" s="3">
        <v>26</v>
      </c>
      <c r="G21" s="3"/>
      <c r="H21" s="3"/>
      <c r="I21" s="3"/>
      <c r="J21" s="3"/>
      <c r="K21" s="3"/>
      <c r="L21" s="16"/>
      <c r="M21" s="16"/>
      <c r="N21" s="16"/>
      <c r="O21" s="16"/>
      <c r="P21" s="16"/>
      <c r="Q21" s="16"/>
      <c r="R21" s="16"/>
      <c r="S21" s="16"/>
      <c r="T21" s="16"/>
    </row>
    <row r="22" spans="2:20" ht="18" x14ac:dyDescent="0.35">
      <c r="B22" s="4">
        <v>40817</v>
      </c>
      <c r="C22" s="3">
        <v>358</v>
      </c>
      <c r="D22" s="3">
        <v>87</v>
      </c>
      <c r="E22" s="3">
        <v>40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20" ht="18" x14ac:dyDescent="0.35">
      <c r="B23" s="4">
        <v>40848</v>
      </c>
      <c r="C23" s="3">
        <v>323</v>
      </c>
      <c r="D23" s="3">
        <v>36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20" ht="18" x14ac:dyDescent="0.35">
      <c r="B24" s="4">
        <v>40878</v>
      </c>
      <c r="C24" s="3">
        <v>41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6" spans="2:20" ht="21" x14ac:dyDescent="0.4">
      <c r="B26" s="3"/>
      <c r="C26" s="3"/>
      <c r="D26" s="3"/>
      <c r="E26" s="3"/>
      <c r="G26" s="11"/>
      <c r="H26" s="11" t="s">
        <v>15</v>
      </c>
      <c r="I26" s="11"/>
      <c r="J26" s="11"/>
      <c r="O26" s="3"/>
      <c r="P26" s="3"/>
      <c r="Q26" s="3"/>
    </row>
    <row r="27" spans="2:20" ht="18" x14ac:dyDescent="0.3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20" ht="18" x14ac:dyDescent="0.35"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5</v>
      </c>
      <c r="G28" s="13" t="s">
        <v>6</v>
      </c>
      <c r="H28" s="13" t="s">
        <v>7</v>
      </c>
      <c r="I28" s="13" t="s">
        <v>8</v>
      </c>
      <c r="J28" s="13" t="s">
        <v>9</v>
      </c>
      <c r="K28" s="13" t="s">
        <v>10</v>
      </c>
      <c r="L28" s="13" t="s">
        <v>11</v>
      </c>
      <c r="M28" s="13" t="s">
        <v>12</v>
      </c>
      <c r="N28" s="13" t="s">
        <v>13</v>
      </c>
      <c r="O28" s="13" t="s">
        <v>14</v>
      </c>
      <c r="P28" s="3"/>
      <c r="Q28" s="3"/>
    </row>
    <row r="29" spans="2:20" ht="18" x14ac:dyDescent="0.35">
      <c r="B29" s="4">
        <v>40513</v>
      </c>
      <c r="C29" s="3">
        <v>885</v>
      </c>
      <c r="D29" s="6">
        <f>IFERROR(D12/$C$12,0)</f>
        <v>0.30056497175141245</v>
      </c>
      <c r="E29" s="6">
        <f t="shared" ref="E29:O29" si="0">IFERROR(E12/$C$12,0)</f>
        <v>0.34350282485875705</v>
      </c>
      <c r="F29" s="6">
        <f t="shared" si="0"/>
        <v>0.35028248587570621</v>
      </c>
      <c r="G29" s="6">
        <f t="shared" si="0"/>
        <v>0.39548022598870058</v>
      </c>
      <c r="H29" s="6">
        <f t="shared" si="0"/>
        <v>0.36949152542372882</v>
      </c>
      <c r="I29" s="6">
        <f t="shared" si="0"/>
        <v>0.36497175141242938</v>
      </c>
      <c r="J29" s="6">
        <f t="shared" si="0"/>
        <v>0.34350282485875705</v>
      </c>
      <c r="K29" s="6">
        <f t="shared" si="0"/>
        <v>0.34802259887005649</v>
      </c>
      <c r="L29" s="6">
        <f t="shared" si="0"/>
        <v>0.36384180790960452</v>
      </c>
      <c r="M29" s="6">
        <f t="shared" si="0"/>
        <v>0.37627118644067797</v>
      </c>
      <c r="N29" s="6">
        <f t="shared" si="0"/>
        <v>0.46214689265536724</v>
      </c>
      <c r="O29" s="6">
        <f t="shared" si="0"/>
        <v>0.43389830508474575</v>
      </c>
      <c r="P29" s="5"/>
      <c r="Q29" s="3"/>
    </row>
    <row r="30" spans="2:20" ht="18" x14ac:dyDescent="0.35">
      <c r="B30" s="4">
        <v>40544</v>
      </c>
      <c r="C30" s="3">
        <v>417</v>
      </c>
      <c r="D30" s="6">
        <f>IFERROR(D13/$C$13,0)</f>
        <v>0.23741007194244604</v>
      </c>
      <c r="E30" s="6">
        <f t="shared" ref="E30:N30" si="1">IFERROR(E13/$C$13,0)</f>
        <v>0.24700239808153476</v>
      </c>
      <c r="F30" s="6">
        <f t="shared" si="1"/>
        <v>0.25659472422062352</v>
      </c>
      <c r="G30" s="6">
        <f t="shared" si="1"/>
        <v>0.30455635491606714</v>
      </c>
      <c r="H30" s="6">
        <f t="shared" si="1"/>
        <v>0.26378896882494007</v>
      </c>
      <c r="I30" s="6">
        <f t="shared" si="1"/>
        <v>0.24940047961630696</v>
      </c>
      <c r="J30" s="6">
        <f t="shared" si="1"/>
        <v>0.23501199040767387</v>
      </c>
      <c r="K30" s="6">
        <f t="shared" si="1"/>
        <v>0.29736211031175058</v>
      </c>
      <c r="L30" s="6">
        <f t="shared" si="1"/>
        <v>0.31654676258992803</v>
      </c>
      <c r="M30" s="6">
        <f t="shared" si="1"/>
        <v>0.36450839328537171</v>
      </c>
      <c r="N30" s="6">
        <f t="shared" si="1"/>
        <v>0.16067146282973621</v>
      </c>
      <c r="O30" s="6"/>
      <c r="P30" s="5"/>
      <c r="Q30" s="5"/>
    </row>
    <row r="31" spans="2:20" ht="18" x14ac:dyDescent="0.35">
      <c r="B31" s="4">
        <v>40575</v>
      </c>
      <c r="C31" s="3">
        <v>380</v>
      </c>
      <c r="D31" s="6">
        <f>IFERROR(D14/$C$14,0)</f>
        <v>0.1763157894736842</v>
      </c>
      <c r="E31" s="6">
        <f t="shared" ref="E31:M31" si="2">IFERROR(E14/$C$14,0)</f>
        <v>0.22368421052631579</v>
      </c>
      <c r="F31" s="6">
        <f t="shared" si="2"/>
        <v>0.25789473684210529</v>
      </c>
      <c r="G31" s="6">
        <f t="shared" si="2"/>
        <v>0.26052631578947366</v>
      </c>
      <c r="H31" s="6">
        <f t="shared" si="2"/>
        <v>0.23157894736842105</v>
      </c>
      <c r="I31" s="6">
        <f t="shared" si="2"/>
        <v>0.26315789473684209</v>
      </c>
      <c r="J31" s="6">
        <f t="shared" si="2"/>
        <v>0.26842105263157895</v>
      </c>
      <c r="K31" s="6">
        <f t="shared" si="2"/>
        <v>0.26842105263157895</v>
      </c>
      <c r="L31" s="6">
        <f t="shared" si="2"/>
        <v>0.28157894736842104</v>
      </c>
      <c r="M31" s="6">
        <f t="shared" si="2"/>
        <v>0.11052631578947368</v>
      </c>
      <c r="N31" s="6"/>
      <c r="O31" s="6"/>
      <c r="P31" s="5"/>
      <c r="Q31" s="5"/>
    </row>
    <row r="32" spans="2:20" ht="18" x14ac:dyDescent="0.35">
      <c r="B32" s="4">
        <v>40603</v>
      </c>
      <c r="C32" s="3">
        <v>452</v>
      </c>
      <c r="D32" s="6">
        <f>IFERROR(D15/$C$15,0)</f>
        <v>0.16150442477876106</v>
      </c>
      <c r="E32" s="6">
        <f t="shared" ref="E32:L32" si="3">IFERROR(E15/$C$15,0)</f>
        <v>0.21460176991150443</v>
      </c>
      <c r="F32" s="6">
        <f t="shared" si="3"/>
        <v>0.22566371681415928</v>
      </c>
      <c r="G32" s="6">
        <f>IFERROR(G15/$C$15,0)</f>
        <v>0.2168141592920354</v>
      </c>
      <c r="H32" s="6">
        <f t="shared" si="3"/>
        <v>0.16814159292035399</v>
      </c>
      <c r="I32" s="6">
        <f t="shared" si="3"/>
        <v>0.22787610619469026</v>
      </c>
      <c r="J32" s="6">
        <f t="shared" si="3"/>
        <v>0.24778761061946902</v>
      </c>
      <c r="K32" s="6">
        <f t="shared" si="3"/>
        <v>0.25</v>
      </c>
      <c r="L32" s="6">
        <f t="shared" si="3"/>
        <v>0.1415929203539823</v>
      </c>
      <c r="M32" s="6"/>
      <c r="N32" s="6"/>
      <c r="O32" s="6"/>
      <c r="P32" s="5"/>
      <c r="Q32" s="3"/>
    </row>
    <row r="33" spans="2:17" ht="18" x14ac:dyDescent="0.35">
      <c r="B33" s="4">
        <v>40634</v>
      </c>
      <c r="C33" s="3">
        <v>300</v>
      </c>
      <c r="D33" s="6">
        <f>IFERROR(D16/$C$16,0)</f>
        <v>0.21666666666666667</v>
      </c>
      <c r="E33" s="6">
        <f t="shared" ref="E33:K33" si="4">IFERROR(E16/$C$16,0)</f>
        <v>0.21666666666666667</v>
      </c>
      <c r="F33" s="6">
        <f t="shared" si="4"/>
        <v>0.18666666666666668</v>
      </c>
      <c r="G33" s="6">
        <f t="shared" si="4"/>
        <v>0.20333333333333334</v>
      </c>
      <c r="H33" s="6">
        <f t="shared" si="4"/>
        <v>0.19333333333333333</v>
      </c>
      <c r="I33" s="6">
        <f t="shared" si="4"/>
        <v>0.20333333333333334</v>
      </c>
      <c r="J33" s="6">
        <f t="shared" si="4"/>
        <v>0.25</v>
      </c>
      <c r="K33" s="6">
        <f t="shared" si="4"/>
        <v>0.13333333333333333</v>
      </c>
      <c r="L33" s="6"/>
      <c r="M33" s="6"/>
      <c r="N33" s="6"/>
      <c r="O33" s="6"/>
      <c r="P33" s="5"/>
      <c r="Q33" s="3"/>
    </row>
    <row r="34" spans="2:17" ht="18" x14ac:dyDescent="0.35">
      <c r="B34" s="4">
        <v>40664</v>
      </c>
      <c r="C34" s="3">
        <v>284</v>
      </c>
      <c r="D34" s="6">
        <f>IFERROR(D17/$C$17,0)</f>
        <v>0.176056338028169</v>
      </c>
      <c r="E34" s="6">
        <f t="shared" ref="E34:J34" si="5">IFERROR(E17/$C$17,0)</f>
        <v>0.16549295774647887</v>
      </c>
      <c r="F34" s="6">
        <f t="shared" si="5"/>
        <v>0.1619718309859155</v>
      </c>
      <c r="G34" s="6">
        <f t="shared" si="5"/>
        <v>0.20070422535211269</v>
      </c>
      <c r="H34" s="6">
        <f t="shared" si="5"/>
        <v>0.22183098591549297</v>
      </c>
      <c r="I34" s="6">
        <f t="shared" si="5"/>
        <v>0.2640845070422535</v>
      </c>
      <c r="J34" s="6">
        <f t="shared" si="5"/>
        <v>0.15492957746478872</v>
      </c>
      <c r="K34" s="6"/>
      <c r="L34" s="6"/>
      <c r="M34" s="6"/>
      <c r="N34" s="6"/>
      <c r="O34" s="6"/>
      <c r="P34" s="5"/>
      <c r="Q34" s="3"/>
    </row>
    <row r="35" spans="2:17" ht="18" x14ac:dyDescent="0.35">
      <c r="B35" s="4">
        <v>40695</v>
      </c>
      <c r="C35" s="3">
        <v>242</v>
      </c>
      <c r="D35" s="6">
        <f>IFERROR(D18/$C$18,0)</f>
        <v>0.17768595041322313</v>
      </c>
      <c r="E35" s="6">
        <f t="shared" ref="E35:I35" si="6">IFERROR(E18/$C$18,0)</f>
        <v>0.1487603305785124</v>
      </c>
      <c r="F35" s="6">
        <f t="shared" si="6"/>
        <v>0.22727272727272727</v>
      </c>
      <c r="G35" s="6">
        <f t="shared" si="6"/>
        <v>0.25206611570247933</v>
      </c>
      <c r="H35" s="6">
        <f t="shared" si="6"/>
        <v>0.33057851239669422</v>
      </c>
      <c r="I35" s="6">
        <f t="shared" si="6"/>
        <v>0.128099173553719</v>
      </c>
      <c r="J35" s="6"/>
      <c r="K35" s="6"/>
      <c r="L35" s="6"/>
      <c r="M35" s="6"/>
      <c r="N35" s="6"/>
      <c r="O35" s="6"/>
      <c r="P35" s="5"/>
      <c r="Q35" s="3"/>
    </row>
    <row r="36" spans="2:17" ht="18" x14ac:dyDescent="0.35">
      <c r="B36" s="4">
        <v>40725</v>
      </c>
      <c r="C36" s="3">
        <v>188</v>
      </c>
      <c r="D36" s="6">
        <f>IFERROR(D19/$C$19,0)</f>
        <v>0.20744680851063829</v>
      </c>
      <c r="E36" s="6">
        <f t="shared" ref="E36:H36" si="7">IFERROR(E19/$C$19,0)</f>
        <v>0.16489361702127658</v>
      </c>
      <c r="F36" s="6">
        <f t="shared" si="7"/>
        <v>0.24468085106382978</v>
      </c>
      <c r="G36" s="6">
        <f t="shared" si="7"/>
        <v>0.23936170212765959</v>
      </c>
      <c r="H36" s="6">
        <f t="shared" si="7"/>
        <v>0.13829787234042554</v>
      </c>
      <c r="I36" s="6"/>
      <c r="J36" s="6"/>
      <c r="K36" s="6"/>
      <c r="L36" s="6"/>
      <c r="M36" s="6"/>
      <c r="N36" s="6"/>
      <c r="O36" s="6"/>
      <c r="P36" s="5"/>
      <c r="Q36" s="3"/>
    </row>
    <row r="37" spans="2:17" ht="18" x14ac:dyDescent="0.35">
      <c r="B37" s="4">
        <v>40756</v>
      </c>
      <c r="C37" s="3">
        <v>169</v>
      </c>
      <c r="D37" s="6">
        <f>IFERROR(D20/$C$20,0)</f>
        <v>0.20118343195266272</v>
      </c>
      <c r="E37" s="6">
        <f t="shared" ref="E37:G37" si="8">IFERROR(E20/$C$20,0)</f>
        <v>0.25443786982248523</v>
      </c>
      <c r="F37" s="6">
        <f t="shared" si="8"/>
        <v>0.26627218934911245</v>
      </c>
      <c r="G37" s="6">
        <f t="shared" si="8"/>
        <v>0.10650887573964497</v>
      </c>
      <c r="H37" s="6"/>
      <c r="I37" s="6"/>
      <c r="J37" s="6"/>
      <c r="K37" s="6"/>
      <c r="L37" s="6"/>
      <c r="M37" s="6"/>
      <c r="N37" s="6"/>
      <c r="O37" s="6"/>
      <c r="P37" s="5"/>
      <c r="Q37" s="3"/>
    </row>
    <row r="38" spans="2:17" ht="18" x14ac:dyDescent="0.35">
      <c r="B38" s="4">
        <v>40787</v>
      </c>
      <c r="C38" s="3">
        <v>299</v>
      </c>
      <c r="D38" s="6">
        <f>IFERROR(D21/$C$21,0)</f>
        <v>0.24414715719063546</v>
      </c>
      <c r="E38" s="6">
        <f t="shared" ref="E38:F38" si="9">IFERROR(E21/$C$21,0)</f>
        <v>0.31438127090301005</v>
      </c>
      <c r="F38" s="6">
        <f t="shared" si="9"/>
        <v>8.6956521739130432E-2</v>
      </c>
      <c r="G38" s="6"/>
      <c r="H38" s="6"/>
      <c r="I38" s="6"/>
      <c r="J38" s="6"/>
      <c r="K38" s="6"/>
      <c r="L38" s="6"/>
      <c r="M38" s="6"/>
      <c r="N38" s="6"/>
      <c r="O38" s="6"/>
      <c r="P38" s="5"/>
      <c r="Q38" s="3"/>
    </row>
    <row r="39" spans="2:17" ht="18" x14ac:dyDescent="0.35">
      <c r="B39" s="4">
        <v>40817</v>
      </c>
      <c r="C39" s="3">
        <v>358</v>
      </c>
      <c r="D39" s="6">
        <f>IFERROR(D22/$C$22,0)</f>
        <v>0.24301675977653631</v>
      </c>
      <c r="E39" s="6">
        <f t="shared" ref="E39" si="10">IFERROR(E22/$C$22,0)</f>
        <v>0.11173184357541899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5"/>
      <c r="Q39" s="3"/>
    </row>
    <row r="40" spans="2:17" ht="18" x14ac:dyDescent="0.35">
      <c r="B40" s="4">
        <v>40848</v>
      </c>
      <c r="C40" s="3">
        <v>323</v>
      </c>
      <c r="D40" s="6">
        <f>IFERROR(D23/$C$23,0)</f>
        <v>0.11145510835913312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"/>
      <c r="Q40" s="3"/>
    </row>
    <row r="41" spans="2:17" ht="18" x14ac:dyDescent="0.35">
      <c r="B41" s="4">
        <v>40878</v>
      </c>
      <c r="C41" s="3">
        <v>41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3"/>
    </row>
    <row r="42" spans="2:17" ht="18" x14ac:dyDescent="0.35">
      <c r="B42" s="3"/>
      <c r="C42" s="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3"/>
    </row>
    <row r="43" spans="2:17" ht="21" x14ac:dyDescent="0.4">
      <c r="B43" s="3"/>
      <c r="C43" s="3"/>
      <c r="D43" s="5"/>
      <c r="H43" s="15" t="s">
        <v>16</v>
      </c>
      <c r="I43" s="15"/>
      <c r="J43" s="15"/>
      <c r="K43" s="15"/>
      <c r="O43" s="5"/>
      <c r="P43" s="5"/>
      <c r="Q43" s="3"/>
    </row>
    <row r="44" spans="2:17" x14ac:dyDescent="0.3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7" ht="18" x14ac:dyDescent="0.35">
      <c r="B45" s="13" t="s">
        <v>1</v>
      </c>
      <c r="C45" s="13" t="s">
        <v>2</v>
      </c>
      <c r="D45" s="13" t="s">
        <v>3</v>
      </c>
      <c r="E45" s="13" t="s">
        <v>4</v>
      </c>
      <c r="F45" s="13" t="s">
        <v>5</v>
      </c>
      <c r="G45" s="13" t="s">
        <v>6</v>
      </c>
      <c r="H45" s="13" t="s">
        <v>7</v>
      </c>
      <c r="I45" s="13" t="s">
        <v>8</v>
      </c>
      <c r="J45" s="13" t="s">
        <v>9</v>
      </c>
      <c r="K45" s="13" t="s">
        <v>10</v>
      </c>
      <c r="L45" s="13" t="s">
        <v>11</v>
      </c>
      <c r="M45" s="13" t="s">
        <v>12</v>
      </c>
      <c r="N45" s="13" t="s">
        <v>13</v>
      </c>
      <c r="O45" s="13" t="s">
        <v>14</v>
      </c>
      <c r="P45" s="3"/>
      <c r="Q45" s="3"/>
    </row>
    <row r="46" spans="2:17" ht="18" x14ac:dyDescent="0.35">
      <c r="B46" s="4">
        <v>40513</v>
      </c>
      <c r="C46" s="3">
        <v>885</v>
      </c>
      <c r="D46" s="6">
        <f>1-D29</f>
        <v>0.6994350282485875</v>
      </c>
      <c r="E46" s="6">
        <f t="shared" ref="E46:O46" si="11">1-E29</f>
        <v>0.65649717514124295</v>
      </c>
      <c r="F46" s="6">
        <f t="shared" si="11"/>
        <v>0.64971751412429379</v>
      </c>
      <c r="G46" s="6">
        <f t="shared" si="11"/>
        <v>0.60451977401129942</v>
      </c>
      <c r="H46" s="6">
        <f t="shared" si="11"/>
        <v>0.63050847457627124</v>
      </c>
      <c r="I46" s="6">
        <f t="shared" si="11"/>
        <v>0.63502824858757068</v>
      </c>
      <c r="J46" s="6">
        <f t="shared" si="11"/>
        <v>0.65649717514124295</v>
      </c>
      <c r="K46" s="6">
        <f t="shared" si="11"/>
        <v>0.65197740112994351</v>
      </c>
      <c r="L46" s="6">
        <f t="shared" si="11"/>
        <v>0.63615819209039548</v>
      </c>
      <c r="M46" s="6">
        <f t="shared" si="11"/>
        <v>0.62372881355932197</v>
      </c>
      <c r="N46" s="6">
        <f t="shared" si="11"/>
        <v>0.53785310734463276</v>
      </c>
      <c r="O46" s="6">
        <f t="shared" si="11"/>
        <v>0.56610169491525419</v>
      </c>
      <c r="P46" s="5"/>
      <c r="Q46" s="3"/>
    </row>
    <row r="47" spans="2:17" ht="21" x14ac:dyDescent="0.4">
      <c r="B47" s="4">
        <v>40544</v>
      </c>
      <c r="C47" s="3">
        <v>417</v>
      </c>
      <c r="D47" s="12">
        <f>1-D30</f>
        <v>0.76258992805755399</v>
      </c>
      <c r="E47" s="6">
        <f t="shared" ref="E47:N47" si="12">1-E30</f>
        <v>0.75299760191846521</v>
      </c>
      <c r="F47" s="6">
        <f t="shared" si="12"/>
        <v>0.74340527577937654</v>
      </c>
      <c r="G47" s="6">
        <f t="shared" si="12"/>
        <v>0.69544364508393286</v>
      </c>
      <c r="H47" s="6">
        <f t="shared" si="12"/>
        <v>0.73621103117505993</v>
      </c>
      <c r="I47" s="6">
        <f t="shared" si="12"/>
        <v>0.75059952038369304</v>
      </c>
      <c r="J47" s="6">
        <f t="shared" si="12"/>
        <v>0.76498800959232616</v>
      </c>
      <c r="K47" s="6">
        <f t="shared" si="12"/>
        <v>0.70263788968824947</v>
      </c>
      <c r="L47" s="6">
        <f t="shared" si="12"/>
        <v>0.68345323741007191</v>
      </c>
      <c r="M47" s="6">
        <f t="shared" si="12"/>
        <v>0.63549160671462834</v>
      </c>
      <c r="N47" s="6">
        <f t="shared" si="12"/>
        <v>0.83932853717026379</v>
      </c>
      <c r="O47" s="6"/>
      <c r="P47" s="5"/>
      <c r="Q47" s="5"/>
    </row>
    <row r="48" spans="2:17" ht="18" x14ac:dyDescent="0.35">
      <c r="B48" s="4">
        <v>40575</v>
      </c>
      <c r="C48" s="3">
        <v>380</v>
      </c>
      <c r="D48" s="6">
        <f>1-D31</f>
        <v>0.8236842105263158</v>
      </c>
      <c r="E48" s="6">
        <f>1-E31</f>
        <v>0.77631578947368418</v>
      </c>
      <c r="F48" s="6">
        <f t="shared" ref="F48:M48" si="13">1-F31</f>
        <v>0.74210526315789471</v>
      </c>
      <c r="G48" s="6">
        <f t="shared" si="13"/>
        <v>0.73947368421052628</v>
      </c>
      <c r="H48" s="6">
        <f t="shared" si="13"/>
        <v>0.76842105263157889</v>
      </c>
      <c r="I48" s="6">
        <f t="shared" si="13"/>
        <v>0.73684210526315796</v>
      </c>
      <c r="J48" s="6">
        <f t="shared" si="13"/>
        <v>0.73157894736842111</v>
      </c>
      <c r="K48" s="6">
        <f t="shared" si="13"/>
        <v>0.73157894736842111</v>
      </c>
      <c r="L48" s="6">
        <f t="shared" si="13"/>
        <v>0.71842105263157896</v>
      </c>
      <c r="M48" s="6">
        <f t="shared" si="13"/>
        <v>0.88947368421052631</v>
      </c>
      <c r="N48" s="6"/>
      <c r="O48" s="6"/>
      <c r="P48" s="5"/>
      <c r="Q48" s="5"/>
    </row>
    <row r="49" spans="1:17" ht="18" x14ac:dyDescent="0.35">
      <c r="B49" s="4">
        <v>40603</v>
      </c>
      <c r="C49" s="3">
        <v>452</v>
      </c>
      <c r="D49" s="6">
        <f t="shared" ref="D49:L49" si="14">1-D32</f>
        <v>0.83849557522123896</v>
      </c>
      <c r="E49" s="6">
        <f t="shared" si="14"/>
        <v>0.78539823008849563</v>
      </c>
      <c r="F49" s="6">
        <f t="shared" si="14"/>
        <v>0.77433628318584069</v>
      </c>
      <c r="G49" s="6">
        <f t="shared" si="14"/>
        <v>0.7831858407079646</v>
      </c>
      <c r="H49" s="6">
        <f t="shared" si="14"/>
        <v>0.83185840707964598</v>
      </c>
      <c r="I49" s="6">
        <f t="shared" si="14"/>
        <v>0.77212389380530977</v>
      </c>
      <c r="J49" s="6">
        <f t="shared" si="14"/>
        <v>0.75221238938053103</v>
      </c>
      <c r="K49" s="6">
        <f t="shared" si="14"/>
        <v>0.75</v>
      </c>
      <c r="L49" s="6">
        <f t="shared" si="14"/>
        <v>0.8584070796460177</v>
      </c>
      <c r="M49" s="6"/>
      <c r="N49" s="6"/>
      <c r="O49" s="6"/>
      <c r="P49" s="5"/>
      <c r="Q49" s="3"/>
    </row>
    <row r="50" spans="1:17" ht="18" x14ac:dyDescent="0.35">
      <c r="B50" s="4">
        <v>40634</v>
      </c>
      <c r="C50" s="3">
        <v>300</v>
      </c>
      <c r="D50" s="6">
        <f t="shared" ref="D50:K50" si="15">1-D33</f>
        <v>0.78333333333333333</v>
      </c>
      <c r="E50" s="6">
        <f t="shared" si="15"/>
        <v>0.78333333333333333</v>
      </c>
      <c r="F50" s="6">
        <f t="shared" si="15"/>
        <v>0.81333333333333335</v>
      </c>
      <c r="G50" s="6">
        <f t="shared" si="15"/>
        <v>0.79666666666666663</v>
      </c>
      <c r="H50" s="6">
        <f t="shared" si="15"/>
        <v>0.80666666666666664</v>
      </c>
      <c r="I50" s="6">
        <f t="shared" si="15"/>
        <v>0.79666666666666663</v>
      </c>
      <c r="J50" s="6">
        <f t="shared" si="15"/>
        <v>0.75</v>
      </c>
      <c r="K50" s="6">
        <f t="shared" si="15"/>
        <v>0.8666666666666667</v>
      </c>
      <c r="L50" s="6"/>
      <c r="M50" s="6"/>
      <c r="N50" s="6"/>
      <c r="O50" s="6"/>
      <c r="P50" s="5"/>
      <c r="Q50" s="3"/>
    </row>
    <row r="51" spans="1:17" ht="18" x14ac:dyDescent="0.35">
      <c r="B51" s="4">
        <v>40664</v>
      </c>
      <c r="C51" s="3">
        <v>284</v>
      </c>
      <c r="D51" s="6">
        <f t="shared" ref="D51:J51" si="16">1-D34</f>
        <v>0.823943661971831</v>
      </c>
      <c r="E51" s="6">
        <f t="shared" si="16"/>
        <v>0.83450704225352113</v>
      </c>
      <c r="F51" s="6">
        <f t="shared" si="16"/>
        <v>0.8380281690140845</v>
      </c>
      <c r="G51" s="6">
        <f t="shared" si="16"/>
        <v>0.79929577464788726</v>
      </c>
      <c r="H51" s="6">
        <f t="shared" si="16"/>
        <v>0.778169014084507</v>
      </c>
      <c r="I51" s="6">
        <f t="shared" si="16"/>
        <v>0.7359154929577465</v>
      </c>
      <c r="J51" s="6">
        <f t="shared" si="16"/>
        <v>0.84507042253521125</v>
      </c>
      <c r="K51" s="6"/>
      <c r="L51" s="6"/>
      <c r="M51" s="6"/>
      <c r="N51" s="6"/>
      <c r="O51" s="6"/>
      <c r="P51" s="5"/>
      <c r="Q51" s="3"/>
    </row>
    <row r="52" spans="1:17" ht="18" x14ac:dyDescent="0.35">
      <c r="B52" s="4">
        <v>40695</v>
      </c>
      <c r="C52" s="3">
        <v>242</v>
      </c>
      <c r="D52" s="6">
        <f t="shared" ref="D52:I52" si="17">1-D35</f>
        <v>0.8223140495867769</v>
      </c>
      <c r="E52" s="6">
        <f t="shared" si="17"/>
        <v>0.85123966942148765</v>
      </c>
      <c r="F52" s="6">
        <f t="shared" si="17"/>
        <v>0.77272727272727271</v>
      </c>
      <c r="G52" s="6">
        <f t="shared" si="17"/>
        <v>0.74793388429752072</v>
      </c>
      <c r="H52" s="6">
        <f t="shared" si="17"/>
        <v>0.66942148760330578</v>
      </c>
      <c r="I52" s="6">
        <f t="shared" si="17"/>
        <v>0.87190082644628097</v>
      </c>
      <c r="J52" s="6"/>
      <c r="K52" s="6"/>
      <c r="L52" s="6"/>
      <c r="M52" s="6"/>
      <c r="N52" s="6"/>
      <c r="O52" s="6"/>
      <c r="P52" s="5"/>
      <c r="Q52" s="3"/>
    </row>
    <row r="53" spans="1:17" ht="18" x14ac:dyDescent="0.35">
      <c r="B53" s="4">
        <v>40725</v>
      </c>
      <c r="C53" s="3">
        <v>188</v>
      </c>
      <c r="D53" s="6">
        <f t="shared" ref="D53:H53" si="18">1-D36</f>
        <v>0.79255319148936176</v>
      </c>
      <c r="E53" s="6">
        <f>1-E36</f>
        <v>0.83510638297872342</v>
      </c>
      <c r="F53" s="6">
        <f t="shared" si="18"/>
        <v>0.75531914893617025</v>
      </c>
      <c r="G53" s="6">
        <f t="shared" si="18"/>
        <v>0.76063829787234039</v>
      </c>
      <c r="H53" s="6">
        <f t="shared" si="18"/>
        <v>0.86170212765957444</v>
      </c>
      <c r="I53" s="6"/>
      <c r="J53" s="6"/>
      <c r="K53" s="6"/>
      <c r="L53" s="6"/>
      <c r="M53" s="6"/>
      <c r="N53" s="6"/>
      <c r="O53" s="6"/>
      <c r="P53" s="5"/>
      <c r="Q53" s="3"/>
    </row>
    <row r="54" spans="1:17" ht="18" x14ac:dyDescent="0.35">
      <c r="B54" s="4">
        <v>40756</v>
      </c>
      <c r="C54" s="3">
        <v>169</v>
      </c>
      <c r="D54" s="6">
        <f t="shared" ref="D54:G54" si="19">1-D37</f>
        <v>0.79881656804733725</v>
      </c>
      <c r="E54" s="6">
        <f t="shared" si="19"/>
        <v>0.74556213017751483</v>
      </c>
      <c r="F54" s="6">
        <f t="shared" si="19"/>
        <v>0.73372781065088755</v>
      </c>
      <c r="G54" s="6">
        <f t="shared" si="19"/>
        <v>0.89349112426035504</v>
      </c>
      <c r="H54" s="6"/>
      <c r="I54" s="6"/>
      <c r="J54" s="6"/>
      <c r="K54" s="6"/>
      <c r="L54" s="6"/>
      <c r="M54" s="6"/>
      <c r="N54" s="6"/>
      <c r="O54" s="6"/>
      <c r="P54" s="5"/>
      <c r="Q54" s="3"/>
    </row>
    <row r="55" spans="1:17" ht="18" x14ac:dyDescent="0.35">
      <c r="B55" s="4">
        <v>40787</v>
      </c>
      <c r="C55" s="3">
        <v>299</v>
      </c>
      <c r="D55" s="6">
        <f t="shared" ref="D55:F55" si="20">1-D38</f>
        <v>0.75585284280936449</v>
      </c>
      <c r="E55" s="6">
        <f t="shared" si="20"/>
        <v>0.68561872909698995</v>
      </c>
      <c r="F55" s="6">
        <f t="shared" si="20"/>
        <v>0.91304347826086962</v>
      </c>
      <c r="G55" s="6"/>
      <c r="H55" s="6"/>
      <c r="I55" s="6"/>
      <c r="J55" s="6"/>
      <c r="K55" s="6"/>
      <c r="L55" s="6"/>
      <c r="M55" s="6"/>
      <c r="N55" s="6"/>
      <c r="O55" s="6"/>
      <c r="P55" s="5"/>
      <c r="Q55" s="3"/>
    </row>
    <row r="56" spans="1:17" ht="18" x14ac:dyDescent="0.35">
      <c r="B56" s="4">
        <v>40817</v>
      </c>
      <c r="C56" s="3">
        <v>358</v>
      </c>
      <c r="D56" s="6">
        <f t="shared" ref="D56" si="21">1-D39</f>
        <v>0.75698324022346375</v>
      </c>
      <c r="E56" s="6">
        <f>1-E39</f>
        <v>0.88826815642458101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5"/>
      <c r="Q56" s="3"/>
    </row>
    <row r="57" spans="1:17" ht="18" x14ac:dyDescent="0.35">
      <c r="B57" s="4">
        <v>40848</v>
      </c>
      <c r="C57" s="3">
        <v>323</v>
      </c>
      <c r="D57" s="6">
        <f>1-D40</f>
        <v>0.88854489164086692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5"/>
      <c r="Q57" s="3"/>
    </row>
    <row r="58" spans="1:17" ht="18" x14ac:dyDescent="0.35">
      <c r="B58" s="4">
        <v>40878</v>
      </c>
      <c r="C58" s="3">
        <v>41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5"/>
      <c r="Q58" s="3"/>
    </row>
    <row r="60" spans="1:17" ht="21" x14ac:dyDescent="0.4">
      <c r="A60" s="1"/>
      <c r="G60" s="14" t="s">
        <v>17</v>
      </c>
      <c r="H60" s="14"/>
      <c r="I60" s="14"/>
      <c r="J60" s="14"/>
    </row>
    <row r="61" spans="1:17" x14ac:dyDescent="0.3">
      <c r="A61" s="1"/>
    </row>
    <row r="62" spans="1:17" ht="18" x14ac:dyDescent="0.35">
      <c r="A62" s="13"/>
      <c r="B62" s="13" t="s">
        <v>1</v>
      </c>
      <c r="C62" s="13" t="s">
        <v>2</v>
      </c>
      <c r="D62" s="13" t="s">
        <v>3</v>
      </c>
      <c r="E62" s="13" t="s">
        <v>4</v>
      </c>
      <c r="F62" s="13" t="s">
        <v>5</v>
      </c>
      <c r="G62" s="13" t="s">
        <v>6</v>
      </c>
      <c r="H62" s="13" t="s">
        <v>7</v>
      </c>
      <c r="I62" s="13" t="s">
        <v>8</v>
      </c>
      <c r="J62" s="13" t="s">
        <v>9</v>
      </c>
      <c r="K62" s="13" t="s">
        <v>10</v>
      </c>
      <c r="L62" s="13" t="s">
        <v>11</v>
      </c>
      <c r="M62" s="13" t="s">
        <v>12</v>
      </c>
      <c r="N62" s="13" t="s">
        <v>13</v>
      </c>
      <c r="O62" s="13" t="s">
        <v>14</v>
      </c>
      <c r="P62" s="3"/>
    </row>
    <row r="63" spans="1:17" ht="18" x14ac:dyDescent="0.35">
      <c r="A63" s="1"/>
      <c r="B63" s="7">
        <v>40513</v>
      </c>
      <c r="C63" s="3">
        <v>544267</v>
      </c>
      <c r="D63" s="3">
        <v>236708</v>
      </c>
      <c r="E63" s="3">
        <v>244378</v>
      </c>
      <c r="F63" s="3">
        <v>254988</v>
      </c>
      <c r="G63" s="3">
        <v>262905</v>
      </c>
      <c r="H63" s="3">
        <v>288674</v>
      </c>
      <c r="I63" s="3">
        <v>308568</v>
      </c>
      <c r="J63" s="3">
        <v>264147</v>
      </c>
      <c r="K63" s="3">
        <v>374082</v>
      </c>
      <c r="L63" s="3">
        <v>353317</v>
      </c>
      <c r="M63" s="3">
        <v>506318</v>
      </c>
      <c r="N63" s="3">
        <v>471873</v>
      </c>
      <c r="O63" s="3">
        <v>401922</v>
      </c>
      <c r="P63" s="3"/>
    </row>
    <row r="64" spans="1:17" ht="18" x14ac:dyDescent="0.35">
      <c r="A64" s="1"/>
      <c r="B64" s="7">
        <v>40544</v>
      </c>
      <c r="C64" s="3">
        <v>290806</v>
      </c>
      <c r="D64" s="3">
        <v>60139</v>
      </c>
      <c r="E64" s="3">
        <v>68033</v>
      </c>
      <c r="F64" s="3">
        <v>69921</v>
      </c>
      <c r="G64" s="3">
        <v>83228</v>
      </c>
      <c r="H64" s="3">
        <v>75809</v>
      </c>
      <c r="I64" s="3">
        <v>66837</v>
      </c>
      <c r="J64" s="3">
        <v>75889</v>
      </c>
      <c r="K64" s="3">
        <v>65560</v>
      </c>
      <c r="L64" s="3">
        <v>114835</v>
      </c>
      <c r="M64" s="3">
        <v>116783</v>
      </c>
      <c r="N64" s="3">
        <v>38041</v>
      </c>
      <c r="O64" s="3"/>
      <c r="P64" s="3"/>
    </row>
    <row r="65" spans="1:16" ht="18" x14ac:dyDescent="0.35">
      <c r="A65" s="1"/>
      <c r="B65" s="7">
        <v>40575</v>
      </c>
      <c r="C65" s="3">
        <v>157777</v>
      </c>
      <c r="D65" s="3">
        <v>27216</v>
      </c>
      <c r="E65" s="3">
        <v>45545</v>
      </c>
      <c r="F65" s="3">
        <v>43186</v>
      </c>
      <c r="G65" s="3">
        <v>40264</v>
      </c>
      <c r="H65" s="3">
        <v>35625</v>
      </c>
      <c r="I65" s="3">
        <v>44544</v>
      </c>
      <c r="J65" s="3">
        <v>63433</v>
      </c>
      <c r="K65" s="3">
        <v>53324</v>
      </c>
      <c r="L65" s="3">
        <v>61179</v>
      </c>
      <c r="M65" s="3">
        <v>21784</v>
      </c>
      <c r="N65" s="3"/>
      <c r="O65" s="3"/>
      <c r="P65" s="3"/>
    </row>
    <row r="66" spans="1:16" ht="18" x14ac:dyDescent="0.35">
      <c r="A66" s="1"/>
      <c r="B66" s="7">
        <v>40603</v>
      </c>
      <c r="C66" s="3">
        <v>199305</v>
      </c>
      <c r="D66" s="3">
        <v>33276</v>
      </c>
      <c r="E66" s="3">
        <v>48180</v>
      </c>
      <c r="F66" s="3">
        <v>48576</v>
      </c>
      <c r="G66" s="3">
        <v>45584</v>
      </c>
      <c r="H66" s="3">
        <v>42788</v>
      </c>
      <c r="I66" s="3">
        <v>59189</v>
      </c>
      <c r="J66" s="3">
        <v>74495</v>
      </c>
      <c r="K66" s="3">
        <v>67346</v>
      </c>
      <c r="L66" s="3">
        <v>25020</v>
      </c>
      <c r="M66" s="3"/>
      <c r="N66" s="3"/>
      <c r="O66" s="3"/>
      <c r="P66" s="3"/>
    </row>
    <row r="67" spans="1:16" ht="18" x14ac:dyDescent="0.35">
      <c r="A67" s="1"/>
      <c r="B67" s="7">
        <v>40634</v>
      </c>
      <c r="C67" s="3">
        <v>120641</v>
      </c>
      <c r="D67" s="3">
        <v>27251</v>
      </c>
      <c r="E67" s="3">
        <v>25026</v>
      </c>
      <c r="F67" s="3">
        <v>22184</v>
      </c>
      <c r="G67" s="3">
        <v>27615</v>
      </c>
      <c r="H67" s="3">
        <v>27714</v>
      </c>
      <c r="I67" s="3">
        <v>27891</v>
      </c>
      <c r="J67" s="3">
        <v>33859</v>
      </c>
      <c r="K67" s="3">
        <v>14440</v>
      </c>
      <c r="L67" s="3"/>
      <c r="M67" s="3"/>
      <c r="N67" s="3"/>
      <c r="O67" s="3"/>
      <c r="P67" s="3"/>
    </row>
    <row r="68" spans="1:16" ht="18" x14ac:dyDescent="0.35">
      <c r="A68" s="1"/>
      <c r="B68" s="7">
        <v>40664</v>
      </c>
      <c r="C68" s="3">
        <v>123791</v>
      </c>
      <c r="D68" s="3">
        <v>17313</v>
      </c>
      <c r="E68" s="3">
        <v>19041</v>
      </c>
      <c r="F68" s="3">
        <v>19917</v>
      </c>
      <c r="G68" s="3">
        <v>22888</v>
      </c>
      <c r="H68" s="3">
        <v>34302</v>
      </c>
      <c r="I68" s="3">
        <v>27268</v>
      </c>
      <c r="J68" s="3">
        <v>191025</v>
      </c>
      <c r="K68" s="3"/>
      <c r="L68" s="3"/>
      <c r="M68" s="3"/>
      <c r="N68" s="3"/>
      <c r="O68" s="3"/>
      <c r="P68" s="3"/>
    </row>
    <row r="69" spans="1:16" ht="18" x14ac:dyDescent="0.35">
      <c r="A69" s="1"/>
      <c r="B69" s="7">
        <v>40695</v>
      </c>
      <c r="C69" s="3">
        <v>135529</v>
      </c>
      <c r="D69" s="3">
        <v>15307</v>
      </c>
      <c r="E69" s="3">
        <v>12768</v>
      </c>
      <c r="F69" s="3">
        <v>26622</v>
      </c>
      <c r="G69" s="3">
        <v>30303</v>
      </c>
      <c r="H69" s="3">
        <v>39128</v>
      </c>
      <c r="I69" s="3">
        <v>13798</v>
      </c>
      <c r="J69" s="3"/>
      <c r="K69" s="3"/>
      <c r="L69" s="3"/>
      <c r="M69" s="3"/>
      <c r="N69" s="3"/>
      <c r="O69" s="3"/>
      <c r="P69" s="3"/>
    </row>
    <row r="70" spans="1:16" ht="18" x14ac:dyDescent="0.35">
      <c r="A70" s="1"/>
      <c r="B70" s="7">
        <v>40725</v>
      </c>
      <c r="C70" s="3">
        <v>72987</v>
      </c>
      <c r="D70" s="3">
        <v>15250</v>
      </c>
      <c r="E70" s="3">
        <v>13488</v>
      </c>
      <c r="F70" s="3">
        <v>18104</v>
      </c>
      <c r="G70" s="3">
        <v>17838</v>
      </c>
      <c r="H70" s="3">
        <v>6801</v>
      </c>
      <c r="I70" s="3"/>
      <c r="J70" s="3"/>
      <c r="K70" s="3"/>
      <c r="L70" s="3"/>
      <c r="M70" s="3"/>
      <c r="N70" s="3"/>
      <c r="O70" s="3"/>
      <c r="P70" s="3"/>
    </row>
    <row r="71" spans="1:16" ht="18" x14ac:dyDescent="0.35">
      <c r="A71" s="1"/>
      <c r="B71" s="7">
        <v>40756</v>
      </c>
      <c r="C71" s="3">
        <v>78668</v>
      </c>
      <c r="D71" s="3">
        <v>26008</v>
      </c>
      <c r="E71" s="3">
        <v>35655</v>
      </c>
      <c r="F71" s="3">
        <v>50439</v>
      </c>
      <c r="G71" s="3">
        <v>5279</v>
      </c>
      <c r="H71" s="3"/>
      <c r="I71" s="3"/>
      <c r="J71" s="3"/>
      <c r="K71" s="3"/>
      <c r="L71" s="3"/>
      <c r="M71" s="3"/>
      <c r="N71" s="3"/>
      <c r="O71" s="3"/>
      <c r="P71" s="3"/>
    </row>
    <row r="72" spans="1:16" ht="18" x14ac:dyDescent="0.35">
      <c r="A72" s="1"/>
      <c r="B72" s="7">
        <v>40787</v>
      </c>
      <c r="C72" s="3">
        <v>154368</v>
      </c>
      <c r="D72" s="3">
        <v>29994</v>
      </c>
      <c r="E72" s="3">
        <v>39426</v>
      </c>
      <c r="F72" s="3">
        <v>9509</v>
      </c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18" x14ac:dyDescent="0.35">
      <c r="B73" s="7">
        <v>40817</v>
      </c>
      <c r="C73" s="3">
        <v>165753</v>
      </c>
      <c r="D73" s="3">
        <v>47097</v>
      </c>
      <c r="E73" s="3">
        <v>14520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8" x14ac:dyDescent="0.35">
      <c r="B74" s="7">
        <v>40848</v>
      </c>
      <c r="C74" s="3">
        <v>134641</v>
      </c>
      <c r="D74" s="3">
        <v>17236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18" x14ac:dyDescent="0.35">
      <c r="B75" s="7">
        <v>40878</v>
      </c>
      <c r="C75" s="3">
        <v>27059</v>
      </c>
      <c r="D75" s="3"/>
      <c r="E75" s="3"/>
      <c r="F75" s="3"/>
      <c r="L75" s="3"/>
      <c r="M75" s="3"/>
      <c r="N75" s="3"/>
      <c r="O75" s="3"/>
      <c r="P75" s="3"/>
    </row>
    <row r="76" spans="1:16" ht="18" x14ac:dyDescent="0.3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8" spans="1:16" ht="21" x14ac:dyDescent="0.4">
      <c r="B78" s="1"/>
      <c r="G78" s="14" t="s">
        <v>18</v>
      </c>
      <c r="H78" s="14"/>
      <c r="I78" s="14"/>
      <c r="J78" s="14"/>
      <c r="K78" s="14"/>
    </row>
    <row r="79" spans="1:16" x14ac:dyDescent="0.3">
      <c r="B79" s="1"/>
    </row>
    <row r="80" spans="1:16" ht="18" x14ac:dyDescent="0.35">
      <c r="B80" s="13" t="s">
        <v>1</v>
      </c>
      <c r="C80" s="13" t="s">
        <v>2</v>
      </c>
      <c r="D80" s="13" t="s">
        <v>3</v>
      </c>
      <c r="E80" s="13" t="s">
        <v>4</v>
      </c>
      <c r="F80" s="13" t="s">
        <v>5</v>
      </c>
      <c r="G80" s="13" t="s">
        <v>6</v>
      </c>
      <c r="H80" s="13" t="s">
        <v>7</v>
      </c>
      <c r="I80" s="13" t="s">
        <v>8</v>
      </c>
      <c r="J80" s="13" t="s">
        <v>9</v>
      </c>
      <c r="K80" s="13" t="s">
        <v>10</v>
      </c>
      <c r="L80" s="13" t="s">
        <v>11</v>
      </c>
      <c r="M80" s="13" t="s">
        <v>12</v>
      </c>
      <c r="N80" s="13" t="s">
        <v>13</v>
      </c>
      <c r="O80" s="13" t="s">
        <v>14</v>
      </c>
    </row>
    <row r="81" spans="2:16" ht="18" x14ac:dyDescent="0.35">
      <c r="B81" s="7">
        <v>40513</v>
      </c>
      <c r="C81" s="8">
        <f>C63/C12</f>
        <v>614.99096045197746</v>
      </c>
      <c r="D81" s="8">
        <f t="shared" ref="D81:O81" si="22">D63/D12</f>
        <v>889.87969924812035</v>
      </c>
      <c r="E81" s="8">
        <f t="shared" si="22"/>
        <v>803.875</v>
      </c>
      <c r="F81" s="8">
        <f t="shared" si="22"/>
        <v>822.54193548387093</v>
      </c>
      <c r="G81" s="8">
        <f t="shared" si="22"/>
        <v>751.15714285714284</v>
      </c>
      <c r="H81" s="8">
        <f t="shared" si="22"/>
        <v>882.79510703363917</v>
      </c>
      <c r="I81" s="8">
        <f t="shared" si="22"/>
        <v>955.31888544891638</v>
      </c>
      <c r="J81" s="8">
        <f t="shared" si="22"/>
        <v>868.90460526315792</v>
      </c>
      <c r="K81" s="8">
        <f t="shared" si="22"/>
        <v>1214.5519480519481</v>
      </c>
      <c r="L81" s="8">
        <f t="shared" si="22"/>
        <v>1097.2577639751553</v>
      </c>
      <c r="M81" s="8">
        <f t="shared" si="22"/>
        <v>1520.4744744744744</v>
      </c>
      <c r="N81" s="8">
        <f t="shared" si="22"/>
        <v>1153.7237163814182</v>
      </c>
      <c r="O81" s="8">
        <f t="shared" si="22"/>
        <v>1046.671875</v>
      </c>
      <c r="P81" s="9"/>
    </row>
    <row r="82" spans="2:16" ht="18" x14ac:dyDescent="0.35">
      <c r="B82" s="7">
        <v>40544</v>
      </c>
      <c r="C82" s="8">
        <f t="shared" ref="C82:N82" si="23">C64/C13</f>
        <v>697.37649880095921</v>
      </c>
      <c r="D82" s="8">
        <f t="shared" si="23"/>
        <v>607.46464646464642</v>
      </c>
      <c r="E82" s="8">
        <f t="shared" si="23"/>
        <v>660.51456310679612</v>
      </c>
      <c r="F82" s="8">
        <f t="shared" si="23"/>
        <v>653.46728971962614</v>
      </c>
      <c r="G82" s="8">
        <f t="shared" si="23"/>
        <v>655.33858267716539</v>
      </c>
      <c r="H82" s="8">
        <f t="shared" si="23"/>
        <v>689.17272727272723</v>
      </c>
      <c r="I82" s="8">
        <f t="shared" si="23"/>
        <v>642.66346153846155</v>
      </c>
      <c r="J82" s="8">
        <f t="shared" si="23"/>
        <v>774.37755102040819</v>
      </c>
      <c r="K82" s="8">
        <f t="shared" si="23"/>
        <v>528.70967741935488</v>
      </c>
      <c r="L82" s="8">
        <f t="shared" si="23"/>
        <v>869.96212121212125</v>
      </c>
      <c r="M82" s="8">
        <f t="shared" si="23"/>
        <v>768.30921052631584</v>
      </c>
      <c r="N82" s="8">
        <f t="shared" si="23"/>
        <v>567.77611940298505</v>
      </c>
      <c r="O82" s="8"/>
      <c r="P82" s="9"/>
    </row>
    <row r="83" spans="2:16" ht="18" x14ac:dyDescent="0.35">
      <c r="B83" s="7">
        <v>40575</v>
      </c>
      <c r="C83" s="8">
        <f t="shared" ref="C83:M83" si="24">C65/C14</f>
        <v>415.20263157894738</v>
      </c>
      <c r="D83" s="8">
        <f t="shared" si="24"/>
        <v>406.20895522388059</v>
      </c>
      <c r="E83" s="8">
        <f t="shared" si="24"/>
        <v>535.82352941176475</v>
      </c>
      <c r="F83" s="8">
        <f t="shared" si="24"/>
        <v>440.67346938775512</v>
      </c>
      <c r="G83" s="8">
        <f t="shared" si="24"/>
        <v>406.70707070707073</v>
      </c>
      <c r="H83" s="8">
        <f t="shared" si="24"/>
        <v>404.82954545454544</v>
      </c>
      <c r="I83" s="8">
        <f t="shared" si="24"/>
        <v>445.44</v>
      </c>
      <c r="J83" s="8">
        <f t="shared" si="24"/>
        <v>621.89215686274508</v>
      </c>
      <c r="K83" s="8">
        <f t="shared" si="24"/>
        <v>522.78431372549016</v>
      </c>
      <c r="L83" s="8">
        <f t="shared" si="24"/>
        <v>571.76635514018687</v>
      </c>
      <c r="M83" s="8">
        <f t="shared" si="24"/>
        <v>518.66666666666663</v>
      </c>
      <c r="N83" s="8"/>
      <c r="O83" s="8"/>
      <c r="P83" s="9"/>
    </row>
    <row r="84" spans="2:16" ht="18" x14ac:dyDescent="0.35">
      <c r="B84" s="7">
        <v>40603</v>
      </c>
      <c r="C84" s="8">
        <f>C66/C15</f>
        <v>440.94026548672565</v>
      </c>
      <c r="D84" s="8">
        <f t="shared" ref="D84:L84" si="25">D66/D15</f>
        <v>455.83561643835617</v>
      </c>
      <c r="E84" s="8">
        <f t="shared" si="25"/>
        <v>496.70103092783506</v>
      </c>
      <c r="F84" s="8">
        <f>F66/F15</f>
        <v>476.23529411764707</v>
      </c>
      <c r="G84" s="8">
        <f t="shared" si="25"/>
        <v>465.14285714285717</v>
      </c>
      <c r="H84" s="8">
        <f t="shared" si="25"/>
        <v>563</v>
      </c>
      <c r="I84" s="8">
        <f t="shared" si="25"/>
        <v>574.65048543689318</v>
      </c>
      <c r="J84" s="8">
        <f t="shared" si="25"/>
        <v>665.13392857142856</v>
      </c>
      <c r="K84" s="8">
        <f t="shared" si="25"/>
        <v>595.98230088495575</v>
      </c>
      <c r="L84" s="8">
        <f t="shared" si="25"/>
        <v>390.9375</v>
      </c>
      <c r="M84" s="8"/>
      <c r="N84" s="8"/>
      <c r="O84" s="8"/>
      <c r="P84" s="9"/>
    </row>
    <row r="85" spans="2:16" ht="18" x14ac:dyDescent="0.35">
      <c r="B85" s="7">
        <v>40634</v>
      </c>
      <c r="C85" s="8">
        <f t="shared" ref="C85:K85" si="26">C67/C16</f>
        <v>402.13666666666666</v>
      </c>
      <c r="D85" s="8">
        <f t="shared" si="26"/>
        <v>419.24615384615385</v>
      </c>
      <c r="E85" s="8">
        <f t="shared" si="26"/>
        <v>385.01538461538462</v>
      </c>
      <c r="F85" s="8">
        <f t="shared" si="26"/>
        <v>396.14285714285717</v>
      </c>
      <c r="G85" s="8">
        <f t="shared" si="26"/>
        <v>452.70491803278691</v>
      </c>
      <c r="H85" s="8">
        <f t="shared" si="26"/>
        <v>477.82758620689657</v>
      </c>
      <c r="I85" s="8">
        <f t="shared" si="26"/>
        <v>457.22950819672133</v>
      </c>
      <c r="J85" s="8">
        <f t="shared" si="26"/>
        <v>451.45333333333332</v>
      </c>
      <c r="K85" s="8">
        <f t="shared" si="26"/>
        <v>361</v>
      </c>
      <c r="L85" s="8"/>
      <c r="M85" s="8"/>
      <c r="N85" s="8"/>
      <c r="O85" s="8"/>
      <c r="P85" s="9"/>
    </row>
    <row r="86" spans="2:16" ht="18" x14ac:dyDescent="0.35">
      <c r="B86" s="7">
        <v>40664</v>
      </c>
      <c r="C86" s="8">
        <f t="shared" ref="C86:J86" si="27">C68/C17</f>
        <v>435.88380281690144</v>
      </c>
      <c r="D86" s="8">
        <f t="shared" si="27"/>
        <v>346.26</v>
      </c>
      <c r="E86" s="8">
        <f t="shared" si="27"/>
        <v>405.12765957446811</v>
      </c>
      <c r="F86" s="8">
        <f t="shared" si="27"/>
        <v>432.97826086956519</v>
      </c>
      <c r="G86" s="8">
        <f t="shared" si="27"/>
        <v>401.54385964912279</v>
      </c>
      <c r="H86" s="8">
        <f t="shared" si="27"/>
        <v>544.47619047619048</v>
      </c>
      <c r="I86" s="8">
        <f t="shared" si="27"/>
        <v>363.57333333333332</v>
      </c>
      <c r="J86" s="8">
        <f t="shared" si="27"/>
        <v>4341.477272727273</v>
      </c>
      <c r="K86" s="8"/>
      <c r="L86" s="8"/>
      <c r="M86" s="8"/>
      <c r="N86" s="8"/>
      <c r="O86" s="8"/>
      <c r="P86" s="9"/>
    </row>
    <row r="87" spans="2:16" ht="18" x14ac:dyDescent="0.35">
      <c r="B87" s="7">
        <v>40695</v>
      </c>
      <c r="C87" s="8">
        <f t="shared" ref="C87:I87" si="28">C69/C18</f>
        <v>560.03719008264466</v>
      </c>
      <c r="D87" s="8">
        <f t="shared" si="28"/>
        <v>355.97674418604652</v>
      </c>
      <c r="E87" s="8">
        <f t="shared" si="28"/>
        <v>354.66666666666669</v>
      </c>
      <c r="F87" s="8">
        <f t="shared" si="28"/>
        <v>484.03636363636366</v>
      </c>
      <c r="G87" s="8">
        <f t="shared" si="28"/>
        <v>496.77049180327867</v>
      </c>
      <c r="H87" s="8">
        <f t="shared" si="28"/>
        <v>489.1</v>
      </c>
      <c r="I87" s="8">
        <f t="shared" si="28"/>
        <v>445.09677419354841</v>
      </c>
      <c r="J87" s="8"/>
      <c r="K87" s="8"/>
      <c r="L87" s="8"/>
      <c r="M87" s="8"/>
      <c r="N87" s="8"/>
      <c r="O87" s="8"/>
      <c r="P87" s="9"/>
    </row>
    <row r="88" spans="2:16" ht="18" x14ac:dyDescent="0.35">
      <c r="B88" s="7">
        <v>40725</v>
      </c>
      <c r="C88" s="8">
        <f t="shared" ref="C88:H88" si="29">C70/C19</f>
        <v>388.22872340425533</v>
      </c>
      <c r="D88" s="8">
        <f t="shared" si="29"/>
        <v>391.02564102564105</v>
      </c>
      <c r="E88" s="8">
        <f t="shared" si="29"/>
        <v>435.09677419354841</v>
      </c>
      <c r="F88" s="8">
        <f t="shared" si="29"/>
        <v>393.56521739130437</v>
      </c>
      <c r="G88" s="8">
        <f t="shared" si="29"/>
        <v>396.4</v>
      </c>
      <c r="H88" s="8">
        <f t="shared" si="29"/>
        <v>261.57692307692309</v>
      </c>
      <c r="I88" s="8"/>
      <c r="J88" s="8"/>
      <c r="K88" s="8"/>
      <c r="L88" s="8"/>
      <c r="M88" s="8"/>
      <c r="N88" s="8"/>
      <c r="O88" s="8"/>
      <c r="P88" s="9"/>
    </row>
    <row r="89" spans="2:16" ht="18" x14ac:dyDescent="0.35">
      <c r="B89" s="7">
        <v>40756</v>
      </c>
      <c r="C89" s="8">
        <f t="shared" ref="C89:G89" si="30">C71/C20</f>
        <v>465.49112426035504</v>
      </c>
      <c r="D89" s="8">
        <f t="shared" si="30"/>
        <v>764.94117647058829</v>
      </c>
      <c r="E89" s="8">
        <f t="shared" si="30"/>
        <v>829.18604651162786</v>
      </c>
      <c r="F89" s="8">
        <f t="shared" si="30"/>
        <v>1120.8666666666666</v>
      </c>
      <c r="G89" s="8">
        <f t="shared" si="30"/>
        <v>293.27777777777777</v>
      </c>
      <c r="H89" s="8"/>
      <c r="I89" s="8"/>
      <c r="J89" s="8"/>
      <c r="K89" s="8"/>
      <c r="L89" s="8"/>
      <c r="M89" s="8"/>
      <c r="N89" s="8"/>
      <c r="O89" s="8"/>
      <c r="P89" s="9"/>
    </row>
    <row r="90" spans="2:16" ht="18" x14ac:dyDescent="0.35">
      <c r="B90" s="7">
        <v>40787</v>
      </c>
      <c r="C90" s="8">
        <f t="shared" ref="C90:F90" si="31">C72/C21</f>
        <v>516.28093645484955</v>
      </c>
      <c r="D90" s="8">
        <f t="shared" si="31"/>
        <v>410.8767123287671</v>
      </c>
      <c r="E90" s="8">
        <f t="shared" si="31"/>
        <v>419.42553191489361</v>
      </c>
      <c r="F90" s="8">
        <f t="shared" si="31"/>
        <v>365.73076923076923</v>
      </c>
      <c r="G90" s="8"/>
      <c r="H90" s="8"/>
      <c r="I90" s="8"/>
      <c r="J90" s="8"/>
      <c r="K90" s="8"/>
      <c r="L90" s="8"/>
      <c r="M90" s="8"/>
      <c r="N90" s="8"/>
      <c r="O90" s="8"/>
      <c r="P90" s="9"/>
    </row>
    <row r="91" spans="2:16" ht="18" x14ac:dyDescent="0.35">
      <c r="B91" s="7">
        <v>40817</v>
      </c>
      <c r="C91" s="8">
        <f t="shared" ref="C91:E91" si="32">C73/C22</f>
        <v>462.99720670391059</v>
      </c>
      <c r="D91" s="8">
        <f t="shared" si="32"/>
        <v>541.34482758620686</v>
      </c>
      <c r="E91" s="8">
        <f t="shared" si="32"/>
        <v>363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9"/>
    </row>
    <row r="92" spans="2:16" ht="18" x14ac:dyDescent="0.35">
      <c r="B92" s="7">
        <v>40848</v>
      </c>
      <c r="C92" s="8">
        <f t="shared" ref="C92:D92" si="33">C74/C23</f>
        <v>416.84520123839008</v>
      </c>
      <c r="D92" s="8">
        <f t="shared" si="33"/>
        <v>478.77777777777777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9"/>
    </row>
    <row r="93" spans="2:16" ht="18" x14ac:dyDescent="0.35">
      <c r="B93" s="7">
        <v>40878</v>
      </c>
      <c r="C93" s="8">
        <f t="shared" ref="C93" si="34">C75/C24</f>
        <v>659.97560975609758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9"/>
    </row>
    <row r="94" spans="2:16" x14ac:dyDescent="0.3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2:16" ht="18" x14ac:dyDescent="0.3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8"/>
      <c r="O95" s="9"/>
      <c r="P95" s="9"/>
    </row>
    <row r="96" spans="2:16" x14ac:dyDescent="0.3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3:16" x14ac:dyDescent="0.3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3:16" x14ac:dyDescent="0.3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3:16" x14ac:dyDescent="0.3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</sheetData>
  <mergeCells count="5">
    <mergeCell ref="G78:K78"/>
    <mergeCell ref="G60:J60"/>
    <mergeCell ref="H43:K43"/>
    <mergeCell ref="L20:T21"/>
    <mergeCell ref="E5:M6"/>
  </mergeCells>
  <conditionalFormatting sqref="C12:O19 C22:O24 C20:K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O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P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O5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3:O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Q9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C9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1:O9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N9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:O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843B-6D1F-4191-977B-C278BFADE6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Cohort Analysis With 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jubayr hasan</dc:creator>
  <cp:lastModifiedBy>HP</cp:lastModifiedBy>
  <dcterms:created xsi:type="dcterms:W3CDTF">2025-10-28T08:54:50Z</dcterms:created>
  <dcterms:modified xsi:type="dcterms:W3CDTF">2025-10-28T10:41:17Z</dcterms:modified>
</cp:coreProperties>
</file>