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ul/Dropbox (MIT)/MIT/senior spring/14.44/ESG/Genetic Model/"/>
    </mc:Choice>
  </mc:AlternateContent>
  <bookViews>
    <workbookView xWindow="0" yWindow="0" windowWidth="28800" windowHeight="18000"/>
  </bookViews>
  <sheets>
    <sheet name="Sheet1" sheetId="1" r:id="rId1"/>
  </sheets>
  <definedNames>
    <definedName name="_xlchart.v1.0" hidden="1">Sheet1!$E$1</definedName>
    <definedName name="_xlchart.v1.1" hidden="1">Sheet1!$E$3:$E$48</definedName>
    <definedName name="_xlchart.v1.2" hidden="1">Sheet1!$G:$H</definedName>
    <definedName name="_xlchart.v1.3" hidden="1">Sheet1!$E$1</definedName>
    <definedName name="_xlchart.v1.4" hidden="1">Sheet1!$E$3:$E$48</definedName>
    <definedName name="_xlchart.v1.5" hidden="1">Sheet1!$G:$H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  <c r="H5" i="1"/>
  <c r="H6" i="1"/>
  <c r="H7" i="1"/>
  <c r="H8" i="1"/>
  <c r="H9" i="1"/>
  <c r="H3" i="1"/>
</calcChain>
</file>

<file path=xl/sharedStrings.xml><?xml version="1.0" encoding="utf-8"?>
<sst xmlns="http://schemas.openxmlformats.org/spreadsheetml/2006/main" count="138" uniqueCount="58">
  <si>
    <t>Ostrom Portfolio</t>
  </si>
  <si>
    <t>MORRO BAY 1&amp;2</t>
  </si>
  <si>
    <t>MORRO BAY 3&amp;4</t>
  </si>
  <si>
    <t>MOSS LANDING 6</t>
  </si>
  <si>
    <t>MOSS LANDING 7</t>
  </si>
  <si>
    <t>OAKLAND</t>
  </si>
  <si>
    <t>Modigliani Portfolio</t>
  </si>
  <si>
    <t>FOUR CORNERS</t>
  </si>
  <si>
    <t>ALAMITOS 7</t>
  </si>
  <si>
    <t>HUNTINGTON BEACH 1&amp;2</t>
  </si>
  <si>
    <t>HUNTINGTON BEACH 5</t>
  </si>
  <si>
    <t>REDONDO 5&amp;6</t>
  </si>
  <si>
    <t>REDONDO 7&amp;8</t>
  </si>
  <si>
    <t>Vickrey Portfolio</t>
  </si>
  <si>
    <t>HUMBOLDT</t>
  </si>
  <si>
    <t>HELMS</t>
  </si>
  <si>
    <t>HUNTERS POINT 1&amp;2</t>
  </si>
  <si>
    <t>HUNTERS POINT 4</t>
  </si>
  <si>
    <t>DIABLO CANYON 1</t>
  </si>
  <si>
    <t>Phelps Portfolio</t>
  </si>
  <si>
    <t>COOLWATER</t>
  </si>
  <si>
    <t>ETIWANDA 1-4</t>
  </si>
  <si>
    <t>ETIWANDA 5</t>
  </si>
  <si>
    <t>ELLWOOD</t>
  </si>
  <si>
    <t>MANDALAY 1&amp;2</t>
  </si>
  <si>
    <t>MANDALAY 3</t>
  </si>
  <si>
    <t>ORMOND BEACH 1</t>
  </si>
  <si>
    <t>ORMOND BEACH 2</t>
  </si>
  <si>
    <t>Tobin Portfolio</t>
  </si>
  <si>
    <t>BIG CREEK</t>
  </si>
  <si>
    <t>MOHAVE 1</t>
  </si>
  <si>
    <t>MOHAVE 2</t>
  </si>
  <si>
    <t>HIGHGROVE</t>
  </si>
  <si>
    <t>SAN BERNADINO</t>
  </si>
  <si>
    <t>Nash Portfolio</t>
  </si>
  <si>
    <t>EL SEGUNDO 1&amp;2</t>
  </si>
  <si>
    <t>EL SEGUNDO 3&amp;4</t>
  </si>
  <si>
    <t>LONG BEACH</t>
  </si>
  <si>
    <t>NORTH ISLAND</t>
  </si>
  <si>
    <t>ENCINA</t>
  </si>
  <si>
    <t>KEARNY</t>
  </si>
  <si>
    <t>SOUTH BAY</t>
  </si>
  <si>
    <t>Samuelson Portfolio</t>
  </si>
  <si>
    <t>PITTSBURGH 1-4</t>
  </si>
  <si>
    <t>PITTSBURGH 5&amp;6</t>
  </si>
  <si>
    <t>PITTSBURGH 7</t>
  </si>
  <si>
    <t>CONTRA COSTA 4&amp;5</t>
  </si>
  <si>
    <t>CONTRA COSTA 6&amp;7</t>
  </si>
  <si>
    <t>POTRERO HILL</t>
  </si>
  <si>
    <t>Capacity</t>
  </si>
  <si>
    <t>Portfolio</t>
  </si>
  <si>
    <t>Plant</t>
  </si>
  <si>
    <t>MC</t>
  </si>
  <si>
    <t>bids</t>
  </si>
  <si>
    <t>Cumulative Capacity</t>
  </si>
  <si>
    <t>Capacity B4</t>
  </si>
  <si>
    <t>bids2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</si>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</sst>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156192"/>
        <c:axId val="909900000"/>
      </c:lineChart>
      <c:catAx>
        <c:axId val="139015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00000"/>
        <c:crosses val="autoZero"/>
        <c:auto val="1"/>
        <c:lblAlgn val="ctr"/>
        <c:lblOffset val="100"/>
        <c:noMultiLvlLbl val="0"/>
      </c:catAx>
      <c:valAx>
        <c:axId val="9099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213033</xdr:colOff>
      <xdr:row>10</xdr:row>
      <xdr:rowOff>144207</xdr:rowOff>
    </xdr:from>
    <xdr:to>
      <xdr:col>22</xdr:col>
      <xdr:colOff>286775</xdr:colOff>
      <xdr:row>35</xdr:row>
      <xdr:rowOff>143386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92692C-2ADF-2C4A-9B78-BA4BBFA5C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tabSelected="1" topLeftCell="A9" zoomScale="62" zoomScaleNormal="62" workbookViewId="0">
      <selection activeCell="A49" sqref="A49:XFD55"/>
    </sheetView>
  </sheetViews>
  <sheetFormatPr baseColWidth="10" defaultColWidth="10.83203125" defaultRowHeight="20" customHeight="1"/>
  <cols>
    <col min="1" max="1" width="24.6640625" style="1" customWidth="1"/>
    <col min="2" max="2" width="24.5" style="1" customWidth="1"/>
    <col min="3" max="5" width="10.83203125" style="1"/>
    <col min="7" max="7" width="28" customWidth="1"/>
    <col min="8" max="8" width="24.1640625" style="1" customWidth="1"/>
    <col min="9" max="16384" width="10.83203125" style="1"/>
  </cols>
  <sheetData>
    <row r="1" spans="1:8" ht="24" customHeight="1">
      <c r="A1" s="1" t="s">
        <v>50</v>
      </c>
      <c r="B1" s="1" t="s">
        <v>51</v>
      </c>
      <c r="C1" s="1" t="s">
        <v>49</v>
      </c>
      <c r="D1" s="1" t="s">
        <v>52</v>
      </c>
      <c r="E1" s="1" t="s">
        <v>53</v>
      </c>
      <c r="F1" s="1" t="s">
        <v>56</v>
      </c>
      <c r="G1" s="1" t="s">
        <v>55</v>
      </c>
      <c r="H1" s="1" t="s">
        <v>54</v>
      </c>
    </row>
    <row r="2" spans="1:8" ht="20" customHeight="1">
      <c r="A2" s="1" t="s">
        <v>57</v>
      </c>
      <c r="B2" s="1" t="s">
        <v>57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2" customHeight="1">
      <c r="A3" s="1" t="s">
        <v>28</v>
      </c>
      <c r="B3" s="1" t="s">
        <v>29</v>
      </c>
      <c r="C3" s="1">
        <v>1000</v>
      </c>
      <c r="D3" s="1">
        <v>0</v>
      </c>
      <c r="E3" s="1">
        <f>D3</f>
        <v>0</v>
      </c>
      <c r="F3" s="1">
        <f>E3</f>
        <v>0</v>
      </c>
      <c r="G3" s="1">
        <f>SUM($C$3:$C3) - $C3</f>
        <v>0</v>
      </c>
      <c r="H3" s="1">
        <f>SUM($C$3:$C3)</f>
        <v>1000</v>
      </c>
    </row>
    <row r="4" spans="1:8" ht="20" customHeight="1">
      <c r="A4" s="1" t="s">
        <v>13</v>
      </c>
      <c r="B4" s="1" t="s">
        <v>15</v>
      </c>
      <c r="C4" s="1">
        <v>800</v>
      </c>
      <c r="D4" s="1">
        <v>0.5</v>
      </c>
      <c r="E4" s="1">
        <f t="shared" ref="E4:F44" si="0">D4</f>
        <v>0.5</v>
      </c>
      <c r="F4" s="1">
        <f t="shared" si="0"/>
        <v>0.5</v>
      </c>
      <c r="G4" s="1">
        <f>SUM($C$3:$C4) - $C4</f>
        <v>1000</v>
      </c>
      <c r="H4" s="1">
        <f>SUM($C$3:$C4)</f>
        <v>1800</v>
      </c>
    </row>
    <row r="5" spans="1:8" ht="20" customHeight="1">
      <c r="A5" s="1" t="s">
        <v>13</v>
      </c>
      <c r="B5" s="1" t="s">
        <v>18</v>
      </c>
      <c r="C5" s="1">
        <v>1000</v>
      </c>
      <c r="D5" s="1">
        <v>11.5</v>
      </c>
      <c r="E5" s="1">
        <f t="shared" si="0"/>
        <v>11.5</v>
      </c>
      <c r="F5" s="1">
        <f t="shared" si="0"/>
        <v>11.5</v>
      </c>
      <c r="G5" s="1">
        <f>SUM($C$3:$C5) - $C5</f>
        <v>1800</v>
      </c>
      <c r="H5" s="1">
        <f>SUM($C$3:$C5)</f>
        <v>2800</v>
      </c>
    </row>
    <row r="6" spans="1:8" ht="20" customHeight="1">
      <c r="A6" s="1" t="s">
        <v>6</v>
      </c>
      <c r="B6" s="1" t="s">
        <v>7</v>
      </c>
      <c r="C6" s="1">
        <v>1900</v>
      </c>
      <c r="D6" s="1">
        <v>19</v>
      </c>
      <c r="E6" s="1">
        <f t="shared" si="0"/>
        <v>19</v>
      </c>
      <c r="F6" s="1">
        <f t="shared" si="0"/>
        <v>19</v>
      </c>
      <c r="G6" s="1">
        <f>SUM($C$3:$C6) - $C6</f>
        <v>2800</v>
      </c>
      <c r="H6" s="1">
        <f>SUM($C$3:$C6)</f>
        <v>4700</v>
      </c>
    </row>
    <row r="7" spans="1:8" ht="20" customHeight="1">
      <c r="A7" s="1" t="s">
        <v>28</v>
      </c>
      <c r="B7" s="1" t="s">
        <v>30</v>
      </c>
      <c r="C7" s="1">
        <v>750</v>
      </c>
      <c r="D7" s="1">
        <v>19.5</v>
      </c>
      <c r="E7" s="1">
        <f t="shared" si="0"/>
        <v>19.5</v>
      </c>
      <c r="F7" s="1">
        <f t="shared" si="0"/>
        <v>19.5</v>
      </c>
      <c r="G7" s="1">
        <f>SUM($C$3:$C7) - $C7</f>
        <v>4700</v>
      </c>
      <c r="H7" s="1">
        <f>SUM($C$3:$C7)</f>
        <v>5450</v>
      </c>
    </row>
    <row r="8" spans="1:8" ht="20" customHeight="1">
      <c r="A8" s="1" t="s">
        <v>28</v>
      </c>
      <c r="B8" s="1" t="s">
        <v>31</v>
      </c>
      <c r="C8" s="1">
        <v>750</v>
      </c>
      <c r="D8" s="1">
        <v>19.5</v>
      </c>
      <c r="E8" s="1">
        <f t="shared" si="0"/>
        <v>19.5</v>
      </c>
      <c r="F8" s="1">
        <f t="shared" si="0"/>
        <v>19.5</v>
      </c>
      <c r="G8" s="1">
        <f>SUM($C$3:$C8) - $C8</f>
        <v>5450</v>
      </c>
      <c r="H8" s="1">
        <f>SUM($C$3:$C8)</f>
        <v>6200</v>
      </c>
    </row>
    <row r="9" spans="1:8" ht="20" customHeight="1">
      <c r="A9" s="1" t="s">
        <v>0</v>
      </c>
      <c r="B9" s="1" t="s">
        <v>3</v>
      </c>
      <c r="C9" s="1">
        <v>750</v>
      </c>
      <c r="D9" s="1">
        <v>23</v>
      </c>
      <c r="E9" s="1">
        <f t="shared" si="0"/>
        <v>23</v>
      </c>
      <c r="F9" s="1">
        <f t="shared" si="0"/>
        <v>23</v>
      </c>
      <c r="G9" s="1">
        <f>SUM($C$3:$C9) - $C9</f>
        <v>6200</v>
      </c>
      <c r="H9" s="1">
        <f>SUM($C$3:$C9)</f>
        <v>6950</v>
      </c>
    </row>
    <row r="10" spans="1:8" ht="20" customHeight="1">
      <c r="A10" s="1" t="s">
        <v>0</v>
      </c>
      <c r="B10" s="1" t="s">
        <v>4</v>
      </c>
      <c r="C10" s="1">
        <v>750</v>
      </c>
      <c r="D10" s="1">
        <v>23</v>
      </c>
      <c r="E10" s="1">
        <f t="shared" si="0"/>
        <v>23</v>
      </c>
      <c r="F10" s="1">
        <f t="shared" si="0"/>
        <v>23</v>
      </c>
      <c r="G10" s="1">
        <f>SUM($C$3:$C10) - $C10</f>
        <v>6950</v>
      </c>
      <c r="H10" s="1">
        <f>SUM($C$3:$C10)</f>
        <v>7700</v>
      </c>
    </row>
    <row r="11" spans="1:8" ht="20" customHeight="1">
      <c r="A11" s="1" t="s">
        <v>0</v>
      </c>
      <c r="B11" s="1" t="s">
        <v>2</v>
      </c>
      <c r="C11" s="1">
        <v>665</v>
      </c>
      <c r="D11" s="1">
        <v>25.5</v>
      </c>
      <c r="E11" s="1">
        <f t="shared" si="0"/>
        <v>25.5</v>
      </c>
      <c r="F11" s="1">
        <f t="shared" si="0"/>
        <v>25.5</v>
      </c>
      <c r="G11" s="1">
        <f>SUM($C$3:$C11) - $C11</f>
        <v>7700</v>
      </c>
      <c r="H11" s="1">
        <f>SUM($C$3:$C11)</f>
        <v>8365</v>
      </c>
    </row>
    <row r="12" spans="1:8" ht="20" customHeight="1">
      <c r="A12" s="1" t="s">
        <v>42</v>
      </c>
      <c r="B12" s="1" t="s">
        <v>44</v>
      </c>
      <c r="C12" s="1">
        <v>650</v>
      </c>
      <c r="D12" s="1">
        <v>25.5</v>
      </c>
      <c r="E12" s="1">
        <f t="shared" si="0"/>
        <v>25.5</v>
      </c>
      <c r="F12" s="1">
        <f t="shared" si="0"/>
        <v>25.5</v>
      </c>
      <c r="G12" s="1">
        <f>SUM($C$3:$C12) - $C12</f>
        <v>8365</v>
      </c>
      <c r="H12" s="1">
        <f>SUM($C$3:$C12)</f>
        <v>9015</v>
      </c>
    </row>
    <row r="13" spans="1:8" ht="20" customHeight="1">
      <c r="A13" s="1" t="s">
        <v>19</v>
      </c>
      <c r="B13" s="1" t="s">
        <v>26</v>
      </c>
      <c r="C13" s="1">
        <v>700</v>
      </c>
      <c r="D13" s="1">
        <v>26.5</v>
      </c>
      <c r="E13" s="1">
        <f t="shared" si="0"/>
        <v>26.5</v>
      </c>
      <c r="F13" s="1">
        <f t="shared" si="0"/>
        <v>26.5</v>
      </c>
      <c r="G13" s="1">
        <f>SUM($C$3:$C13) - $C13</f>
        <v>9015</v>
      </c>
      <c r="H13" s="1">
        <f>SUM($C$3:$C13)</f>
        <v>9715</v>
      </c>
    </row>
    <row r="14" spans="1:8" ht="20" customHeight="1">
      <c r="A14" s="1" t="s">
        <v>19</v>
      </c>
      <c r="B14" s="1" t="s">
        <v>27</v>
      </c>
      <c r="C14" s="1">
        <v>700</v>
      </c>
      <c r="D14" s="1">
        <v>26.5</v>
      </c>
      <c r="E14" s="1">
        <f t="shared" si="0"/>
        <v>26.5</v>
      </c>
      <c r="F14" s="1">
        <f t="shared" si="0"/>
        <v>26.5</v>
      </c>
      <c r="G14" s="1">
        <f>SUM($C$3:$C14) - $C14</f>
        <v>9715</v>
      </c>
      <c r="H14" s="1">
        <f>SUM($C$3:$C14)</f>
        <v>10415</v>
      </c>
    </row>
    <row r="15" spans="1:8" ht="20" customHeight="1">
      <c r="A15" s="1" t="s">
        <v>0</v>
      </c>
      <c r="B15" s="1" t="s">
        <v>1</v>
      </c>
      <c r="C15" s="1">
        <v>335</v>
      </c>
      <c r="D15" s="1">
        <v>27</v>
      </c>
      <c r="E15" s="1">
        <f t="shared" si="0"/>
        <v>27</v>
      </c>
      <c r="F15" s="1">
        <f t="shared" si="0"/>
        <v>27</v>
      </c>
      <c r="G15" s="1">
        <f>SUM($C$3:$C15) - $C15</f>
        <v>10415</v>
      </c>
      <c r="H15" s="1">
        <f>SUM($C$3:$C15)</f>
        <v>10750</v>
      </c>
    </row>
    <row r="16" spans="1:8" ht="20" customHeight="1">
      <c r="A16" s="1" t="s">
        <v>19</v>
      </c>
      <c r="B16" s="1" t="s">
        <v>24</v>
      </c>
      <c r="C16" s="1">
        <v>300</v>
      </c>
      <c r="D16" s="1">
        <v>27.5</v>
      </c>
      <c r="E16" s="1">
        <f t="shared" si="0"/>
        <v>27.5</v>
      </c>
      <c r="F16" s="1">
        <f t="shared" si="0"/>
        <v>27.5</v>
      </c>
      <c r="G16" s="1">
        <f>SUM($C$3:$C16) - $C16</f>
        <v>10750</v>
      </c>
      <c r="H16" s="1">
        <f>SUM($C$3:$C16)</f>
        <v>11050</v>
      </c>
    </row>
    <row r="17" spans="1:8" ht="20" customHeight="1">
      <c r="A17" s="1" t="s">
        <v>42</v>
      </c>
      <c r="B17" s="1" t="s">
        <v>47</v>
      </c>
      <c r="C17" s="1">
        <v>700</v>
      </c>
      <c r="D17" s="1">
        <v>27.5</v>
      </c>
      <c r="E17" s="1">
        <f t="shared" si="0"/>
        <v>27.5</v>
      </c>
      <c r="F17" s="1">
        <f t="shared" si="0"/>
        <v>27.5</v>
      </c>
      <c r="G17" s="1">
        <f>SUM($C$3:$C17) - $C17</f>
        <v>11050</v>
      </c>
      <c r="H17" s="1">
        <f>SUM($C$3:$C17)</f>
        <v>11750</v>
      </c>
    </row>
    <row r="18" spans="1:8" ht="20" customHeight="1">
      <c r="A18" s="1" t="s">
        <v>6</v>
      </c>
      <c r="B18" s="1" t="s">
        <v>9</v>
      </c>
      <c r="C18" s="1">
        <v>300</v>
      </c>
      <c r="D18" s="1">
        <v>28.5</v>
      </c>
      <c r="E18" s="1">
        <f t="shared" si="0"/>
        <v>28.5</v>
      </c>
      <c r="F18" s="1">
        <f t="shared" si="0"/>
        <v>28.5</v>
      </c>
      <c r="G18" s="1">
        <f>SUM($C$3:$C18) - $C18</f>
        <v>11750</v>
      </c>
      <c r="H18" s="1">
        <f>SUM($C$3:$C18)</f>
        <v>12050</v>
      </c>
    </row>
    <row r="19" spans="1:8" ht="20" customHeight="1">
      <c r="A19" s="1" t="s">
        <v>42</v>
      </c>
      <c r="B19" s="1" t="s">
        <v>43</v>
      </c>
      <c r="C19" s="1">
        <v>650</v>
      </c>
      <c r="D19" s="1">
        <v>28.5</v>
      </c>
      <c r="E19" s="1">
        <f t="shared" si="0"/>
        <v>28.5</v>
      </c>
      <c r="F19" s="1">
        <f t="shared" si="0"/>
        <v>28.5</v>
      </c>
      <c r="G19" s="1">
        <f>SUM($C$3:$C19) - $C19</f>
        <v>12050</v>
      </c>
      <c r="H19" s="1">
        <f>SUM($C$3:$C19)</f>
        <v>12700</v>
      </c>
    </row>
    <row r="20" spans="1:8" ht="20" customHeight="1">
      <c r="A20" s="1" t="s">
        <v>34</v>
      </c>
      <c r="B20" s="1" t="s">
        <v>36</v>
      </c>
      <c r="C20" s="1">
        <v>650</v>
      </c>
      <c r="D20" s="1">
        <v>29</v>
      </c>
      <c r="E20" s="1">
        <f t="shared" si="0"/>
        <v>29</v>
      </c>
      <c r="F20" s="1">
        <f t="shared" si="0"/>
        <v>29</v>
      </c>
      <c r="G20" s="1">
        <f>SUM($C$3:$C20) - $C20</f>
        <v>12700</v>
      </c>
      <c r="H20" s="1">
        <f>SUM($C$3:$C20)</f>
        <v>13350</v>
      </c>
    </row>
    <row r="21" spans="1:8" ht="20" customHeight="1">
      <c r="A21" s="1" t="s">
        <v>34</v>
      </c>
      <c r="B21" s="1" t="s">
        <v>39</v>
      </c>
      <c r="C21" s="1">
        <v>950</v>
      </c>
      <c r="D21" s="1">
        <v>29</v>
      </c>
      <c r="E21" s="1">
        <f t="shared" si="0"/>
        <v>29</v>
      </c>
      <c r="F21" s="1">
        <f t="shared" si="0"/>
        <v>29</v>
      </c>
      <c r="G21" s="1">
        <f>SUM($C$3:$C21) - $C21</f>
        <v>13350</v>
      </c>
      <c r="H21" s="1">
        <f>SUM($C$3:$C21)</f>
        <v>14300</v>
      </c>
    </row>
    <row r="22" spans="1:8" ht="20" customHeight="1">
      <c r="A22" s="1" t="s">
        <v>6</v>
      </c>
      <c r="B22" s="1" t="s">
        <v>11</v>
      </c>
      <c r="C22" s="1">
        <v>350</v>
      </c>
      <c r="D22" s="1">
        <v>29.5</v>
      </c>
      <c r="E22" s="1">
        <f t="shared" si="0"/>
        <v>29.5</v>
      </c>
      <c r="F22" s="1">
        <f t="shared" si="0"/>
        <v>29.5</v>
      </c>
      <c r="G22" s="1">
        <f>SUM($C$3:$C22) - $C22</f>
        <v>14300</v>
      </c>
      <c r="H22" s="1">
        <f>SUM($C$3:$C22)</f>
        <v>14650</v>
      </c>
    </row>
    <row r="23" spans="1:8" ht="20" customHeight="1">
      <c r="A23" s="1" t="s">
        <v>6</v>
      </c>
      <c r="B23" s="1" t="s">
        <v>12</v>
      </c>
      <c r="C23" s="1">
        <v>950</v>
      </c>
      <c r="D23" s="1">
        <v>29.5</v>
      </c>
      <c r="E23" s="1">
        <f t="shared" si="0"/>
        <v>29.5</v>
      </c>
      <c r="F23" s="1">
        <f t="shared" si="0"/>
        <v>29.5</v>
      </c>
      <c r="G23" s="1">
        <f>SUM($C$3:$C23) - $C23</f>
        <v>14650</v>
      </c>
      <c r="H23" s="1">
        <f>SUM($C$3:$C23)</f>
        <v>15600</v>
      </c>
    </row>
    <row r="24" spans="1:8" ht="20" customHeight="1">
      <c r="A24" s="1" t="s">
        <v>19</v>
      </c>
      <c r="B24" s="1" t="s">
        <v>20</v>
      </c>
      <c r="C24" s="1">
        <v>650</v>
      </c>
      <c r="D24" s="1">
        <v>29.5</v>
      </c>
      <c r="E24" s="1">
        <f t="shared" si="0"/>
        <v>29.5</v>
      </c>
      <c r="F24" s="1">
        <f t="shared" si="0"/>
        <v>29.5</v>
      </c>
      <c r="G24" s="1">
        <f>SUM($C$3:$C24) - $C24</f>
        <v>15600</v>
      </c>
      <c r="H24" s="1">
        <f>SUM($C$3:$C24)</f>
        <v>16250</v>
      </c>
    </row>
    <row r="25" spans="1:8" ht="20" customHeight="1">
      <c r="A25" s="1" t="s">
        <v>19</v>
      </c>
      <c r="B25" s="1" t="s">
        <v>21</v>
      </c>
      <c r="C25" s="1">
        <v>850</v>
      </c>
      <c r="D25" s="1">
        <v>30</v>
      </c>
      <c r="E25" s="1">
        <f t="shared" si="0"/>
        <v>30</v>
      </c>
      <c r="F25" s="1">
        <f t="shared" si="0"/>
        <v>30</v>
      </c>
      <c r="G25" s="1">
        <f>SUM($C$3:$C25) - $C25</f>
        <v>16250</v>
      </c>
      <c r="H25" s="1">
        <f>SUM($C$3:$C25)</f>
        <v>17100</v>
      </c>
    </row>
    <row r="26" spans="1:8" ht="20" customHeight="1">
      <c r="A26" s="1" t="s">
        <v>34</v>
      </c>
      <c r="B26" s="1" t="s">
        <v>41</v>
      </c>
      <c r="C26" s="1">
        <v>700</v>
      </c>
      <c r="D26" s="1">
        <v>30.5</v>
      </c>
      <c r="E26" s="1">
        <f t="shared" si="0"/>
        <v>30.5</v>
      </c>
      <c r="F26" s="1">
        <f t="shared" si="0"/>
        <v>30.5</v>
      </c>
      <c r="G26" s="1">
        <f>SUM($C$3:$C26) - $C26</f>
        <v>17100</v>
      </c>
      <c r="H26" s="1">
        <f>SUM($C$3:$C26)</f>
        <v>17800</v>
      </c>
    </row>
    <row r="27" spans="1:8" ht="20" customHeight="1">
      <c r="A27" s="1" t="s">
        <v>34</v>
      </c>
      <c r="B27" s="1" t="s">
        <v>35</v>
      </c>
      <c r="C27" s="1">
        <v>400</v>
      </c>
      <c r="D27" s="1">
        <v>31.5</v>
      </c>
      <c r="E27" s="1">
        <f t="shared" si="0"/>
        <v>31.5</v>
      </c>
      <c r="F27" s="1">
        <f t="shared" si="0"/>
        <v>31.5</v>
      </c>
      <c r="G27" s="1">
        <f>SUM($C$3:$C27) - $C27</f>
        <v>17800</v>
      </c>
      <c r="H27" s="1">
        <f>SUM($C$3:$C27)</f>
        <v>18200</v>
      </c>
    </row>
    <row r="28" spans="1:8" ht="20" customHeight="1">
      <c r="A28" s="1" t="s">
        <v>13</v>
      </c>
      <c r="B28" s="1" t="s">
        <v>14</v>
      </c>
      <c r="C28" s="1">
        <v>150</v>
      </c>
      <c r="D28" s="1">
        <v>33</v>
      </c>
      <c r="E28" s="1">
        <f t="shared" si="0"/>
        <v>33</v>
      </c>
      <c r="F28" s="1">
        <f t="shared" si="0"/>
        <v>33</v>
      </c>
      <c r="G28" s="1">
        <f>SUM($C$3:$C28) - $C28</f>
        <v>18200</v>
      </c>
      <c r="H28" s="1">
        <f>SUM($C$3:$C28)</f>
        <v>18350</v>
      </c>
    </row>
    <row r="29" spans="1:8" ht="20" customHeight="1">
      <c r="A29" s="1" t="s">
        <v>13</v>
      </c>
      <c r="B29" s="1" t="s">
        <v>16</v>
      </c>
      <c r="C29" s="1">
        <v>150</v>
      </c>
      <c r="D29" s="1">
        <v>34.5</v>
      </c>
      <c r="E29" s="1">
        <f t="shared" si="0"/>
        <v>34.5</v>
      </c>
      <c r="F29" s="1">
        <f t="shared" si="0"/>
        <v>34.5</v>
      </c>
      <c r="G29" s="1">
        <f>SUM($C$3:$C29) - $C29</f>
        <v>18350</v>
      </c>
      <c r="H29" s="1">
        <f>SUM($C$3:$C29)</f>
        <v>18500</v>
      </c>
    </row>
    <row r="30" spans="1:8" ht="20" customHeight="1">
      <c r="A30" s="1" t="s">
        <v>28</v>
      </c>
      <c r="B30" s="1" t="s">
        <v>32</v>
      </c>
      <c r="C30" s="1">
        <v>150</v>
      </c>
      <c r="D30" s="1">
        <v>34.5</v>
      </c>
      <c r="E30" s="1">
        <f t="shared" si="0"/>
        <v>34.5</v>
      </c>
      <c r="F30" s="1">
        <f t="shared" si="0"/>
        <v>34.5</v>
      </c>
      <c r="G30" s="1">
        <f>SUM($C$3:$C30) - $C30</f>
        <v>18500</v>
      </c>
      <c r="H30" s="1">
        <f>SUM($C$3:$C30)</f>
        <v>18650</v>
      </c>
    </row>
    <row r="31" spans="1:8" ht="20" customHeight="1">
      <c r="A31" s="1" t="s">
        <v>19</v>
      </c>
      <c r="B31" s="1" t="s">
        <v>25</v>
      </c>
      <c r="C31" s="1">
        <v>150</v>
      </c>
      <c r="D31" s="1">
        <v>36.5</v>
      </c>
      <c r="E31" s="1">
        <f t="shared" si="0"/>
        <v>36.5</v>
      </c>
      <c r="F31" s="1">
        <f t="shared" si="0"/>
        <v>36.5</v>
      </c>
      <c r="G31" s="1">
        <f>SUM($C$3:$C31) - $C31</f>
        <v>18650</v>
      </c>
      <c r="H31" s="1">
        <f>SUM($C$3:$C31)</f>
        <v>18800</v>
      </c>
    </row>
    <row r="32" spans="1:8" ht="20" customHeight="1">
      <c r="A32" s="1" t="s">
        <v>34</v>
      </c>
      <c r="B32" s="1" t="s">
        <v>37</v>
      </c>
      <c r="C32" s="1">
        <v>550</v>
      </c>
      <c r="D32" s="1">
        <v>36.5</v>
      </c>
      <c r="E32" s="1">
        <f t="shared" si="0"/>
        <v>36.5</v>
      </c>
      <c r="F32" s="1">
        <f t="shared" si="0"/>
        <v>36.5</v>
      </c>
      <c r="G32" s="1">
        <f>SUM($C$3:$C32) - $C32</f>
        <v>18800</v>
      </c>
      <c r="H32" s="1">
        <f>SUM($C$3:$C32)</f>
        <v>19350</v>
      </c>
    </row>
    <row r="33" spans="1:44" ht="20" customHeight="1">
      <c r="A33" s="1" t="s">
        <v>28</v>
      </c>
      <c r="B33" s="1" t="s">
        <v>33</v>
      </c>
      <c r="C33" s="1">
        <v>100</v>
      </c>
      <c r="D33" s="1">
        <v>37.5</v>
      </c>
      <c r="E33" s="1">
        <f t="shared" si="0"/>
        <v>37.5</v>
      </c>
      <c r="F33" s="1">
        <f t="shared" si="0"/>
        <v>37.5</v>
      </c>
      <c r="G33" s="1">
        <f>SUM($C$3:$C33) - $C33</f>
        <v>19350</v>
      </c>
      <c r="H33" s="1">
        <f>SUM($C$3:$C33)</f>
        <v>19450</v>
      </c>
    </row>
    <row r="34" spans="1:44" ht="20" customHeight="1">
      <c r="A34" s="1" t="s">
        <v>42</v>
      </c>
      <c r="B34" s="1" t="s">
        <v>46</v>
      </c>
      <c r="C34" s="1">
        <v>150</v>
      </c>
      <c r="D34" s="1">
        <v>40.5</v>
      </c>
      <c r="E34" s="1">
        <f t="shared" si="0"/>
        <v>40.5</v>
      </c>
      <c r="F34" s="1">
        <f t="shared" si="0"/>
        <v>40.5</v>
      </c>
      <c r="G34" s="1">
        <f>SUM($C$3:$C34) - $C34</f>
        <v>19450</v>
      </c>
      <c r="H34" s="1">
        <f>SUM($C$3:$C34)</f>
        <v>19600</v>
      </c>
    </row>
    <row r="35" spans="1:44" ht="20" customHeight="1">
      <c r="A35" s="1" t="s">
        <v>42</v>
      </c>
      <c r="B35" s="1" t="s">
        <v>45</v>
      </c>
      <c r="C35" s="1">
        <v>700</v>
      </c>
      <c r="D35" s="1">
        <v>41.5</v>
      </c>
      <c r="E35" s="1">
        <f t="shared" si="0"/>
        <v>41.5</v>
      </c>
      <c r="F35" s="1">
        <f t="shared" si="0"/>
        <v>41.5</v>
      </c>
      <c r="G35" s="1">
        <f>SUM($C$3:$C35) - $C35</f>
        <v>19600</v>
      </c>
      <c r="H35" s="1">
        <f>SUM($C$3:$C35)</f>
        <v>20300</v>
      </c>
    </row>
    <row r="36" spans="1:44" ht="20" customHeight="1">
      <c r="A36" s="1" t="s">
        <v>0</v>
      </c>
      <c r="B36" s="1" t="s">
        <v>5</v>
      </c>
      <c r="C36" s="1">
        <v>150</v>
      </c>
      <c r="D36" s="1">
        <v>42.5</v>
      </c>
      <c r="E36" s="1">
        <f t="shared" si="0"/>
        <v>42.5</v>
      </c>
      <c r="F36" s="1">
        <f t="shared" si="0"/>
        <v>42.5</v>
      </c>
      <c r="G36" s="1">
        <f>SUM($C$3:$C36) - $C36</f>
        <v>20300</v>
      </c>
      <c r="H36" s="1">
        <f>SUM($C$3:$C36)</f>
        <v>20450</v>
      </c>
    </row>
    <row r="37" spans="1:44" ht="20" customHeight="1">
      <c r="A37" s="1" t="s">
        <v>19</v>
      </c>
      <c r="B37" s="1" t="s">
        <v>22</v>
      </c>
      <c r="C37" s="1">
        <v>150</v>
      </c>
      <c r="D37" s="1">
        <v>44</v>
      </c>
      <c r="E37" s="1">
        <f t="shared" si="0"/>
        <v>44</v>
      </c>
      <c r="F37" s="1">
        <f t="shared" si="0"/>
        <v>44</v>
      </c>
      <c r="G37" s="1">
        <f>SUM($C$3:$C37) - $C37</f>
        <v>20450</v>
      </c>
      <c r="H37" s="1">
        <f>SUM($C$3:$C37)</f>
        <v>20600</v>
      </c>
    </row>
    <row r="38" spans="1:44" ht="20" customHeight="1">
      <c r="A38" s="1" t="s">
        <v>34</v>
      </c>
      <c r="B38" s="1" t="s">
        <v>38</v>
      </c>
      <c r="C38" s="1">
        <v>150</v>
      </c>
      <c r="D38" s="1">
        <v>45.5</v>
      </c>
      <c r="E38" s="1">
        <f t="shared" si="0"/>
        <v>45.5</v>
      </c>
      <c r="F38" s="1">
        <f t="shared" si="0"/>
        <v>45.5</v>
      </c>
      <c r="G38" s="1">
        <f>SUM($C$3:$C38) - $C38</f>
        <v>20600</v>
      </c>
      <c r="H38" s="1">
        <f>SUM($C$3:$C38)</f>
        <v>20750</v>
      </c>
    </row>
    <row r="39" spans="1:44" ht="20" customHeight="1">
      <c r="A39" s="1" t="s">
        <v>6</v>
      </c>
      <c r="B39" s="1" t="s">
        <v>10</v>
      </c>
      <c r="C39" s="1">
        <v>150</v>
      </c>
      <c r="D39" s="1">
        <v>46.5</v>
      </c>
      <c r="E39" s="1">
        <f t="shared" si="0"/>
        <v>46.5</v>
      </c>
      <c r="F39" s="1">
        <f t="shared" si="0"/>
        <v>46.5</v>
      </c>
      <c r="G39" s="1">
        <f>SUM($C$3:$C39) - $C39</f>
        <v>20750</v>
      </c>
      <c r="H39" s="1">
        <f>SUM($C$3:$C39)</f>
        <v>20900</v>
      </c>
    </row>
    <row r="40" spans="1:44" ht="20" customHeight="1">
      <c r="A40" s="1" t="s">
        <v>42</v>
      </c>
      <c r="B40" s="1" t="s">
        <v>48</v>
      </c>
      <c r="C40" s="1">
        <v>150</v>
      </c>
      <c r="D40" s="1">
        <v>48.5</v>
      </c>
      <c r="E40" s="1">
        <f t="shared" si="0"/>
        <v>48.5</v>
      </c>
      <c r="F40" s="1">
        <f t="shared" si="0"/>
        <v>48.5</v>
      </c>
      <c r="G40" s="1">
        <f>SUM($C$3:$C40) - $C40</f>
        <v>20900</v>
      </c>
      <c r="H40" s="1">
        <f>SUM($C$3:$C40)</f>
        <v>21050</v>
      </c>
    </row>
    <row r="41" spans="1:44" ht="20" customHeight="1">
      <c r="A41" s="1" t="s">
        <v>6</v>
      </c>
      <c r="B41" s="1" t="s">
        <v>8</v>
      </c>
      <c r="C41" s="1">
        <v>250</v>
      </c>
      <c r="D41" s="1">
        <v>51.5</v>
      </c>
      <c r="E41" s="1">
        <f t="shared" si="0"/>
        <v>51.5</v>
      </c>
      <c r="F41" s="1">
        <f t="shared" si="0"/>
        <v>51.5</v>
      </c>
      <c r="G41" s="1">
        <f>SUM($C$3:$C41) - $C41</f>
        <v>21050</v>
      </c>
      <c r="H41" s="1">
        <f>SUM($C$3:$C41)</f>
        <v>21300</v>
      </c>
    </row>
    <row r="42" spans="1:44" ht="20" customHeight="1">
      <c r="A42" s="1" t="s">
        <v>19</v>
      </c>
      <c r="B42" s="1" t="s">
        <v>23</v>
      </c>
      <c r="C42" s="1">
        <v>300</v>
      </c>
      <c r="D42" s="1">
        <v>52.5</v>
      </c>
      <c r="E42" s="1">
        <f t="shared" si="0"/>
        <v>52.5</v>
      </c>
      <c r="F42" s="1">
        <f t="shared" si="0"/>
        <v>52.5</v>
      </c>
      <c r="G42" s="1">
        <f>SUM($C$3:$C42) - $C42</f>
        <v>21300</v>
      </c>
      <c r="H42" s="1">
        <f>SUM($C$3:$C42)</f>
        <v>21600</v>
      </c>
    </row>
    <row r="43" spans="1:44" ht="20" customHeight="1">
      <c r="A43" s="1" t="s">
        <v>13</v>
      </c>
      <c r="B43" s="1" t="s">
        <v>17</v>
      </c>
      <c r="C43" s="1">
        <v>250</v>
      </c>
      <c r="D43" s="1">
        <v>53</v>
      </c>
      <c r="E43" s="1">
        <f t="shared" si="0"/>
        <v>53</v>
      </c>
      <c r="F43" s="1">
        <f t="shared" si="0"/>
        <v>53</v>
      </c>
      <c r="G43" s="1">
        <f>SUM($C$3:$C43) - $C43</f>
        <v>21600</v>
      </c>
      <c r="H43" s="1">
        <f>SUM($C$3:$C43)</f>
        <v>21850</v>
      </c>
    </row>
    <row r="44" spans="1:44" ht="20" customHeight="1">
      <c r="A44" s="1" t="s">
        <v>34</v>
      </c>
      <c r="B44" s="1" t="s">
        <v>40</v>
      </c>
      <c r="C44" s="1">
        <v>200</v>
      </c>
      <c r="D44" s="1">
        <v>62.5</v>
      </c>
      <c r="E44" s="1">
        <f t="shared" si="0"/>
        <v>62.5</v>
      </c>
      <c r="F44" s="1">
        <f t="shared" si="0"/>
        <v>62.5</v>
      </c>
      <c r="G44" s="1">
        <f>SUM($C$3:$C44) - $C44</f>
        <v>21850</v>
      </c>
      <c r="H44" s="1">
        <f>SUM($C$3:$C44)</f>
        <v>22050</v>
      </c>
    </row>
    <row r="46" spans="1:44" ht="8" customHeight="1"/>
    <row r="47" spans="1:44" ht="7" hidden="1" customHeight="1"/>
    <row r="48" spans="1:44" ht="20" hidden="1" customHeight="1">
      <c r="A48" s="1" t="s">
        <v>50</v>
      </c>
      <c r="B48" s="1" t="s">
        <v>57</v>
      </c>
      <c r="C48" s="1" t="s">
        <v>28</v>
      </c>
      <c r="D48" s="1" t="s">
        <v>13</v>
      </c>
      <c r="E48" s="1" t="s">
        <v>13</v>
      </c>
      <c r="F48" s="1" t="s">
        <v>6</v>
      </c>
      <c r="G48" s="1" t="s">
        <v>28</v>
      </c>
      <c r="H48" s="1" t="s">
        <v>28</v>
      </c>
      <c r="I48" s="1" t="s">
        <v>0</v>
      </c>
      <c r="J48" s="1" t="s">
        <v>0</v>
      </c>
      <c r="K48" s="1" t="s">
        <v>0</v>
      </c>
      <c r="L48" s="1" t="s">
        <v>42</v>
      </c>
      <c r="M48" s="1" t="s">
        <v>19</v>
      </c>
      <c r="N48" s="1" t="s">
        <v>19</v>
      </c>
      <c r="O48" s="1" t="s">
        <v>0</v>
      </c>
      <c r="P48" s="1" t="s">
        <v>19</v>
      </c>
      <c r="Q48" s="1" t="s">
        <v>42</v>
      </c>
      <c r="R48" s="1" t="s">
        <v>6</v>
      </c>
      <c r="S48" s="1" t="s">
        <v>42</v>
      </c>
      <c r="T48" s="1" t="s">
        <v>34</v>
      </c>
      <c r="U48" s="1" t="s">
        <v>34</v>
      </c>
      <c r="V48" s="1" t="s">
        <v>6</v>
      </c>
      <c r="W48" s="1" t="s">
        <v>6</v>
      </c>
      <c r="X48" s="1" t="s">
        <v>19</v>
      </c>
      <c r="Y48" s="1" t="s">
        <v>19</v>
      </c>
      <c r="Z48" s="1" t="s">
        <v>34</v>
      </c>
      <c r="AA48" s="1" t="s">
        <v>34</v>
      </c>
      <c r="AB48" s="1" t="s">
        <v>13</v>
      </c>
      <c r="AC48" s="1" t="s">
        <v>13</v>
      </c>
      <c r="AD48" s="1" t="s">
        <v>28</v>
      </c>
      <c r="AE48" s="1" t="s">
        <v>19</v>
      </c>
      <c r="AF48" s="1" t="s">
        <v>34</v>
      </c>
      <c r="AG48" s="1" t="s">
        <v>28</v>
      </c>
      <c r="AH48" s="1" t="s">
        <v>42</v>
      </c>
      <c r="AI48" s="1" t="s">
        <v>42</v>
      </c>
      <c r="AJ48" s="1" t="s">
        <v>0</v>
      </c>
      <c r="AK48" s="1" t="s">
        <v>19</v>
      </c>
      <c r="AL48" s="1" t="s">
        <v>34</v>
      </c>
      <c r="AM48" s="1" t="s">
        <v>6</v>
      </c>
      <c r="AN48" s="1" t="s">
        <v>42</v>
      </c>
      <c r="AO48" s="1" t="s">
        <v>6</v>
      </c>
      <c r="AP48" s="1" t="s">
        <v>19</v>
      </c>
      <c r="AQ48" s="1" t="s">
        <v>13</v>
      </c>
      <c r="AR48" s="1" t="s">
        <v>34</v>
      </c>
    </row>
    <row r="49" spans="6:7" ht="38" customHeight="1">
      <c r="F49" s="1"/>
      <c r="G49" s="1"/>
    </row>
    <row r="50" spans="6:7" ht="20" customHeight="1">
      <c r="F50" s="1"/>
      <c r="G50" s="1"/>
    </row>
    <row r="51" spans="6:7" ht="20" customHeight="1">
      <c r="F51" s="1"/>
      <c r="G51" s="1"/>
    </row>
    <row r="52" spans="6:7" ht="20" customHeight="1">
      <c r="F52" s="1"/>
      <c r="G52" s="1"/>
    </row>
    <row r="53" spans="6:7" ht="20" customHeight="1">
      <c r="F53" s="1"/>
      <c r="G53" s="1"/>
    </row>
    <row r="54" spans="6:7" ht="20" customHeight="1">
      <c r="F54" s="1"/>
      <c r="G54" s="1"/>
    </row>
    <row r="55" spans="6:7" ht="20" customHeight="1">
      <c r="F55" s="1"/>
      <c r="G55" s="1"/>
    </row>
  </sheetData>
  <sortState ref="A2:D47">
    <sortCondition ref="D2:D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Khouri</dc:creator>
  <cp:lastModifiedBy>Raoul Khouri</cp:lastModifiedBy>
  <dcterms:created xsi:type="dcterms:W3CDTF">2018-04-23T18:18:07Z</dcterms:created>
  <dcterms:modified xsi:type="dcterms:W3CDTF">2018-04-23T20:04:44Z</dcterms:modified>
</cp:coreProperties>
</file>