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sa\Documents\GitHub\projet_thematique\"/>
    </mc:Choice>
  </mc:AlternateContent>
  <xr:revisionPtr revIDLastSave="0" documentId="13_ncr:1_{36B1D3B9-A915-4F82-87B6-80234BDAF512}" xr6:coauthVersionLast="47" xr6:coauthVersionMax="47" xr10:uidLastSave="{00000000-0000-0000-0000-000000000000}"/>
  <bookViews>
    <workbookView xWindow="-108" yWindow="-108" windowWidth="23256" windowHeight="13896" activeTab="2" xr2:uid="{2F4DBDA4-9F04-4A18-9E2C-CD40E85BA9FE}"/>
  </bookViews>
  <sheets>
    <sheet name="Pompe 1" sheetId="1" r:id="rId1"/>
    <sheet name="Pompe 2" sheetId="2" r:id="rId2"/>
    <sheet name="pomp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3" l="1"/>
  <c r="I5" i="3"/>
  <c r="I6" i="3"/>
  <c r="I7" i="3"/>
  <c r="I8" i="3"/>
  <c r="I9" i="3"/>
  <c r="I10" i="3"/>
  <c r="I11" i="3"/>
  <c r="I12" i="3"/>
  <c r="I13" i="3"/>
  <c r="I14" i="3"/>
  <c r="I3" i="3"/>
  <c r="I4" i="2"/>
  <c r="I5" i="2"/>
  <c r="I6" i="2"/>
  <c r="I7" i="2"/>
  <c r="I8" i="2"/>
  <c r="I9" i="2"/>
  <c r="I10" i="2"/>
  <c r="I11" i="2"/>
  <c r="I12" i="2"/>
  <c r="I13" i="2"/>
  <c r="I14" i="2"/>
  <c r="I3" i="2"/>
  <c r="I4" i="1"/>
  <c r="I5" i="1"/>
  <c r="I6" i="1"/>
  <c r="I7" i="1"/>
  <c r="I8" i="1"/>
  <c r="I9" i="1"/>
  <c r="I10" i="1"/>
  <c r="I11" i="1"/>
  <c r="I12" i="1"/>
  <c r="I13" i="1"/>
  <c r="I14" i="1"/>
  <c r="I3" i="1"/>
  <c r="H14" i="1"/>
  <c r="E14" i="1" s="1"/>
  <c r="H14" i="2"/>
  <c r="E14" i="2" s="1"/>
  <c r="H14" i="3"/>
  <c r="E14" i="3" s="1"/>
  <c r="E4" i="3"/>
  <c r="E5" i="3"/>
  <c r="E6" i="3"/>
  <c r="E7" i="3"/>
  <c r="E8" i="3"/>
  <c r="E9" i="3"/>
  <c r="E10" i="3"/>
  <c r="E3" i="3"/>
  <c r="E4" i="2"/>
  <c r="E5" i="2"/>
  <c r="E6" i="2"/>
  <c r="E7" i="2"/>
  <c r="E8" i="2"/>
  <c r="E9" i="2"/>
  <c r="E12" i="2"/>
  <c r="E3" i="2"/>
  <c r="E4" i="1"/>
  <c r="E5" i="1"/>
  <c r="E6" i="1"/>
  <c r="E7" i="1"/>
  <c r="E8" i="1"/>
  <c r="E9" i="1"/>
  <c r="E10" i="1"/>
  <c r="E12" i="1"/>
  <c r="E13" i="1"/>
  <c r="E3" i="1"/>
  <c r="J14" i="3"/>
  <c r="B14" i="3"/>
  <c r="J13" i="3"/>
  <c r="H13" i="3"/>
  <c r="E13" i="3" s="1"/>
  <c r="B13" i="3"/>
  <c r="J12" i="3"/>
  <c r="H12" i="3"/>
  <c r="E12" i="3" s="1"/>
  <c r="B12" i="3"/>
  <c r="J11" i="3"/>
  <c r="H11" i="3"/>
  <c r="E11" i="3" s="1"/>
  <c r="B11" i="3"/>
  <c r="J10" i="3"/>
  <c r="H10" i="3"/>
  <c r="B10" i="3"/>
  <c r="J9" i="3"/>
  <c r="H9" i="3"/>
  <c r="B9" i="3"/>
  <c r="J8" i="3"/>
  <c r="H8" i="3"/>
  <c r="B8" i="3"/>
  <c r="J7" i="3"/>
  <c r="H7" i="3"/>
  <c r="B7" i="3"/>
  <c r="J6" i="3"/>
  <c r="H6" i="3"/>
  <c r="B6" i="3"/>
  <c r="J5" i="3"/>
  <c r="H5" i="3"/>
  <c r="B5" i="3"/>
  <c r="J4" i="3"/>
  <c r="H4" i="3"/>
  <c r="B4" i="3"/>
  <c r="J3" i="3"/>
  <c r="H3" i="3"/>
  <c r="C3" i="3"/>
  <c r="D3" i="3" s="1"/>
  <c r="B3" i="3"/>
  <c r="J2" i="3"/>
  <c r="F2" i="3"/>
  <c r="B2" i="3"/>
  <c r="D2" i="3" s="1"/>
  <c r="J14" i="2"/>
  <c r="B14" i="2"/>
  <c r="J13" i="2"/>
  <c r="H13" i="2"/>
  <c r="E13" i="2" s="1"/>
  <c r="B13" i="2"/>
  <c r="J12" i="2"/>
  <c r="H12" i="2"/>
  <c r="B12" i="2"/>
  <c r="J11" i="2"/>
  <c r="H11" i="2"/>
  <c r="E11" i="2" s="1"/>
  <c r="B11" i="2"/>
  <c r="J10" i="2"/>
  <c r="H10" i="2"/>
  <c r="E10" i="2" s="1"/>
  <c r="B10" i="2"/>
  <c r="J9" i="2"/>
  <c r="H9" i="2"/>
  <c r="B9" i="2"/>
  <c r="J8" i="2"/>
  <c r="H8" i="2"/>
  <c r="B8" i="2"/>
  <c r="J7" i="2"/>
  <c r="H7" i="2"/>
  <c r="B7" i="2"/>
  <c r="J6" i="2"/>
  <c r="H6" i="2"/>
  <c r="B6" i="2"/>
  <c r="J5" i="2"/>
  <c r="H5" i="2"/>
  <c r="B5" i="2"/>
  <c r="J4" i="2"/>
  <c r="H4" i="2"/>
  <c r="B4" i="2"/>
  <c r="J3" i="2"/>
  <c r="H3" i="2"/>
  <c r="C3" i="2"/>
  <c r="B3" i="2"/>
  <c r="J2" i="2"/>
  <c r="F2" i="2"/>
  <c r="D2" i="2"/>
  <c r="B2" i="2"/>
  <c r="H4" i="1"/>
  <c r="H5" i="1"/>
  <c r="H6" i="1"/>
  <c r="H7" i="1"/>
  <c r="H8" i="1"/>
  <c r="H9" i="1"/>
  <c r="H10" i="1"/>
  <c r="H11" i="1"/>
  <c r="E11" i="1" s="1"/>
  <c r="H12" i="1"/>
  <c r="H13" i="1"/>
  <c r="H3" i="1"/>
  <c r="J3" i="1"/>
  <c r="J4" i="1"/>
  <c r="J5" i="1"/>
  <c r="J6" i="1"/>
  <c r="J7" i="1"/>
  <c r="J8" i="1"/>
  <c r="J9" i="1"/>
  <c r="J10" i="1"/>
  <c r="J11" i="1"/>
  <c r="J12" i="1"/>
  <c r="J13" i="1"/>
  <c r="J14" i="1"/>
  <c r="J2" i="1"/>
  <c r="C3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F3" i="2" l="1"/>
  <c r="F3" i="1"/>
  <c r="C4" i="1"/>
  <c r="C5" i="1" s="1"/>
  <c r="C6" i="1" s="1"/>
  <c r="C7" i="1" s="1"/>
  <c r="C8" i="1" s="1"/>
  <c r="C9" i="1" s="1"/>
  <c r="C10" i="1" s="1"/>
  <c r="D3" i="2"/>
  <c r="C4" i="2"/>
  <c r="F4" i="2" s="1"/>
  <c r="F3" i="3"/>
  <c r="C4" i="3"/>
  <c r="C5" i="3" s="1"/>
  <c r="C6" i="3"/>
  <c r="F5" i="3"/>
  <c r="D5" i="3"/>
  <c r="F4" i="3"/>
  <c r="F2" i="1"/>
  <c r="D3" i="1"/>
  <c r="F4" i="1" l="1"/>
  <c r="F6" i="1"/>
  <c r="C5" i="2"/>
  <c r="D5" i="2" s="1"/>
  <c r="D4" i="2"/>
  <c r="D4" i="3"/>
  <c r="D6" i="3"/>
  <c r="C7" i="3"/>
  <c r="F6" i="3"/>
  <c r="F10" i="1"/>
  <c r="C11" i="1"/>
  <c r="C12" i="1" s="1"/>
  <c r="C13" i="1" s="1"/>
  <c r="C14" i="1" s="1"/>
  <c r="D2" i="1"/>
  <c r="F5" i="1"/>
  <c r="D4" i="1"/>
  <c r="F5" i="2" l="1"/>
  <c r="C6" i="2"/>
  <c r="F6" i="2" s="1"/>
  <c r="F7" i="3"/>
  <c r="C8" i="3"/>
  <c r="D7" i="3"/>
  <c r="D5" i="1"/>
  <c r="D6" i="2" l="1"/>
  <c r="C7" i="2"/>
  <c r="F7" i="2" s="1"/>
  <c r="C9" i="3"/>
  <c r="F8" i="3"/>
  <c r="D8" i="3"/>
  <c r="C8" i="2"/>
  <c r="F7" i="1"/>
  <c r="D6" i="1"/>
  <c r="D7" i="2" l="1"/>
  <c r="F9" i="3"/>
  <c r="D9" i="3"/>
  <c r="C10" i="3"/>
  <c r="C9" i="2"/>
  <c r="F8" i="2"/>
  <c r="D8" i="2"/>
  <c r="F8" i="1"/>
  <c r="D7" i="1"/>
  <c r="C11" i="3" l="1"/>
  <c r="F10" i="3"/>
  <c r="D10" i="3"/>
  <c r="D9" i="2"/>
  <c r="F9" i="2"/>
  <c r="C10" i="2"/>
  <c r="F9" i="1"/>
  <c r="D8" i="1"/>
  <c r="F11" i="3" l="1"/>
  <c r="C12" i="3"/>
  <c r="D11" i="3"/>
  <c r="C11" i="2"/>
  <c r="F10" i="2"/>
  <c r="D10" i="2"/>
  <c r="D9" i="1"/>
  <c r="C13" i="3" l="1"/>
  <c r="F12" i="3"/>
  <c r="D12" i="3"/>
  <c r="D11" i="2"/>
  <c r="F11" i="2"/>
  <c r="C12" i="2"/>
  <c r="F11" i="1"/>
  <c r="D10" i="1"/>
  <c r="C14" i="3" l="1"/>
  <c r="F13" i="3"/>
  <c r="D13" i="3"/>
  <c r="F12" i="2"/>
  <c r="C13" i="2"/>
  <c r="D12" i="2"/>
  <c r="F12" i="1"/>
  <c r="D11" i="1"/>
  <c r="F14" i="3" l="1"/>
  <c r="D14" i="3"/>
  <c r="C15" i="3"/>
  <c r="C14" i="2"/>
  <c r="F13" i="2"/>
  <c r="D13" i="2"/>
  <c r="F13" i="1"/>
  <c r="D12" i="1"/>
  <c r="F14" i="2" l="1"/>
  <c r="D14" i="2"/>
  <c r="C15" i="2"/>
  <c r="F14" i="1"/>
  <c r="D13" i="1"/>
  <c r="D14" i="1" l="1"/>
  <c r="C15" i="1"/>
</calcChain>
</file>

<file path=xl/sharedStrings.xml><?xml version="1.0" encoding="utf-8"?>
<sst xmlns="http://schemas.openxmlformats.org/spreadsheetml/2006/main" count="27" uniqueCount="9">
  <si>
    <t>Tension</t>
  </si>
  <si>
    <t>Débit théorique ml/min</t>
  </si>
  <si>
    <t>Débit réel</t>
  </si>
  <si>
    <t>temps d'aquisition en min</t>
  </si>
  <si>
    <t>Volume déplacé théorique</t>
  </si>
  <si>
    <t>Volume déplacé réel</t>
  </si>
  <si>
    <t>dutycycle</t>
  </si>
  <si>
    <t>Masse</t>
  </si>
  <si>
    <t>DelatM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</si>
</sst>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1D99-82E0-4BDE-8BC8-47C07D6362F4}">
  <dimension ref="A1:J15"/>
  <sheetViews>
    <sheetView workbookViewId="0">
      <selection activeCell="G24" sqref="G24"/>
    </sheetView>
  </sheetViews>
  <sheetFormatPr baseColWidth="10" defaultRowHeight="14.4" x14ac:dyDescent="0.3"/>
  <cols>
    <col min="2" max="2" width="22.44140625" bestFit="1" customWidth="1"/>
    <col min="3" max="3" width="24.33203125" bestFit="1" customWidth="1"/>
    <col min="4" max="4" width="25" bestFit="1" customWidth="1"/>
    <col min="5" max="5" width="25" customWidth="1"/>
    <col min="10" max="10" width="12.5546875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7</v>
      </c>
      <c r="H1" t="s">
        <v>8</v>
      </c>
      <c r="J1" t="s">
        <v>6</v>
      </c>
    </row>
    <row r="2" spans="1:10" x14ac:dyDescent="0.3">
      <c r="A2" s="2">
        <v>6</v>
      </c>
      <c r="B2" s="1">
        <f t="shared" ref="B2:B14" si="0">(A2*0.125)-0.25</f>
        <v>0.5</v>
      </c>
      <c r="C2">
        <v>1</v>
      </c>
      <c r="D2" s="2">
        <f t="shared" ref="D2:D14" si="1">B2*C2</f>
        <v>0.5</v>
      </c>
      <c r="E2" s="2">
        <v>0</v>
      </c>
      <c r="F2">
        <f t="shared" ref="F2:F14" si="2">E2/C2</f>
        <v>0</v>
      </c>
      <c r="G2">
        <v>50.191000000000003</v>
      </c>
      <c r="J2" s="2">
        <f>(A2/$A$14)*100</f>
        <v>50</v>
      </c>
    </row>
    <row r="3" spans="1:10" x14ac:dyDescent="0.3">
      <c r="A3" s="2">
        <v>6.5</v>
      </c>
      <c r="B3" s="1">
        <f t="shared" si="0"/>
        <v>0.5625</v>
      </c>
      <c r="C3">
        <f>C2</f>
        <v>1</v>
      </c>
      <c r="D3" s="2">
        <f t="shared" si="1"/>
        <v>0.5625</v>
      </c>
      <c r="E3" s="2">
        <f>H3</f>
        <v>0.78559999999999519</v>
      </c>
      <c r="F3">
        <f t="shared" si="2"/>
        <v>0.78559999999999519</v>
      </c>
      <c r="G3">
        <v>50.976599999999998</v>
      </c>
      <c r="H3">
        <f>G3-G2</f>
        <v>0.78559999999999519</v>
      </c>
      <c r="I3" s="2">
        <f>F3-D3</f>
        <v>0.22309999999999519</v>
      </c>
      <c r="J3" s="2">
        <f t="shared" ref="J3:J14" si="3">(A3/$A$14)*100</f>
        <v>54.166666666666664</v>
      </c>
    </row>
    <row r="4" spans="1:10" x14ac:dyDescent="0.3">
      <c r="A4" s="2">
        <v>7</v>
      </c>
      <c r="B4" s="1">
        <f t="shared" si="0"/>
        <v>0.625</v>
      </c>
      <c r="C4">
        <f t="shared" ref="C4:C14" si="4">C3</f>
        <v>1</v>
      </c>
      <c r="D4" s="2">
        <f t="shared" si="1"/>
        <v>0.625</v>
      </c>
      <c r="E4" s="2">
        <f t="shared" ref="E4:E14" si="5">H4</f>
        <v>0.8055000000000021</v>
      </c>
      <c r="F4">
        <f t="shared" si="2"/>
        <v>0.8055000000000021</v>
      </c>
      <c r="G4">
        <v>51.7821</v>
      </c>
      <c r="H4">
        <f t="shared" ref="H4:H14" si="6">G4-G3</f>
        <v>0.8055000000000021</v>
      </c>
      <c r="I4" s="2">
        <f t="shared" ref="I4:I14" si="7">F4-D4</f>
        <v>0.1805000000000021</v>
      </c>
      <c r="J4" s="2">
        <f t="shared" si="3"/>
        <v>58.333333333333336</v>
      </c>
    </row>
    <row r="5" spans="1:10" x14ac:dyDescent="0.3">
      <c r="A5" s="2">
        <v>7.5</v>
      </c>
      <c r="B5" s="1">
        <f t="shared" si="0"/>
        <v>0.6875</v>
      </c>
      <c r="C5">
        <f t="shared" si="4"/>
        <v>1</v>
      </c>
      <c r="D5" s="2">
        <f t="shared" si="1"/>
        <v>0.6875</v>
      </c>
      <c r="E5" s="2">
        <f t="shared" si="5"/>
        <v>0.83039999999999736</v>
      </c>
      <c r="F5">
        <f t="shared" si="2"/>
        <v>0.83039999999999736</v>
      </c>
      <c r="G5">
        <v>52.612499999999997</v>
      </c>
      <c r="H5">
        <f t="shared" si="6"/>
        <v>0.83039999999999736</v>
      </c>
      <c r="I5" s="2">
        <f t="shared" si="7"/>
        <v>0.14289999999999736</v>
      </c>
      <c r="J5" s="2">
        <f t="shared" si="3"/>
        <v>62.5</v>
      </c>
    </row>
    <row r="6" spans="1:10" x14ac:dyDescent="0.3">
      <c r="A6" s="2">
        <v>8</v>
      </c>
      <c r="B6" s="1">
        <f t="shared" si="0"/>
        <v>0.75</v>
      </c>
      <c r="C6">
        <f t="shared" si="4"/>
        <v>1</v>
      </c>
      <c r="D6" s="2">
        <f t="shared" si="1"/>
        <v>0.75</v>
      </c>
      <c r="E6" s="2">
        <f t="shared" si="5"/>
        <v>0.85130000000000194</v>
      </c>
      <c r="F6">
        <f t="shared" si="2"/>
        <v>0.85130000000000194</v>
      </c>
      <c r="G6">
        <v>53.463799999999999</v>
      </c>
      <c r="H6">
        <f t="shared" si="6"/>
        <v>0.85130000000000194</v>
      </c>
      <c r="I6" s="2">
        <f t="shared" si="7"/>
        <v>0.10130000000000194</v>
      </c>
      <c r="J6" s="2">
        <f t="shared" si="3"/>
        <v>66.666666666666657</v>
      </c>
    </row>
    <row r="7" spans="1:10" x14ac:dyDescent="0.3">
      <c r="A7" s="2">
        <v>8.5</v>
      </c>
      <c r="B7" s="1">
        <f t="shared" si="0"/>
        <v>0.8125</v>
      </c>
      <c r="C7">
        <f t="shared" si="4"/>
        <v>1</v>
      </c>
      <c r="D7" s="2">
        <f t="shared" si="1"/>
        <v>0.8125</v>
      </c>
      <c r="E7" s="2">
        <f t="shared" si="5"/>
        <v>0.86400000000000432</v>
      </c>
      <c r="F7">
        <f t="shared" si="2"/>
        <v>0.86400000000000432</v>
      </c>
      <c r="G7">
        <v>54.327800000000003</v>
      </c>
      <c r="H7">
        <f t="shared" si="6"/>
        <v>0.86400000000000432</v>
      </c>
      <c r="I7" s="2">
        <f t="shared" si="7"/>
        <v>5.150000000000432E-2</v>
      </c>
      <c r="J7" s="2">
        <f t="shared" si="3"/>
        <v>70.833333333333343</v>
      </c>
    </row>
    <row r="8" spans="1:10" x14ac:dyDescent="0.3">
      <c r="A8" s="2">
        <v>9</v>
      </c>
      <c r="B8" s="1">
        <f t="shared" si="0"/>
        <v>0.875</v>
      </c>
      <c r="C8">
        <f t="shared" si="4"/>
        <v>1</v>
      </c>
      <c r="D8" s="2">
        <f t="shared" si="1"/>
        <v>0.875</v>
      </c>
      <c r="E8" s="2">
        <f t="shared" si="5"/>
        <v>0.8965999999999994</v>
      </c>
      <c r="F8">
        <f t="shared" si="2"/>
        <v>0.8965999999999994</v>
      </c>
      <c r="G8">
        <v>55.224400000000003</v>
      </c>
      <c r="H8">
        <f t="shared" si="6"/>
        <v>0.8965999999999994</v>
      </c>
      <c r="I8" s="2">
        <f t="shared" si="7"/>
        <v>2.1599999999999397E-2</v>
      </c>
      <c r="J8" s="2">
        <f t="shared" si="3"/>
        <v>75</v>
      </c>
    </row>
    <row r="9" spans="1:10" x14ac:dyDescent="0.3">
      <c r="A9" s="2">
        <v>9.5</v>
      </c>
      <c r="B9" s="1">
        <f t="shared" si="0"/>
        <v>0.9375</v>
      </c>
      <c r="C9">
        <f t="shared" si="4"/>
        <v>1</v>
      </c>
      <c r="D9" s="2">
        <f t="shared" si="1"/>
        <v>0.9375</v>
      </c>
      <c r="E9" s="2">
        <f t="shared" si="5"/>
        <v>0.90859999999999985</v>
      </c>
      <c r="F9">
        <f t="shared" si="2"/>
        <v>0.90859999999999985</v>
      </c>
      <c r="G9">
        <v>56.133000000000003</v>
      </c>
      <c r="H9">
        <f t="shared" si="6"/>
        <v>0.90859999999999985</v>
      </c>
      <c r="I9" s="2">
        <f t="shared" si="7"/>
        <v>-2.8900000000000148E-2</v>
      </c>
      <c r="J9" s="2">
        <f t="shared" si="3"/>
        <v>79.166666666666657</v>
      </c>
    </row>
    <row r="10" spans="1:10" x14ac:dyDescent="0.3">
      <c r="A10" s="2">
        <v>10</v>
      </c>
      <c r="B10" s="1">
        <f t="shared" si="0"/>
        <v>1</v>
      </c>
      <c r="C10">
        <f t="shared" si="4"/>
        <v>1</v>
      </c>
      <c r="D10" s="2">
        <f t="shared" si="1"/>
        <v>1</v>
      </c>
      <c r="E10" s="2">
        <f t="shared" si="5"/>
        <v>0.9234999999999971</v>
      </c>
      <c r="F10">
        <f t="shared" si="2"/>
        <v>0.9234999999999971</v>
      </c>
      <c r="G10">
        <v>57.0565</v>
      </c>
      <c r="H10">
        <f t="shared" si="6"/>
        <v>0.9234999999999971</v>
      </c>
      <c r="I10" s="2">
        <f t="shared" si="7"/>
        <v>-7.6500000000002899E-2</v>
      </c>
      <c r="J10" s="2">
        <f t="shared" si="3"/>
        <v>83.333333333333343</v>
      </c>
    </row>
    <row r="11" spans="1:10" x14ac:dyDescent="0.3">
      <c r="A11" s="2">
        <v>10.5</v>
      </c>
      <c r="B11" s="1">
        <f t="shared" si="0"/>
        <v>1.0625</v>
      </c>
      <c r="C11">
        <f t="shared" si="4"/>
        <v>1</v>
      </c>
      <c r="D11" s="2">
        <f t="shared" si="1"/>
        <v>1.0625</v>
      </c>
      <c r="E11" s="2">
        <f t="shared" si="5"/>
        <v>0.95230000000000103</v>
      </c>
      <c r="F11">
        <f t="shared" si="2"/>
        <v>0.95230000000000103</v>
      </c>
      <c r="G11">
        <v>58.008800000000001</v>
      </c>
      <c r="H11">
        <f t="shared" si="6"/>
        <v>0.95230000000000103</v>
      </c>
      <c r="I11" s="2">
        <f t="shared" si="7"/>
        <v>-0.11019999999999897</v>
      </c>
      <c r="J11" s="2">
        <f t="shared" si="3"/>
        <v>87.5</v>
      </c>
    </row>
    <row r="12" spans="1:10" x14ac:dyDescent="0.3">
      <c r="A12" s="2">
        <v>11</v>
      </c>
      <c r="B12" s="1">
        <f t="shared" si="0"/>
        <v>1.125</v>
      </c>
      <c r="C12">
        <f t="shared" si="4"/>
        <v>1</v>
      </c>
      <c r="D12" s="2">
        <f t="shared" si="1"/>
        <v>1.125</v>
      </c>
      <c r="E12" s="2">
        <f t="shared" si="5"/>
        <v>0.96079999999999899</v>
      </c>
      <c r="F12">
        <f t="shared" si="2"/>
        <v>0.96079999999999899</v>
      </c>
      <c r="G12">
        <v>58.9696</v>
      </c>
      <c r="H12">
        <f t="shared" si="6"/>
        <v>0.96079999999999899</v>
      </c>
      <c r="I12" s="2">
        <f t="shared" si="7"/>
        <v>-0.16420000000000101</v>
      </c>
      <c r="J12" s="2">
        <f t="shared" si="3"/>
        <v>91.666666666666657</v>
      </c>
    </row>
    <row r="13" spans="1:10" x14ac:dyDescent="0.3">
      <c r="A13" s="2">
        <v>11.5</v>
      </c>
      <c r="B13" s="1">
        <f t="shared" si="0"/>
        <v>1.1875</v>
      </c>
      <c r="C13">
        <f t="shared" si="4"/>
        <v>1</v>
      </c>
      <c r="D13" s="2">
        <f t="shared" si="1"/>
        <v>1.1875</v>
      </c>
      <c r="E13" s="2">
        <f t="shared" si="5"/>
        <v>0.96229999999999905</v>
      </c>
      <c r="F13">
        <f t="shared" si="2"/>
        <v>0.96229999999999905</v>
      </c>
      <c r="G13">
        <v>59.931899999999999</v>
      </c>
      <c r="H13">
        <f t="shared" si="6"/>
        <v>0.96229999999999905</v>
      </c>
      <c r="I13" s="2">
        <f t="shared" si="7"/>
        <v>-0.22520000000000095</v>
      </c>
      <c r="J13" s="2">
        <f t="shared" si="3"/>
        <v>95.833333333333343</v>
      </c>
    </row>
    <row r="14" spans="1:10" x14ac:dyDescent="0.3">
      <c r="A14" s="2">
        <v>12</v>
      </c>
      <c r="B14" s="1">
        <f t="shared" si="0"/>
        <v>1.25</v>
      </c>
      <c r="C14">
        <f t="shared" si="4"/>
        <v>1</v>
      </c>
      <c r="D14" s="2">
        <f t="shared" si="1"/>
        <v>1.25</v>
      </c>
      <c r="E14" s="2">
        <f t="shared" si="5"/>
        <v>1.0548999999999964</v>
      </c>
      <c r="F14">
        <f t="shared" si="2"/>
        <v>1.0548999999999964</v>
      </c>
      <c r="G14">
        <v>50.588299999999997</v>
      </c>
      <c r="H14">
        <f>G14-49.5334</f>
        <v>1.0548999999999964</v>
      </c>
      <c r="I14" s="2">
        <f t="shared" si="7"/>
        <v>-0.1951000000000036</v>
      </c>
      <c r="J14" s="2">
        <f t="shared" si="3"/>
        <v>100</v>
      </c>
    </row>
    <row r="15" spans="1:10" x14ac:dyDescent="0.3">
      <c r="C15" t="str">
        <f>_xlfn.CONCAT(TRUNC(SUM(C2:C14)/60,0),"H",MOD(SUM(C2:C14),60),"min")</f>
        <v>0H13min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F6EA-A6C4-4194-AE42-B6C271CCBB3A}">
  <dimension ref="A1:J15"/>
  <sheetViews>
    <sheetView workbookViewId="0">
      <selection activeCell="H20" sqref="H20"/>
    </sheetView>
  </sheetViews>
  <sheetFormatPr baseColWidth="10" defaultRowHeight="14.4" x14ac:dyDescent="0.3"/>
  <cols>
    <col min="2" max="2" width="22.44140625" bestFit="1" customWidth="1"/>
    <col min="3" max="3" width="24.33203125" bestFit="1" customWidth="1"/>
    <col min="4" max="4" width="25" bestFit="1" customWidth="1"/>
    <col min="5" max="5" width="25" customWidth="1"/>
    <col min="10" max="10" width="12.5546875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7</v>
      </c>
      <c r="H1" t="s">
        <v>8</v>
      </c>
      <c r="J1" t="s">
        <v>6</v>
      </c>
    </row>
    <row r="2" spans="1:10" x14ac:dyDescent="0.3">
      <c r="A2" s="2">
        <v>6</v>
      </c>
      <c r="B2" s="1">
        <f t="shared" ref="B2:B14" si="0">(A2*0.125)-0.25</f>
        <v>0.5</v>
      </c>
      <c r="C2">
        <v>1</v>
      </c>
      <c r="D2" s="2">
        <f t="shared" ref="D2:D14" si="1">B2*C2</f>
        <v>0.5</v>
      </c>
      <c r="E2" s="2">
        <v>0</v>
      </c>
      <c r="F2">
        <f t="shared" ref="F2:F14" si="2">E2/C2</f>
        <v>0</v>
      </c>
      <c r="G2">
        <v>50.316899999999997</v>
      </c>
      <c r="J2" s="2">
        <f>(A2/$A$14)*100</f>
        <v>50</v>
      </c>
    </row>
    <row r="3" spans="1:10" x14ac:dyDescent="0.3">
      <c r="A3" s="2">
        <v>6.5</v>
      </c>
      <c r="B3" s="1">
        <f t="shared" si="0"/>
        <v>0.5625</v>
      </c>
      <c r="C3">
        <f>C2</f>
        <v>1</v>
      </c>
      <c r="D3" s="2">
        <f t="shared" si="1"/>
        <v>0.5625</v>
      </c>
      <c r="E3" s="2">
        <f>H3</f>
        <v>1.0308000000000064</v>
      </c>
      <c r="F3">
        <f t="shared" si="2"/>
        <v>1.0308000000000064</v>
      </c>
      <c r="G3">
        <v>51.347700000000003</v>
      </c>
      <c r="H3">
        <f>G3-G2</f>
        <v>1.0308000000000064</v>
      </c>
      <c r="I3" s="2">
        <f>F3-D3</f>
        <v>0.46830000000000638</v>
      </c>
      <c r="J3" s="2">
        <f t="shared" ref="J3:J14" si="3">(A3/$A$14)*100</f>
        <v>54.166666666666664</v>
      </c>
    </row>
    <row r="4" spans="1:10" x14ac:dyDescent="0.3">
      <c r="A4" s="2">
        <v>7</v>
      </c>
      <c r="B4" s="1">
        <f t="shared" si="0"/>
        <v>0.625</v>
      </c>
      <c r="C4">
        <f t="shared" ref="C4:C14" si="4">C3</f>
        <v>1</v>
      </c>
      <c r="D4" s="2">
        <f t="shared" si="1"/>
        <v>0.625</v>
      </c>
      <c r="E4" s="2">
        <f t="shared" ref="E4:E14" si="5">H4</f>
        <v>1.0636999999999972</v>
      </c>
      <c r="F4">
        <f t="shared" si="2"/>
        <v>1.0636999999999972</v>
      </c>
      <c r="G4">
        <v>52.4114</v>
      </c>
      <c r="H4">
        <f t="shared" ref="H4:H14" si="6">G4-G3</f>
        <v>1.0636999999999972</v>
      </c>
      <c r="I4" s="2">
        <f t="shared" ref="I4:I14" si="7">F4-D4</f>
        <v>0.4386999999999972</v>
      </c>
      <c r="J4" s="2">
        <f t="shared" si="3"/>
        <v>58.333333333333336</v>
      </c>
    </row>
    <row r="5" spans="1:10" x14ac:dyDescent="0.3">
      <c r="A5" s="2">
        <v>7.5</v>
      </c>
      <c r="B5" s="1">
        <f t="shared" si="0"/>
        <v>0.6875</v>
      </c>
      <c r="C5">
        <f t="shared" si="4"/>
        <v>1</v>
      </c>
      <c r="D5" s="2">
        <f t="shared" si="1"/>
        <v>0.6875</v>
      </c>
      <c r="E5" s="2">
        <f t="shared" si="5"/>
        <v>1.1000000000000014</v>
      </c>
      <c r="F5">
        <f t="shared" si="2"/>
        <v>1.1000000000000014</v>
      </c>
      <c r="G5">
        <v>53.511400000000002</v>
      </c>
      <c r="H5">
        <f t="shared" si="6"/>
        <v>1.1000000000000014</v>
      </c>
      <c r="I5" s="2">
        <f t="shared" si="7"/>
        <v>0.41250000000000142</v>
      </c>
      <c r="J5" s="2">
        <f t="shared" si="3"/>
        <v>62.5</v>
      </c>
    </row>
    <row r="6" spans="1:10" x14ac:dyDescent="0.3">
      <c r="A6" s="2">
        <v>8</v>
      </c>
      <c r="B6" s="1">
        <f t="shared" si="0"/>
        <v>0.75</v>
      </c>
      <c r="C6">
        <f t="shared" si="4"/>
        <v>1</v>
      </c>
      <c r="D6" s="2">
        <f t="shared" si="1"/>
        <v>0.75</v>
      </c>
      <c r="E6" s="2">
        <f t="shared" si="5"/>
        <v>1.1096999999999966</v>
      </c>
      <c r="F6">
        <f t="shared" si="2"/>
        <v>1.1096999999999966</v>
      </c>
      <c r="G6">
        <v>54.621099999999998</v>
      </c>
      <c r="H6">
        <f t="shared" si="6"/>
        <v>1.1096999999999966</v>
      </c>
      <c r="I6" s="2">
        <f t="shared" si="7"/>
        <v>0.35969999999999658</v>
      </c>
      <c r="J6" s="2">
        <f t="shared" si="3"/>
        <v>66.666666666666657</v>
      </c>
    </row>
    <row r="7" spans="1:10" x14ac:dyDescent="0.3">
      <c r="A7" s="2">
        <v>8.5</v>
      </c>
      <c r="B7" s="1">
        <f t="shared" si="0"/>
        <v>0.8125</v>
      </c>
      <c r="C7">
        <f t="shared" si="4"/>
        <v>1</v>
      </c>
      <c r="D7" s="2">
        <f t="shared" si="1"/>
        <v>0.8125</v>
      </c>
      <c r="E7" s="2">
        <f t="shared" si="5"/>
        <v>1.1274000000000015</v>
      </c>
      <c r="F7">
        <f t="shared" si="2"/>
        <v>1.1274000000000015</v>
      </c>
      <c r="G7">
        <v>55.7485</v>
      </c>
      <c r="H7">
        <f t="shared" si="6"/>
        <v>1.1274000000000015</v>
      </c>
      <c r="I7" s="2">
        <f t="shared" si="7"/>
        <v>0.31490000000000151</v>
      </c>
      <c r="J7" s="2">
        <f t="shared" si="3"/>
        <v>70.833333333333343</v>
      </c>
    </row>
    <row r="8" spans="1:10" x14ac:dyDescent="0.3">
      <c r="A8" s="2">
        <v>9</v>
      </c>
      <c r="B8" s="1">
        <f t="shared" si="0"/>
        <v>0.875</v>
      </c>
      <c r="C8">
        <f t="shared" si="4"/>
        <v>1</v>
      </c>
      <c r="D8" s="2">
        <f t="shared" si="1"/>
        <v>0.875</v>
      </c>
      <c r="E8" s="2">
        <f t="shared" si="5"/>
        <v>1.1452000000000027</v>
      </c>
      <c r="F8">
        <f t="shared" si="2"/>
        <v>1.1452000000000027</v>
      </c>
      <c r="G8">
        <v>56.893700000000003</v>
      </c>
      <c r="H8">
        <f t="shared" si="6"/>
        <v>1.1452000000000027</v>
      </c>
      <c r="I8" s="2">
        <f t="shared" si="7"/>
        <v>0.27020000000000266</v>
      </c>
      <c r="J8" s="2">
        <f t="shared" si="3"/>
        <v>75</v>
      </c>
    </row>
    <row r="9" spans="1:10" x14ac:dyDescent="0.3">
      <c r="A9" s="2">
        <v>9.5</v>
      </c>
      <c r="B9" s="1">
        <f t="shared" si="0"/>
        <v>0.9375</v>
      </c>
      <c r="C9">
        <f t="shared" si="4"/>
        <v>1</v>
      </c>
      <c r="D9" s="2">
        <f t="shared" si="1"/>
        <v>0.9375</v>
      </c>
      <c r="E9" s="2">
        <f t="shared" si="5"/>
        <v>1.1681999999999988</v>
      </c>
      <c r="F9">
        <f t="shared" si="2"/>
        <v>1.1681999999999988</v>
      </c>
      <c r="G9">
        <v>58.061900000000001</v>
      </c>
      <c r="H9">
        <f t="shared" si="6"/>
        <v>1.1681999999999988</v>
      </c>
      <c r="I9" s="2">
        <f t="shared" si="7"/>
        <v>0.23069999999999879</v>
      </c>
      <c r="J9" s="2">
        <f t="shared" si="3"/>
        <v>79.166666666666657</v>
      </c>
    </row>
    <row r="10" spans="1:10" x14ac:dyDescent="0.3">
      <c r="A10" s="2">
        <v>10</v>
      </c>
      <c r="B10" s="1">
        <f t="shared" si="0"/>
        <v>1</v>
      </c>
      <c r="C10">
        <f t="shared" si="4"/>
        <v>1</v>
      </c>
      <c r="D10" s="2">
        <f t="shared" si="1"/>
        <v>1</v>
      </c>
      <c r="E10" s="2">
        <f t="shared" si="5"/>
        <v>1.1822999999999979</v>
      </c>
      <c r="F10">
        <f t="shared" si="2"/>
        <v>1.1822999999999979</v>
      </c>
      <c r="G10">
        <v>59.244199999999999</v>
      </c>
      <c r="H10">
        <f t="shared" si="6"/>
        <v>1.1822999999999979</v>
      </c>
      <c r="I10" s="2">
        <f t="shared" si="7"/>
        <v>0.18229999999999791</v>
      </c>
      <c r="J10" s="2">
        <f t="shared" si="3"/>
        <v>83.333333333333343</v>
      </c>
    </row>
    <row r="11" spans="1:10" x14ac:dyDescent="0.3">
      <c r="A11" s="2">
        <v>10.5</v>
      </c>
      <c r="B11" s="1">
        <f t="shared" si="0"/>
        <v>1.0625</v>
      </c>
      <c r="C11">
        <f t="shared" si="4"/>
        <v>1</v>
      </c>
      <c r="D11" s="2">
        <f t="shared" si="1"/>
        <v>1.0625</v>
      </c>
      <c r="E11" s="2">
        <f t="shared" si="5"/>
        <v>1.2043999999999997</v>
      </c>
      <c r="F11">
        <f t="shared" si="2"/>
        <v>1.2043999999999997</v>
      </c>
      <c r="G11">
        <v>60.448599999999999</v>
      </c>
      <c r="H11">
        <f t="shared" si="6"/>
        <v>1.2043999999999997</v>
      </c>
      <c r="I11" s="2">
        <f t="shared" si="7"/>
        <v>0.14189999999999969</v>
      </c>
      <c r="J11" s="2">
        <f t="shared" si="3"/>
        <v>87.5</v>
      </c>
    </row>
    <row r="12" spans="1:10" x14ac:dyDescent="0.3">
      <c r="A12" s="2">
        <v>11</v>
      </c>
      <c r="B12" s="1">
        <f t="shared" si="0"/>
        <v>1.125</v>
      </c>
      <c r="C12">
        <f t="shared" si="4"/>
        <v>1</v>
      </c>
      <c r="D12" s="2">
        <f t="shared" si="1"/>
        <v>1.125</v>
      </c>
      <c r="E12" s="2">
        <f t="shared" si="5"/>
        <v>1.2132000000000005</v>
      </c>
      <c r="F12">
        <f t="shared" si="2"/>
        <v>1.2132000000000005</v>
      </c>
      <c r="G12">
        <v>61.661799999999999</v>
      </c>
      <c r="H12">
        <f t="shared" si="6"/>
        <v>1.2132000000000005</v>
      </c>
      <c r="I12" s="2">
        <f t="shared" si="7"/>
        <v>8.82000000000005E-2</v>
      </c>
      <c r="J12" s="2">
        <f t="shared" si="3"/>
        <v>91.666666666666657</v>
      </c>
    </row>
    <row r="13" spans="1:10" x14ac:dyDescent="0.3">
      <c r="A13" s="2">
        <v>11.5</v>
      </c>
      <c r="B13" s="1">
        <f t="shared" si="0"/>
        <v>1.1875</v>
      </c>
      <c r="C13">
        <f t="shared" si="4"/>
        <v>1</v>
      </c>
      <c r="D13" s="2">
        <f t="shared" si="1"/>
        <v>1.1875</v>
      </c>
      <c r="E13" s="2">
        <f t="shared" si="5"/>
        <v>1.2060999999999993</v>
      </c>
      <c r="F13">
        <f t="shared" si="2"/>
        <v>1.2060999999999993</v>
      </c>
      <c r="G13">
        <v>62.867899999999999</v>
      </c>
      <c r="H13">
        <f t="shared" si="6"/>
        <v>1.2060999999999993</v>
      </c>
      <c r="I13" s="2">
        <f t="shared" si="7"/>
        <v>1.8599999999999284E-2</v>
      </c>
      <c r="J13" s="2">
        <f t="shared" si="3"/>
        <v>95.833333333333343</v>
      </c>
    </row>
    <row r="14" spans="1:10" x14ac:dyDescent="0.3">
      <c r="A14" s="2">
        <v>12</v>
      </c>
      <c r="B14" s="1">
        <f t="shared" si="0"/>
        <v>1.25</v>
      </c>
      <c r="C14">
        <f t="shared" si="4"/>
        <v>1</v>
      </c>
      <c r="D14" s="2">
        <f t="shared" si="1"/>
        <v>1.25</v>
      </c>
      <c r="E14" s="2">
        <f t="shared" si="5"/>
        <v>1.331399999999995</v>
      </c>
      <c r="F14">
        <f t="shared" si="2"/>
        <v>1.331399999999995</v>
      </c>
      <c r="G14">
        <v>50.760199999999998</v>
      </c>
      <c r="H14">
        <f>G14-49.4288</f>
        <v>1.331399999999995</v>
      </c>
      <c r="I14" s="2">
        <f t="shared" si="7"/>
        <v>8.1399999999995032E-2</v>
      </c>
      <c r="J14" s="2">
        <f t="shared" si="3"/>
        <v>100</v>
      </c>
    </row>
    <row r="15" spans="1:10" x14ac:dyDescent="0.3">
      <c r="C15" t="str">
        <f>_xlfn.CONCAT(TRUNC(SUM(C2:C14)/60,0),"H",MOD(SUM(C2:C14),60),"min")</f>
        <v>0H13min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D1103-8D69-4501-B8F6-0B8462E418AF}">
  <dimension ref="A1:J15"/>
  <sheetViews>
    <sheetView tabSelected="1" workbookViewId="0">
      <selection activeCell="H22" sqref="H22"/>
    </sheetView>
  </sheetViews>
  <sheetFormatPr baseColWidth="10" defaultRowHeight="14.4" x14ac:dyDescent="0.3"/>
  <cols>
    <col min="2" max="2" width="22.44140625" bestFit="1" customWidth="1"/>
    <col min="3" max="3" width="24.33203125" bestFit="1" customWidth="1"/>
    <col min="4" max="4" width="25" bestFit="1" customWidth="1"/>
    <col min="5" max="5" width="25" customWidth="1"/>
    <col min="10" max="10" width="12.5546875" bestFit="1" customWidth="1"/>
  </cols>
  <sheetData>
    <row r="1" spans="1:10" x14ac:dyDescent="0.3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2</v>
      </c>
      <c r="G1" t="s">
        <v>7</v>
      </c>
      <c r="H1" t="s">
        <v>8</v>
      </c>
      <c r="J1" t="s">
        <v>6</v>
      </c>
    </row>
    <row r="2" spans="1:10" x14ac:dyDescent="0.3">
      <c r="A2" s="2">
        <v>6</v>
      </c>
      <c r="B2" s="1">
        <f t="shared" ref="B2:B14" si="0">(A2*0.125)-0.25</f>
        <v>0.5</v>
      </c>
      <c r="C2">
        <v>1</v>
      </c>
      <c r="D2" s="2">
        <f t="shared" ref="D2:D14" si="1">B2*C2</f>
        <v>0.5</v>
      </c>
      <c r="E2" s="2">
        <v>0</v>
      </c>
      <c r="F2">
        <f t="shared" ref="F2:F14" si="2">E2/C2</f>
        <v>0</v>
      </c>
      <c r="G2">
        <v>50.384</v>
      </c>
      <c r="J2" s="2">
        <f>(A2/$A$14)*100</f>
        <v>50</v>
      </c>
    </row>
    <row r="3" spans="1:10" x14ac:dyDescent="0.3">
      <c r="A3" s="2">
        <v>6.5</v>
      </c>
      <c r="B3" s="1">
        <f t="shared" si="0"/>
        <v>0.5625</v>
      </c>
      <c r="C3">
        <f>C2</f>
        <v>1</v>
      </c>
      <c r="D3" s="2">
        <f t="shared" si="1"/>
        <v>0.5625</v>
      </c>
      <c r="E3" s="2">
        <f>H3</f>
        <v>1.0016999999999996</v>
      </c>
      <c r="F3">
        <f t="shared" si="2"/>
        <v>1.0016999999999996</v>
      </c>
      <c r="G3">
        <v>51.3857</v>
      </c>
      <c r="H3">
        <f>G3-G2</f>
        <v>1.0016999999999996</v>
      </c>
      <c r="I3" s="2">
        <f>F3-D3</f>
        <v>0.43919999999999959</v>
      </c>
      <c r="J3" s="2">
        <f t="shared" ref="J3:J14" si="3">(A3/$A$14)*100</f>
        <v>54.166666666666664</v>
      </c>
    </row>
    <row r="4" spans="1:10" x14ac:dyDescent="0.3">
      <c r="A4" s="2">
        <v>7</v>
      </c>
      <c r="B4" s="1">
        <f t="shared" si="0"/>
        <v>0.625</v>
      </c>
      <c r="C4">
        <f t="shared" ref="C4:C14" si="4">C3</f>
        <v>1</v>
      </c>
      <c r="D4" s="2">
        <f t="shared" si="1"/>
        <v>0.625</v>
      </c>
      <c r="E4" s="2">
        <f t="shared" ref="E4:E14" si="5">H4</f>
        <v>1.0424999999999969</v>
      </c>
      <c r="F4">
        <f t="shared" si="2"/>
        <v>1.0424999999999969</v>
      </c>
      <c r="G4">
        <v>52.428199999999997</v>
      </c>
      <c r="H4">
        <f t="shared" ref="H4:H14" si="6">G4-G3</f>
        <v>1.0424999999999969</v>
      </c>
      <c r="I4" s="2">
        <f t="shared" ref="I4:I14" si="7">F4-D4</f>
        <v>0.41749999999999687</v>
      </c>
      <c r="J4" s="2">
        <f t="shared" si="3"/>
        <v>58.333333333333336</v>
      </c>
    </row>
    <row r="5" spans="1:10" x14ac:dyDescent="0.3">
      <c r="A5" s="2">
        <v>7.5</v>
      </c>
      <c r="B5" s="1">
        <f t="shared" si="0"/>
        <v>0.6875</v>
      </c>
      <c r="C5">
        <f t="shared" si="4"/>
        <v>1</v>
      </c>
      <c r="D5" s="2">
        <f t="shared" si="1"/>
        <v>0.6875</v>
      </c>
      <c r="E5" s="2">
        <f t="shared" si="5"/>
        <v>1.1015000000000015</v>
      </c>
      <c r="F5">
        <f t="shared" si="2"/>
        <v>1.1015000000000015</v>
      </c>
      <c r="G5">
        <v>53.529699999999998</v>
      </c>
      <c r="H5">
        <f t="shared" si="6"/>
        <v>1.1015000000000015</v>
      </c>
      <c r="I5" s="2">
        <f t="shared" si="7"/>
        <v>0.41400000000000148</v>
      </c>
      <c r="J5" s="2">
        <f t="shared" si="3"/>
        <v>62.5</v>
      </c>
    </row>
    <row r="6" spans="1:10" x14ac:dyDescent="0.3">
      <c r="A6" s="2">
        <v>8</v>
      </c>
      <c r="B6" s="1">
        <f t="shared" si="0"/>
        <v>0.75</v>
      </c>
      <c r="C6">
        <f t="shared" si="4"/>
        <v>1</v>
      </c>
      <c r="D6" s="2">
        <f t="shared" si="1"/>
        <v>0.75</v>
      </c>
      <c r="E6" s="2">
        <f t="shared" si="5"/>
        <v>1.0225000000000009</v>
      </c>
      <c r="F6">
        <f t="shared" si="2"/>
        <v>1.0225000000000009</v>
      </c>
      <c r="G6">
        <v>54.552199999999999</v>
      </c>
      <c r="H6">
        <f t="shared" si="6"/>
        <v>1.0225000000000009</v>
      </c>
      <c r="I6" s="2">
        <f t="shared" si="7"/>
        <v>0.27250000000000085</v>
      </c>
      <c r="J6" s="2">
        <f t="shared" si="3"/>
        <v>66.666666666666657</v>
      </c>
    </row>
    <row r="7" spans="1:10" x14ac:dyDescent="0.3">
      <c r="A7" s="2">
        <v>8.5</v>
      </c>
      <c r="B7" s="1">
        <f t="shared" si="0"/>
        <v>0.8125</v>
      </c>
      <c r="C7">
        <f t="shared" si="4"/>
        <v>1</v>
      </c>
      <c r="D7" s="2">
        <f t="shared" si="1"/>
        <v>0.8125</v>
      </c>
      <c r="E7" s="2">
        <f t="shared" si="5"/>
        <v>1.1257000000000019</v>
      </c>
      <c r="F7">
        <f t="shared" si="2"/>
        <v>1.1257000000000019</v>
      </c>
      <c r="G7">
        <v>55.677900000000001</v>
      </c>
      <c r="H7">
        <f t="shared" si="6"/>
        <v>1.1257000000000019</v>
      </c>
      <c r="I7" s="2">
        <f t="shared" si="7"/>
        <v>0.31320000000000192</v>
      </c>
      <c r="J7" s="2">
        <f t="shared" si="3"/>
        <v>70.833333333333343</v>
      </c>
    </row>
    <row r="8" spans="1:10" x14ac:dyDescent="0.3">
      <c r="A8" s="2">
        <v>9</v>
      </c>
      <c r="B8" s="1">
        <f t="shared" si="0"/>
        <v>0.875</v>
      </c>
      <c r="C8">
        <f t="shared" si="4"/>
        <v>1</v>
      </c>
      <c r="D8" s="2">
        <f t="shared" si="1"/>
        <v>0.875</v>
      </c>
      <c r="E8" s="2">
        <f t="shared" si="5"/>
        <v>1.1687999999999974</v>
      </c>
      <c r="F8">
        <f t="shared" si="2"/>
        <v>1.1687999999999974</v>
      </c>
      <c r="G8">
        <v>56.846699999999998</v>
      </c>
      <c r="H8">
        <f t="shared" si="6"/>
        <v>1.1687999999999974</v>
      </c>
      <c r="I8" s="2">
        <f t="shared" si="7"/>
        <v>0.2937999999999974</v>
      </c>
      <c r="J8" s="2">
        <f t="shared" si="3"/>
        <v>75</v>
      </c>
    </row>
    <row r="9" spans="1:10" x14ac:dyDescent="0.3">
      <c r="A9" s="2">
        <v>9.5</v>
      </c>
      <c r="B9" s="1">
        <f t="shared" si="0"/>
        <v>0.9375</v>
      </c>
      <c r="C9">
        <f t="shared" si="4"/>
        <v>1</v>
      </c>
      <c r="D9" s="2">
        <f t="shared" si="1"/>
        <v>0.9375</v>
      </c>
      <c r="E9" s="2">
        <f t="shared" si="5"/>
        <v>1.1827000000000041</v>
      </c>
      <c r="F9">
        <f t="shared" si="2"/>
        <v>1.1827000000000041</v>
      </c>
      <c r="G9">
        <v>58.029400000000003</v>
      </c>
      <c r="H9">
        <f t="shared" si="6"/>
        <v>1.1827000000000041</v>
      </c>
      <c r="I9" s="2">
        <f t="shared" si="7"/>
        <v>0.24520000000000408</v>
      </c>
      <c r="J9" s="2">
        <f t="shared" si="3"/>
        <v>79.166666666666657</v>
      </c>
    </row>
    <row r="10" spans="1:10" x14ac:dyDescent="0.3">
      <c r="A10" s="2">
        <v>10</v>
      </c>
      <c r="B10" s="1">
        <f t="shared" si="0"/>
        <v>1</v>
      </c>
      <c r="C10">
        <f t="shared" si="4"/>
        <v>1</v>
      </c>
      <c r="D10" s="2">
        <f t="shared" si="1"/>
        <v>1</v>
      </c>
      <c r="E10" s="2">
        <f t="shared" si="5"/>
        <v>1.1987999999999985</v>
      </c>
      <c r="F10">
        <f t="shared" si="2"/>
        <v>1.1987999999999985</v>
      </c>
      <c r="G10">
        <v>59.228200000000001</v>
      </c>
      <c r="H10">
        <f t="shared" si="6"/>
        <v>1.1987999999999985</v>
      </c>
      <c r="I10" s="2">
        <f t="shared" si="7"/>
        <v>0.19879999999999853</v>
      </c>
      <c r="J10" s="2">
        <f t="shared" si="3"/>
        <v>83.333333333333343</v>
      </c>
    </row>
    <row r="11" spans="1:10" x14ac:dyDescent="0.3">
      <c r="A11" s="2">
        <v>10.5</v>
      </c>
      <c r="B11" s="1">
        <f t="shared" si="0"/>
        <v>1.0625</v>
      </c>
      <c r="C11">
        <f t="shared" si="4"/>
        <v>1</v>
      </c>
      <c r="D11" s="2">
        <f t="shared" si="1"/>
        <v>1.0625</v>
      </c>
      <c r="E11" s="2">
        <f t="shared" si="5"/>
        <v>1.2171000000000021</v>
      </c>
      <c r="F11">
        <f t="shared" si="2"/>
        <v>1.2171000000000021</v>
      </c>
      <c r="G11">
        <v>60.445300000000003</v>
      </c>
      <c r="H11">
        <f t="shared" si="6"/>
        <v>1.2171000000000021</v>
      </c>
      <c r="I11" s="2">
        <f t="shared" si="7"/>
        <v>0.15460000000000207</v>
      </c>
      <c r="J11" s="2">
        <f t="shared" si="3"/>
        <v>87.5</v>
      </c>
    </row>
    <row r="12" spans="1:10" x14ac:dyDescent="0.3">
      <c r="A12" s="2">
        <v>11</v>
      </c>
      <c r="B12" s="1">
        <f t="shared" si="0"/>
        <v>1.125</v>
      </c>
      <c r="C12">
        <f t="shared" si="4"/>
        <v>1</v>
      </c>
      <c r="D12" s="2">
        <f t="shared" si="1"/>
        <v>1.125</v>
      </c>
      <c r="E12" s="2">
        <f t="shared" si="5"/>
        <v>1.2333999999999961</v>
      </c>
      <c r="F12">
        <f t="shared" si="2"/>
        <v>1.2333999999999961</v>
      </c>
      <c r="G12">
        <v>61.678699999999999</v>
      </c>
      <c r="H12">
        <f t="shared" si="6"/>
        <v>1.2333999999999961</v>
      </c>
      <c r="I12" s="2">
        <f t="shared" si="7"/>
        <v>0.10839999999999606</v>
      </c>
      <c r="J12" s="2">
        <f t="shared" si="3"/>
        <v>91.666666666666657</v>
      </c>
    </row>
    <row r="13" spans="1:10" x14ac:dyDescent="0.3">
      <c r="A13" s="2">
        <v>11.5</v>
      </c>
      <c r="B13" s="1">
        <f t="shared" si="0"/>
        <v>1.1875</v>
      </c>
      <c r="C13">
        <f t="shared" si="4"/>
        <v>1</v>
      </c>
      <c r="D13" s="2">
        <f t="shared" si="1"/>
        <v>1.1875</v>
      </c>
      <c r="E13" s="2">
        <f t="shared" si="5"/>
        <v>1.2248999999999981</v>
      </c>
      <c r="F13">
        <f t="shared" si="2"/>
        <v>1.2248999999999981</v>
      </c>
      <c r="G13">
        <v>62.903599999999997</v>
      </c>
      <c r="H13">
        <f t="shared" si="6"/>
        <v>1.2248999999999981</v>
      </c>
      <c r="I13" s="2">
        <f t="shared" si="7"/>
        <v>3.7399999999998101E-2</v>
      </c>
      <c r="J13" s="2">
        <f t="shared" si="3"/>
        <v>95.833333333333343</v>
      </c>
    </row>
    <row r="14" spans="1:10" x14ac:dyDescent="0.3">
      <c r="A14" s="2">
        <v>12</v>
      </c>
      <c r="B14" s="1">
        <f t="shared" si="0"/>
        <v>1.25</v>
      </c>
      <c r="C14">
        <f t="shared" si="4"/>
        <v>1</v>
      </c>
      <c r="D14" s="2">
        <f t="shared" si="1"/>
        <v>1.25</v>
      </c>
      <c r="E14" s="2">
        <f t="shared" si="5"/>
        <v>1.3197000000000045</v>
      </c>
      <c r="F14">
        <f t="shared" si="2"/>
        <v>1.3197000000000045</v>
      </c>
      <c r="G14">
        <v>50.771700000000003</v>
      </c>
      <c r="H14">
        <f>G14-49.452</f>
        <v>1.3197000000000045</v>
      </c>
      <c r="I14" s="2">
        <f t="shared" si="7"/>
        <v>6.9700000000004536E-2</v>
      </c>
      <c r="J14" s="2">
        <f t="shared" si="3"/>
        <v>100</v>
      </c>
    </row>
    <row r="15" spans="1:10" x14ac:dyDescent="0.3">
      <c r="C15" t="str">
        <f>_xlfn.CONCAT(TRUNC(SUM(C2:C14)/60,0),"H",MOD(SUM(C2:C14),60),"min")</f>
        <v>0H13min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Pompe 1</vt:lpstr>
      <vt:lpstr>Pompe 2</vt:lpstr>
      <vt:lpstr>pompe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</dc:creator>
  <cp:lastModifiedBy>elisa ayrinhac</cp:lastModifiedBy>
  <dcterms:created xsi:type="dcterms:W3CDTF">2023-05-12T13:21:04Z</dcterms:created>
  <dcterms:modified xsi:type="dcterms:W3CDTF">2023-05-26T10:15:23Z</dcterms:modified>
</cp:coreProperties>
</file>