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hidupan\latihan excel\datacamp\Exercises and Datasets\Workbooks\"/>
    </mc:Choice>
  </mc:AlternateContent>
  <xr:revisionPtr revIDLastSave="0" documentId="13_ncr:1_{4F7F7B59-A4EE-4A74-A8FC-FC5781CCBAC0}" xr6:coauthVersionLast="47" xr6:coauthVersionMax="47" xr10:uidLastSave="{00000000-0000-0000-0000-000000000000}"/>
  <bookViews>
    <workbookView xWindow="-108" yWindow="-108" windowWidth="23256" windowHeight="12456" tabRatio="908" firstSheet="2" activeTab="7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1.5" hidden="1">'Waterfall chart'!$B$5:$B$20</definedName>
    <definedName name="_xlchart.v1.6" hidden="1">'Waterfall chart'!$C$4</definedName>
    <definedName name="_xlchart.v1.7" hidden="1">'Waterfall chart'!$C$5:$C$20</definedName>
    <definedName name="_xlchart.v1.8" hidden="1">'Waterfall chart'!$D$4</definedName>
    <definedName name="_xlchart.v1.9" hidden="1">'Waterfall chart'!$D$5:$D$20</definedName>
    <definedName name="_xlchart.v5.0" hidden="1">'Waterfall chart'!$B$5:$B$20</definedName>
    <definedName name="_xlchart.v5.1" hidden="1">'Waterfall chart'!$C$4</definedName>
    <definedName name="_xlchart.v5.2" hidden="1">'Waterfall chart'!$C$5:$C$20</definedName>
    <definedName name="_xlchart.v5.3" hidden="1">'Waterfall chart'!$D$4</definedName>
    <definedName name="_xlchart.v5.4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D18" i="9"/>
  <c r="D19" i="9"/>
  <c r="D16" i="9"/>
  <c r="D12" i="9"/>
  <c r="D13" i="9"/>
  <c r="D14" i="9"/>
  <c r="D11" i="9"/>
  <c r="D7" i="9"/>
  <c r="D8" i="9"/>
  <c r="D9" i="9"/>
  <c r="D6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14" i="5"/>
  <c r="C14" i="5"/>
  <c r="D13" i="5"/>
  <c r="C13" i="5"/>
  <c r="D12" i="5"/>
  <c r="C12" i="5"/>
  <c r="D11" i="5"/>
  <c r="C11" i="5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<sst xmlns="http://schemas.openxmlformats.org/spreadsheetml/2006/main" count="130067" uniqueCount="10989">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</sst>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9" fontId="0" fillId="0" borderId="0" xfId="42" applyFont="1"/>
    <xf numFmtId="166" fontId="0" fillId="0" borderId="0" xfId="0" applyNumberFormat="1"/>
    <xf numFmtId="164" fontId="0" fillId="35" borderId="11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3888888888888884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6.1111111111111109E-2"/>
                  <c:y val="6.01851851851850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5.2777777777777778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5.833333333333323E-2"/>
                  <c:y val="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9444444444444448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7-453A-A6B6-32C92982290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7-453A-A6B6-32C92982290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7-453A-A6B6-32C92982290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7-453A-A6B6-32C9298229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104960"/>
        <c:axId val="1141107840"/>
      </c:barChart>
      <c:catAx>
        <c:axId val="114110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7840"/>
        <c:crosses val="autoZero"/>
        <c:auto val="1"/>
        <c:lblAlgn val="ctr"/>
        <c:lblOffset val="100"/>
        <c:noMultiLvlLbl val="0"/>
      </c:catAx>
      <c:valAx>
        <c:axId val="114110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Sales and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A-4F6C-B5B6-2F459762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-27"/>
        <c:axId val="223810560"/>
        <c:axId val="223815840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A-4F6C-B5B6-2F4597626CCC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#,##0_ ;\-#,##0\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A-4F6C-B5B6-2F459762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819200"/>
        <c:axId val="223823040"/>
      </c:lineChart>
      <c:dateAx>
        <c:axId val="22381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15840"/>
        <c:crosses val="autoZero"/>
        <c:auto val="1"/>
        <c:lblOffset val="100"/>
        <c:baseTimeUnit val="months"/>
      </c:dateAx>
      <c:valAx>
        <c:axId val="2238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10560"/>
        <c:crosses val="autoZero"/>
        <c:crossBetween val="between"/>
      </c:valAx>
      <c:valAx>
        <c:axId val="2238230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19200"/>
        <c:crosses val="max"/>
        <c:crossBetween val="between"/>
      </c:valAx>
      <c:dateAx>
        <c:axId val="2238192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2382304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Chart </a:t>
            </a:r>
            <a:r>
              <a:rPr lang="en-ID" sz="1400" b="0" i="0" u="none" strike="noStrike" baseline="0">
                <a:effectLst/>
              </a:rPr>
              <a:t>2018 Sales versus the Average of 2014-2019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8-4701-AB94-8178A9CB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axId val="155885184"/>
        <c:axId val="155885664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8-4701-AB94-8178A9CB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3778880"/>
        <c:axId val="223782240"/>
      </c:barChart>
      <c:catAx>
        <c:axId val="1558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5664"/>
        <c:crosses val="autoZero"/>
        <c:auto val="1"/>
        <c:lblAlgn val="ctr"/>
        <c:lblOffset val="100"/>
        <c:noMultiLvlLbl val="0"/>
      </c:catAx>
      <c:valAx>
        <c:axId val="155885664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5184"/>
        <c:crosses val="autoZero"/>
        <c:crossBetween val="between"/>
      </c:valAx>
      <c:valAx>
        <c:axId val="22378224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78880"/>
        <c:crosses val="max"/>
        <c:crossBetween val="between"/>
      </c:valAx>
      <c:catAx>
        <c:axId val="223778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237822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Sales vs. Profit vs. Quantity per Region</a:t>
            </a:r>
            <a:r>
              <a:rPr lang="en-US"/>
              <a:t>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8410C56-F2D4-4876-8ECB-86056CCAD14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845-4BFE-9FB1-0D5EBFB20B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DAA4D3-B493-4313-A739-19CD69563BC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845-4BFE-9FB1-0D5EBFB20B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1D657D-EB31-44BE-9C9D-856EB9AAF36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845-4BFE-9FB1-0D5EBFB20B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613056-38B0-45CC-882D-513C2FC6E84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845-4BFE-9FB1-0D5EBFB20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845-4BFE-9FB1-0D5EBFB20B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437972848"/>
        <c:axId val="437977648"/>
      </c:bubbleChart>
      <c:valAx>
        <c:axId val="43797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77648"/>
        <c:crosses val="autoZero"/>
        <c:crossBetween val="midCat"/>
      </c:valAx>
      <c:valAx>
        <c:axId val="43797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7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D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2015-2018 Quarterly Profit walk-through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CB9D73CF-C9B0-472B-BFE0-F1DCDDE0F178}">
          <cx:tx>
            <cx:txData>
              <cx:f>_xlchart.v5.3</cx:f>
              <cx:v>Delta</cx:v>
            </cx:txData>
          </cx:tx>
          <cx:dataLabels>
            <cx:visibility seriesName="0" categoryName="0" value="1"/>
          </cx:dataLabels>
          <cx:dataId val="0"/>
          <cx:layoutPr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85724</xdr:colOff>
      <xdr:row>19</xdr:row>
      <xdr:rowOff>50799</xdr:rowOff>
    </xdr:from>
    <xdr:to>
      <xdr:col>20</xdr:col>
      <xdr:colOff>139699</xdr:colOff>
      <xdr:row>33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EFBD7-C2C1-13EB-57EC-BA5F5C2D7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11430</xdr:rowOff>
    </xdr:from>
    <xdr:to>
      <xdr:col>15</xdr:col>
      <xdr:colOff>441960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30C2C-9849-1213-DF96-65B15F58E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2</xdr:row>
      <xdr:rowOff>201930</xdr:rowOff>
    </xdr:from>
    <xdr:to>
      <xdr:col>13</xdr:col>
      <xdr:colOff>556260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ADC59-3B06-36B8-F481-9A99DC625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</xdr:row>
      <xdr:rowOff>262890</xdr:rowOff>
    </xdr:from>
    <xdr:to>
      <xdr:col>14</xdr:col>
      <xdr:colOff>403860</xdr:colOff>
      <xdr:row>23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A4E260E-ECBA-B946-F670-569C8BAE9D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9520" y="712470"/>
              <a:ext cx="5897880" cy="3707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163830</xdr:rowOff>
    </xdr:from>
    <xdr:to>
      <xdr:col>13</xdr:col>
      <xdr:colOff>548640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47B0E-B50A-6C61-15A2-C3023EF78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defaultRowHeight="14.4" x14ac:dyDescent="0.3"/>
  <cols>
    <col min="1" max="1" width="6.77734375" bestFit="1" customWidth="1"/>
    <col min="2" max="2" width="14.44140625" bestFit="1" customWidth="1"/>
    <col min="3" max="3" width="10.44140625" bestFit="1" customWidth="1"/>
    <col min="4" max="4" width="10.44140625" customWidth="1"/>
    <col min="5" max="5" width="10.44140625" bestFit="1" customWidth="1"/>
    <col min="6" max="6" width="13.109375" bestFit="1" customWidth="1"/>
    <col min="7" max="7" width="11.21875" bestFit="1" customWidth="1"/>
    <col min="8" max="8" width="21.109375" bestFit="1" customWidth="1"/>
    <col min="9" max="9" width="11.21875" bestFit="1" customWidth="1"/>
    <col min="10" max="10" width="11.77734375" bestFit="1" customWidth="1"/>
    <col min="11" max="12" width="17.33203125" bestFit="1" customWidth="1"/>
    <col min="13" max="13" width="10.5546875" bestFit="1" customWidth="1"/>
    <col min="14" max="14" width="6.77734375" bestFit="1" customWidth="1"/>
    <col min="15" max="15" width="16.21875" bestFit="1" customWidth="1"/>
    <col min="16" max="16" width="13.21875" bestFit="1" customWidth="1"/>
    <col min="17" max="17" width="11.88671875" bestFit="1" customWidth="1"/>
    <col min="18" max="18" width="110.77734375" bestFit="1" customWidth="1"/>
    <col min="19" max="19" width="9.77734375" bestFit="1" customWidth="1"/>
    <col min="20" max="20" width="8" bestFit="1" customWidth="1"/>
    <col min="21" max="21" width="8.109375" bestFit="1" customWidth="1"/>
    <col min="22" max="22" width="10.4414062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3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U19" sqref="U19"/>
    </sheetView>
  </sheetViews>
  <sheetFormatPr defaultRowHeight="14.4" x14ac:dyDescent="0.3"/>
  <cols>
    <col min="3" max="3" width="12.109375" bestFit="1" customWidth="1"/>
    <col min="4" max="4" width="11.88671875" bestFit="1" customWidth="1"/>
  </cols>
  <sheetData>
    <row r="2" spans="2:4" ht="21" x14ac:dyDescent="0.4">
      <c r="B2" s="6" t="s">
        <v>10965</v>
      </c>
    </row>
    <row r="4" spans="2:4" x14ac:dyDescent="0.3">
      <c r="B4" s="4" t="s">
        <v>12</v>
      </c>
      <c r="C4" s="4" t="s">
        <v>17</v>
      </c>
      <c r="D4" s="4" t="s">
        <v>20</v>
      </c>
    </row>
    <row r="5" spans="2:4" x14ac:dyDescent="0.3">
      <c r="B5" t="s">
        <v>104</v>
      </c>
      <c r="C5" s="5">
        <v>501239.89080000052</v>
      </c>
      <c r="D5" s="7">
        <v>39706.362499999981</v>
      </c>
    </row>
    <row r="6" spans="2:4" x14ac:dyDescent="0.3">
      <c r="B6" t="s">
        <v>147</v>
      </c>
      <c r="C6" s="5">
        <v>678781.2399999979</v>
      </c>
      <c r="D6" s="7">
        <v>91522.780000000261</v>
      </c>
    </row>
    <row r="7" spans="2:4" x14ac:dyDescent="0.3">
      <c r="B7" t="s">
        <v>29</v>
      </c>
      <c r="C7" s="5">
        <v>391721.90500000032</v>
      </c>
      <c r="D7" s="7">
        <v>46749.430300000065</v>
      </c>
    </row>
    <row r="8" spans="2:4" x14ac:dyDescent="0.3">
      <c r="B8" t="s">
        <v>43</v>
      </c>
      <c r="C8" s="5">
        <v>725457.82450000057</v>
      </c>
      <c r="D8" s="7">
        <v>108418.44890000018</v>
      </c>
    </row>
    <row r="10" spans="2:4" x14ac:dyDescent="0.3">
      <c r="B10" s="4" t="s">
        <v>12</v>
      </c>
      <c r="C10" s="4" t="s">
        <v>17</v>
      </c>
      <c r="D10" s="4" t="s">
        <v>20</v>
      </c>
    </row>
    <row r="11" spans="2:4" x14ac:dyDescent="0.3">
      <c r="B11" t="s">
        <v>104</v>
      </c>
      <c r="C11" s="14">
        <f>C5/SUM(C$5:C$8)</f>
        <v>0.21819593552413255</v>
      </c>
      <c r="D11" s="14">
        <f>D5/SUM(D$5:D$8)</f>
        <v>0.13864097560899988</v>
      </c>
    </row>
    <row r="12" spans="2:4" x14ac:dyDescent="0.3">
      <c r="B12" t="s">
        <v>147</v>
      </c>
      <c r="C12" s="14">
        <f t="shared" ref="C12:D14" si="0">C6/SUM(C$5:C$8)</f>
        <v>0.29548188481496279</v>
      </c>
      <c r="D12" s="14">
        <f t="shared" si="0"/>
        <v>0.31956610252696666</v>
      </c>
    </row>
    <row r="13" spans="2:4" x14ac:dyDescent="0.3">
      <c r="B13" t="s">
        <v>29</v>
      </c>
      <c r="C13" s="14">
        <f t="shared" si="0"/>
        <v>0.17052139922533549</v>
      </c>
      <c r="D13" s="14">
        <f t="shared" si="0"/>
        <v>0.16323294852196427</v>
      </c>
    </row>
    <row r="14" spans="2:4" x14ac:dyDescent="0.3">
      <c r="B14" t="s">
        <v>43</v>
      </c>
      <c r="C14" s="14">
        <f t="shared" si="0"/>
        <v>0.31580078043556908</v>
      </c>
      <c r="D14" s="14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E7" sqref="B4:F21"/>
    </sheetView>
  </sheetViews>
  <sheetFormatPr defaultRowHeight="14.4" x14ac:dyDescent="0.3"/>
  <cols>
    <col min="2" max="2" width="12" bestFit="1" customWidth="1"/>
    <col min="3" max="4" width="10.77734375" bestFit="1" customWidth="1"/>
    <col min="5" max="5" width="11.21875" bestFit="1" customWidth="1"/>
    <col min="6" max="6" width="11.77734375" bestFit="1" customWidth="1"/>
  </cols>
  <sheetData>
    <row r="2" spans="2:6" ht="21" x14ac:dyDescent="0.4">
      <c r="B2" s="6" t="s">
        <v>10939</v>
      </c>
    </row>
    <row r="4" spans="2:6" x14ac:dyDescent="0.3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3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3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3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3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3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3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3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3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3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3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3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3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3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3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3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3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3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3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defaultRowHeight="14.4" x14ac:dyDescent="0.3"/>
  <cols>
    <col min="4" max="4" width="10.77734375" bestFit="1" customWidth="1"/>
    <col min="5" max="5" width="9.77734375" bestFit="1" customWidth="1"/>
    <col min="6" max="6" width="10.77734375" bestFit="1" customWidth="1"/>
    <col min="7" max="7" width="16.33203125" bestFit="1" customWidth="1"/>
  </cols>
  <sheetData>
    <row r="2" spans="2:7" ht="21" x14ac:dyDescent="0.4">
      <c r="B2" s="6" t="s">
        <v>10941</v>
      </c>
    </row>
    <row r="4" spans="2:7" x14ac:dyDescent="0.3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3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3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3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3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3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3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3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3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3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3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3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3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3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3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3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3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3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3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3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3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3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3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3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zoomScaleNormal="100" workbookViewId="0">
      <selection activeCell="G24" sqref="G24"/>
    </sheetView>
  </sheetViews>
  <sheetFormatPr defaultRowHeight="14.4" x14ac:dyDescent="0.3"/>
  <cols>
    <col min="2" max="2" width="10.44140625" bestFit="1" customWidth="1"/>
    <col min="3" max="3" width="11.5546875" bestFit="1" customWidth="1"/>
    <col min="4" max="4" width="8" bestFit="1" customWidth="1"/>
    <col min="5" max="5" width="21.33203125" bestFit="1" customWidth="1"/>
  </cols>
  <sheetData>
    <row r="2" spans="2:5" ht="21" x14ac:dyDescent="0.4">
      <c r="B2" s="6" t="s">
        <v>10983</v>
      </c>
    </row>
    <row r="4" spans="2:5" x14ac:dyDescent="0.3">
      <c r="B4" s="4" t="s">
        <v>10972</v>
      </c>
      <c r="C4" s="4" t="s">
        <v>17</v>
      </c>
      <c r="D4" s="4" t="s">
        <v>10987</v>
      </c>
      <c r="E4" s="4" t="s">
        <v>10988</v>
      </c>
    </row>
    <row r="5" spans="2:5" x14ac:dyDescent="0.3">
      <c r="B5" s="10">
        <v>41670</v>
      </c>
      <c r="C5" s="7">
        <v>19640.427000000007</v>
      </c>
      <c r="D5">
        <v>73</v>
      </c>
      <c r="E5" s="15">
        <f>C5/D5</f>
        <v>269.04694520547957</v>
      </c>
    </row>
    <row r="6" spans="2:5" x14ac:dyDescent="0.3">
      <c r="B6" s="10">
        <v>41698</v>
      </c>
      <c r="C6" s="7">
        <v>11833.617999999999</v>
      </c>
      <c r="D6">
        <v>66</v>
      </c>
      <c r="E6" s="15">
        <f t="shared" ref="E6:E69" si="0">C6/D6</f>
        <v>179.2972424242424</v>
      </c>
    </row>
    <row r="7" spans="2:5" x14ac:dyDescent="0.3">
      <c r="B7" s="10">
        <v>41729</v>
      </c>
      <c r="C7" s="7">
        <v>7159.67</v>
      </c>
      <c r="D7">
        <v>60</v>
      </c>
      <c r="E7" s="15">
        <f t="shared" si="0"/>
        <v>119.32783333333333</v>
      </c>
    </row>
    <row r="8" spans="2:5" x14ac:dyDescent="0.3">
      <c r="B8" s="10">
        <v>41759</v>
      </c>
      <c r="C8" s="7">
        <v>12455.481999999993</v>
      </c>
      <c r="D8">
        <v>60</v>
      </c>
      <c r="E8" s="15">
        <f t="shared" si="0"/>
        <v>207.59136666666654</v>
      </c>
    </row>
    <row r="9" spans="2:5" x14ac:dyDescent="0.3">
      <c r="B9" s="10">
        <v>41790</v>
      </c>
      <c r="C9" s="7">
        <v>15280.410999999998</v>
      </c>
      <c r="D9">
        <v>76</v>
      </c>
      <c r="E9" s="15">
        <f t="shared" si="0"/>
        <v>201.05803947368418</v>
      </c>
    </row>
    <row r="10" spans="2:5" x14ac:dyDescent="0.3">
      <c r="B10" s="10">
        <v>41820</v>
      </c>
      <c r="C10" s="7">
        <v>11927.848999999998</v>
      </c>
      <c r="D10">
        <v>60</v>
      </c>
      <c r="E10" s="15">
        <f t="shared" si="0"/>
        <v>198.7974833333333</v>
      </c>
    </row>
    <row r="11" spans="2:5" x14ac:dyDescent="0.3">
      <c r="B11" s="10">
        <v>41851</v>
      </c>
      <c r="C11" s="7">
        <v>10222.427999999996</v>
      </c>
      <c r="D11">
        <v>70</v>
      </c>
      <c r="E11" s="15">
        <f t="shared" si="0"/>
        <v>146.03468571428567</v>
      </c>
    </row>
    <row r="12" spans="2:5" x14ac:dyDescent="0.3">
      <c r="B12" s="10">
        <v>41882</v>
      </c>
      <c r="C12" s="7">
        <v>26797.763000000006</v>
      </c>
      <c r="D12">
        <v>72</v>
      </c>
      <c r="E12" s="15">
        <f t="shared" si="0"/>
        <v>372.19115277777786</v>
      </c>
    </row>
    <row r="13" spans="2:5" x14ac:dyDescent="0.3">
      <c r="B13" s="10">
        <v>41912</v>
      </c>
      <c r="C13" s="7">
        <v>17158.932000000001</v>
      </c>
      <c r="D13">
        <v>73</v>
      </c>
      <c r="E13" s="15">
        <f t="shared" si="0"/>
        <v>235.05386301369865</v>
      </c>
    </row>
    <row r="14" spans="2:5" x14ac:dyDescent="0.3">
      <c r="B14" s="10">
        <v>41943</v>
      </c>
      <c r="C14" s="7">
        <v>10112.641</v>
      </c>
      <c r="D14">
        <v>46</v>
      </c>
      <c r="E14" s="15">
        <f t="shared" si="0"/>
        <v>219.84002173913044</v>
      </c>
    </row>
    <row r="15" spans="2:5" x14ac:dyDescent="0.3">
      <c r="B15" s="10">
        <v>41973</v>
      </c>
      <c r="C15" s="7">
        <v>18792.183999999997</v>
      </c>
      <c r="D15">
        <v>85</v>
      </c>
      <c r="E15" s="15">
        <f t="shared" si="0"/>
        <v>221.08451764705879</v>
      </c>
    </row>
    <row r="16" spans="2:5" x14ac:dyDescent="0.3">
      <c r="B16" s="10">
        <v>42004</v>
      </c>
      <c r="C16" s="7">
        <v>17525.2847</v>
      </c>
      <c r="D16">
        <v>66</v>
      </c>
      <c r="E16" s="15">
        <f t="shared" si="0"/>
        <v>265.53461666666669</v>
      </c>
    </row>
    <row r="17" spans="2:5" x14ac:dyDescent="0.3">
      <c r="B17" s="10">
        <v>42035</v>
      </c>
      <c r="C17" s="7">
        <v>26938.917399999988</v>
      </c>
      <c r="D17">
        <v>118</v>
      </c>
      <c r="E17" s="15">
        <f t="shared" si="0"/>
        <v>228.29591016949141</v>
      </c>
    </row>
    <row r="18" spans="2:5" x14ac:dyDescent="0.3">
      <c r="B18" s="10">
        <v>42063</v>
      </c>
      <c r="C18" s="7">
        <v>34807.552999999993</v>
      </c>
      <c r="D18">
        <v>138</v>
      </c>
      <c r="E18" s="15">
        <f t="shared" si="0"/>
        <v>252.22864492753618</v>
      </c>
    </row>
    <row r="19" spans="2:5" x14ac:dyDescent="0.3">
      <c r="B19" s="10">
        <v>42094</v>
      </c>
      <c r="C19" s="7">
        <v>18224.9326</v>
      </c>
      <c r="D19">
        <v>108</v>
      </c>
      <c r="E19" s="15">
        <f t="shared" si="0"/>
        <v>168.74937592592593</v>
      </c>
    </row>
    <row r="20" spans="2:5" x14ac:dyDescent="0.3">
      <c r="B20" s="10">
        <v>42124</v>
      </c>
      <c r="C20" s="7">
        <v>20667.845500000007</v>
      </c>
      <c r="D20">
        <v>95</v>
      </c>
      <c r="E20" s="15">
        <f t="shared" si="0"/>
        <v>217.55626842105269</v>
      </c>
    </row>
    <row r="21" spans="2:5" x14ac:dyDescent="0.3">
      <c r="B21" s="10">
        <v>42155</v>
      </c>
      <c r="C21" s="7">
        <v>31054.970999999998</v>
      </c>
      <c r="D21">
        <v>147</v>
      </c>
      <c r="E21" s="15">
        <f t="shared" si="0"/>
        <v>211.25830612244897</v>
      </c>
    </row>
    <row r="22" spans="2:5" x14ac:dyDescent="0.3">
      <c r="B22" s="10">
        <v>42185</v>
      </c>
      <c r="C22" s="7">
        <v>50246.103200000056</v>
      </c>
      <c r="D22">
        <v>125</v>
      </c>
      <c r="E22" s="15">
        <f t="shared" si="0"/>
        <v>401.96882560000046</v>
      </c>
    </row>
    <row r="23" spans="2:5" x14ac:dyDescent="0.3">
      <c r="B23" s="10">
        <v>42216</v>
      </c>
      <c r="C23" s="7">
        <v>34516.184999999998</v>
      </c>
      <c r="D23">
        <v>132</v>
      </c>
      <c r="E23" s="15">
        <f t="shared" si="0"/>
        <v>261.48624999999998</v>
      </c>
    </row>
    <row r="24" spans="2:5" x14ac:dyDescent="0.3">
      <c r="B24" s="10">
        <v>42247</v>
      </c>
      <c r="C24" s="7">
        <v>48800.718599999993</v>
      </c>
      <c r="D24">
        <v>192</v>
      </c>
      <c r="E24" s="15">
        <f t="shared" si="0"/>
        <v>254.17040937499996</v>
      </c>
    </row>
    <row r="25" spans="2:5" x14ac:dyDescent="0.3">
      <c r="B25" s="10">
        <v>42277</v>
      </c>
      <c r="C25" s="7">
        <v>39026.743999999992</v>
      </c>
      <c r="D25">
        <v>166</v>
      </c>
      <c r="E25" s="15">
        <f t="shared" si="0"/>
        <v>235.10086746987946</v>
      </c>
    </row>
    <row r="26" spans="2:5" x14ac:dyDescent="0.3">
      <c r="B26" s="10">
        <v>42308</v>
      </c>
      <c r="C26" s="7">
        <v>20321.724999999988</v>
      </c>
      <c r="D26">
        <v>113</v>
      </c>
      <c r="E26" s="15">
        <f t="shared" si="0"/>
        <v>179.83827433628306</v>
      </c>
    </row>
    <row r="27" spans="2:5" x14ac:dyDescent="0.3">
      <c r="B27" s="10">
        <v>42338</v>
      </c>
      <c r="C27" s="7">
        <v>30364.854499999987</v>
      </c>
      <c r="D27">
        <v>146</v>
      </c>
      <c r="E27" s="15">
        <f t="shared" si="0"/>
        <v>207.97845547945195</v>
      </c>
    </row>
    <row r="28" spans="2:5" x14ac:dyDescent="0.3">
      <c r="B28" s="10">
        <v>42369</v>
      </c>
      <c r="C28" s="7">
        <v>18007.792999999998</v>
      </c>
      <c r="D28">
        <v>121</v>
      </c>
      <c r="E28" s="15">
        <f t="shared" si="0"/>
        <v>148.82473553719007</v>
      </c>
    </row>
    <row r="29" spans="2:5" x14ac:dyDescent="0.3">
      <c r="B29" s="10">
        <v>42400</v>
      </c>
      <c r="C29" s="7">
        <v>62380.527999999947</v>
      </c>
      <c r="D29">
        <v>249</v>
      </c>
      <c r="E29" s="15">
        <f t="shared" si="0"/>
        <v>250.52420883534114</v>
      </c>
    </row>
    <row r="30" spans="2:5" x14ac:dyDescent="0.3">
      <c r="B30" s="10">
        <v>42429</v>
      </c>
      <c r="C30" s="7">
        <v>69741.794499999989</v>
      </c>
      <c r="D30">
        <v>232</v>
      </c>
      <c r="E30" s="15">
        <f t="shared" si="0"/>
        <v>300.61118318965515</v>
      </c>
    </row>
    <row r="31" spans="2:5" x14ac:dyDescent="0.3">
      <c r="B31" s="10">
        <v>42460</v>
      </c>
      <c r="C31" s="7">
        <v>50762.200999999972</v>
      </c>
      <c r="D31">
        <v>206</v>
      </c>
      <c r="E31" s="15">
        <f t="shared" si="0"/>
        <v>246.41845145631055</v>
      </c>
    </row>
    <row r="32" spans="2:5" x14ac:dyDescent="0.3">
      <c r="B32" s="10">
        <v>42490</v>
      </c>
      <c r="C32" s="7">
        <v>63371.719000000012</v>
      </c>
      <c r="D32">
        <v>221</v>
      </c>
      <c r="E32" s="15">
        <f t="shared" si="0"/>
        <v>286.74985972850686</v>
      </c>
    </row>
    <row r="33" spans="2:5" x14ac:dyDescent="0.3">
      <c r="B33" s="10">
        <v>42521</v>
      </c>
      <c r="C33" s="7">
        <v>60476.052300000025</v>
      </c>
      <c r="D33">
        <v>247</v>
      </c>
      <c r="E33" s="15">
        <f t="shared" si="0"/>
        <v>244.84231700404868</v>
      </c>
    </row>
    <row r="34" spans="2:5" x14ac:dyDescent="0.3">
      <c r="B34" s="10">
        <v>42551</v>
      </c>
      <c r="C34" s="7">
        <v>35527.191999999981</v>
      </c>
      <c r="D34">
        <v>197</v>
      </c>
      <c r="E34" s="15">
        <f t="shared" si="0"/>
        <v>180.3410761421319</v>
      </c>
    </row>
    <row r="35" spans="2:5" x14ac:dyDescent="0.3">
      <c r="B35" s="10">
        <v>42582</v>
      </c>
      <c r="C35" s="7">
        <v>46832.935600000004</v>
      </c>
      <c r="D35">
        <v>164</v>
      </c>
      <c r="E35" s="15">
        <f t="shared" si="0"/>
        <v>285.56668048780489</v>
      </c>
    </row>
    <row r="36" spans="2:5" x14ac:dyDescent="0.3">
      <c r="B36" s="10">
        <v>42613</v>
      </c>
      <c r="C36" s="7">
        <v>37433.030599999998</v>
      </c>
      <c r="D36">
        <v>185</v>
      </c>
      <c r="E36" s="15">
        <f t="shared" si="0"/>
        <v>202.34070594594593</v>
      </c>
    </row>
    <row r="37" spans="2:5" x14ac:dyDescent="0.3">
      <c r="B37" s="10">
        <v>42643</v>
      </c>
      <c r="C37" s="7">
        <v>31405.451799999995</v>
      </c>
      <c r="D37">
        <v>144</v>
      </c>
      <c r="E37" s="15">
        <f t="shared" si="0"/>
        <v>218.09341527777775</v>
      </c>
    </row>
    <row r="38" spans="2:5" x14ac:dyDescent="0.3">
      <c r="B38" s="10">
        <v>42674</v>
      </c>
      <c r="C38" s="7">
        <v>34184.480999999992</v>
      </c>
      <c r="D38">
        <v>149</v>
      </c>
      <c r="E38" s="15">
        <f t="shared" si="0"/>
        <v>229.42604697986573</v>
      </c>
    </row>
    <row r="39" spans="2:5" x14ac:dyDescent="0.3">
      <c r="B39" s="10">
        <v>42704</v>
      </c>
      <c r="C39" s="7">
        <v>30651.813999999988</v>
      </c>
      <c r="D39">
        <v>152</v>
      </c>
      <c r="E39" s="15">
        <f t="shared" si="0"/>
        <v>201.65667105263151</v>
      </c>
    </row>
    <row r="40" spans="2:5" x14ac:dyDescent="0.3">
      <c r="B40" s="10">
        <v>42735</v>
      </c>
      <c r="C40" s="7">
        <v>44010.37950000001</v>
      </c>
      <c r="D40">
        <v>179</v>
      </c>
      <c r="E40" s="15">
        <f t="shared" si="0"/>
        <v>245.86804189944141</v>
      </c>
    </row>
    <row r="41" spans="2:5" x14ac:dyDescent="0.3">
      <c r="B41" s="10">
        <v>42766</v>
      </c>
      <c r="C41" s="7">
        <v>64980.390999999974</v>
      </c>
      <c r="D41">
        <v>270</v>
      </c>
      <c r="E41" s="15">
        <f t="shared" si="0"/>
        <v>240.66811481481471</v>
      </c>
    </row>
    <row r="42" spans="2:5" x14ac:dyDescent="0.3">
      <c r="B42" s="10">
        <v>42794</v>
      </c>
      <c r="C42" s="7">
        <v>73033.6345</v>
      </c>
      <c r="D42">
        <v>344</v>
      </c>
      <c r="E42" s="15">
        <f t="shared" si="0"/>
        <v>212.30707703488372</v>
      </c>
    </row>
    <row r="43" spans="2:5" x14ac:dyDescent="0.3">
      <c r="B43" s="10">
        <v>42825</v>
      </c>
      <c r="C43" s="7">
        <v>62801.080699999977</v>
      </c>
      <c r="D43">
        <v>285</v>
      </c>
      <c r="E43" s="15">
        <f t="shared" si="0"/>
        <v>220.35466912280694</v>
      </c>
    </row>
    <row r="44" spans="2:5" x14ac:dyDescent="0.3">
      <c r="B44" s="10">
        <v>42855</v>
      </c>
      <c r="C44" s="7">
        <v>56310.559000000023</v>
      </c>
      <c r="D44">
        <v>219</v>
      </c>
      <c r="E44" s="15">
        <f t="shared" si="0"/>
        <v>257.12584018264852</v>
      </c>
    </row>
    <row r="45" spans="2:5" x14ac:dyDescent="0.3">
      <c r="B45" s="10">
        <v>42886</v>
      </c>
      <c r="C45" s="7">
        <v>49135.934000000008</v>
      </c>
      <c r="D45">
        <v>217</v>
      </c>
      <c r="E45" s="15">
        <f t="shared" si="0"/>
        <v>226.43287557603691</v>
      </c>
    </row>
    <row r="46" spans="2:5" x14ac:dyDescent="0.3">
      <c r="B46" s="10">
        <v>42916</v>
      </c>
      <c r="C46" s="7">
        <v>48947.831800000014</v>
      </c>
      <c r="D46">
        <v>219</v>
      </c>
      <c r="E46" s="15">
        <f t="shared" si="0"/>
        <v>223.50608127853889</v>
      </c>
    </row>
    <row r="47" spans="2:5" x14ac:dyDescent="0.3">
      <c r="B47" s="10">
        <v>42947</v>
      </c>
      <c r="C47" s="7">
        <v>52317.637499999953</v>
      </c>
      <c r="D47">
        <v>250</v>
      </c>
      <c r="E47" s="15">
        <f t="shared" si="0"/>
        <v>209.27054999999982</v>
      </c>
    </row>
    <row r="48" spans="2:5" x14ac:dyDescent="0.3">
      <c r="B48" s="10">
        <v>42978</v>
      </c>
      <c r="C48" s="7">
        <v>36957.738999999987</v>
      </c>
      <c r="D48">
        <v>178</v>
      </c>
      <c r="E48" s="15">
        <f t="shared" si="0"/>
        <v>207.62774719101117</v>
      </c>
    </row>
    <row r="49" spans="2:5" x14ac:dyDescent="0.3">
      <c r="B49" s="10">
        <v>43008</v>
      </c>
      <c r="C49" s="7">
        <v>44970.566000000013</v>
      </c>
      <c r="D49">
        <v>217</v>
      </c>
      <c r="E49" s="15">
        <f t="shared" si="0"/>
        <v>207.2376313364056</v>
      </c>
    </row>
    <row r="50" spans="2:5" x14ac:dyDescent="0.3">
      <c r="B50" s="10">
        <v>43039</v>
      </c>
      <c r="C50" s="7">
        <v>27187.675000000021</v>
      </c>
      <c r="D50">
        <v>188</v>
      </c>
      <c r="E50" s="15">
        <f t="shared" si="0"/>
        <v>144.61529255319161</v>
      </c>
    </row>
    <row r="51" spans="2:5" x14ac:dyDescent="0.3">
      <c r="B51" s="10">
        <v>43069</v>
      </c>
      <c r="C51" s="7">
        <v>47450.490999999987</v>
      </c>
      <c r="D51">
        <v>211</v>
      </c>
      <c r="E51" s="15">
        <f t="shared" si="0"/>
        <v>224.88384360189568</v>
      </c>
    </row>
    <row r="52" spans="2:5" x14ac:dyDescent="0.3">
      <c r="B52" s="10">
        <v>43100</v>
      </c>
      <c r="C52" s="7">
        <v>36941.254000000001</v>
      </c>
      <c r="D52">
        <v>175</v>
      </c>
      <c r="E52" s="15">
        <f t="shared" si="0"/>
        <v>211.09288000000001</v>
      </c>
    </row>
    <row r="53" spans="2:5" x14ac:dyDescent="0.3">
      <c r="B53" s="10">
        <v>43131</v>
      </c>
      <c r="C53" s="7">
        <v>68001.31719999999</v>
      </c>
      <c r="D53">
        <v>202</v>
      </c>
      <c r="E53" s="15">
        <f t="shared" si="0"/>
        <v>336.64018415841582</v>
      </c>
    </row>
    <row r="54" spans="2:5" x14ac:dyDescent="0.3">
      <c r="B54" s="10">
        <v>43159</v>
      </c>
      <c r="C54" s="7">
        <v>41957.840499999998</v>
      </c>
      <c r="D54">
        <v>221</v>
      </c>
      <c r="E54" s="15">
        <f t="shared" si="0"/>
        <v>189.85448190045247</v>
      </c>
    </row>
    <row r="55" spans="2:5" x14ac:dyDescent="0.3">
      <c r="B55" s="10">
        <v>43190</v>
      </c>
      <c r="C55" s="7">
        <v>32973.338799999983</v>
      </c>
      <c r="D55">
        <v>156</v>
      </c>
      <c r="E55" s="15">
        <f t="shared" si="0"/>
        <v>211.3675564102563</v>
      </c>
    </row>
    <row r="56" spans="2:5" x14ac:dyDescent="0.3">
      <c r="B56" s="10">
        <v>43220</v>
      </c>
      <c r="C56" s="7">
        <v>36290.684799999974</v>
      </c>
      <c r="D56">
        <v>176</v>
      </c>
      <c r="E56" s="15">
        <f t="shared" si="0"/>
        <v>206.19707272727257</v>
      </c>
    </row>
    <row r="57" spans="2:5" x14ac:dyDescent="0.3">
      <c r="B57" s="10">
        <v>43251</v>
      </c>
      <c r="C57" s="7">
        <v>51867.142200000002</v>
      </c>
      <c r="D57">
        <v>181</v>
      </c>
      <c r="E57" s="15">
        <f t="shared" si="0"/>
        <v>286.55879668508288</v>
      </c>
    </row>
    <row r="58" spans="2:5" x14ac:dyDescent="0.3">
      <c r="B58" s="10">
        <v>43281</v>
      </c>
      <c r="C58" s="7">
        <v>38550.462499999994</v>
      </c>
      <c r="D58">
        <v>191</v>
      </c>
      <c r="E58" s="15">
        <f t="shared" si="0"/>
        <v>201.83488219895284</v>
      </c>
    </row>
    <row r="59" spans="2:5" x14ac:dyDescent="0.3">
      <c r="B59" s="10">
        <v>43312</v>
      </c>
      <c r="C59" s="7">
        <v>36126.946199999998</v>
      </c>
      <c r="D59">
        <v>162</v>
      </c>
      <c r="E59" s="15">
        <f t="shared" si="0"/>
        <v>223.00584074074072</v>
      </c>
    </row>
    <row r="60" spans="2:5" x14ac:dyDescent="0.3">
      <c r="B60" s="10">
        <v>43343</v>
      </c>
      <c r="C60" s="7">
        <v>23912.686000000009</v>
      </c>
      <c r="D60">
        <v>127</v>
      </c>
      <c r="E60" s="15">
        <f t="shared" si="0"/>
        <v>188.28886614173234</v>
      </c>
    </row>
    <row r="61" spans="2:5" x14ac:dyDescent="0.3">
      <c r="B61" s="10">
        <v>43373</v>
      </c>
      <c r="C61" s="7">
        <v>29804.917999999998</v>
      </c>
      <c r="D61">
        <v>140</v>
      </c>
      <c r="E61" s="15">
        <f t="shared" si="0"/>
        <v>212.89227142857141</v>
      </c>
    </row>
    <row r="62" spans="2:5" x14ac:dyDescent="0.3">
      <c r="B62" s="10">
        <v>43404</v>
      </c>
      <c r="C62" s="7">
        <v>37664.321999999978</v>
      </c>
      <c r="D62">
        <v>88</v>
      </c>
      <c r="E62" s="15">
        <f t="shared" si="0"/>
        <v>428.00365909090885</v>
      </c>
    </row>
    <row r="63" spans="2:5" x14ac:dyDescent="0.3">
      <c r="B63" s="10">
        <v>43434</v>
      </c>
      <c r="C63" s="7">
        <v>31141.456999999988</v>
      </c>
      <c r="D63">
        <v>123</v>
      </c>
      <c r="E63" s="15">
        <f t="shared" si="0"/>
        <v>253.18257723577224</v>
      </c>
    </row>
    <row r="64" spans="2:5" x14ac:dyDescent="0.3">
      <c r="B64" s="10">
        <v>43465</v>
      </c>
      <c r="C64" s="7">
        <v>26598.069999999989</v>
      </c>
      <c r="D64">
        <v>106</v>
      </c>
      <c r="E64" s="15">
        <f t="shared" si="0"/>
        <v>250.92518867924517</v>
      </c>
    </row>
    <row r="65" spans="2:5" x14ac:dyDescent="0.3">
      <c r="B65" s="10">
        <v>43496</v>
      </c>
      <c r="C65" s="7">
        <v>16008.035999999996</v>
      </c>
      <c r="D65">
        <v>97</v>
      </c>
      <c r="E65" s="15">
        <f t="shared" si="0"/>
        <v>165.03129896907214</v>
      </c>
    </row>
    <row r="66" spans="2:5" x14ac:dyDescent="0.3">
      <c r="B66" s="10">
        <v>43524</v>
      </c>
      <c r="C66" s="7">
        <v>24263.962000000003</v>
      </c>
      <c r="D66">
        <v>91</v>
      </c>
      <c r="E66" s="15">
        <f t="shared" si="0"/>
        <v>266.6369450549451</v>
      </c>
    </row>
    <row r="67" spans="2:5" x14ac:dyDescent="0.3">
      <c r="B67" s="10">
        <v>43555</v>
      </c>
      <c r="C67" s="7">
        <v>17787.247599999995</v>
      </c>
      <c r="D67">
        <v>94</v>
      </c>
      <c r="E67" s="15">
        <f t="shared" si="0"/>
        <v>189.22603829787229</v>
      </c>
    </row>
    <row r="68" spans="2:5" x14ac:dyDescent="0.3">
      <c r="B68" s="10">
        <v>43585</v>
      </c>
      <c r="C68" s="7">
        <v>16957.72879999999</v>
      </c>
      <c r="D68">
        <v>90</v>
      </c>
      <c r="E68" s="15">
        <f t="shared" si="0"/>
        <v>188.41920888888879</v>
      </c>
    </row>
    <row r="69" spans="2:5" x14ac:dyDescent="0.3">
      <c r="B69" s="10">
        <v>43616</v>
      </c>
      <c r="C69" s="7">
        <v>13667.825199999994</v>
      </c>
      <c r="D69">
        <v>89</v>
      </c>
      <c r="E69" s="15">
        <f t="shared" si="0"/>
        <v>153.57106966292127</v>
      </c>
    </row>
    <row r="70" spans="2:5" x14ac:dyDescent="0.3">
      <c r="B70" s="10">
        <v>43646</v>
      </c>
      <c r="C70" s="7">
        <v>23703.673400000007</v>
      </c>
      <c r="D70">
        <v>116</v>
      </c>
      <c r="E70" s="15">
        <f t="shared" ref="E70:E71" si="1">C70/D70</f>
        <v>204.34201206896557</v>
      </c>
    </row>
    <row r="71" spans="2:5" x14ac:dyDescent="0.3">
      <c r="B71" s="10">
        <v>43677</v>
      </c>
      <c r="C71" s="7">
        <v>10225.796800000002</v>
      </c>
      <c r="D71">
        <v>38</v>
      </c>
      <c r="E71" s="15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zoomScaleNormal="100" workbookViewId="0">
      <selection activeCell="F24" sqref="F24"/>
    </sheetView>
  </sheetViews>
  <sheetFormatPr defaultRowHeight="14.4" x14ac:dyDescent="0.3"/>
  <cols>
    <col min="2" max="2" width="11.88671875" bestFit="1" customWidth="1"/>
    <col min="3" max="4" width="27.88671875" customWidth="1"/>
  </cols>
  <sheetData>
    <row r="2" spans="2:4" ht="21" x14ac:dyDescent="0.4">
      <c r="B2" s="6" t="s">
        <v>10984</v>
      </c>
    </row>
    <row r="3" spans="2:4" ht="21" x14ac:dyDescent="0.4">
      <c r="B3" s="6"/>
    </row>
    <row r="4" spans="2:4" x14ac:dyDescent="0.3">
      <c r="B4" s="4" t="s">
        <v>15</v>
      </c>
      <c r="C4" s="4" t="s">
        <v>10973</v>
      </c>
      <c r="D4" s="4" t="s">
        <v>10974</v>
      </c>
    </row>
    <row r="5" spans="2:4" x14ac:dyDescent="0.3">
      <c r="B5" s="3" t="s">
        <v>160</v>
      </c>
      <c r="C5" s="7">
        <v>29476.392</v>
      </c>
      <c r="D5" s="7">
        <v>27896.71966666666</v>
      </c>
    </row>
    <row r="6" spans="2:4" x14ac:dyDescent="0.3">
      <c r="B6" s="3" t="s">
        <v>77</v>
      </c>
      <c r="C6" s="7">
        <v>23534.95199999999</v>
      </c>
      <c r="D6" s="7">
        <v>17922.02683333333</v>
      </c>
    </row>
    <row r="7" spans="2:4" x14ac:dyDescent="0.3">
      <c r="B7" s="3" t="s">
        <v>67</v>
      </c>
      <c r="C7" s="7">
        <v>5432.7520000000004</v>
      </c>
      <c r="D7" s="7">
        <v>4519.7986666666675</v>
      </c>
    </row>
    <row r="8" spans="2:4" x14ac:dyDescent="0.3">
      <c r="B8" s="3" t="s">
        <v>74</v>
      </c>
      <c r="C8" s="7">
        <v>43560.502</v>
      </c>
      <c r="D8" s="7">
        <v>33902.122166666675</v>
      </c>
    </row>
    <row r="9" spans="2:4" x14ac:dyDescent="0.3">
      <c r="B9" s="3" t="s">
        <v>32</v>
      </c>
      <c r="C9" s="7">
        <v>18314.5762</v>
      </c>
      <c r="D9" s="7">
        <v>19146.666049999996</v>
      </c>
    </row>
    <row r="10" spans="2:4" x14ac:dyDescent="0.3">
      <c r="B10" s="3" t="s">
        <v>35</v>
      </c>
      <c r="C10" s="7">
        <v>71448.679999999949</v>
      </c>
      <c r="D10" s="7">
        <v>54741.517166666628</v>
      </c>
    </row>
    <row r="11" spans="2:4" x14ac:dyDescent="0.3">
      <c r="B11" s="3" t="s">
        <v>1218</v>
      </c>
      <c r="C11" s="7">
        <v>50879.600000000013</v>
      </c>
      <c r="D11" s="7">
        <v>24921.338333333337</v>
      </c>
    </row>
    <row r="12" spans="2:4" x14ac:dyDescent="0.3">
      <c r="B12" s="3" t="s">
        <v>172</v>
      </c>
      <c r="C12" s="7">
        <v>1903.9299999999998</v>
      </c>
      <c r="D12" s="7">
        <v>2746.0670000000005</v>
      </c>
    </row>
    <row r="13" spans="2:4" x14ac:dyDescent="0.3">
      <c r="B13" s="3" t="s">
        <v>268</v>
      </c>
      <c r="C13" s="7">
        <v>493.56200000000007</v>
      </c>
      <c r="D13" s="7">
        <v>504.04666666666668</v>
      </c>
    </row>
    <row r="14" spans="2:4" x14ac:dyDescent="0.3">
      <c r="B14" s="3" t="s">
        <v>64</v>
      </c>
      <c r="C14" s="7">
        <v>15855.979999999996</v>
      </c>
      <c r="D14" s="7">
        <v>15284.193999999994</v>
      </c>
    </row>
    <row r="15" spans="2:4" x14ac:dyDescent="0.3">
      <c r="B15" s="3" t="s">
        <v>46</v>
      </c>
      <c r="C15" s="7">
        <v>1600.3760000000002</v>
      </c>
      <c r="D15" s="7">
        <v>2081.0520000000001</v>
      </c>
    </row>
    <row r="16" spans="2:4" x14ac:dyDescent="0.3">
      <c r="B16" s="3" t="s">
        <v>683</v>
      </c>
      <c r="C16" s="7">
        <v>21904.288</v>
      </c>
      <c r="D16" s="7">
        <v>31539.771833333336</v>
      </c>
    </row>
    <row r="17" spans="2:4" x14ac:dyDescent="0.3">
      <c r="B17" s="3" t="s">
        <v>89</v>
      </c>
      <c r="C17" s="7">
        <v>15841.959999999995</v>
      </c>
      <c r="D17" s="7">
        <v>13079.867666666656</v>
      </c>
    </row>
    <row r="18" spans="2:4" x14ac:dyDescent="0.3">
      <c r="B18" s="3" t="s">
        <v>71</v>
      </c>
      <c r="C18" s="7">
        <v>62298.43599999998</v>
      </c>
      <c r="D18" s="7">
        <v>55001.175666666677</v>
      </c>
    </row>
    <row r="19" spans="2:4" x14ac:dyDescent="0.3">
      <c r="B19" s="3" t="s">
        <v>58</v>
      </c>
      <c r="C19" s="7">
        <v>45643.126000000026</v>
      </c>
      <c r="D19" s="7">
        <v>37307.267999999996</v>
      </c>
    </row>
    <row r="20" spans="2:4" x14ac:dyDescent="0.3">
      <c r="B20" s="3" t="s">
        <v>578</v>
      </c>
      <c r="C20" s="7">
        <v>14685.491999999991</v>
      </c>
      <c r="D20" s="7">
        <v>7778.9229999999998</v>
      </c>
    </row>
    <row r="21" spans="2:4" x14ac:dyDescent="0.3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P7" sqref="P7"/>
    </sheetView>
  </sheetViews>
  <sheetFormatPr defaultRowHeight="14.4" x14ac:dyDescent="0.3"/>
  <cols>
    <col min="2" max="2" width="13" bestFit="1" customWidth="1"/>
    <col min="3" max="3" width="15.5546875" bestFit="1" customWidth="1"/>
  </cols>
  <sheetData>
    <row r="2" spans="2:4" ht="21" x14ac:dyDescent="0.4">
      <c r="B2" s="6" t="s">
        <v>10986</v>
      </c>
    </row>
    <row r="3" spans="2:4" ht="21" x14ac:dyDescent="0.4">
      <c r="B3" s="6"/>
    </row>
    <row r="4" spans="2:4" x14ac:dyDescent="0.3">
      <c r="B4" s="4" t="s">
        <v>10982</v>
      </c>
      <c r="C4" s="4" t="s">
        <v>10979</v>
      </c>
      <c r="D4" s="4" t="s">
        <v>10981</v>
      </c>
    </row>
    <row r="5" spans="2:4" x14ac:dyDescent="0.3">
      <c r="B5" s="3" t="s">
        <v>10968</v>
      </c>
      <c r="C5" s="7">
        <v>5468.1296999999995</v>
      </c>
      <c r="D5" s="11">
        <f>C5</f>
        <v>5468.1296999999995</v>
      </c>
    </row>
    <row r="6" spans="2:4" x14ac:dyDescent="0.3">
      <c r="B6" s="9" t="s">
        <v>10975</v>
      </c>
      <c r="C6" s="7">
        <v>6660.9907999999996</v>
      </c>
      <c r="D6" s="16">
        <f>C6-C5</f>
        <v>1192.8611000000001</v>
      </c>
    </row>
    <row r="7" spans="2:4" x14ac:dyDescent="0.3">
      <c r="B7" s="9" t="s">
        <v>10976</v>
      </c>
      <c r="C7" s="7">
        <v>5292.7917999999991</v>
      </c>
      <c r="D7" s="16">
        <f t="shared" ref="D7:D9" si="0">C7-C6</f>
        <v>-1368.1990000000005</v>
      </c>
    </row>
    <row r="8" spans="2:4" x14ac:dyDescent="0.3">
      <c r="B8" s="9" t="s">
        <v>10977</v>
      </c>
      <c r="C8" s="7">
        <v>9466.2250999999997</v>
      </c>
      <c r="D8" s="16">
        <f t="shared" si="0"/>
        <v>4173.4333000000006</v>
      </c>
    </row>
    <row r="9" spans="2:4" x14ac:dyDescent="0.3">
      <c r="B9" s="9" t="s">
        <v>10978</v>
      </c>
      <c r="C9" s="7">
        <v>9367.552099999999</v>
      </c>
      <c r="D9" s="16">
        <f t="shared" si="0"/>
        <v>-98.673000000000684</v>
      </c>
    </row>
    <row r="10" spans="2:4" x14ac:dyDescent="0.3">
      <c r="B10" t="s">
        <v>10969</v>
      </c>
      <c r="C10" s="7">
        <v>9367.552099999999</v>
      </c>
      <c r="D10" s="11">
        <f>C10</f>
        <v>9367.552099999999</v>
      </c>
    </row>
    <row r="11" spans="2:4" x14ac:dyDescent="0.3">
      <c r="B11" s="9" t="s">
        <v>10975</v>
      </c>
      <c r="C11" s="7">
        <v>16123.065299999998</v>
      </c>
      <c r="D11" s="16">
        <f>C11-C10</f>
        <v>6755.5131999999994</v>
      </c>
    </row>
    <row r="12" spans="2:4" x14ac:dyDescent="0.3">
      <c r="B12" s="9" t="s">
        <v>10976</v>
      </c>
      <c r="C12" s="7">
        <v>22975.013299999999</v>
      </c>
      <c r="D12" s="16">
        <f t="shared" ref="D12:D14" si="1">C12-C11</f>
        <v>6851.9480000000003</v>
      </c>
    </row>
    <row r="13" spans="2:4" x14ac:dyDescent="0.3">
      <c r="B13" s="9" t="s">
        <v>10977</v>
      </c>
      <c r="C13" s="7">
        <v>24877.2336</v>
      </c>
      <c r="D13" s="16">
        <f t="shared" si="1"/>
        <v>1902.2203000000009</v>
      </c>
    </row>
    <row r="14" spans="2:4" x14ac:dyDescent="0.3">
      <c r="B14" s="9" t="s">
        <v>10978</v>
      </c>
      <c r="C14" s="7">
        <v>28963.278699999999</v>
      </c>
      <c r="D14" s="16">
        <f t="shared" si="1"/>
        <v>4086.0450999999994</v>
      </c>
    </row>
    <row r="15" spans="2:4" x14ac:dyDescent="0.3">
      <c r="B15" t="s">
        <v>10970</v>
      </c>
      <c r="C15" s="7">
        <v>28963.278699999999</v>
      </c>
      <c r="D15" s="11">
        <f>C15</f>
        <v>28963.278699999999</v>
      </c>
    </row>
    <row r="16" spans="2:4" x14ac:dyDescent="0.3">
      <c r="B16" s="9" t="s">
        <v>10975</v>
      </c>
      <c r="C16" s="7">
        <v>32152.327999999998</v>
      </c>
      <c r="D16" s="16">
        <f>C16-C15</f>
        <v>3189.0492999999988</v>
      </c>
    </row>
    <row r="17" spans="2:4" x14ac:dyDescent="0.3">
      <c r="B17" s="9" t="s">
        <v>10976</v>
      </c>
      <c r="C17" s="7">
        <v>28158.8701</v>
      </c>
      <c r="D17" s="16">
        <f t="shared" ref="D17:D19" si="2">C17-C16</f>
        <v>-3993.4578999999976</v>
      </c>
    </row>
    <row r="18" spans="2:4" x14ac:dyDescent="0.3">
      <c r="B18" s="9" t="s">
        <v>10977</v>
      </c>
      <c r="C18" s="7">
        <v>31811.069500000001</v>
      </c>
      <c r="D18" s="16">
        <f t="shared" si="2"/>
        <v>3652.1994000000013</v>
      </c>
    </row>
    <row r="19" spans="2:4" x14ac:dyDescent="0.3">
      <c r="B19" s="9" t="s">
        <v>10978</v>
      </c>
      <c r="C19" s="7">
        <v>32871.606400000004</v>
      </c>
      <c r="D19" s="16">
        <f t="shared" si="2"/>
        <v>1060.5369000000028</v>
      </c>
    </row>
    <row r="20" spans="2:4" x14ac:dyDescent="0.3">
      <c r="B20" s="9" t="s">
        <v>10980</v>
      </c>
      <c r="D20" s="11">
        <f>C19</f>
        <v>32871.606400000004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tabSelected="1" workbookViewId="0">
      <selection activeCell="E12" sqref="E12"/>
    </sheetView>
  </sheetViews>
  <sheetFormatPr defaultRowHeight="14.4" x14ac:dyDescent="0.3"/>
  <cols>
    <col min="2" max="2" width="12" bestFit="1" customWidth="1"/>
    <col min="3" max="5" width="17.88671875" customWidth="1"/>
  </cols>
  <sheetData>
    <row r="2" spans="2:5" ht="21" x14ac:dyDescent="0.4">
      <c r="B2" s="6" t="s">
        <v>10985</v>
      </c>
    </row>
    <row r="4" spans="2:5" x14ac:dyDescent="0.3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3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3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3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3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3">
      <c r="B10" s="3"/>
      <c r="C10" s="13"/>
      <c r="D10" s="13"/>
    </row>
    <row r="11" spans="2:5" x14ac:dyDescent="0.3">
      <c r="B11" s="3"/>
      <c r="C11" s="13"/>
      <c r="D11" s="13"/>
    </row>
    <row r="12" spans="2:5" x14ac:dyDescent="0.3">
      <c r="B12" s="3"/>
      <c r="C12" s="13"/>
      <c r="D12" s="13"/>
    </row>
    <row r="13" spans="2:5" x14ac:dyDescent="0.3">
      <c r="B13" s="3"/>
      <c r="C13" s="13"/>
      <c r="D13" s="13"/>
    </row>
    <row r="14" spans="2:5" x14ac:dyDescent="0.3">
      <c r="B14" s="3"/>
      <c r="C14" s="13"/>
      <c r="D14" s="13"/>
    </row>
    <row r="15" spans="2:5" x14ac:dyDescent="0.3">
      <c r="B15" s="3"/>
      <c r="C15" s="13"/>
      <c r="D15" s="13"/>
    </row>
    <row r="16" spans="2:5" x14ac:dyDescent="0.3">
      <c r="B16" s="3"/>
      <c r="C16" s="13"/>
      <c r="D16" s="13"/>
    </row>
    <row r="17" spans="2:4" x14ac:dyDescent="0.3">
      <c r="B17" s="3"/>
      <c r="C17" s="13"/>
      <c r="D17" s="13"/>
    </row>
    <row r="18" spans="2:4" x14ac:dyDescent="0.3">
      <c r="B18" s="3"/>
      <c r="C18" s="13"/>
      <c r="D18" s="13"/>
    </row>
    <row r="19" spans="2:4" x14ac:dyDescent="0.3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Mochamad Khaairi</cp:lastModifiedBy>
  <dcterms:created xsi:type="dcterms:W3CDTF">2023-05-27T18:44:59Z</dcterms:created>
  <dcterms:modified xsi:type="dcterms:W3CDTF">2025-11-09T06:20:21Z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