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82369A95-3C7B-4DD7-B649-683E572BC4F3}" xr6:coauthVersionLast="47" xr6:coauthVersionMax="47" xr10:uidLastSave="{00000000-0000-0000-0000-000000000000}"/>
  <bookViews>
    <workbookView xWindow="3036" yWindow="3036" windowWidth="17280" windowHeight="8964" xr2:uid="{00000000-000D-0000-FFFF-FFFF00000000}"/>
  </bookViews>
  <sheets>
    <sheet name="PL01" sheetId="7" r:id="rId1"/>
    <sheet name="PL02" sheetId="4" r:id="rId2"/>
    <sheet name="PL03" sheetId="8" r:id="rId3"/>
    <sheet name="PL04" sheetId="9" r:id="rId4"/>
    <sheet name="PL05" sheetId="10" r:id="rId5"/>
    <sheet name="Sheet1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7" l="1"/>
  <c r="F47" i="7"/>
  <c r="F41" i="7"/>
  <c r="F33" i="7"/>
  <c r="F21" i="7"/>
  <c r="F71" i="4"/>
  <c r="D71" i="4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11" i="10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11" i="9"/>
  <c r="E12" i="8"/>
  <c r="E13" i="8"/>
  <c r="E14" i="8"/>
  <c r="F14" i="8" s="1"/>
  <c r="E15" i="8"/>
  <c r="E16" i="8"/>
  <c r="E17" i="8"/>
  <c r="E18" i="8"/>
  <c r="F18" i="8" s="1"/>
  <c r="E19" i="8"/>
  <c r="E20" i="8"/>
  <c r="E21" i="8"/>
  <c r="E22" i="8"/>
  <c r="F22" i="8" s="1"/>
  <c r="E23" i="8"/>
  <c r="E24" i="8"/>
  <c r="E25" i="8"/>
  <c r="E26" i="8"/>
  <c r="F26" i="8" s="1"/>
  <c r="E27" i="8"/>
  <c r="E28" i="8"/>
  <c r="E29" i="8"/>
  <c r="E30" i="8"/>
  <c r="F30" i="8" s="1"/>
  <c r="E31" i="8"/>
  <c r="E32" i="8"/>
  <c r="E33" i="8"/>
  <c r="E34" i="8"/>
  <c r="F34" i="8" s="1"/>
  <c r="E35" i="8"/>
  <c r="E36" i="8"/>
  <c r="E37" i="8"/>
  <c r="E38" i="8"/>
  <c r="F38" i="8" s="1"/>
  <c r="E39" i="8"/>
  <c r="E40" i="8"/>
  <c r="E41" i="8"/>
  <c r="E42" i="8"/>
  <c r="F42" i="8" s="1"/>
  <c r="E43" i="8"/>
  <c r="E44" i="8"/>
  <c r="E45" i="8"/>
  <c r="E46" i="8"/>
  <c r="F46" i="8" s="1"/>
  <c r="E47" i="8"/>
  <c r="E48" i="8"/>
  <c r="E49" i="8"/>
  <c r="E50" i="8"/>
  <c r="F50" i="8" s="1"/>
  <c r="E51" i="8"/>
  <c r="E52" i="8"/>
  <c r="E53" i="8"/>
  <c r="E54" i="8"/>
  <c r="F54" i="8" s="1"/>
  <c r="E55" i="8"/>
  <c r="E56" i="8"/>
  <c r="E57" i="8"/>
  <c r="E58" i="8"/>
  <c r="F58" i="8" s="1"/>
  <c r="E59" i="8"/>
  <c r="E60" i="8"/>
  <c r="E61" i="8"/>
  <c r="E62" i="8"/>
  <c r="F62" i="8" s="1"/>
  <c r="E63" i="8"/>
  <c r="E64" i="8"/>
  <c r="E65" i="8"/>
  <c r="E66" i="8"/>
  <c r="F66" i="8" s="1"/>
  <c r="E67" i="8"/>
  <c r="E68" i="8"/>
  <c r="E69" i="8"/>
  <c r="E70" i="8"/>
  <c r="F70" i="8" s="1"/>
  <c r="E11" i="8"/>
  <c r="F69" i="8"/>
  <c r="F68" i="8"/>
  <c r="F67" i="8"/>
  <c r="F65" i="8"/>
  <c r="F64" i="8"/>
  <c r="F63" i="8"/>
  <c r="F61" i="8"/>
  <c r="F60" i="8"/>
  <c r="F59" i="8"/>
  <c r="F57" i="8"/>
  <c r="F56" i="8"/>
  <c r="F55" i="8"/>
  <c r="F53" i="8"/>
  <c r="F52" i="8"/>
  <c r="F51" i="8"/>
  <c r="F49" i="8"/>
  <c r="F48" i="8"/>
  <c r="F47" i="8"/>
  <c r="F45" i="8"/>
  <c r="F44" i="8"/>
  <c r="F43" i="8"/>
  <c r="F41" i="8"/>
  <c r="F40" i="8"/>
  <c r="F39" i="8"/>
  <c r="F37" i="8"/>
  <c r="F36" i="8"/>
  <c r="F35" i="8"/>
  <c r="F33" i="8"/>
  <c r="F32" i="8"/>
  <c r="F31" i="8"/>
  <c r="F29" i="8"/>
  <c r="F28" i="8"/>
  <c r="F27" i="8"/>
  <c r="F25" i="8"/>
  <c r="F24" i="8"/>
  <c r="F23" i="8"/>
  <c r="F21" i="8"/>
  <c r="F20" i="8"/>
  <c r="F19" i="8"/>
  <c r="F17" i="8"/>
  <c r="F16" i="8"/>
  <c r="F15" i="8"/>
  <c r="F13" i="8"/>
  <c r="F12" i="8"/>
  <c r="F11" i="8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11" i="4"/>
  <c r="F75" i="4" l="1"/>
  <c r="D73" i="4"/>
  <c r="D75" i="4"/>
  <c r="F74" i="4"/>
  <c r="F72" i="4"/>
  <c r="D74" i="4"/>
  <c r="F73" i="4"/>
  <c r="D72" i="4" l="1"/>
</calcChain>
</file>

<file path=xl/sharedStrings.xml><?xml version="1.0" encoding="utf-8"?>
<sst xmlns="http://schemas.openxmlformats.org/spreadsheetml/2006/main" count="222" uniqueCount="120">
  <si>
    <t>CỘNG HÒA XÃ HỘI CHỦ NGHĨA VIỆT NAM</t>
  </si>
  <si>
    <t>TRƯỜNG CAO ĐẲNG DU LỊCH HÀ NỘI</t>
  </si>
  <si>
    <t>Độc lập - Tự do- Hạnh phúc</t>
  </si>
  <si>
    <t>HỌ VÀ TÊN</t>
  </si>
  <si>
    <t>BỘ VĂN HÓA, THỂ THAO VÀ DU LỊCH</t>
  </si>
  <si>
    <t>GHI CHÚ</t>
  </si>
  <si>
    <t>BẢN ĐÁNH GIÁ KẾT QUẢ RÈN LUYỆN CỦA HỌC SINH, SINH VIÊN</t>
  </si>
  <si>
    <t>Học kỳ:</t>
  </si>
  <si>
    <t>Lớp:</t>
  </si>
  <si>
    <t>Khoa:</t>
  </si>
  <si>
    <t>Năm học:</t>
  </si>
  <si>
    <t>LỚP ĐÁNH GIÁ CHO ĐIỂM</t>
  </si>
  <si>
    <t>GIÁO VIÊN CHỦ NHIỆM ĐÁNH GIÁ</t>
  </si>
  <si>
    <t>Xếp loại</t>
  </si>
  <si>
    <t>Điểm RL</t>
  </si>
  <si>
    <t>Xuất sắc:</t>
  </si>
  <si>
    <t>Tổng hợp:</t>
  </si>
  <si>
    <t>Kém:</t>
  </si>
  <si>
    <t>Yếu:</t>
  </si>
  <si>
    <t>Khá:</t>
  </si>
  <si>
    <t>Tốt:</t>
  </si>
  <si>
    <t>Trung bình:</t>
  </si>
  <si>
    <t>Trung bình khá:</t>
  </si>
  <si>
    <t>PHÒNG CÔNG TÁC HSSV</t>
  </si>
  <si>
    <t>GIÁO VIÊN CHỦ NHIỆM</t>
  </si>
  <si>
    <t>LỚP TRƯỞNG</t>
  </si>
  <si>
    <t>Tổng số:</t>
  </si>
  <si>
    <t>PHIẾU TỰ ĐÁNH GIÁ KẾT QUẢ RÈN LUYỆN CỦA HỌC SINH, SINH VIÊN</t>
  </si>
  <si>
    <t>Khóa học:</t>
  </si>
  <si>
    <t>STT</t>
  </si>
  <si>
    <t>NỘI DUNG ĐÁNH GIÁ</t>
  </si>
  <si>
    <t>TỰ ĐÁNH GIÁ</t>
  </si>
  <si>
    <t>ĐIỂM TỐI ĐA</t>
  </si>
  <si>
    <t>LỚP ĐÁNH GIÁ</t>
  </si>
  <si>
    <t>Ý THỨC HỌC TẬP</t>
  </si>
  <si>
    <t>I.</t>
  </si>
  <si>
    <t>II.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</si>
  <si>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</si>
  <si>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</si>
  <si>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</si>
  <si>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</si>
  <si>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</si>
  <si>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</si>
  <si>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</si>
  <si>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</si>
  <si>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</si>
  <si>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Ý THỨC VÀ KẾT QUẢ CHẤP HÀNH NỘI QUY, QUY CHẾ TRONG NHÀ TRƯỜNG</t>
  </si>
  <si>
    <t>10.</t>
  </si>
  <si>
    <t>III.</t>
  </si>
  <si>
    <t>Ý THỨC VÀ KẾT QUẢ THAM GIA CÁC HOẠT ĐỘNG CHÍNH TRỊ - XÃ HỘI, VĂN HÓA, VĂN NGHỆ, THỂ THAO, PHÒNG CHỐNG TỆ NẠN XÃ HỘI</t>
  </si>
  <si>
    <t>PHẨM CHẤT CÔNG DÂN VÀ QUAN HỆ VỚI CỘNG ĐỒNG</t>
  </si>
  <si>
    <t>IV.</t>
  </si>
  <si>
    <t>V.</t>
  </si>
  <si>
    <t>Cộng mục 1</t>
  </si>
  <si>
    <t>Cộng mục 2</t>
  </si>
  <si>
    <t>Cộng mục 3</t>
  </si>
  <si>
    <t>Cộng mục 4</t>
  </si>
  <si>
    <t>Cộng mục 5</t>
  </si>
  <si>
    <t>Tổng cộng:</t>
  </si>
  <si>
    <t>Tích cực tuyên truyền vận động mọi người thực hiện nghiêm túc nội quy, quy chế, kiên quyết đấu tranh với mọi hành vi sai phạm.</t>
  </si>
  <si>
    <t>Tôn trọng lễ phép với thầy, cô giáo và CBCNV Nhà trường, chấp hành sự phân công công tác của lớp, GVCN, khoa, trường.</t>
  </si>
  <si>
    <t>Tham gia đầy đủ các buổi học nội quy, quy chế, các buổi hợp của lớp, của trường.</t>
  </si>
  <si>
    <t>Thực hiện nghiêm túc quy chế thi và kiểm tra.</t>
  </si>
  <si>
    <t>Không làm việc riêng, không ngủ trong giờ học.</t>
  </si>
  <si>
    <t>Không sử dụng điện thoại trong giờ học.</t>
  </si>
  <si>
    <t>Vượt khó trong học tập, tích cực, chủ động trong học tập.</t>
  </si>
  <si>
    <t>Trật tự nghe giảng, ghi chép và tích cực tham gia xây dựng bài tốt.</t>
  </si>
  <si>
    <t>Chuẩn bị bài đầy đủ.</t>
  </si>
  <si>
    <t>Đi học đầy đủ, đúng giờ.</t>
  </si>
  <si>
    <t>Nghiêm túc thực hiện giờ giấc học tập, không đi lại lộn xộn.</t>
  </si>
  <si>
    <t>Tích cực tham gia các buổi vệ sinh chung, các buổi lao động.</t>
  </si>
  <si>
    <t>Chỗ ở, phòng ở luôn giữ gìn vệ sinh, gọn gàng, ngăn nắp sặc đẹp, tư trang để đúng nơi quy định.</t>
  </si>
  <si>
    <t>Bảo vệ tài sản của công, thực hiện tiết kiệm điện nước.</t>
  </si>
  <si>
    <t>Thực hiện nghiêm túc quy định đăng ký tạm trú, tạm vắng. Không để người lạ nghỉ, ngủ lại phòng mình.</t>
  </si>
  <si>
    <t>Đóng học phí, lệ phí và khác khoản quyên góp đầy đủ, đúng hạn.</t>
  </si>
  <si>
    <t>Đảm bảo yên tĩnh trong giờ tự học và giờ nghỉ ngơi. Tổ chức sinh nhật, hội họp đúng nơi quy định.</t>
  </si>
  <si>
    <t>Hăng hái tham gia các hoạt động văn hóa, văn nghệ, thể thao.</t>
  </si>
  <si>
    <t>Tích cực tham gia các hoạt động chính trị - xã hội, phòng chống các tệ nạn xã hội.</t>
  </si>
  <si>
    <t>Tác phong, lối sống giản dị, lành mạnh có văn hóa, quan hệ tình bạn, tình yêu trong sáng.</t>
  </si>
  <si>
    <t>Chấp hành nghiêm túc chủ trương, chính sách, pháp luật của nhà nước, mạnh dạn đấu tranh để bảo vệ sự đoàn kết trong lớp, trong trường.</t>
  </si>
  <si>
    <t>Có mối quan hệ tốt trong lớp, trong trường, không gây mất đoàn kết, bản thân có tác dụng tích cực với tập thể.</t>
  </si>
  <si>
    <t>Có tinh thần và hành vi cưu mang giúp đỡ người khó khăn, hoạn nạn.</t>
  </si>
  <si>
    <t>Tham gia tích cực công tác Đảng, Đoàn của Nhà trường tổ chức.</t>
  </si>
  <si>
    <t>HỌC SINH, SINH VIÊN</t>
  </si>
  <si>
    <t>Được biểu dương, khen thưởng vì tham gia tốt công tác đoàn thể, xã hội ở Nhà trường.</t>
  </si>
  <si>
    <t>Là thành viên và tích cực tham gia  hoạt động có hiệu quả trong các câu lạc bộ, đội văn nghệ, thể thao của Nhà trường.</t>
  </si>
  <si>
    <t>Phát huy tốt vai trò người cán bộ chi đoàn, lớp và hoàn thành tốt nhiệm vụ trên cương vị được giao.</t>
  </si>
  <si>
    <t>Có đóng góp tích cực cho phong trào Đoàn và các công tác đoàn thể xã hội khác.</t>
  </si>
  <si>
    <t xml:space="preserve">Ý THỨC VÀ KẾT QUẢ THAM GIA PHỤ TRÁCH LỚP VÀ CÔNG TÁC ĐOÀN THỂ </t>
  </si>
  <si>
    <t>Tham gia tích cực công tác giữ gìn an ninh, chính trị, trật tự an toàn xã hội.</t>
  </si>
  <si>
    <t>Được biểu dương, khen thưởng hoặc đạt giải cao trong các hoạt động chính trị - xã hội, văn hóa, nghệ thuật, thể thao, phòng chống tệ nạn cấp trường trở lên.</t>
  </si>
  <si>
    <t>Trưởng thành trong học tập, rèn luyện được kết nạp vào Đảng hoặc được công nhận là đoàn viên, đảng viên xuất sắc.</t>
  </si>
  <si>
    <t>Phát hiện và báo cáo kịp thời những vấn đề có liên quan đến ma túy, tệ nạn xã hội.</t>
  </si>
  <si>
    <t>Điểm tổng kết các môn học (Lần đầu) &gt; 5.0.</t>
  </si>
  <si>
    <t>Tận tình giúp đỡ bạn trọng học tập, rèn luyện.</t>
  </si>
  <si>
    <t>BẢN ĐÁNH GIÁ KẾT QUẢ RÈN LUYỆN THEO NĂM HỌC CỦA HSSV</t>
  </si>
  <si>
    <t>HỌC KỲ</t>
  </si>
  <si>
    <t>I</t>
  </si>
  <si>
    <t>II</t>
  </si>
  <si>
    <t>ĐIỂM RÈN LUYỆN</t>
  </si>
  <si>
    <t>NĂM THỨ:........</t>
  </si>
  <si>
    <t>NĂM THỨ 1</t>
  </si>
  <si>
    <t>NĂM THỨ 2</t>
  </si>
  <si>
    <t>NĂM THỨ 3</t>
  </si>
  <si>
    <t>TOÀN KHÓA</t>
  </si>
  <si>
    <t>BẢN TỔNG KẾT ĐÁNH GIÁ KẾT QUẢ RÈN LUYỆN CỦA HỌC SINH</t>
  </si>
  <si>
    <t>BẢN TỔNG KẾT ĐÁNH GIÁ KẾT QUẢ RÈN LUYỆN CỦA SINH VIÊN</t>
  </si>
  <si>
    <t>Hà Nội, ngày    tháng     năm 2015</t>
  </si>
  <si>
    <t>TB khá:</t>
  </si>
  <si>
    <t>TỔNG HỢP</t>
  </si>
  <si>
    <t>Ngày sinh: 16/01/2001</t>
  </si>
  <si>
    <t>Lớp: C16G5</t>
  </si>
  <si>
    <t>Khóa học: 2019 - 2022</t>
  </si>
  <si>
    <t>Hà Nội, ngày 30 tháng 11 năm 2021</t>
  </si>
  <si>
    <t>Khoa: Lữ Hành Hướng Dẫn</t>
  </si>
  <si>
    <t>Họ và tên: Nguyễn Thị Kim Liên</t>
  </si>
  <si>
    <t>Học kỳ: 2</t>
  </si>
  <si>
    <t>Năm học: 2020 - 2021</t>
  </si>
  <si>
    <t>Liên</t>
  </si>
  <si>
    <t>Nguyễn Thị Kim Liên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</si>
</sst>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4" fillId="0" borderId="0" xfId="0" applyFont="1" applyAlignment="1"/>
    <xf numFmtId="0" fontId="4" fillId="0" borderId="0" xfId="0" applyFont="1"/>
    <xf numFmtId="0" fontId="4" fillId="2" borderId="0" xfId="0" applyFont="1" applyFill="1"/>
    <xf numFmtId="0" fontId="7" fillId="0" borderId="0" xfId="0" applyFont="1" applyBorder="1" applyAlignment="1">
      <alignment vertical="center" wrapText="1"/>
    </xf>
    <xf numFmtId="0" fontId="4" fillId="0" borderId="0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65" fontId="3" fillId="0" borderId="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top" wrapText="1"/>
    </xf>
    <xf numFmtId="0" fontId="8" fillId="0" borderId="0" xfId="0" applyFont="1" applyAlignment="1">
      <alignment horizontal="center"/>
    </xf>
    <xf numFmtId="0" fontId="7" fillId="0" borderId="0" xfId="0" applyFont="1"/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4" fontId="3" fillId="0" borderId="0" xfId="0" applyNumberFormat="1" applyFont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top" wrapText="1"/>
    </xf>
    <xf numFmtId="14" fontId="4" fillId="0" borderId="0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1" fontId="7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right"/>
    </xf>
    <xf numFmtId="0" fontId="6" fillId="0" borderId="0" xfId="0" applyFont="1" applyAlignment="1">
      <alignment horizontal="right" vertical="top"/>
    </xf>
    <xf numFmtId="0" fontId="10" fillId="0" borderId="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justify" vertical="center" wrapText="1"/>
    </xf>
    <xf numFmtId="1" fontId="8" fillId="0" borderId="6" xfId="0" applyNumberFormat="1" applyFont="1" applyBorder="1" applyAlignment="1">
      <alignment horizontal="justify" vertical="center" wrapText="1"/>
    </xf>
    <xf numFmtId="1" fontId="8" fillId="0" borderId="3" xfId="0" applyNumberFormat="1" applyFont="1" applyBorder="1" applyAlignment="1">
      <alignment horizontal="justify" vertical="center" wrapText="1"/>
    </xf>
    <xf numFmtId="1" fontId="3" fillId="0" borderId="2" xfId="0" applyNumberFormat="1" applyFont="1" applyBorder="1" applyAlignment="1">
      <alignment horizontal="justify" vertical="center" wrapText="1"/>
    </xf>
    <xf numFmtId="1" fontId="3" fillId="0" borderId="6" xfId="0" applyNumberFormat="1" applyFont="1" applyBorder="1" applyAlignment="1">
      <alignment horizontal="justify" vertical="center" wrapText="1"/>
    </xf>
    <xf numFmtId="1" fontId="3" fillId="0" borderId="3" xfId="0" applyNumberFormat="1" applyFont="1" applyBorder="1" applyAlignment="1">
      <alignment horizontal="justify" vertical="center" wrapText="1"/>
    </xf>
    <xf numFmtId="1" fontId="5" fillId="0" borderId="2" xfId="0" applyNumberFormat="1" applyFont="1" applyBorder="1" applyAlignment="1">
      <alignment horizontal="justify" vertical="center" wrapText="1"/>
    </xf>
    <xf numFmtId="1" fontId="5" fillId="0" borderId="6" xfId="0" applyNumberFormat="1" applyFont="1" applyBorder="1" applyAlignment="1">
      <alignment horizontal="justify" vertical="center" wrapText="1"/>
    </xf>
    <xf numFmtId="1" fontId="5" fillId="0" borderId="3" xfId="0" applyNumberFormat="1" applyFont="1" applyBorder="1" applyAlignment="1">
      <alignment horizontal="justify" vertical="center" wrapText="1"/>
    </xf>
    <xf numFmtId="1" fontId="5" fillId="0" borderId="2" xfId="0" applyNumberFormat="1" applyFont="1" applyBorder="1" applyAlignment="1">
      <alignment horizontal="left" vertical="center" wrapText="1"/>
    </xf>
    <xf numFmtId="1" fontId="5" fillId="0" borderId="6" xfId="0" applyNumberFormat="1" applyFont="1" applyBorder="1" applyAlignment="1">
      <alignment horizontal="left" vertical="center" wrapText="1"/>
    </xf>
    <xf numFmtId="1" fontId="5" fillId="0" borderId="3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2</xdr:row>
      <xdr:rowOff>19050</xdr:rowOff>
    </xdr:from>
    <xdr:to>
      <xdr:col>2</xdr:col>
      <xdr:colOff>66675</xdr:colOff>
      <xdr:row>2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838200" y="419100"/>
          <a:ext cx="13716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923924</xdr:colOff>
      <xdr:row>2</xdr:row>
      <xdr:rowOff>9525</xdr:rowOff>
    </xdr:from>
    <xdr:to>
      <xdr:col>5</xdr:col>
      <xdr:colOff>152399</xdr:colOff>
      <xdr:row>2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819524" y="409575"/>
          <a:ext cx="14954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2</xdr:row>
      <xdr:rowOff>19050</xdr:rowOff>
    </xdr:from>
    <xdr:to>
      <xdr:col>1</xdr:col>
      <xdr:colOff>1771650</xdr:colOff>
      <xdr:row>2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733425" y="419100"/>
          <a:ext cx="13716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200025</xdr:colOff>
      <xdr:row>2</xdr:row>
      <xdr:rowOff>9525</xdr:rowOff>
    </xdr:from>
    <xdr:to>
      <xdr:col>6</xdr:col>
      <xdr:colOff>9525</xdr:colOff>
      <xdr:row>2</xdr:row>
      <xdr:rowOff>9525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3905250" y="409575"/>
          <a:ext cx="13716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2</xdr:row>
      <xdr:rowOff>19050</xdr:rowOff>
    </xdr:from>
    <xdr:to>
      <xdr:col>1</xdr:col>
      <xdr:colOff>1771650</xdr:colOff>
      <xdr:row>2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733425" y="419100"/>
          <a:ext cx="13716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200025</xdr:colOff>
      <xdr:row>2</xdr:row>
      <xdr:rowOff>9525</xdr:rowOff>
    </xdr:from>
    <xdr:to>
      <xdr:col>6</xdr:col>
      <xdr:colOff>9525</xdr:colOff>
      <xdr:row>2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3905250" y="409575"/>
          <a:ext cx="13716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2</xdr:row>
      <xdr:rowOff>19050</xdr:rowOff>
    </xdr:from>
    <xdr:to>
      <xdr:col>1</xdr:col>
      <xdr:colOff>1771650</xdr:colOff>
      <xdr:row>2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733425" y="419100"/>
          <a:ext cx="13716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200025</xdr:colOff>
      <xdr:row>2</xdr:row>
      <xdr:rowOff>9525</xdr:rowOff>
    </xdr:from>
    <xdr:to>
      <xdr:col>6</xdr:col>
      <xdr:colOff>9525</xdr:colOff>
      <xdr:row>2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905250" y="409575"/>
          <a:ext cx="13716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2</xdr:row>
      <xdr:rowOff>19050</xdr:rowOff>
    </xdr:from>
    <xdr:to>
      <xdr:col>1</xdr:col>
      <xdr:colOff>1771650</xdr:colOff>
      <xdr:row>2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733425" y="419100"/>
          <a:ext cx="13716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171449</xdr:colOff>
      <xdr:row>2</xdr:row>
      <xdr:rowOff>9525</xdr:rowOff>
    </xdr:from>
    <xdr:to>
      <xdr:col>5</xdr:col>
      <xdr:colOff>761999</xdr:colOff>
      <xdr:row>2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3876674" y="409575"/>
          <a:ext cx="13716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topLeftCell="A31" workbookViewId="0">
      <selection activeCell="E62" sqref="E62:E63"/>
    </sheetView>
  </sheetViews>
  <sheetFormatPr defaultColWidth="9.109375" defaultRowHeight="13.8" x14ac:dyDescent="0.25"/>
  <cols>
    <col min="1" max="1" width="5" style="1" customWidth="1"/>
    <col min="2" max="2" width="27.109375" style="1" customWidth="1"/>
    <col min="3" max="3" width="11.33203125" style="1" customWidth="1"/>
    <col min="4" max="4" width="26.33203125" style="1" customWidth="1"/>
    <col min="5" max="7" width="7.6640625" style="1" customWidth="1"/>
    <col min="8" max="16384" width="9.109375" style="1"/>
  </cols>
  <sheetData>
    <row r="1" spans="1:10" s="3" customFormat="1" ht="15" customHeight="1" x14ac:dyDescent="0.3">
      <c r="A1" s="44" t="s">
        <v>4</v>
      </c>
      <c r="B1" s="44"/>
      <c r="C1" s="44"/>
      <c r="D1" s="45" t="s">
        <v>0</v>
      </c>
      <c r="E1" s="45"/>
      <c r="F1" s="45"/>
      <c r="G1" s="45"/>
      <c r="H1" s="2"/>
      <c r="I1" s="2"/>
      <c r="J1" s="2"/>
    </row>
    <row r="2" spans="1:10" s="3" customFormat="1" ht="16.8" x14ac:dyDescent="0.3">
      <c r="A2" s="46" t="s">
        <v>1</v>
      </c>
      <c r="B2" s="46"/>
      <c r="C2" s="46"/>
      <c r="D2" s="47" t="s">
        <v>2</v>
      </c>
      <c r="E2" s="47"/>
      <c r="F2" s="47"/>
      <c r="G2" s="47"/>
      <c r="H2" s="2"/>
      <c r="I2" s="2"/>
      <c r="J2" s="2"/>
    </row>
    <row r="3" spans="1:10" s="3" customFormat="1" ht="10.5" customHeight="1" x14ac:dyDescent="0.3">
      <c r="D3" s="48"/>
      <c r="E3" s="48"/>
      <c r="F3" s="48"/>
      <c r="G3" s="48"/>
      <c r="H3" s="4"/>
    </row>
    <row r="4" spans="1:10" s="3" customFormat="1" ht="28.5" customHeight="1" x14ac:dyDescent="0.3">
      <c r="D4" s="49" t="s">
        <v>113</v>
      </c>
      <c r="E4" s="49"/>
      <c r="F4" s="49"/>
      <c r="G4" s="49"/>
    </row>
    <row r="5" spans="1:10" s="6" customFormat="1" ht="26.25" customHeight="1" x14ac:dyDescent="0.3">
      <c r="A5" s="41" t="s">
        <v>27</v>
      </c>
      <c r="B5" s="41"/>
      <c r="C5" s="41"/>
      <c r="D5" s="41"/>
      <c r="E5" s="41"/>
      <c r="F5" s="41"/>
      <c r="G5" s="41"/>
      <c r="H5" s="5"/>
      <c r="I5" s="5"/>
      <c r="J5" s="5"/>
    </row>
    <row r="6" spans="1:10" s="6" customFormat="1" ht="18.75" customHeight="1" x14ac:dyDescent="0.3">
      <c r="A6" s="11"/>
      <c r="B6" s="42" t="s">
        <v>115</v>
      </c>
      <c r="C6" s="42"/>
      <c r="D6" s="26" t="s">
        <v>110</v>
      </c>
      <c r="E6" s="42" t="s">
        <v>111</v>
      </c>
      <c r="F6" s="42"/>
      <c r="G6" s="42"/>
      <c r="H6" s="5"/>
      <c r="I6" s="5"/>
      <c r="J6" s="5"/>
    </row>
    <row r="7" spans="1:10" s="6" customFormat="1" ht="18.75" customHeight="1" x14ac:dyDescent="0.3">
      <c r="A7" s="11"/>
      <c r="B7" s="42" t="s">
        <v>112</v>
      </c>
      <c r="C7" s="42"/>
      <c r="D7" s="42" t="s">
        <v>114</v>
      </c>
      <c r="E7" s="42"/>
      <c r="F7" s="42"/>
      <c r="G7" s="42"/>
      <c r="H7" s="5"/>
      <c r="I7" s="5"/>
      <c r="J7" s="5"/>
    </row>
    <row r="8" spans="1:10" s="3" customFormat="1" ht="16.8" x14ac:dyDescent="0.3">
      <c r="B8" s="43" t="s">
        <v>116</v>
      </c>
      <c r="C8" s="43"/>
      <c r="D8" s="43" t="s">
        <v>117</v>
      </c>
      <c r="E8" s="43"/>
      <c r="F8" s="43"/>
      <c r="G8" s="43"/>
    </row>
    <row r="9" spans="1:10" s="3" customFormat="1" ht="12.75" customHeight="1" x14ac:dyDescent="0.3"/>
    <row r="10" spans="1:10" s="3" customFormat="1" ht="40.5" customHeight="1" x14ac:dyDescent="0.3">
      <c r="A10" s="10" t="s">
        <v>29</v>
      </c>
      <c r="B10" s="50" t="s">
        <v>30</v>
      </c>
      <c r="C10" s="51"/>
      <c r="D10" s="52"/>
      <c r="E10" s="10" t="s">
        <v>32</v>
      </c>
      <c r="F10" s="10" t="s">
        <v>31</v>
      </c>
      <c r="G10" s="10" t="s">
        <v>33</v>
      </c>
    </row>
    <row r="11" spans="1:10" s="13" customFormat="1" ht="20.100000000000001" customHeight="1" x14ac:dyDescent="0.3">
      <c r="A11" s="28" t="s">
        <v>35</v>
      </c>
      <c r="B11" s="53" t="s">
        <v>34</v>
      </c>
      <c r="C11" s="54"/>
      <c r="D11" s="55"/>
      <c r="E11" s="29">
        <v>30</v>
      </c>
      <c r="F11" s="15"/>
      <c r="G11" s="30"/>
    </row>
    <row r="12" spans="1:10" s="3" customFormat="1" ht="21" customHeight="1" x14ac:dyDescent="0.3">
      <c r="A12" s="7" t="s">
        <v>37</v>
      </c>
      <c r="B12" s="56" t="s">
        <v>68</v>
      </c>
      <c r="C12" s="57"/>
      <c r="D12" s="58"/>
      <c r="E12" s="25">
        <v>5</v>
      </c>
      <c r="F12" s="7">
        <v>5</v>
      </c>
      <c r="G12" s="9"/>
    </row>
    <row r="13" spans="1:10" s="3" customFormat="1" ht="21" customHeight="1" x14ac:dyDescent="0.3">
      <c r="A13" s="7" t="s">
        <v>38</v>
      </c>
      <c r="B13" s="56" t="s">
        <v>67</v>
      </c>
      <c r="C13" s="57"/>
      <c r="D13" s="58"/>
      <c r="E13" s="25">
        <v>2</v>
      </c>
      <c r="F13" s="7">
        <v>1</v>
      </c>
      <c r="G13" s="9"/>
    </row>
    <row r="14" spans="1:10" s="3" customFormat="1" ht="21" customHeight="1" x14ac:dyDescent="0.3">
      <c r="A14" s="7" t="s">
        <v>39</v>
      </c>
      <c r="B14" s="56" t="s">
        <v>66</v>
      </c>
      <c r="C14" s="57"/>
      <c r="D14" s="58"/>
      <c r="E14" s="25">
        <v>3</v>
      </c>
      <c r="F14" s="7">
        <v>3</v>
      </c>
      <c r="G14" s="9"/>
    </row>
    <row r="15" spans="1:10" s="3" customFormat="1" ht="21" customHeight="1" x14ac:dyDescent="0.3">
      <c r="A15" s="7" t="s">
        <v>40</v>
      </c>
      <c r="B15" s="56" t="s">
        <v>65</v>
      </c>
      <c r="C15" s="57"/>
      <c r="D15" s="58"/>
      <c r="E15" s="25">
        <v>3</v>
      </c>
      <c r="F15" s="7">
        <v>3</v>
      </c>
      <c r="G15" s="9"/>
    </row>
    <row r="16" spans="1:10" s="3" customFormat="1" ht="21" customHeight="1" x14ac:dyDescent="0.3">
      <c r="A16" s="7" t="s">
        <v>41</v>
      </c>
      <c r="B16" s="56" t="s">
        <v>94</v>
      </c>
      <c r="C16" s="57"/>
      <c r="D16" s="58"/>
      <c r="E16" s="25">
        <v>2</v>
      </c>
      <c r="F16" s="7">
        <v>2</v>
      </c>
      <c r="G16" s="9"/>
    </row>
    <row r="17" spans="1:7" s="3" customFormat="1" ht="21" customHeight="1" x14ac:dyDescent="0.3">
      <c r="A17" s="7" t="s">
        <v>42</v>
      </c>
      <c r="B17" s="56" t="s">
        <v>64</v>
      </c>
      <c r="C17" s="57"/>
      <c r="D17" s="58"/>
      <c r="E17" s="25">
        <v>5</v>
      </c>
      <c r="F17" s="7">
        <v>5</v>
      </c>
      <c r="G17" s="9"/>
    </row>
    <row r="18" spans="1:7" s="3" customFormat="1" ht="21" customHeight="1" x14ac:dyDescent="0.3">
      <c r="A18" s="7" t="s">
        <v>43</v>
      </c>
      <c r="B18" s="56" t="s">
        <v>63</v>
      </c>
      <c r="C18" s="57"/>
      <c r="D18" s="58"/>
      <c r="E18" s="25">
        <v>5</v>
      </c>
      <c r="F18" s="7">
        <v>4</v>
      </c>
      <c r="G18" s="9"/>
    </row>
    <row r="19" spans="1:7" s="3" customFormat="1" ht="21" customHeight="1" x14ac:dyDescent="0.3">
      <c r="A19" s="7" t="s">
        <v>44</v>
      </c>
      <c r="B19" s="56" t="s">
        <v>62</v>
      </c>
      <c r="C19" s="57"/>
      <c r="D19" s="58"/>
      <c r="E19" s="25">
        <v>3</v>
      </c>
      <c r="F19" s="7">
        <v>3</v>
      </c>
      <c r="G19" s="9"/>
    </row>
    <row r="20" spans="1:7" s="3" customFormat="1" ht="21" customHeight="1" x14ac:dyDescent="0.3">
      <c r="A20" s="7" t="s">
        <v>45</v>
      </c>
      <c r="B20" s="56" t="s">
        <v>93</v>
      </c>
      <c r="C20" s="57"/>
      <c r="D20" s="58"/>
      <c r="E20" s="25">
        <v>2</v>
      </c>
      <c r="F20" s="7">
        <v>2</v>
      </c>
      <c r="G20" s="9"/>
    </row>
    <row r="21" spans="1:7" s="13" customFormat="1" ht="21" customHeight="1" x14ac:dyDescent="0.3">
      <c r="A21" s="15"/>
      <c r="B21" s="59" t="s">
        <v>53</v>
      </c>
      <c r="C21" s="60"/>
      <c r="D21" s="61"/>
      <c r="E21" s="29">
        <v>30</v>
      </c>
      <c r="F21" s="15">
        <f>SUM(F12:F20)</f>
        <v>28</v>
      </c>
      <c r="G21" s="30"/>
    </row>
    <row r="22" spans="1:7" s="13" customFormat="1" ht="31.5" customHeight="1" x14ac:dyDescent="0.3">
      <c r="A22" s="28" t="s">
        <v>36</v>
      </c>
      <c r="B22" s="53" t="s">
        <v>46</v>
      </c>
      <c r="C22" s="54"/>
      <c r="D22" s="55"/>
      <c r="E22" s="29">
        <v>25</v>
      </c>
      <c r="F22" s="15"/>
      <c r="G22" s="30"/>
    </row>
    <row r="23" spans="1:7" s="3" customFormat="1" ht="33.9" customHeight="1" x14ac:dyDescent="0.3">
      <c r="A23" s="7" t="s">
        <v>37</v>
      </c>
      <c r="B23" s="56" t="s">
        <v>61</v>
      </c>
      <c r="C23" s="57"/>
      <c r="D23" s="58"/>
      <c r="E23" s="25">
        <v>3</v>
      </c>
      <c r="F23" s="7">
        <v>3</v>
      </c>
      <c r="G23" s="9"/>
    </row>
    <row r="24" spans="1:7" s="3" customFormat="1" ht="33.9" customHeight="1" x14ac:dyDescent="0.3">
      <c r="A24" s="7" t="s">
        <v>38</v>
      </c>
      <c r="B24" s="56" t="s">
        <v>60</v>
      </c>
      <c r="C24" s="57"/>
      <c r="D24" s="58"/>
      <c r="E24" s="25">
        <v>3</v>
      </c>
      <c r="F24" s="7">
        <v>3</v>
      </c>
      <c r="G24" s="9"/>
    </row>
    <row r="25" spans="1:7" s="3" customFormat="1" ht="33.9" customHeight="1" x14ac:dyDescent="0.3">
      <c r="A25" s="7" t="s">
        <v>39</v>
      </c>
      <c r="B25" s="56" t="s">
        <v>59</v>
      </c>
      <c r="C25" s="57"/>
      <c r="D25" s="58"/>
      <c r="E25" s="25">
        <v>2</v>
      </c>
      <c r="F25" s="7">
        <v>2</v>
      </c>
      <c r="G25" s="9"/>
    </row>
    <row r="26" spans="1:7" s="3" customFormat="1" ht="21" customHeight="1" x14ac:dyDescent="0.3">
      <c r="A26" s="7" t="s">
        <v>40</v>
      </c>
      <c r="B26" s="56" t="s">
        <v>69</v>
      </c>
      <c r="C26" s="57"/>
      <c r="D26" s="58"/>
      <c r="E26" s="25">
        <v>3</v>
      </c>
      <c r="F26" s="7">
        <v>3</v>
      </c>
      <c r="G26" s="9"/>
    </row>
    <row r="27" spans="1:7" s="3" customFormat="1" ht="21" customHeight="1" x14ac:dyDescent="0.3">
      <c r="A27" s="7" t="s">
        <v>41</v>
      </c>
      <c r="B27" s="56" t="s">
        <v>70</v>
      </c>
      <c r="C27" s="57"/>
      <c r="D27" s="58"/>
      <c r="E27" s="25">
        <v>2</v>
      </c>
      <c r="F27" s="7">
        <v>2</v>
      </c>
      <c r="G27" s="9"/>
    </row>
    <row r="28" spans="1:7" s="3" customFormat="1" ht="33.9" customHeight="1" x14ac:dyDescent="0.3">
      <c r="A28" s="7" t="s">
        <v>42</v>
      </c>
      <c r="B28" s="56" t="s">
        <v>71</v>
      </c>
      <c r="C28" s="57"/>
      <c r="D28" s="58"/>
      <c r="E28" s="25">
        <v>3</v>
      </c>
      <c r="F28" s="7">
        <v>3</v>
      </c>
      <c r="G28" s="9"/>
    </row>
    <row r="29" spans="1:7" s="3" customFormat="1" ht="21" customHeight="1" x14ac:dyDescent="0.3">
      <c r="A29" s="7" t="s">
        <v>43</v>
      </c>
      <c r="B29" s="56" t="s">
        <v>72</v>
      </c>
      <c r="C29" s="57"/>
      <c r="D29" s="58"/>
      <c r="E29" s="25">
        <v>2</v>
      </c>
      <c r="F29" s="7">
        <v>2</v>
      </c>
      <c r="G29" s="9"/>
    </row>
    <row r="30" spans="1:7" s="3" customFormat="1" ht="33.9" customHeight="1" x14ac:dyDescent="0.3">
      <c r="A30" s="7" t="s">
        <v>44</v>
      </c>
      <c r="B30" s="56" t="s">
        <v>73</v>
      </c>
      <c r="C30" s="57"/>
      <c r="D30" s="58"/>
      <c r="E30" s="25">
        <v>3</v>
      </c>
      <c r="F30" s="7">
        <v>3</v>
      </c>
      <c r="G30" s="9"/>
    </row>
    <row r="31" spans="1:7" s="3" customFormat="1" ht="21" customHeight="1" x14ac:dyDescent="0.3">
      <c r="A31" s="7" t="s">
        <v>45</v>
      </c>
      <c r="B31" s="56" t="s">
        <v>74</v>
      </c>
      <c r="C31" s="57"/>
      <c r="D31" s="58"/>
      <c r="E31" s="25">
        <v>2</v>
      </c>
      <c r="F31" s="7">
        <v>2</v>
      </c>
      <c r="G31" s="9"/>
    </row>
    <row r="32" spans="1:7" s="3" customFormat="1" ht="33.9" customHeight="1" x14ac:dyDescent="0.3">
      <c r="A32" s="7" t="s">
        <v>47</v>
      </c>
      <c r="B32" s="56" t="s">
        <v>75</v>
      </c>
      <c r="C32" s="57"/>
      <c r="D32" s="58"/>
      <c r="E32" s="25">
        <v>2</v>
      </c>
      <c r="F32" s="7">
        <v>2</v>
      </c>
      <c r="G32" s="9"/>
    </row>
    <row r="33" spans="1:7" s="13" customFormat="1" ht="21" customHeight="1" x14ac:dyDescent="0.3">
      <c r="A33" s="15"/>
      <c r="B33" s="62" t="s">
        <v>54</v>
      </c>
      <c r="C33" s="63"/>
      <c r="D33" s="64"/>
      <c r="E33" s="29">
        <v>25</v>
      </c>
      <c r="F33" s="15">
        <f>SUM(F23:F32)</f>
        <v>25</v>
      </c>
      <c r="G33" s="30"/>
    </row>
    <row r="34" spans="1:7" s="13" customFormat="1" ht="48.75" customHeight="1" x14ac:dyDescent="0.3">
      <c r="A34" s="28" t="s">
        <v>48</v>
      </c>
      <c r="B34" s="53" t="s">
        <v>49</v>
      </c>
      <c r="C34" s="54"/>
      <c r="D34" s="55"/>
      <c r="E34" s="29">
        <v>20</v>
      </c>
      <c r="F34" s="15"/>
      <c r="G34" s="30"/>
    </row>
    <row r="35" spans="1:7" s="3" customFormat="1" ht="21" customHeight="1" x14ac:dyDescent="0.3">
      <c r="A35" s="7" t="s">
        <v>37</v>
      </c>
      <c r="B35" s="56" t="s">
        <v>76</v>
      </c>
      <c r="C35" s="57"/>
      <c r="D35" s="58"/>
      <c r="E35" s="25">
        <v>4</v>
      </c>
      <c r="F35" s="7">
        <v>4</v>
      </c>
      <c r="G35" s="9"/>
    </row>
    <row r="36" spans="1:7" s="3" customFormat="1" ht="33.9" customHeight="1" x14ac:dyDescent="0.3">
      <c r="A36" s="7" t="s">
        <v>38</v>
      </c>
      <c r="B36" s="56" t="s">
        <v>77</v>
      </c>
      <c r="C36" s="57"/>
      <c r="D36" s="58"/>
      <c r="E36" s="25">
        <v>4</v>
      </c>
      <c r="F36" s="7">
        <v>4</v>
      </c>
      <c r="G36" s="9"/>
    </row>
    <row r="37" spans="1:7" s="3" customFormat="1" ht="33.9" customHeight="1" x14ac:dyDescent="0.3">
      <c r="A37" s="7" t="s">
        <v>39</v>
      </c>
      <c r="B37" s="56" t="s">
        <v>78</v>
      </c>
      <c r="C37" s="57"/>
      <c r="D37" s="58"/>
      <c r="E37" s="25">
        <v>3</v>
      </c>
      <c r="F37" s="7">
        <v>3</v>
      </c>
      <c r="G37" s="9"/>
    </row>
    <row r="38" spans="1:7" s="3" customFormat="1" ht="33.9" customHeight="1" x14ac:dyDescent="0.3">
      <c r="A38" s="7" t="s">
        <v>40</v>
      </c>
      <c r="B38" s="56" t="s">
        <v>92</v>
      </c>
      <c r="C38" s="57"/>
      <c r="D38" s="58"/>
      <c r="E38" s="25">
        <v>4</v>
      </c>
      <c r="F38" s="7">
        <v>2</v>
      </c>
      <c r="G38" s="9"/>
    </row>
    <row r="39" spans="1:7" s="3" customFormat="1" ht="33.9" customHeight="1" x14ac:dyDescent="0.3">
      <c r="A39" s="7" t="s">
        <v>41</v>
      </c>
      <c r="B39" s="56" t="s">
        <v>91</v>
      </c>
      <c r="C39" s="57"/>
      <c r="D39" s="58"/>
      <c r="E39" s="25">
        <v>2</v>
      </c>
      <c r="F39" s="7">
        <v>2</v>
      </c>
      <c r="G39" s="9"/>
    </row>
    <row r="40" spans="1:7" s="3" customFormat="1" ht="50.1" customHeight="1" x14ac:dyDescent="0.3">
      <c r="A40" s="7" t="s">
        <v>42</v>
      </c>
      <c r="B40" s="56" t="s">
        <v>90</v>
      </c>
      <c r="C40" s="57"/>
      <c r="D40" s="58"/>
      <c r="E40" s="25">
        <v>3</v>
      </c>
      <c r="F40" s="7">
        <v>1</v>
      </c>
      <c r="G40" s="9"/>
    </row>
    <row r="41" spans="1:7" s="13" customFormat="1" ht="21" customHeight="1" x14ac:dyDescent="0.3">
      <c r="A41" s="15"/>
      <c r="B41" s="62" t="s">
        <v>55</v>
      </c>
      <c r="C41" s="63"/>
      <c r="D41" s="64"/>
      <c r="E41" s="29">
        <v>20</v>
      </c>
      <c r="F41" s="15">
        <f>SUM(F35:F40)</f>
        <v>16</v>
      </c>
      <c r="G41" s="30"/>
    </row>
    <row r="42" spans="1:7" s="13" customFormat="1" ht="20.25" customHeight="1" x14ac:dyDescent="0.3">
      <c r="A42" s="28" t="s">
        <v>51</v>
      </c>
      <c r="B42" s="53" t="s">
        <v>50</v>
      </c>
      <c r="C42" s="54"/>
      <c r="D42" s="55"/>
      <c r="E42" s="29">
        <v>15</v>
      </c>
      <c r="F42" s="15"/>
      <c r="G42" s="30"/>
    </row>
    <row r="43" spans="1:7" s="3" customFormat="1" ht="33.9" customHeight="1" x14ac:dyDescent="0.3">
      <c r="A43" s="7" t="s">
        <v>37</v>
      </c>
      <c r="B43" s="56" t="s">
        <v>79</v>
      </c>
      <c r="C43" s="57"/>
      <c r="D43" s="58"/>
      <c r="E43" s="25">
        <v>4</v>
      </c>
      <c r="F43" s="7">
        <v>4</v>
      </c>
      <c r="G43" s="9"/>
    </row>
    <row r="44" spans="1:7" s="3" customFormat="1" ht="21" customHeight="1" x14ac:dyDescent="0.3">
      <c r="A44" s="7" t="s">
        <v>38</v>
      </c>
      <c r="B44" s="56" t="s">
        <v>89</v>
      </c>
      <c r="C44" s="57"/>
      <c r="D44" s="58"/>
      <c r="E44" s="25">
        <v>4</v>
      </c>
      <c r="F44" s="7">
        <v>4</v>
      </c>
      <c r="G44" s="9"/>
    </row>
    <row r="45" spans="1:7" s="3" customFormat="1" ht="33.9" customHeight="1" x14ac:dyDescent="0.3">
      <c r="A45" s="7" t="s">
        <v>39</v>
      </c>
      <c r="B45" s="56" t="s">
        <v>80</v>
      </c>
      <c r="C45" s="57"/>
      <c r="D45" s="58"/>
      <c r="E45" s="25">
        <v>3</v>
      </c>
      <c r="F45" s="7">
        <v>3</v>
      </c>
      <c r="G45" s="9"/>
    </row>
    <row r="46" spans="1:7" s="3" customFormat="1" ht="21" customHeight="1" x14ac:dyDescent="0.3">
      <c r="A46" s="7" t="s">
        <v>40</v>
      </c>
      <c r="B46" s="56" t="s">
        <v>81</v>
      </c>
      <c r="C46" s="57"/>
      <c r="D46" s="58"/>
      <c r="E46" s="25">
        <v>4</v>
      </c>
      <c r="F46" s="7">
        <v>4</v>
      </c>
      <c r="G46" s="9"/>
    </row>
    <row r="47" spans="1:7" s="13" customFormat="1" ht="21" customHeight="1" x14ac:dyDescent="0.3">
      <c r="A47" s="15"/>
      <c r="B47" s="62" t="s">
        <v>56</v>
      </c>
      <c r="C47" s="63"/>
      <c r="D47" s="64"/>
      <c r="E47" s="29">
        <v>15</v>
      </c>
      <c r="F47" s="15">
        <f>SUM(F43:F46)</f>
        <v>15</v>
      </c>
      <c r="G47" s="30"/>
    </row>
    <row r="48" spans="1:7" s="13" customFormat="1" ht="32.25" customHeight="1" x14ac:dyDescent="0.3">
      <c r="A48" s="28" t="s">
        <v>52</v>
      </c>
      <c r="B48" s="53" t="s">
        <v>88</v>
      </c>
      <c r="C48" s="54"/>
      <c r="D48" s="55"/>
      <c r="E48" s="29">
        <v>10</v>
      </c>
      <c r="F48" s="15"/>
      <c r="G48" s="30"/>
    </row>
    <row r="49" spans="1:7" s="3" customFormat="1" ht="21" customHeight="1" x14ac:dyDescent="0.3">
      <c r="A49" s="7" t="s">
        <v>37</v>
      </c>
      <c r="B49" s="56" t="s">
        <v>82</v>
      </c>
      <c r="C49" s="57"/>
      <c r="D49" s="58"/>
      <c r="E49" s="25">
        <v>2</v>
      </c>
      <c r="F49" s="7"/>
      <c r="G49" s="9"/>
    </row>
    <row r="50" spans="1:7" s="3" customFormat="1" ht="33.9" customHeight="1" x14ac:dyDescent="0.3">
      <c r="A50" s="7" t="s">
        <v>38</v>
      </c>
      <c r="B50" s="56" t="s">
        <v>87</v>
      </c>
      <c r="C50" s="57"/>
      <c r="D50" s="58"/>
      <c r="E50" s="25">
        <v>2</v>
      </c>
      <c r="F50" s="7"/>
      <c r="G50" s="9"/>
    </row>
    <row r="51" spans="1:7" s="3" customFormat="1" ht="33.9" customHeight="1" x14ac:dyDescent="0.3">
      <c r="A51" s="7" t="s">
        <v>39</v>
      </c>
      <c r="B51" s="56" t="s">
        <v>86</v>
      </c>
      <c r="C51" s="57"/>
      <c r="D51" s="58"/>
      <c r="E51" s="25">
        <v>2</v>
      </c>
      <c r="F51" s="7"/>
      <c r="G51" s="9"/>
    </row>
    <row r="52" spans="1:7" s="3" customFormat="1" ht="33.9" customHeight="1" x14ac:dyDescent="0.3">
      <c r="A52" s="7" t="s">
        <v>40</v>
      </c>
      <c r="B52" s="56" t="s">
        <v>85</v>
      </c>
      <c r="C52" s="57"/>
      <c r="D52" s="58"/>
      <c r="E52" s="25">
        <v>2</v>
      </c>
      <c r="F52" s="7"/>
      <c r="G52" s="9"/>
    </row>
    <row r="53" spans="1:7" s="3" customFormat="1" ht="33.9" customHeight="1" x14ac:dyDescent="0.3">
      <c r="A53" s="7" t="s">
        <v>41</v>
      </c>
      <c r="B53" s="56" t="s">
        <v>84</v>
      </c>
      <c r="C53" s="57"/>
      <c r="D53" s="58"/>
      <c r="E53" s="25">
        <v>2</v>
      </c>
      <c r="F53" s="7"/>
      <c r="G53" s="9"/>
    </row>
    <row r="54" spans="1:7" s="13" customFormat="1" ht="21" customHeight="1" x14ac:dyDescent="0.3">
      <c r="A54" s="15"/>
      <c r="B54" s="62" t="s">
        <v>57</v>
      </c>
      <c r="C54" s="63"/>
      <c r="D54" s="64"/>
      <c r="E54" s="29">
        <v>10</v>
      </c>
      <c r="F54" s="15"/>
      <c r="G54" s="30"/>
    </row>
    <row r="55" spans="1:7" s="13" customFormat="1" ht="21" customHeight="1" x14ac:dyDescent="0.3">
      <c r="A55" s="15"/>
      <c r="B55" s="62" t="s">
        <v>58</v>
      </c>
      <c r="C55" s="63"/>
      <c r="D55" s="64"/>
      <c r="E55" s="29"/>
      <c r="F55" s="15">
        <f>SUM(F21,F33,F41,F47)</f>
        <v>84</v>
      </c>
      <c r="G55" s="30"/>
    </row>
    <row r="57" spans="1:7" x14ac:dyDescent="0.25">
      <c r="A57" s="12"/>
      <c r="B57" s="46" t="s">
        <v>25</v>
      </c>
      <c r="C57" s="46"/>
      <c r="D57" s="46" t="s">
        <v>83</v>
      </c>
      <c r="E57" s="46"/>
      <c r="F57" s="46"/>
      <c r="G57" s="46"/>
    </row>
    <row r="59" spans="1:7" x14ac:dyDescent="0.25">
      <c r="E59" s="1" t="s">
        <v>118</v>
      </c>
    </row>
    <row r="60" spans="1:7" x14ac:dyDescent="0.25">
      <c r="E60" s="1" t="s">
        <v>119</v>
      </c>
    </row>
  </sheetData>
  <mergeCells count="61">
    <mergeCell ref="B57:C57"/>
    <mergeCell ref="D57:G57"/>
    <mergeCell ref="B53:D53"/>
    <mergeCell ref="B55:D55"/>
    <mergeCell ref="B54:D54"/>
    <mergeCell ref="B48:D48"/>
    <mergeCell ref="B49:D49"/>
    <mergeCell ref="E6:G6"/>
    <mergeCell ref="B50:D50"/>
    <mergeCell ref="B51:D51"/>
    <mergeCell ref="B39:D39"/>
    <mergeCell ref="B27:D27"/>
    <mergeCell ref="B28:D28"/>
    <mergeCell ref="B29:D29"/>
    <mergeCell ref="B30:D30"/>
    <mergeCell ref="B31:D31"/>
    <mergeCell ref="B32:D32"/>
    <mergeCell ref="B20:D20"/>
    <mergeCell ref="B22:D22"/>
    <mergeCell ref="B23:D23"/>
    <mergeCell ref="B24:D24"/>
    <mergeCell ref="B52:D52"/>
    <mergeCell ref="B21:D21"/>
    <mergeCell ref="B33:D33"/>
    <mergeCell ref="B41:D41"/>
    <mergeCell ref="B47:D47"/>
    <mergeCell ref="B40:D40"/>
    <mergeCell ref="B42:D42"/>
    <mergeCell ref="B43:D43"/>
    <mergeCell ref="B44:D44"/>
    <mergeCell ref="B45:D45"/>
    <mergeCell ref="B46:D46"/>
    <mergeCell ref="B34:D34"/>
    <mergeCell ref="B35:D35"/>
    <mergeCell ref="B36:D36"/>
    <mergeCell ref="B37:D37"/>
    <mergeCell ref="B38:D38"/>
    <mergeCell ref="B10:D10"/>
    <mergeCell ref="B11:D11"/>
    <mergeCell ref="B18:D18"/>
    <mergeCell ref="B25:D25"/>
    <mergeCell ref="B26:D26"/>
    <mergeCell ref="B12:D12"/>
    <mergeCell ref="B13:D13"/>
    <mergeCell ref="B14:D14"/>
    <mergeCell ref="B15:D15"/>
    <mergeCell ref="B16:D16"/>
    <mergeCell ref="B17:D17"/>
    <mergeCell ref="B19:D19"/>
    <mergeCell ref="A5:G5"/>
    <mergeCell ref="B6:C6"/>
    <mergeCell ref="B8:C8"/>
    <mergeCell ref="D8:G8"/>
    <mergeCell ref="A1:C1"/>
    <mergeCell ref="D1:G1"/>
    <mergeCell ref="A2:C2"/>
    <mergeCell ref="D2:G2"/>
    <mergeCell ref="D3:G3"/>
    <mergeCell ref="D4:G4"/>
    <mergeCell ref="B7:C7"/>
    <mergeCell ref="D7:G7"/>
  </mergeCells>
  <pageMargins left="0.47244094488188981" right="0.47244094488188981" top="0.39370078740157483" bottom="0.39370078740157483" header="0.31496062992125984" footer="0.31496062992125984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4"/>
  <sheetViews>
    <sheetView topLeftCell="A64" workbookViewId="0">
      <selection activeCell="F57" sqref="F57"/>
    </sheetView>
  </sheetViews>
  <sheetFormatPr defaultColWidth="9.109375" defaultRowHeight="13.8" x14ac:dyDescent="0.25"/>
  <cols>
    <col min="1" max="1" width="5" style="1" customWidth="1"/>
    <col min="2" max="2" width="27.109375" style="1" customWidth="1"/>
    <col min="3" max="6" width="11.6640625" style="1" customWidth="1"/>
    <col min="7" max="7" width="14.109375" style="1" customWidth="1"/>
    <col min="8" max="16384" width="9.109375" style="1"/>
  </cols>
  <sheetData>
    <row r="1" spans="1:10" s="3" customFormat="1" ht="15" customHeight="1" x14ac:dyDescent="0.3">
      <c r="A1" s="44" t="s">
        <v>4</v>
      </c>
      <c r="B1" s="44"/>
      <c r="C1" s="44"/>
      <c r="D1" s="45" t="s">
        <v>0</v>
      </c>
      <c r="E1" s="45"/>
      <c r="F1" s="45"/>
      <c r="G1" s="45"/>
      <c r="H1" s="2"/>
      <c r="I1" s="2"/>
      <c r="J1" s="2"/>
    </row>
    <row r="2" spans="1:10" s="3" customFormat="1" ht="16.8" x14ac:dyDescent="0.3">
      <c r="A2" s="46" t="s">
        <v>1</v>
      </c>
      <c r="B2" s="46"/>
      <c r="C2" s="46"/>
      <c r="D2" s="47" t="s">
        <v>2</v>
      </c>
      <c r="E2" s="47"/>
      <c r="F2" s="47"/>
      <c r="G2" s="47"/>
      <c r="H2" s="2"/>
      <c r="I2" s="2"/>
      <c r="J2" s="2"/>
    </row>
    <row r="3" spans="1:10" s="3" customFormat="1" ht="10.5" customHeight="1" x14ac:dyDescent="0.3">
      <c r="D3" s="48"/>
      <c r="E3" s="48"/>
      <c r="F3" s="48"/>
      <c r="G3" s="48"/>
      <c r="H3" s="4"/>
    </row>
    <row r="4" spans="1:10" s="3" customFormat="1" ht="28.5" customHeight="1" x14ac:dyDescent="0.3">
      <c r="D4" s="49" t="s">
        <v>107</v>
      </c>
      <c r="E4" s="49"/>
      <c r="F4" s="49"/>
      <c r="G4" s="49"/>
    </row>
    <row r="5" spans="1:10" s="6" customFormat="1" ht="26.25" customHeight="1" x14ac:dyDescent="0.3">
      <c r="A5" s="41" t="s">
        <v>6</v>
      </c>
      <c r="B5" s="41"/>
      <c r="C5" s="41"/>
      <c r="D5" s="41"/>
      <c r="E5" s="41"/>
      <c r="F5" s="41"/>
      <c r="G5" s="41"/>
      <c r="H5" s="5"/>
      <c r="I5" s="5"/>
      <c r="J5" s="5"/>
    </row>
    <row r="6" spans="1:10" s="6" customFormat="1" ht="18.75" customHeight="1" x14ac:dyDescent="0.3">
      <c r="A6" s="11"/>
      <c r="B6" s="42" t="s">
        <v>8</v>
      </c>
      <c r="C6" s="42"/>
      <c r="D6" s="42" t="s">
        <v>9</v>
      </c>
      <c r="E6" s="42"/>
      <c r="F6" s="42"/>
      <c r="G6" s="42"/>
      <c r="H6" s="5"/>
      <c r="I6" s="5"/>
      <c r="J6" s="5"/>
    </row>
    <row r="7" spans="1:10" s="3" customFormat="1" ht="16.8" x14ac:dyDescent="0.3">
      <c r="B7" s="43" t="s">
        <v>7</v>
      </c>
      <c r="C7" s="43"/>
      <c r="D7" s="43" t="s">
        <v>10</v>
      </c>
      <c r="E7" s="43"/>
      <c r="F7" s="43"/>
      <c r="G7" s="43"/>
    </row>
    <row r="8" spans="1:10" s="3" customFormat="1" ht="12.75" customHeight="1" x14ac:dyDescent="0.3"/>
    <row r="9" spans="1:10" s="3" customFormat="1" ht="28.5" customHeight="1" x14ac:dyDescent="0.3">
      <c r="A9" s="67" t="s">
        <v>29</v>
      </c>
      <c r="B9" s="67" t="s">
        <v>3</v>
      </c>
      <c r="C9" s="50" t="s">
        <v>11</v>
      </c>
      <c r="D9" s="52"/>
      <c r="E9" s="50" t="s">
        <v>12</v>
      </c>
      <c r="F9" s="52"/>
      <c r="G9" s="67" t="s">
        <v>5</v>
      </c>
    </row>
    <row r="10" spans="1:10" s="3" customFormat="1" ht="20.100000000000001" customHeight="1" x14ac:dyDescent="0.3">
      <c r="A10" s="68"/>
      <c r="B10" s="68"/>
      <c r="C10" s="14" t="s">
        <v>14</v>
      </c>
      <c r="D10" s="15" t="s">
        <v>13</v>
      </c>
      <c r="E10" s="14" t="s">
        <v>14</v>
      </c>
      <c r="F10" s="15" t="s">
        <v>13</v>
      </c>
      <c r="G10" s="68"/>
    </row>
    <row r="11" spans="1:10" s="3" customFormat="1" ht="20.100000000000001" customHeight="1" x14ac:dyDescent="0.3">
      <c r="A11" s="7">
        <v>1</v>
      </c>
      <c r="B11" s="8"/>
      <c r="C11" s="25">
        <v>56</v>
      </c>
      <c r="D11" s="7" t="str">
        <f>IF(C11&gt;=90,"Xuất sắc",IF(C11&gt;=80,"Tốt",IF(C11&gt;=70,"Khá",IF(C11&gt;=60,"TB Khá",IF(C11&gt;=50,"Trung bình",IF(C11&gt;=30,"Yếu","Kém"))))))</f>
        <v>Trung bình</v>
      </c>
      <c r="E11" s="25">
        <v>69</v>
      </c>
      <c r="F11" s="7" t="str">
        <f>IF(E11&gt;=90,"Xuất sắc",IF(E11&gt;=80,"Tốt",IF(E11&gt;=70,"Khá",IF(E11&gt;=60,"TB Khá",IF(E11&gt;=50,"Trung bình",IF(E11&gt;=30,"Yếu","Kém"))))))</f>
        <v>TB Khá</v>
      </c>
      <c r="G11" s="9"/>
    </row>
    <row r="12" spans="1:10" s="3" customFormat="1" ht="20.100000000000001" customHeight="1" x14ac:dyDescent="0.3">
      <c r="A12" s="7">
        <v>2</v>
      </c>
      <c r="B12" s="8"/>
      <c r="C12" s="25"/>
      <c r="D12" s="7" t="str">
        <f t="shared" ref="D12:D70" si="0">IF(C12&gt;=90,"Xuất sắc",IF(C12&gt;=80,"Tốt",IF(C12&gt;=70,"Khá",IF(C12&gt;=60,"TB Khá",IF(C12&gt;=50,"Trung bình",IF(C12&gt;=30,"Yếu","Kém"))))))</f>
        <v>Kém</v>
      </c>
      <c r="E12" s="25">
        <v>54</v>
      </c>
      <c r="F12" s="7" t="str">
        <f t="shared" ref="F12:F70" si="1">IF(E12&gt;=90,"Xuất sắc",IF(E12&gt;=80,"Tốt",IF(E12&gt;=70,"Khá",IF(E12&gt;=60,"TB Khá",IF(E12&gt;=50,"Trung bình",IF(E12&gt;=30,"Yếu","Kém"))))))</f>
        <v>Trung bình</v>
      </c>
      <c r="G12" s="9"/>
    </row>
    <row r="13" spans="1:10" s="3" customFormat="1" ht="20.100000000000001" customHeight="1" x14ac:dyDescent="0.3">
      <c r="A13" s="7">
        <v>3</v>
      </c>
      <c r="B13" s="8"/>
      <c r="C13" s="25"/>
      <c r="D13" s="7" t="str">
        <f t="shared" si="0"/>
        <v>Kém</v>
      </c>
      <c r="E13" s="25">
        <v>36</v>
      </c>
      <c r="F13" s="7" t="str">
        <f t="shared" si="1"/>
        <v>Yếu</v>
      </c>
      <c r="G13" s="9"/>
    </row>
    <row r="14" spans="1:10" s="3" customFormat="1" ht="20.100000000000001" customHeight="1" x14ac:dyDescent="0.3">
      <c r="A14" s="7">
        <v>4</v>
      </c>
      <c r="B14" s="8"/>
      <c r="C14" s="25"/>
      <c r="D14" s="7" t="str">
        <f t="shared" si="0"/>
        <v>Kém</v>
      </c>
      <c r="E14" s="25">
        <v>12</v>
      </c>
      <c r="F14" s="7" t="str">
        <f t="shared" si="1"/>
        <v>Kém</v>
      </c>
      <c r="G14" s="9"/>
    </row>
    <row r="15" spans="1:10" s="3" customFormat="1" ht="20.100000000000001" customHeight="1" x14ac:dyDescent="0.3">
      <c r="A15" s="7">
        <v>5</v>
      </c>
      <c r="B15" s="8"/>
      <c r="C15" s="25"/>
      <c r="D15" s="7" t="str">
        <f t="shared" si="0"/>
        <v>Kém</v>
      </c>
      <c r="E15" s="25">
        <v>84</v>
      </c>
      <c r="F15" s="7" t="str">
        <f t="shared" si="1"/>
        <v>Tốt</v>
      </c>
      <c r="G15" s="9"/>
    </row>
    <row r="16" spans="1:10" s="3" customFormat="1" ht="20.100000000000001" customHeight="1" x14ac:dyDescent="0.3">
      <c r="A16" s="7">
        <v>6</v>
      </c>
      <c r="B16" s="8"/>
      <c r="C16" s="25"/>
      <c r="D16" s="7" t="str">
        <f t="shared" si="0"/>
        <v>Kém</v>
      </c>
      <c r="E16" s="25">
        <v>65</v>
      </c>
      <c r="F16" s="7" t="str">
        <f t="shared" si="1"/>
        <v>TB Khá</v>
      </c>
      <c r="G16" s="9"/>
    </row>
    <row r="17" spans="1:7" s="3" customFormat="1" ht="20.100000000000001" customHeight="1" x14ac:dyDescent="0.3">
      <c r="A17" s="7">
        <v>7</v>
      </c>
      <c r="B17" s="8"/>
      <c r="C17" s="25"/>
      <c r="D17" s="7" t="str">
        <f t="shared" si="0"/>
        <v>Kém</v>
      </c>
      <c r="E17" s="25">
        <v>82</v>
      </c>
      <c r="F17" s="7" t="str">
        <f t="shared" si="1"/>
        <v>Tốt</v>
      </c>
      <c r="G17" s="9"/>
    </row>
    <row r="18" spans="1:7" s="3" customFormat="1" ht="20.100000000000001" customHeight="1" x14ac:dyDescent="0.3">
      <c r="A18" s="7">
        <v>8</v>
      </c>
      <c r="B18" s="8"/>
      <c r="C18" s="25"/>
      <c r="D18" s="7" t="str">
        <f t="shared" si="0"/>
        <v>Kém</v>
      </c>
      <c r="E18" s="25">
        <v>13</v>
      </c>
      <c r="F18" s="7" t="str">
        <f t="shared" si="1"/>
        <v>Kém</v>
      </c>
      <c r="G18" s="9"/>
    </row>
    <row r="19" spans="1:7" s="3" customFormat="1" ht="20.100000000000001" customHeight="1" x14ac:dyDescent="0.3">
      <c r="A19" s="7">
        <v>9</v>
      </c>
      <c r="B19" s="8"/>
      <c r="C19" s="25"/>
      <c r="D19" s="7" t="str">
        <f t="shared" si="0"/>
        <v>Kém</v>
      </c>
      <c r="E19" s="25">
        <v>55</v>
      </c>
      <c r="F19" s="7" t="str">
        <f t="shared" si="1"/>
        <v>Trung bình</v>
      </c>
      <c r="G19" s="9"/>
    </row>
    <row r="20" spans="1:7" s="3" customFormat="1" ht="20.100000000000001" customHeight="1" x14ac:dyDescent="0.3">
      <c r="A20" s="7">
        <v>10</v>
      </c>
      <c r="B20" s="8"/>
      <c r="C20" s="25"/>
      <c r="D20" s="7" t="str">
        <f t="shared" si="0"/>
        <v>Kém</v>
      </c>
      <c r="E20" s="25">
        <v>68</v>
      </c>
      <c r="F20" s="7" t="str">
        <f t="shared" si="1"/>
        <v>TB Khá</v>
      </c>
      <c r="G20" s="9"/>
    </row>
    <row r="21" spans="1:7" s="3" customFormat="1" ht="20.100000000000001" customHeight="1" x14ac:dyDescent="0.3">
      <c r="A21" s="7">
        <v>11</v>
      </c>
      <c r="B21" s="8"/>
      <c r="C21" s="25"/>
      <c r="D21" s="7" t="str">
        <f t="shared" si="0"/>
        <v>Kém</v>
      </c>
      <c r="E21" s="25">
        <v>52</v>
      </c>
      <c r="F21" s="7" t="str">
        <f t="shared" si="1"/>
        <v>Trung bình</v>
      </c>
      <c r="G21" s="9"/>
    </row>
    <row r="22" spans="1:7" s="3" customFormat="1" ht="20.100000000000001" customHeight="1" x14ac:dyDescent="0.3">
      <c r="A22" s="7">
        <v>12</v>
      </c>
      <c r="B22" s="8"/>
      <c r="C22" s="25"/>
      <c r="D22" s="7" t="str">
        <f t="shared" si="0"/>
        <v>Kém</v>
      </c>
      <c r="E22" s="25">
        <v>76</v>
      </c>
      <c r="F22" s="7" t="str">
        <f t="shared" si="1"/>
        <v>Khá</v>
      </c>
      <c r="G22" s="9"/>
    </row>
    <row r="23" spans="1:7" s="3" customFormat="1" ht="20.100000000000001" customHeight="1" x14ac:dyDescent="0.3">
      <c r="A23" s="7">
        <v>13</v>
      </c>
      <c r="B23" s="8"/>
      <c r="C23" s="25"/>
      <c r="D23" s="7" t="str">
        <f t="shared" si="0"/>
        <v>Kém</v>
      </c>
      <c r="E23" s="25">
        <v>82</v>
      </c>
      <c r="F23" s="7" t="str">
        <f t="shared" si="1"/>
        <v>Tốt</v>
      </c>
      <c r="G23" s="9"/>
    </row>
    <row r="24" spans="1:7" s="3" customFormat="1" ht="20.100000000000001" customHeight="1" x14ac:dyDescent="0.3">
      <c r="A24" s="7">
        <v>14</v>
      </c>
      <c r="B24" s="8"/>
      <c r="C24" s="25"/>
      <c r="D24" s="7" t="str">
        <f t="shared" si="0"/>
        <v>Kém</v>
      </c>
      <c r="E24" s="25">
        <v>96</v>
      </c>
      <c r="F24" s="7" t="str">
        <f t="shared" si="1"/>
        <v>Xuất sắc</v>
      </c>
      <c r="G24" s="9"/>
    </row>
    <row r="25" spans="1:7" s="3" customFormat="1" ht="20.100000000000001" customHeight="1" x14ac:dyDescent="0.3">
      <c r="A25" s="7">
        <v>15</v>
      </c>
      <c r="B25" s="8"/>
      <c r="C25" s="25"/>
      <c r="D25" s="7" t="str">
        <f t="shared" si="0"/>
        <v>Kém</v>
      </c>
      <c r="E25" s="25">
        <v>71</v>
      </c>
      <c r="F25" s="7" t="str">
        <f t="shared" si="1"/>
        <v>Khá</v>
      </c>
      <c r="G25" s="9"/>
    </row>
    <row r="26" spans="1:7" s="3" customFormat="1" ht="20.100000000000001" customHeight="1" x14ac:dyDescent="0.3">
      <c r="A26" s="7">
        <v>16</v>
      </c>
      <c r="B26" s="8"/>
      <c r="C26" s="25"/>
      <c r="D26" s="7" t="str">
        <f t="shared" si="0"/>
        <v>Kém</v>
      </c>
      <c r="E26" s="25">
        <v>52</v>
      </c>
      <c r="F26" s="7" t="str">
        <f t="shared" si="1"/>
        <v>Trung bình</v>
      </c>
      <c r="G26" s="9"/>
    </row>
    <row r="27" spans="1:7" s="3" customFormat="1" ht="20.100000000000001" customHeight="1" x14ac:dyDescent="0.3">
      <c r="A27" s="7">
        <v>17</v>
      </c>
      <c r="B27" s="8"/>
      <c r="C27" s="25"/>
      <c r="D27" s="7" t="str">
        <f t="shared" si="0"/>
        <v>Kém</v>
      </c>
      <c r="E27" s="25">
        <v>41</v>
      </c>
      <c r="F27" s="7" t="str">
        <f t="shared" si="1"/>
        <v>Yếu</v>
      </c>
      <c r="G27" s="9"/>
    </row>
    <row r="28" spans="1:7" s="3" customFormat="1" ht="20.100000000000001" customHeight="1" x14ac:dyDescent="0.3">
      <c r="A28" s="7">
        <v>18</v>
      </c>
      <c r="B28" s="8"/>
      <c r="C28" s="25"/>
      <c r="D28" s="7" t="str">
        <f t="shared" si="0"/>
        <v>Kém</v>
      </c>
      <c r="E28" s="25">
        <v>68</v>
      </c>
      <c r="F28" s="7" t="str">
        <f t="shared" si="1"/>
        <v>TB Khá</v>
      </c>
      <c r="G28" s="9"/>
    </row>
    <row r="29" spans="1:7" s="3" customFormat="1" ht="20.100000000000001" customHeight="1" x14ac:dyDescent="0.3">
      <c r="A29" s="7">
        <v>19</v>
      </c>
      <c r="B29" s="8"/>
      <c r="C29" s="25"/>
      <c r="D29" s="7" t="str">
        <f t="shared" si="0"/>
        <v>Kém</v>
      </c>
      <c r="E29" s="25">
        <v>98</v>
      </c>
      <c r="F29" s="7" t="str">
        <f t="shared" si="1"/>
        <v>Xuất sắc</v>
      </c>
      <c r="G29" s="9"/>
    </row>
    <row r="30" spans="1:7" s="3" customFormat="1" ht="20.100000000000001" customHeight="1" x14ac:dyDescent="0.3">
      <c r="A30" s="7">
        <v>20</v>
      </c>
      <c r="B30" s="8"/>
      <c r="C30" s="25"/>
      <c r="D30" s="7" t="str">
        <f t="shared" si="0"/>
        <v>Kém</v>
      </c>
      <c r="E30" s="25">
        <v>56</v>
      </c>
      <c r="F30" s="7" t="str">
        <f t="shared" si="1"/>
        <v>Trung bình</v>
      </c>
      <c r="G30" s="9"/>
    </row>
    <row r="31" spans="1:7" s="3" customFormat="1" ht="20.100000000000001" customHeight="1" x14ac:dyDescent="0.3">
      <c r="A31" s="7">
        <v>21</v>
      </c>
      <c r="B31" s="8"/>
      <c r="C31" s="25"/>
      <c r="D31" s="7" t="str">
        <f t="shared" si="0"/>
        <v>Kém</v>
      </c>
      <c r="E31" s="25">
        <v>47</v>
      </c>
      <c r="F31" s="7" t="str">
        <f t="shared" si="1"/>
        <v>Yếu</v>
      </c>
      <c r="G31" s="9"/>
    </row>
    <row r="32" spans="1:7" s="3" customFormat="1" ht="20.100000000000001" customHeight="1" x14ac:dyDescent="0.3">
      <c r="A32" s="7">
        <v>22</v>
      </c>
      <c r="B32" s="8"/>
      <c r="C32" s="25"/>
      <c r="D32" s="7" t="str">
        <f t="shared" si="0"/>
        <v>Kém</v>
      </c>
      <c r="E32" s="25">
        <v>72</v>
      </c>
      <c r="F32" s="7" t="str">
        <f t="shared" si="1"/>
        <v>Khá</v>
      </c>
      <c r="G32" s="9"/>
    </row>
    <row r="33" spans="1:7" s="3" customFormat="1" ht="20.100000000000001" customHeight="1" x14ac:dyDescent="0.3">
      <c r="A33" s="7">
        <v>23</v>
      </c>
      <c r="B33" s="8"/>
      <c r="C33" s="25"/>
      <c r="D33" s="7" t="str">
        <f t="shared" si="0"/>
        <v>Kém</v>
      </c>
      <c r="E33" s="25">
        <v>54</v>
      </c>
      <c r="F33" s="7" t="str">
        <f t="shared" si="1"/>
        <v>Trung bình</v>
      </c>
      <c r="G33" s="9"/>
    </row>
    <row r="34" spans="1:7" s="3" customFormat="1" ht="20.100000000000001" customHeight="1" x14ac:dyDescent="0.3">
      <c r="A34" s="7">
        <v>24</v>
      </c>
      <c r="B34" s="8"/>
      <c r="C34" s="25"/>
      <c r="D34" s="7" t="str">
        <f t="shared" si="0"/>
        <v>Kém</v>
      </c>
      <c r="E34" s="25">
        <v>58</v>
      </c>
      <c r="F34" s="7" t="str">
        <f t="shared" si="1"/>
        <v>Trung bình</v>
      </c>
      <c r="G34" s="9"/>
    </row>
    <row r="35" spans="1:7" s="3" customFormat="1" ht="20.100000000000001" customHeight="1" x14ac:dyDescent="0.3">
      <c r="A35" s="7">
        <v>25</v>
      </c>
      <c r="B35" s="8"/>
      <c r="C35" s="25"/>
      <c r="D35" s="7" t="str">
        <f t="shared" si="0"/>
        <v>Kém</v>
      </c>
      <c r="E35" s="25">
        <v>25</v>
      </c>
      <c r="F35" s="7" t="str">
        <f t="shared" si="1"/>
        <v>Kém</v>
      </c>
      <c r="G35" s="9"/>
    </row>
    <row r="36" spans="1:7" s="3" customFormat="1" ht="20.100000000000001" customHeight="1" x14ac:dyDescent="0.3">
      <c r="A36" s="7">
        <v>26</v>
      </c>
      <c r="B36" s="8"/>
      <c r="C36" s="25"/>
      <c r="D36" s="7" t="str">
        <f t="shared" si="0"/>
        <v>Kém</v>
      </c>
      <c r="E36" s="25">
        <v>68</v>
      </c>
      <c r="F36" s="7" t="str">
        <f t="shared" si="1"/>
        <v>TB Khá</v>
      </c>
      <c r="G36" s="9"/>
    </row>
    <row r="37" spans="1:7" s="3" customFormat="1" ht="20.100000000000001" customHeight="1" x14ac:dyDescent="0.3">
      <c r="A37" s="7">
        <v>27</v>
      </c>
      <c r="B37" s="8"/>
      <c r="C37" s="25"/>
      <c r="D37" s="7" t="str">
        <f t="shared" si="0"/>
        <v>Kém</v>
      </c>
      <c r="E37" s="25">
        <v>79</v>
      </c>
      <c r="F37" s="7" t="str">
        <f t="shared" si="1"/>
        <v>Khá</v>
      </c>
      <c r="G37" s="9"/>
    </row>
    <row r="38" spans="1:7" s="3" customFormat="1" ht="20.100000000000001" customHeight="1" x14ac:dyDescent="0.3">
      <c r="A38" s="7">
        <v>28</v>
      </c>
      <c r="B38" s="8"/>
      <c r="C38" s="25"/>
      <c r="D38" s="7" t="str">
        <f t="shared" si="0"/>
        <v>Kém</v>
      </c>
      <c r="E38" s="25">
        <v>95</v>
      </c>
      <c r="F38" s="7" t="str">
        <f t="shared" si="1"/>
        <v>Xuất sắc</v>
      </c>
      <c r="G38" s="9"/>
    </row>
    <row r="39" spans="1:7" s="3" customFormat="1" ht="20.100000000000001" customHeight="1" x14ac:dyDescent="0.3">
      <c r="A39" s="7">
        <v>29</v>
      </c>
      <c r="B39" s="8"/>
      <c r="C39" s="25"/>
      <c r="D39" s="7" t="str">
        <f t="shared" si="0"/>
        <v>Kém</v>
      </c>
      <c r="E39" s="25">
        <v>64</v>
      </c>
      <c r="F39" s="7" t="str">
        <f t="shared" si="1"/>
        <v>TB Khá</v>
      </c>
      <c r="G39" s="9"/>
    </row>
    <row r="40" spans="1:7" s="3" customFormat="1" ht="20.100000000000001" customHeight="1" x14ac:dyDescent="0.3">
      <c r="A40" s="7">
        <v>30</v>
      </c>
      <c r="B40" s="8"/>
      <c r="C40" s="25"/>
      <c r="D40" s="7" t="str">
        <f t="shared" si="0"/>
        <v>Kém</v>
      </c>
      <c r="E40" s="25">
        <v>35</v>
      </c>
      <c r="F40" s="7" t="str">
        <f t="shared" si="1"/>
        <v>Yếu</v>
      </c>
      <c r="G40" s="9"/>
    </row>
    <row r="41" spans="1:7" s="3" customFormat="1" ht="20.100000000000001" customHeight="1" x14ac:dyDescent="0.3">
      <c r="A41" s="7">
        <v>31</v>
      </c>
      <c r="B41" s="8"/>
      <c r="C41" s="25"/>
      <c r="D41" s="7" t="str">
        <f t="shared" si="0"/>
        <v>Kém</v>
      </c>
      <c r="E41" s="25">
        <v>82</v>
      </c>
      <c r="F41" s="7" t="str">
        <f t="shared" si="1"/>
        <v>Tốt</v>
      </c>
      <c r="G41" s="9"/>
    </row>
    <row r="42" spans="1:7" s="3" customFormat="1" ht="20.100000000000001" customHeight="1" x14ac:dyDescent="0.3">
      <c r="A42" s="7">
        <v>32</v>
      </c>
      <c r="B42" s="8"/>
      <c r="C42" s="25"/>
      <c r="D42" s="7" t="str">
        <f t="shared" si="0"/>
        <v>Kém</v>
      </c>
      <c r="E42" s="25">
        <v>58</v>
      </c>
      <c r="F42" s="7" t="str">
        <f t="shared" si="1"/>
        <v>Trung bình</v>
      </c>
      <c r="G42" s="9"/>
    </row>
    <row r="43" spans="1:7" s="3" customFormat="1" ht="20.100000000000001" customHeight="1" x14ac:dyDescent="0.3">
      <c r="A43" s="7">
        <v>33</v>
      </c>
      <c r="B43" s="8"/>
      <c r="C43" s="25"/>
      <c r="D43" s="7" t="str">
        <f t="shared" si="0"/>
        <v>Kém</v>
      </c>
      <c r="E43" s="25">
        <v>47</v>
      </c>
      <c r="F43" s="7" t="str">
        <f t="shared" si="1"/>
        <v>Yếu</v>
      </c>
      <c r="G43" s="9"/>
    </row>
    <row r="44" spans="1:7" s="3" customFormat="1" ht="20.100000000000001" customHeight="1" x14ac:dyDescent="0.3">
      <c r="A44" s="7">
        <v>34</v>
      </c>
      <c r="B44" s="8"/>
      <c r="C44" s="25"/>
      <c r="D44" s="7" t="str">
        <f t="shared" si="0"/>
        <v>Kém</v>
      </c>
      <c r="E44" s="25">
        <v>57</v>
      </c>
      <c r="F44" s="7" t="str">
        <f t="shared" si="1"/>
        <v>Trung bình</v>
      </c>
      <c r="G44" s="9"/>
    </row>
    <row r="45" spans="1:7" s="3" customFormat="1" ht="20.100000000000001" customHeight="1" x14ac:dyDescent="0.3">
      <c r="A45" s="7">
        <v>35</v>
      </c>
      <c r="B45" s="8"/>
      <c r="C45" s="25"/>
      <c r="D45" s="7" t="str">
        <f t="shared" si="0"/>
        <v>Kém</v>
      </c>
      <c r="E45" s="25">
        <v>68</v>
      </c>
      <c r="F45" s="7" t="str">
        <f t="shared" si="1"/>
        <v>TB Khá</v>
      </c>
      <c r="G45" s="9"/>
    </row>
    <row r="46" spans="1:7" s="3" customFormat="1" ht="20.100000000000001" customHeight="1" x14ac:dyDescent="0.3">
      <c r="A46" s="7">
        <v>36</v>
      </c>
      <c r="B46" s="8"/>
      <c r="C46" s="25"/>
      <c r="D46" s="7" t="str">
        <f t="shared" si="0"/>
        <v>Kém</v>
      </c>
      <c r="E46" s="25">
        <v>25</v>
      </c>
      <c r="F46" s="7" t="str">
        <f t="shared" si="1"/>
        <v>Kém</v>
      </c>
      <c r="G46" s="9"/>
    </row>
    <row r="47" spans="1:7" s="3" customFormat="1" ht="20.100000000000001" customHeight="1" x14ac:dyDescent="0.3">
      <c r="A47" s="7">
        <v>37</v>
      </c>
      <c r="B47" s="8"/>
      <c r="C47" s="25"/>
      <c r="D47" s="7" t="str">
        <f t="shared" si="0"/>
        <v>Kém</v>
      </c>
      <c r="E47" s="25">
        <v>46</v>
      </c>
      <c r="F47" s="7" t="str">
        <f t="shared" si="1"/>
        <v>Yếu</v>
      </c>
      <c r="G47" s="9"/>
    </row>
    <row r="48" spans="1:7" s="3" customFormat="1" ht="20.100000000000001" customHeight="1" x14ac:dyDescent="0.3">
      <c r="A48" s="7">
        <v>38</v>
      </c>
      <c r="B48" s="8"/>
      <c r="C48" s="25"/>
      <c r="D48" s="7" t="str">
        <f t="shared" si="0"/>
        <v>Kém</v>
      </c>
      <c r="E48" s="25">
        <v>65</v>
      </c>
      <c r="F48" s="7" t="str">
        <f t="shared" si="1"/>
        <v>TB Khá</v>
      </c>
      <c r="G48" s="9"/>
    </row>
    <row r="49" spans="1:7" s="3" customFormat="1" ht="20.100000000000001" customHeight="1" x14ac:dyDescent="0.3">
      <c r="A49" s="7">
        <v>39</v>
      </c>
      <c r="B49" s="8"/>
      <c r="C49" s="25"/>
      <c r="D49" s="7" t="str">
        <f t="shared" si="0"/>
        <v>Kém</v>
      </c>
      <c r="E49" s="25">
        <v>35</v>
      </c>
      <c r="F49" s="7" t="str">
        <f t="shared" si="1"/>
        <v>Yếu</v>
      </c>
      <c r="G49" s="9"/>
    </row>
    <row r="50" spans="1:7" s="3" customFormat="1" ht="20.100000000000001" customHeight="1" x14ac:dyDescent="0.3">
      <c r="A50" s="7">
        <v>40</v>
      </c>
      <c r="B50" s="8"/>
      <c r="C50" s="25"/>
      <c r="D50" s="7" t="str">
        <f t="shared" si="0"/>
        <v>Kém</v>
      </c>
      <c r="E50" s="25">
        <v>58</v>
      </c>
      <c r="F50" s="7" t="str">
        <f t="shared" si="1"/>
        <v>Trung bình</v>
      </c>
      <c r="G50" s="9"/>
    </row>
    <row r="51" spans="1:7" s="3" customFormat="1" ht="20.100000000000001" customHeight="1" x14ac:dyDescent="0.3">
      <c r="A51" s="7">
        <v>41</v>
      </c>
      <c r="B51" s="8"/>
      <c r="C51" s="25"/>
      <c r="D51" s="7" t="str">
        <f t="shared" si="0"/>
        <v>Kém</v>
      </c>
      <c r="E51" s="25">
        <v>56</v>
      </c>
      <c r="F51" s="7" t="str">
        <f t="shared" si="1"/>
        <v>Trung bình</v>
      </c>
      <c r="G51" s="9"/>
    </row>
    <row r="52" spans="1:7" s="3" customFormat="1" ht="20.100000000000001" customHeight="1" x14ac:dyDescent="0.3">
      <c r="A52" s="7">
        <v>42</v>
      </c>
      <c r="B52" s="8"/>
      <c r="C52" s="25"/>
      <c r="D52" s="7" t="str">
        <f t="shared" si="0"/>
        <v>Kém</v>
      </c>
      <c r="E52" s="25">
        <v>68</v>
      </c>
      <c r="F52" s="7" t="str">
        <f t="shared" si="1"/>
        <v>TB Khá</v>
      </c>
      <c r="G52" s="9"/>
    </row>
    <row r="53" spans="1:7" s="3" customFormat="1" ht="20.100000000000001" customHeight="1" x14ac:dyDescent="0.3">
      <c r="A53" s="7">
        <v>43</v>
      </c>
      <c r="B53" s="8"/>
      <c r="C53" s="25"/>
      <c r="D53" s="7" t="str">
        <f t="shared" si="0"/>
        <v>Kém</v>
      </c>
      <c r="E53" s="25">
        <v>96</v>
      </c>
      <c r="F53" s="7" t="str">
        <f t="shared" si="1"/>
        <v>Xuất sắc</v>
      </c>
      <c r="G53" s="9"/>
    </row>
    <row r="54" spans="1:7" s="3" customFormat="1" ht="20.100000000000001" customHeight="1" x14ac:dyDescent="0.3">
      <c r="A54" s="7">
        <v>44</v>
      </c>
      <c r="B54" s="8"/>
      <c r="C54" s="25"/>
      <c r="D54" s="7" t="str">
        <f t="shared" si="0"/>
        <v>Kém</v>
      </c>
      <c r="E54" s="25">
        <v>63</v>
      </c>
      <c r="F54" s="7" t="str">
        <f t="shared" si="1"/>
        <v>TB Khá</v>
      </c>
      <c r="G54" s="9"/>
    </row>
    <row r="55" spans="1:7" s="3" customFormat="1" ht="20.100000000000001" customHeight="1" x14ac:dyDescent="0.3">
      <c r="A55" s="7">
        <v>45</v>
      </c>
      <c r="B55" s="8"/>
      <c r="C55" s="25"/>
      <c r="D55" s="7" t="str">
        <f t="shared" si="0"/>
        <v>Kém</v>
      </c>
      <c r="E55" s="25">
        <v>45</v>
      </c>
      <c r="F55" s="7" t="str">
        <f t="shared" si="1"/>
        <v>Yếu</v>
      </c>
      <c r="G55" s="9"/>
    </row>
    <row r="56" spans="1:7" s="3" customFormat="1" ht="20.100000000000001" customHeight="1" x14ac:dyDescent="0.3">
      <c r="A56" s="7">
        <v>46</v>
      </c>
      <c r="B56" s="8"/>
      <c r="C56" s="25"/>
      <c r="D56" s="7" t="str">
        <f t="shared" si="0"/>
        <v>Kém</v>
      </c>
      <c r="E56" s="25">
        <v>55</v>
      </c>
      <c r="F56" s="7" t="str">
        <f t="shared" si="1"/>
        <v>Trung bình</v>
      </c>
      <c r="G56" s="9"/>
    </row>
    <row r="57" spans="1:7" s="3" customFormat="1" ht="20.100000000000001" customHeight="1" x14ac:dyDescent="0.3">
      <c r="A57" s="7">
        <v>47</v>
      </c>
      <c r="B57" s="8"/>
      <c r="C57" s="25"/>
      <c r="D57" s="7" t="str">
        <f t="shared" si="0"/>
        <v>Kém</v>
      </c>
      <c r="E57" s="25">
        <v>61</v>
      </c>
      <c r="F57" s="7" t="str">
        <f t="shared" si="1"/>
        <v>TB Khá</v>
      </c>
      <c r="G57" s="9"/>
    </row>
    <row r="58" spans="1:7" s="3" customFormat="1" ht="20.100000000000001" customHeight="1" x14ac:dyDescent="0.3">
      <c r="A58" s="7">
        <v>48</v>
      </c>
      <c r="B58" s="8"/>
      <c r="C58" s="25"/>
      <c r="D58" s="7" t="str">
        <f t="shared" si="0"/>
        <v>Kém</v>
      </c>
      <c r="E58" s="25">
        <v>14</v>
      </c>
      <c r="F58" s="7" t="str">
        <f t="shared" si="1"/>
        <v>Kém</v>
      </c>
      <c r="G58" s="9"/>
    </row>
    <row r="59" spans="1:7" s="3" customFormat="1" ht="20.100000000000001" customHeight="1" x14ac:dyDescent="0.3">
      <c r="A59" s="7">
        <v>49</v>
      </c>
      <c r="B59" s="8"/>
      <c r="C59" s="25"/>
      <c r="D59" s="7" t="str">
        <f t="shared" si="0"/>
        <v>Kém</v>
      </c>
      <c r="E59" s="25">
        <v>53</v>
      </c>
      <c r="F59" s="7" t="str">
        <f t="shared" si="1"/>
        <v>Trung bình</v>
      </c>
      <c r="G59" s="9"/>
    </row>
    <row r="60" spans="1:7" s="3" customFormat="1" ht="20.100000000000001" customHeight="1" x14ac:dyDescent="0.3">
      <c r="A60" s="7">
        <v>50</v>
      </c>
      <c r="B60" s="8"/>
      <c r="C60" s="25"/>
      <c r="D60" s="7" t="str">
        <f t="shared" si="0"/>
        <v>Kém</v>
      </c>
      <c r="E60" s="25">
        <v>65</v>
      </c>
      <c r="F60" s="7" t="str">
        <f t="shared" si="1"/>
        <v>TB Khá</v>
      </c>
      <c r="G60" s="9"/>
    </row>
    <row r="61" spans="1:7" s="3" customFormat="1" ht="20.100000000000001" customHeight="1" x14ac:dyDescent="0.3">
      <c r="A61" s="7">
        <v>51</v>
      </c>
      <c r="B61" s="8"/>
      <c r="C61" s="25"/>
      <c r="D61" s="7" t="str">
        <f t="shared" si="0"/>
        <v>Kém</v>
      </c>
      <c r="E61" s="25">
        <v>85</v>
      </c>
      <c r="F61" s="7" t="str">
        <f t="shared" si="1"/>
        <v>Tốt</v>
      </c>
      <c r="G61" s="9"/>
    </row>
    <row r="62" spans="1:7" s="3" customFormat="1" ht="20.100000000000001" customHeight="1" x14ac:dyDescent="0.3">
      <c r="A62" s="7">
        <v>52</v>
      </c>
      <c r="B62" s="8"/>
      <c r="C62" s="25"/>
      <c r="D62" s="7" t="str">
        <f t="shared" si="0"/>
        <v>Kém</v>
      </c>
      <c r="E62" s="25">
        <v>47</v>
      </c>
      <c r="F62" s="7" t="str">
        <f t="shared" si="1"/>
        <v>Yếu</v>
      </c>
      <c r="G62" s="9"/>
    </row>
    <row r="63" spans="1:7" s="3" customFormat="1" ht="20.100000000000001" customHeight="1" x14ac:dyDescent="0.3">
      <c r="A63" s="7">
        <v>53</v>
      </c>
      <c r="B63" s="8"/>
      <c r="C63" s="25"/>
      <c r="D63" s="7" t="str">
        <f t="shared" si="0"/>
        <v>Kém</v>
      </c>
      <c r="E63" s="25">
        <v>73</v>
      </c>
      <c r="F63" s="7" t="str">
        <f t="shared" si="1"/>
        <v>Khá</v>
      </c>
      <c r="G63" s="9"/>
    </row>
    <row r="64" spans="1:7" s="3" customFormat="1" ht="20.100000000000001" customHeight="1" x14ac:dyDescent="0.3">
      <c r="A64" s="7">
        <v>54</v>
      </c>
      <c r="B64" s="8"/>
      <c r="C64" s="25"/>
      <c r="D64" s="7" t="str">
        <f t="shared" si="0"/>
        <v>Kém</v>
      </c>
      <c r="E64" s="25">
        <v>85</v>
      </c>
      <c r="F64" s="7" t="str">
        <f t="shared" si="1"/>
        <v>Tốt</v>
      </c>
      <c r="G64" s="9"/>
    </row>
    <row r="65" spans="1:7" s="3" customFormat="1" ht="20.100000000000001" customHeight="1" x14ac:dyDescent="0.3">
      <c r="A65" s="7">
        <v>55</v>
      </c>
      <c r="B65" s="8"/>
      <c r="C65" s="25"/>
      <c r="D65" s="7" t="str">
        <f t="shared" si="0"/>
        <v>Kém</v>
      </c>
      <c r="E65" s="25">
        <v>54</v>
      </c>
      <c r="F65" s="7" t="str">
        <f t="shared" si="1"/>
        <v>Trung bình</v>
      </c>
      <c r="G65" s="9"/>
    </row>
    <row r="66" spans="1:7" s="3" customFormat="1" ht="20.100000000000001" customHeight="1" x14ac:dyDescent="0.3">
      <c r="A66" s="7">
        <v>56</v>
      </c>
      <c r="B66" s="8"/>
      <c r="C66" s="25"/>
      <c r="D66" s="7" t="str">
        <f t="shared" si="0"/>
        <v>Kém</v>
      </c>
      <c r="E66" s="25">
        <v>68</v>
      </c>
      <c r="F66" s="7" t="str">
        <f t="shared" si="1"/>
        <v>TB Khá</v>
      </c>
      <c r="G66" s="9"/>
    </row>
    <row r="67" spans="1:7" s="3" customFormat="1" ht="20.100000000000001" customHeight="1" x14ac:dyDescent="0.3">
      <c r="A67" s="7">
        <v>57</v>
      </c>
      <c r="B67" s="8"/>
      <c r="C67" s="25"/>
      <c r="D67" s="7" t="str">
        <f t="shared" si="0"/>
        <v>Kém</v>
      </c>
      <c r="E67" s="25">
        <v>25</v>
      </c>
      <c r="F67" s="7" t="str">
        <f t="shared" si="1"/>
        <v>Kém</v>
      </c>
      <c r="G67" s="9"/>
    </row>
    <row r="68" spans="1:7" s="3" customFormat="1" ht="19.5" customHeight="1" x14ac:dyDescent="0.3">
      <c r="A68" s="7">
        <v>58</v>
      </c>
      <c r="B68" s="8"/>
      <c r="C68" s="25"/>
      <c r="D68" s="7" t="str">
        <f t="shared" si="0"/>
        <v>Kém</v>
      </c>
      <c r="E68" s="25">
        <v>26</v>
      </c>
      <c r="F68" s="7" t="str">
        <f t="shared" si="1"/>
        <v>Kém</v>
      </c>
      <c r="G68" s="9"/>
    </row>
    <row r="69" spans="1:7" s="3" customFormat="1" ht="20.100000000000001" customHeight="1" x14ac:dyDescent="0.3">
      <c r="A69" s="7">
        <v>59</v>
      </c>
      <c r="B69" s="8"/>
      <c r="C69" s="25"/>
      <c r="D69" s="7" t="str">
        <f t="shared" si="0"/>
        <v>Kém</v>
      </c>
      <c r="E69" s="25">
        <v>54</v>
      </c>
      <c r="F69" s="7" t="str">
        <f t="shared" si="1"/>
        <v>Trung bình</v>
      </c>
      <c r="G69" s="9"/>
    </row>
    <row r="70" spans="1:7" s="3" customFormat="1" ht="20.100000000000001" customHeight="1" x14ac:dyDescent="0.3">
      <c r="A70" s="7">
        <v>60</v>
      </c>
      <c r="B70" s="8"/>
      <c r="C70" s="25"/>
      <c r="D70" s="7" t="str">
        <f t="shared" si="0"/>
        <v>Kém</v>
      </c>
      <c r="E70" s="25">
        <v>36</v>
      </c>
      <c r="F70" s="7" t="str">
        <f t="shared" si="1"/>
        <v>Yếu</v>
      </c>
      <c r="G70" s="9"/>
    </row>
    <row r="71" spans="1:7" s="3" customFormat="1" ht="19.5" customHeight="1" x14ac:dyDescent="0.3">
      <c r="A71" s="7">
        <v>58</v>
      </c>
      <c r="B71" s="8"/>
      <c r="C71" s="25"/>
      <c r="D71" s="7" t="str">
        <f t="shared" ref="D71" si="2">IF(C71&gt;=90,"Xuất sắc",IF(C71&gt;=80,"Tốt",IF(C71&gt;=70,"Khá",IF(C71&gt;=60,"TB Khá",IF(C71&gt;=50,"Trung bình",IF(C71&gt;=30,"Yếu","Kém"))))))</f>
        <v>Kém</v>
      </c>
      <c r="E71" s="25">
        <v>26</v>
      </c>
      <c r="F71" s="7" t="str">
        <f t="shared" ref="F71" si="3">IF(E71&gt;=90,"Xuất sắc",IF(E71&gt;=80,"Tốt",IF(E71&gt;=70,"Khá",IF(E71&gt;=60,"TB Khá",IF(E71&gt;=50,"Trung bình",IF(E71&gt;=30,"Yếu","Kém"))))))</f>
        <v>Kém</v>
      </c>
      <c r="G71" s="9"/>
    </row>
    <row r="72" spans="1:7" s="6" customFormat="1" ht="20.100000000000001" customHeight="1" x14ac:dyDescent="0.3">
      <c r="A72" s="16"/>
      <c r="B72" s="40" t="s">
        <v>109</v>
      </c>
      <c r="C72" s="38" t="s">
        <v>26</v>
      </c>
      <c r="D72" s="39">
        <f>F72+F73+F74+F75+D73+D74+D75</f>
        <v>60</v>
      </c>
      <c r="E72" s="33" t="s">
        <v>15</v>
      </c>
      <c r="F72" s="36">
        <f>COUNTIF(F11:F70,"Xuất sắc")</f>
        <v>4</v>
      </c>
      <c r="G72" s="35"/>
    </row>
    <row r="73" spans="1:7" s="6" customFormat="1" ht="20.100000000000001" customHeight="1" x14ac:dyDescent="0.3">
      <c r="A73" s="16"/>
      <c r="C73" s="34" t="s">
        <v>20</v>
      </c>
      <c r="D73" s="37">
        <f>COUNTIF(F11:F70,"Tốt")</f>
        <v>6</v>
      </c>
      <c r="E73" s="33" t="s">
        <v>19</v>
      </c>
      <c r="F73" s="36">
        <f>COUNTIF(F11:F70,"Khá")</f>
        <v>5</v>
      </c>
      <c r="G73" s="33"/>
    </row>
    <row r="74" spans="1:7" s="6" customFormat="1" ht="20.100000000000001" customHeight="1" x14ac:dyDescent="0.3">
      <c r="A74" s="16"/>
      <c r="C74" s="33" t="s">
        <v>108</v>
      </c>
      <c r="D74" s="37">
        <f>COUNTIF(F11:F70,"TB Khá")</f>
        <v>13</v>
      </c>
      <c r="E74" s="34" t="s">
        <v>21</v>
      </c>
      <c r="F74" s="36">
        <f>COUNTIF(F11:F70,"Trung bình")</f>
        <v>15</v>
      </c>
      <c r="G74" s="35"/>
    </row>
    <row r="75" spans="1:7" s="6" customFormat="1" ht="20.100000000000001" customHeight="1" x14ac:dyDescent="0.3">
      <c r="A75" s="16"/>
      <c r="B75" s="33"/>
      <c r="C75" s="35" t="s">
        <v>18</v>
      </c>
      <c r="D75" s="37">
        <f>COUNTIF(F11:F70,"Yếu")</f>
        <v>10</v>
      </c>
      <c r="E75" s="33" t="s">
        <v>17</v>
      </c>
      <c r="F75" s="36">
        <f>COUNTIF(F11:F70,"Kém")</f>
        <v>7</v>
      </c>
      <c r="G75" s="35"/>
    </row>
    <row r="76" spans="1:7" s="6" customFormat="1" ht="20.100000000000001" customHeight="1" x14ac:dyDescent="0.3">
      <c r="A76" s="65" t="s">
        <v>23</v>
      </c>
      <c r="B76" s="65"/>
      <c r="C76" s="66" t="s">
        <v>24</v>
      </c>
      <c r="D76" s="66"/>
      <c r="E76" s="66"/>
      <c r="F76" s="66" t="s">
        <v>25</v>
      </c>
      <c r="G76" s="66"/>
    </row>
    <row r="77" spans="1:7" s="6" customFormat="1" ht="20.100000000000001" customHeight="1" x14ac:dyDescent="0.3">
      <c r="A77" s="16"/>
      <c r="C77" s="33"/>
      <c r="D77" s="37"/>
      <c r="E77" s="34"/>
      <c r="F77" s="36"/>
      <c r="G77" s="35"/>
    </row>
    <row r="78" spans="1:7" s="6" customFormat="1" ht="20.100000000000001" customHeight="1" x14ac:dyDescent="0.3">
      <c r="A78" s="16"/>
      <c r="C78" s="33"/>
      <c r="D78" s="37"/>
      <c r="E78" s="34"/>
      <c r="F78" s="36"/>
      <c r="G78" s="35"/>
    </row>
    <row r="79" spans="1:7" s="6" customFormat="1" ht="20.100000000000001" customHeight="1" x14ac:dyDescent="0.3">
      <c r="A79" s="16"/>
      <c r="C79" s="33"/>
      <c r="D79" s="37"/>
      <c r="E79" s="34"/>
      <c r="F79" s="36"/>
      <c r="G79" s="35"/>
    </row>
    <row r="80" spans="1:7" s="6" customFormat="1" ht="20.100000000000001" customHeight="1" x14ac:dyDescent="0.3">
      <c r="A80" s="16"/>
      <c r="C80" s="33"/>
      <c r="D80" s="37"/>
      <c r="E80" s="34"/>
      <c r="F80" s="36"/>
      <c r="G80" s="35"/>
    </row>
    <row r="81" spans="1:7" s="6" customFormat="1" ht="20.100000000000001" customHeight="1" x14ac:dyDescent="0.3">
      <c r="A81" s="16"/>
      <c r="C81" s="33"/>
      <c r="D81" s="37"/>
      <c r="E81" s="34"/>
      <c r="F81" s="36"/>
      <c r="G81" s="35"/>
    </row>
    <row r="82" spans="1:7" s="6" customFormat="1" ht="20.100000000000001" customHeight="1" x14ac:dyDescent="0.3">
      <c r="A82" s="16"/>
      <c r="C82" s="33"/>
      <c r="D82" s="37"/>
      <c r="E82" s="34"/>
      <c r="F82" s="36"/>
      <c r="G82" s="35"/>
    </row>
    <row r="83" spans="1:7" s="6" customFormat="1" ht="20.100000000000001" customHeight="1" x14ac:dyDescent="0.3">
      <c r="A83" s="16"/>
      <c r="C83" s="33"/>
      <c r="D83" s="37"/>
      <c r="E83" s="34"/>
      <c r="F83" s="36"/>
      <c r="G83" s="35"/>
    </row>
    <row r="84" spans="1:7" s="6" customFormat="1" ht="20.100000000000001" customHeight="1" x14ac:dyDescent="0.3">
      <c r="A84" s="16"/>
      <c r="C84" s="33"/>
      <c r="D84" s="37"/>
      <c r="E84" s="34"/>
      <c r="F84" s="36"/>
      <c r="G84" s="35"/>
    </row>
  </sheetData>
  <mergeCells count="19">
    <mergeCell ref="A76:B76"/>
    <mergeCell ref="C76:E76"/>
    <mergeCell ref="F76:G76"/>
    <mergeCell ref="C9:D9"/>
    <mergeCell ref="E9:F9"/>
    <mergeCell ref="G9:G10"/>
    <mergeCell ref="B9:B10"/>
    <mergeCell ref="A9:A10"/>
    <mergeCell ref="D6:G6"/>
    <mergeCell ref="D7:G7"/>
    <mergeCell ref="A5:G5"/>
    <mergeCell ref="A1:C1"/>
    <mergeCell ref="D1:G1"/>
    <mergeCell ref="A2:C2"/>
    <mergeCell ref="D2:G2"/>
    <mergeCell ref="D3:G3"/>
    <mergeCell ref="D4:G4"/>
    <mergeCell ref="B6:C6"/>
    <mergeCell ref="B7:C7"/>
  </mergeCells>
  <pageMargins left="0.47244094488188981" right="0.47244094488188981" top="0.39370078740157483" bottom="0.39370078740157483" header="0.31496062992125984" footer="0.31496062992125984"/>
  <pageSetup paperSize="9" orientation="portrait" verticalDpi="0" r:id="rId1"/>
  <ignoredErrors>
    <ignoredError sqref="F7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4"/>
  <sheetViews>
    <sheetView topLeftCell="A7" workbookViewId="0">
      <selection activeCell="I18" sqref="I18"/>
    </sheetView>
  </sheetViews>
  <sheetFormatPr defaultColWidth="9.109375" defaultRowHeight="13.8" x14ac:dyDescent="0.25"/>
  <cols>
    <col min="1" max="1" width="5" style="1" customWidth="1"/>
    <col min="2" max="2" width="27.109375" style="1" customWidth="1"/>
    <col min="3" max="6" width="11.6640625" style="1" customWidth="1"/>
    <col min="7" max="7" width="14.109375" style="1" customWidth="1"/>
    <col min="8" max="16384" width="9.109375" style="1"/>
  </cols>
  <sheetData>
    <row r="1" spans="1:10" s="3" customFormat="1" ht="15" customHeight="1" x14ac:dyDescent="0.3">
      <c r="A1" s="44" t="s">
        <v>4</v>
      </c>
      <c r="B1" s="44"/>
      <c r="C1" s="44"/>
      <c r="D1" s="45" t="s">
        <v>0</v>
      </c>
      <c r="E1" s="45"/>
      <c r="F1" s="45"/>
      <c r="G1" s="45"/>
      <c r="H1" s="2"/>
      <c r="I1" s="2"/>
      <c r="J1" s="2"/>
    </row>
    <row r="2" spans="1:10" s="3" customFormat="1" ht="16.8" x14ac:dyDescent="0.3">
      <c r="A2" s="46" t="s">
        <v>1</v>
      </c>
      <c r="B2" s="46"/>
      <c r="C2" s="46"/>
      <c r="D2" s="47" t="s">
        <v>2</v>
      </c>
      <c r="E2" s="47"/>
      <c r="F2" s="47"/>
      <c r="G2" s="47"/>
      <c r="H2" s="2"/>
      <c r="I2" s="2"/>
      <c r="J2" s="2"/>
    </row>
    <row r="3" spans="1:10" s="3" customFormat="1" ht="10.5" customHeight="1" x14ac:dyDescent="0.3">
      <c r="D3" s="48"/>
      <c r="E3" s="48"/>
      <c r="F3" s="48"/>
      <c r="G3" s="48"/>
      <c r="H3" s="4"/>
    </row>
    <row r="4" spans="1:10" s="3" customFormat="1" ht="28.5" customHeight="1" x14ac:dyDescent="0.3">
      <c r="D4" s="49" t="s">
        <v>107</v>
      </c>
      <c r="E4" s="49"/>
      <c r="F4" s="49"/>
      <c r="G4" s="49"/>
    </row>
    <row r="5" spans="1:10" s="6" customFormat="1" ht="27" customHeight="1" x14ac:dyDescent="0.3">
      <c r="A5" s="41" t="s">
        <v>95</v>
      </c>
      <c r="B5" s="41"/>
      <c r="C5" s="41"/>
      <c r="D5" s="41"/>
      <c r="E5" s="41"/>
      <c r="F5" s="41"/>
      <c r="G5" s="41"/>
      <c r="H5" s="5"/>
      <c r="I5" s="5"/>
      <c r="J5" s="5"/>
    </row>
    <row r="6" spans="1:10" s="6" customFormat="1" ht="18.75" customHeight="1" x14ac:dyDescent="0.3">
      <c r="A6" s="11"/>
      <c r="B6" s="42" t="s">
        <v>8</v>
      </c>
      <c r="C6" s="42"/>
      <c r="D6" s="42" t="s">
        <v>9</v>
      </c>
      <c r="E6" s="42"/>
      <c r="F6" s="42"/>
      <c r="G6" s="42"/>
      <c r="H6" s="5"/>
      <c r="I6" s="5"/>
      <c r="J6" s="5"/>
    </row>
    <row r="7" spans="1:10" s="3" customFormat="1" ht="16.8" x14ac:dyDescent="0.3">
      <c r="B7" s="43" t="s">
        <v>7</v>
      </c>
      <c r="C7" s="43"/>
      <c r="D7" s="43" t="s">
        <v>10</v>
      </c>
      <c r="E7" s="43"/>
      <c r="F7" s="43"/>
      <c r="G7" s="43"/>
    </row>
    <row r="8" spans="1:10" s="3" customFormat="1" ht="12.75" customHeight="1" x14ac:dyDescent="0.3"/>
    <row r="9" spans="1:10" s="3" customFormat="1" ht="20.25" customHeight="1" x14ac:dyDescent="0.3">
      <c r="A9" s="67" t="s">
        <v>29</v>
      </c>
      <c r="B9" s="67" t="s">
        <v>3</v>
      </c>
      <c r="C9" s="50" t="s">
        <v>96</v>
      </c>
      <c r="D9" s="52"/>
      <c r="E9" s="50" t="s">
        <v>100</v>
      </c>
      <c r="F9" s="52"/>
      <c r="G9" s="67" t="s">
        <v>5</v>
      </c>
    </row>
    <row r="10" spans="1:10" s="3" customFormat="1" ht="20.100000000000001" customHeight="1" x14ac:dyDescent="0.3">
      <c r="A10" s="68"/>
      <c r="B10" s="68"/>
      <c r="C10" s="14" t="s">
        <v>97</v>
      </c>
      <c r="D10" s="15" t="s">
        <v>98</v>
      </c>
      <c r="E10" s="14" t="s">
        <v>14</v>
      </c>
      <c r="F10" s="15" t="s">
        <v>13</v>
      </c>
      <c r="G10" s="68"/>
    </row>
    <row r="11" spans="1:10" s="3" customFormat="1" ht="20.100000000000001" customHeight="1" x14ac:dyDescent="0.3">
      <c r="A11" s="7">
        <v>1</v>
      </c>
      <c r="B11" s="8"/>
      <c r="C11" s="25">
        <v>35</v>
      </c>
      <c r="D11" s="25">
        <v>45</v>
      </c>
      <c r="E11" s="25">
        <f>(C11+D11)/2</f>
        <v>40</v>
      </c>
      <c r="F11" s="7" t="str">
        <f>IF(E11&gt;=90,"Xuất sắc",IF(E11&gt;=80,"Tốt",IF(E11&gt;=70,"Khá",IF(E11&gt;=60,"TB Khá",IF(E11&gt;=50,"Trung bình",IF(E11&gt;=30,"Yếu","Kém"))))))</f>
        <v>Yếu</v>
      </c>
      <c r="G11" s="9"/>
    </row>
    <row r="12" spans="1:10" s="3" customFormat="1" ht="20.100000000000001" customHeight="1" x14ac:dyDescent="0.3">
      <c r="A12" s="7">
        <v>2</v>
      </c>
      <c r="B12" s="8"/>
      <c r="C12" s="25"/>
      <c r="D12" s="25"/>
      <c r="E12" s="25">
        <f t="shared" ref="E12:E70" si="0">(C12+D12)/2</f>
        <v>0</v>
      </c>
      <c r="F12" s="7" t="str">
        <f t="shared" ref="F12:F70" si="1">IF(E12&gt;=90,"Xuất sắc",IF(E12&gt;=80,"Tốt",IF(E12&gt;=70,"Khá",IF(E12&gt;=60,"TB Khá",IF(E12&gt;=50,"Trung bình",IF(E12&gt;=30,"Yếu","Kém"))))))</f>
        <v>Kém</v>
      </c>
      <c r="G12" s="9"/>
    </row>
    <row r="13" spans="1:10" s="3" customFormat="1" ht="20.100000000000001" customHeight="1" x14ac:dyDescent="0.3">
      <c r="A13" s="7">
        <v>3</v>
      </c>
      <c r="B13" s="8"/>
      <c r="C13" s="25"/>
      <c r="D13" s="25"/>
      <c r="E13" s="25">
        <f t="shared" si="0"/>
        <v>0</v>
      </c>
      <c r="F13" s="7" t="str">
        <f t="shared" si="1"/>
        <v>Kém</v>
      </c>
      <c r="G13" s="9"/>
    </row>
    <row r="14" spans="1:10" s="3" customFormat="1" ht="20.100000000000001" customHeight="1" x14ac:dyDescent="0.3">
      <c r="A14" s="7">
        <v>4</v>
      </c>
      <c r="B14" s="8"/>
      <c r="C14" s="25"/>
      <c r="D14" s="25"/>
      <c r="E14" s="25">
        <f t="shared" si="0"/>
        <v>0</v>
      </c>
      <c r="F14" s="7" t="str">
        <f t="shared" si="1"/>
        <v>Kém</v>
      </c>
      <c r="G14" s="9"/>
    </row>
    <row r="15" spans="1:10" s="3" customFormat="1" ht="20.100000000000001" customHeight="1" x14ac:dyDescent="0.3">
      <c r="A15" s="7">
        <v>5</v>
      </c>
      <c r="B15" s="8"/>
      <c r="C15" s="25"/>
      <c r="D15" s="25"/>
      <c r="E15" s="25">
        <f t="shared" si="0"/>
        <v>0</v>
      </c>
      <c r="F15" s="7" t="str">
        <f t="shared" si="1"/>
        <v>Kém</v>
      </c>
      <c r="G15" s="9"/>
    </row>
    <row r="16" spans="1:10" s="3" customFormat="1" ht="20.100000000000001" customHeight="1" x14ac:dyDescent="0.3">
      <c r="A16" s="7">
        <v>6</v>
      </c>
      <c r="B16" s="8"/>
      <c r="C16" s="25"/>
      <c r="D16" s="25"/>
      <c r="E16" s="25">
        <f t="shared" si="0"/>
        <v>0</v>
      </c>
      <c r="F16" s="7" t="str">
        <f t="shared" si="1"/>
        <v>Kém</v>
      </c>
      <c r="G16" s="9"/>
    </row>
    <row r="17" spans="1:7" s="3" customFormat="1" ht="20.100000000000001" customHeight="1" x14ac:dyDescent="0.3">
      <c r="A17" s="7">
        <v>7</v>
      </c>
      <c r="B17" s="8"/>
      <c r="C17" s="25"/>
      <c r="D17" s="25"/>
      <c r="E17" s="25">
        <f t="shared" si="0"/>
        <v>0</v>
      </c>
      <c r="F17" s="7" t="str">
        <f t="shared" si="1"/>
        <v>Kém</v>
      </c>
      <c r="G17" s="9"/>
    </row>
    <row r="18" spans="1:7" s="3" customFormat="1" ht="20.100000000000001" customHeight="1" x14ac:dyDescent="0.3">
      <c r="A18" s="7">
        <v>8</v>
      </c>
      <c r="B18" s="8"/>
      <c r="C18" s="25"/>
      <c r="D18" s="25"/>
      <c r="E18" s="25">
        <f t="shared" si="0"/>
        <v>0</v>
      </c>
      <c r="F18" s="7" t="str">
        <f t="shared" si="1"/>
        <v>Kém</v>
      </c>
      <c r="G18" s="9"/>
    </row>
    <row r="19" spans="1:7" s="3" customFormat="1" ht="20.100000000000001" customHeight="1" x14ac:dyDescent="0.3">
      <c r="A19" s="7">
        <v>9</v>
      </c>
      <c r="B19" s="8"/>
      <c r="C19" s="25"/>
      <c r="D19" s="25"/>
      <c r="E19" s="25">
        <f t="shared" si="0"/>
        <v>0</v>
      </c>
      <c r="F19" s="7" t="str">
        <f t="shared" si="1"/>
        <v>Kém</v>
      </c>
      <c r="G19" s="9"/>
    </row>
    <row r="20" spans="1:7" s="3" customFormat="1" ht="20.100000000000001" customHeight="1" x14ac:dyDescent="0.3">
      <c r="A20" s="7">
        <v>10</v>
      </c>
      <c r="B20" s="8"/>
      <c r="C20" s="25"/>
      <c r="D20" s="25"/>
      <c r="E20" s="25">
        <f t="shared" si="0"/>
        <v>0</v>
      </c>
      <c r="F20" s="7" t="str">
        <f t="shared" si="1"/>
        <v>Kém</v>
      </c>
      <c r="G20" s="9"/>
    </row>
    <row r="21" spans="1:7" s="3" customFormat="1" ht="20.100000000000001" customHeight="1" x14ac:dyDescent="0.3">
      <c r="A21" s="7">
        <v>11</v>
      </c>
      <c r="B21" s="8"/>
      <c r="C21" s="25"/>
      <c r="D21" s="25"/>
      <c r="E21" s="25">
        <f t="shared" si="0"/>
        <v>0</v>
      </c>
      <c r="F21" s="7" t="str">
        <f t="shared" si="1"/>
        <v>Kém</v>
      </c>
      <c r="G21" s="9"/>
    </row>
    <row r="22" spans="1:7" s="3" customFormat="1" ht="20.100000000000001" customHeight="1" x14ac:dyDescent="0.3">
      <c r="A22" s="7">
        <v>12</v>
      </c>
      <c r="B22" s="8"/>
      <c r="C22" s="25"/>
      <c r="D22" s="25"/>
      <c r="E22" s="25">
        <f t="shared" si="0"/>
        <v>0</v>
      </c>
      <c r="F22" s="7" t="str">
        <f t="shared" si="1"/>
        <v>Kém</v>
      </c>
      <c r="G22" s="9"/>
    </row>
    <row r="23" spans="1:7" s="3" customFormat="1" ht="20.100000000000001" customHeight="1" x14ac:dyDescent="0.3">
      <c r="A23" s="7">
        <v>13</v>
      </c>
      <c r="B23" s="8"/>
      <c r="C23" s="25"/>
      <c r="D23" s="25"/>
      <c r="E23" s="25">
        <f t="shared" si="0"/>
        <v>0</v>
      </c>
      <c r="F23" s="7" t="str">
        <f t="shared" si="1"/>
        <v>Kém</v>
      </c>
      <c r="G23" s="9"/>
    </row>
    <row r="24" spans="1:7" s="3" customFormat="1" ht="20.100000000000001" customHeight="1" x14ac:dyDescent="0.3">
      <c r="A24" s="7">
        <v>14</v>
      </c>
      <c r="B24" s="8"/>
      <c r="C24" s="25"/>
      <c r="D24" s="25"/>
      <c r="E24" s="25">
        <f t="shared" si="0"/>
        <v>0</v>
      </c>
      <c r="F24" s="7" t="str">
        <f t="shared" si="1"/>
        <v>Kém</v>
      </c>
      <c r="G24" s="9"/>
    </row>
    <row r="25" spans="1:7" s="3" customFormat="1" ht="20.100000000000001" customHeight="1" x14ac:dyDescent="0.3">
      <c r="A25" s="7">
        <v>15</v>
      </c>
      <c r="B25" s="8"/>
      <c r="C25" s="25"/>
      <c r="D25" s="25"/>
      <c r="E25" s="25">
        <f t="shared" si="0"/>
        <v>0</v>
      </c>
      <c r="F25" s="7" t="str">
        <f t="shared" si="1"/>
        <v>Kém</v>
      </c>
      <c r="G25" s="9"/>
    </row>
    <row r="26" spans="1:7" s="3" customFormat="1" ht="20.100000000000001" customHeight="1" x14ac:dyDescent="0.3">
      <c r="A26" s="7">
        <v>16</v>
      </c>
      <c r="B26" s="8"/>
      <c r="C26" s="25"/>
      <c r="D26" s="25"/>
      <c r="E26" s="25">
        <f t="shared" si="0"/>
        <v>0</v>
      </c>
      <c r="F26" s="7" t="str">
        <f t="shared" si="1"/>
        <v>Kém</v>
      </c>
      <c r="G26" s="9"/>
    </row>
    <row r="27" spans="1:7" s="3" customFormat="1" ht="20.100000000000001" customHeight="1" x14ac:dyDescent="0.3">
      <c r="A27" s="7">
        <v>17</v>
      </c>
      <c r="B27" s="8"/>
      <c r="C27" s="25"/>
      <c r="D27" s="25"/>
      <c r="E27" s="25">
        <f t="shared" si="0"/>
        <v>0</v>
      </c>
      <c r="F27" s="7" t="str">
        <f t="shared" si="1"/>
        <v>Kém</v>
      </c>
      <c r="G27" s="9"/>
    </row>
    <row r="28" spans="1:7" s="3" customFormat="1" ht="20.100000000000001" customHeight="1" x14ac:dyDescent="0.3">
      <c r="A28" s="7">
        <v>18</v>
      </c>
      <c r="B28" s="8"/>
      <c r="C28" s="25"/>
      <c r="D28" s="25"/>
      <c r="E28" s="25">
        <f t="shared" si="0"/>
        <v>0</v>
      </c>
      <c r="F28" s="7" t="str">
        <f t="shared" si="1"/>
        <v>Kém</v>
      </c>
      <c r="G28" s="9"/>
    </row>
    <row r="29" spans="1:7" s="3" customFormat="1" ht="20.100000000000001" customHeight="1" x14ac:dyDescent="0.3">
      <c r="A29" s="7">
        <v>19</v>
      </c>
      <c r="B29" s="8"/>
      <c r="C29" s="25"/>
      <c r="D29" s="25"/>
      <c r="E29" s="25">
        <f t="shared" si="0"/>
        <v>0</v>
      </c>
      <c r="F29" s="7" t="str">
        <f t="shared" si="1"/>
        <v>Kém</v>
      </c>
      <c r="G29" s="9"/>
    </row>
    <row r="30" spans="1:7" s="3" customFormat="1" ht="20.100000000000001" customHeight="1" x14ac:dyDescent="0.3">
      <c r="A30" s="7">
        <v>20</v>
      </c>
      <c r="B30" s="8"/>
      <c r="C30" s="25"/>
      <c r="D30" s="25"/>
      <c r="E30" s="25">
        <f t="shared" si="0"/>
        <v>0</v>
      </c>
      <c r="F30" s="7" t="str">
        <f t="shared" si="1"/>
        <v>Kém</v>
      </c>
      <c r="G30" s="9"/>
    </row>
    <row r="31" spans="1:7" s="3" customFormat="1" ht="20.100000000000001" customHeight="1" x14ac:dyDescent="0.3">
      <c r="A31" s="7">
        <v>21</v>
      </c>
      <c r="B31" s="8"/>
      <c r="C31" s="25"/>
      <c r="D31" s="25"/>
      <c r="E31" s="25">
        <f t="shared" si="0"/>
        <v>0</v>
      </c>
      <c r="F31" s="7" t="str">
        <f t="shared" si="1"/>
        <v>Kém</v>
      </c>
      <c r="G31" s="9"/>
    </row>
    <row r="32" spans="1:7" s="3" customFormat="1" ht="20.100000000000001" customHeight="1" x14ac:dyDescent="0.3">
      <c r="A32" s="7">
        <v>22</v>
      </c>
      <c r="B32" s="8"/>
      <c r="C32" s="25"/>
      <c r="D32" s="25"/>
      <c r="E32" s="25">
        <f t="shared" si="0"/>
        <v>0</v>
      </c>
      <c r="F32" s="7" t="str">
        <f t="shared" si="1"/>
        <v>Kém</v>
      </c>
      <c r="G32" s="9"/>
    </row>
    <row r="33" spans="1:7" s="3" customFormat="1" ht="20.100000000000001" customHeight="1" x14ac:dyDescent="0.3">
      <c r="A33" s="7">
        <v>23</v>
      </c>
      <c r="B33" s="8"/>
      <c r="C33" s="25"/>
      <c r="D33" s="25"/>
      <c r="E33" s="25">
        <f t="shared" si="0"/>
        <v>0</v>
      </c>
      <c r="F33" s="7" t="str">
        <f t="shared" si="1"/>
        <v>Kém</v>
      </c>
      <c r="G33" s="9"/>
    </row>
    <row r="34" spans="1:7" s="3" customFormat="1" ht="20.100000000000001" customHeight="1" x14ac:dyDescent="0.3">
      <c r="A34" s="7">
        <v>24</v>
      </c>
      <c r="B34" s="8"/>
      <c r="C34" s="25"/>
      <c r="D34" s="25"/>
      <c r="E34" s="25">
        <f t="shared" si="0"/>
        <v>0</v>
      </c>
      <c r="F34" s="7" t="str">
        <f t="shared" si="1"/>
        <v>Kém</v>
      </c>
      <c r="G34" s="9"/>
    </row>
    <row r="35" spans="1:7" s="3" customFormat="1" ht="20.100000000000001" customHeight="1" x14ac:dyDescent="0.3">
      <c r="A35" s="7">
        <v>25</v>
      </c>
      <c r="B35" s="8"/>
      <c r="C35" s="25"/>
      <c r="D35" s="25"/>
      <c r="E35" s="25">
        <f t="shared" si="0"/>
        <v>0</v>
      </c>
      <c r="F35" s="7" t="str">
        <f t="shared" si="1"/>
        <v>Kém</v>
      </c>
      <c r="G35" s="9"/>
    </row>
    <row r="36" spans="1:7" s="3" customFormat="1" ht="20.100000000000001" customHeight="1" x14ac:dyDescent="0.3">
      <c r="A36" s="7">
        <v>26</v>
      </c>
      <c r="B36" s="8"/>
      <c r="C36" s="25"/>
      <c r="D36" s="25"/>
      <c r="E36" s="25">
        <f t="shared" si="0"/>
        <v>0</v>
      </c>
      <c r="F36" s="7" t="str">
        <f t="shared" si="1"/>
        <v>Kém</v>
      </c>
      <c r="G36" s="9"/>
    </row>
    <row r="37" spans="1:7" s="3" customFormat="1" ht="20.100000000000001" customHeight="1" x14ac:dyDescent="0.3">
      <c r="A37" s="7">
        <v>27</v>
      </c>
      <c r="B37" s="8"/>
      <c r="C37" s="25"/>
      <c r="D37" s="25"/>
      <c r="E37" s="25">
        <f t="shared" si="0"/>
        <v>0</v>
      </c>
      <c r="F37" s="7" t="str">
        <f t="shared" si="1"/>
        <v>Kém</v>
      </c>
      <c r="G37" s="9"/>
    </row>
    <row r="38" spans="1:7" s="3" customFormat="1" ht="20.100000000000001" customHeight="1" x14ac:dyDescent="0.3">
      <c r="A38" s="7">
        <v>28</v>
      </c>
      <c r="B38" s="8"/>
      <c r="C38" s="25"/>
      <c r="D38" s="25"/>
      <c r="E38" s="25">
        <f t="shared" si="0"/>
        <v>0</v>
      </c>
      <c r="F38" s="7" t="str">
        <f t="shared" si="1"/>
        <v>Kém</v>
      </c>
      <c r="G38" s="9"/>
    </row>
    <row r="39" spans="1:7" s="3" customFormat="1" ht="20.100000000000001" customHeight="1" x14ac:dyDescent="0.3">
      <c r="A39" s="7">
        <v>29</v>
      </c>
      <c r="B39" s="8"/>
      <c r="C39" s="25"/>
      <c r="D39" s="25"/>
      <c r="E39" s="25">
        <f t="shared" si="0"/>
        <v>0</v>
      </c>
      <c r="F39" s="7" t="str">
        <f t="shared" si="1"/>
        <v>Kém</v>
      </c>
      <c r="G39" s="9"/>
    </row>
    <row r="40" spans="1:7" s="3" customFormat="1" ht="20.100000000000001" customHeight="1" x14ac:dyDescent="0.3">
      <c r="A40" s="7">
        <v>30</v>
      </c>
      <c r="B40" s="8"/>
      <c r="C40" s="25"/>
      <c r="D40" s="25"/>
      <c r="E40" s="25">
        <f t="shared" si="0"/>
        <v>0</v>
      </c>
      <c r="F40" s="7" t="str">
        <f t="shared" si="1"/>
        <v>Kém</v>
      </c>
      <c r="G40" s="9"/>
    </row>
    <row r="41" spans="1:7" s="3" customFormat="1" ht="20.100000000000001" customHeight="1" x14ac:dyDescent="0.3">
      <c r="A41" s="7">
        <v>31</v>
      </c>
      <c r="B41" s="8"/>
      <c r="C41" s="25"/>
      <c r="D41" s="25"/>
      <c r="E41" s="25">
        <f t="shared" si="0"/>
        <v>0</v>
      </c>
      <c r="F41" s="7" t="str">
        <f t="shared" si="1"/>
        <v>Kém</v>
      </c>
      <c r="G41" s="9"/>
    </row>
    <row r="42" spans="1:7" s="3" customFormat="1" ht="20.100000000000001" customHeight="1" x14ac:dyDescent="0.3">
      <c r="A42" s="7">
        <v>32</v>
      </c>
      <c r="B42" s="8"/>
      <c r="C42" s="25"/>
      <c r="D42" s="25"/>
      <c r="E42" s="25">
        <f t="shared" si="0"/>
        <v>0</v>
      </c>
      <c r="F42" s="7" t="str">
        <f t="shared" si="1"/>
        <v>Kém</v>
      </c>
      <c r="G42" s="9"/>
    </row>
    <row r="43" spans="1:7" s="3" customFormat="1" ht="20.100000000000001" customHeight="1" x14ac:dyDescent="0.3">
      <c r="A43" s="7">
        <v>33</v>
      </c>
      <c r="B43" s="8"/>
      <c r="C43" s="25"/>
      <c r="D43" s="25"/>
      <c r="E43" s="25">
        <f t="shared" si="0"/>
        <v>0</v>
      </c>
      <c r="F43" s="7" t="str">
        <f t="shared" si="1"/>
        <v>Kém</v>
      </c>
      <c r="G43" s="9"/>
    </row>
    <row r="44" spans="1:7" s="3" customFormat="1" ht="20.100000000000001" customHeight="1" x14ac:dyDescent="0.3">
      <c r="A44" s="7">
        <v>34</v>
      </c>
      <c r="B44" s="8"/>
      <c r="C44" s="25"/>
      <c r="D44" s="25"/>
      <c r="E44" s="25">
        <f t="shared" si="0"/>
        <v>0</v>
      </c>
      <c r="F44" s="7" t="str">
        <f t="shared" si="1"/>
        <v>Kém</v>
      </c>
      <c r="G44" s="9"/>
    </row>
    <row r="45" spans="1:7" s="3" customFormat="1" ht="20.100000000000001" customHeight="1" x14ac:dyDescent="0.3">
      <c r="A45" s="7">
        <v>35</v>
      </c>
      <c r="B45" s="8"/>
      <c r="C45" s="25"/>
      <c r="D45" s="25"/>
      <c r="E45" s="25">
        <f t="shared" si="0"/>
        <v>0</v>
      </c>
      <c r="F45" s="7" t="str">
        <f t="shared" si="1"/>
        <v>Kém</v>
      </c>
      <c r="G45" s="9"/>
    </row>
    <row r="46" spans="1:7" s="3" customFormat="1" ht="20.100000000000001" customHeight="1" x14ac:dyDescent="0.3">
      <c r="A46" s="7">
        <v>36</v>
      </c>
      <c r="B46" s="8"/>
      <c r="C46" s="25"/>
      <c r="D46" s="25"/>
      <c r="E46" s="25">
        <f t="shared" si="0"/>
        <v>0</v>
      </c>
      <c r="F46" s="7" t="str">
        <f t="shared" si="1"/>
        <v>Kém</v>
      </c>
      <c r="G46" s="9"/>
    </row>
    <row r="47" spans="1:7" s="3" customFormat="1" ht="20.100000000000001" customHeight="1" x14ac:dyDescent="0.3">
      <c r="A47" s="7">
        <v>37</v>
      </c>
      <c r="B47" s="8"/>
      <c r="C47" s="25"/>
      <c r="D47" s="25"/>
      <c r="E47" s="25">
        <f t="shared" si="0"/>
        <v>0</v>
      </c>
      <c r="F47" s="7" t="str">
        <f t="shared" si="1"/>
        <v>Kém</v>
      </c>
      <c r="G47" s="9"/>
    </row>
    <row r="48" spans="1:7" s="3" customFormat="1" ht="20.100000000000001" customHeight="1" x14ac:dyDescent="0.3">
      <c r="A48" s="7">
        <v>38</v>
      </c>
      <c r="B48" s="8"/>
      <c r="C48" s="25"/>
      <c r="D48" s="25"/>
      <c r="E48" s="25">
        <f t="shared" si="0"/>
        <v>0</v>
      </c>
      <c r="F48" s="7" t="str">
        <f t="shared" si="1"/>
        <v>Kém</v>
      </c>
      <c r="G48" s="9"/>
    </row>
    <row r="49" spans="1:7" s="3" customFormat="1" ht="20.100000000000001" customHeight="1" x14ac:dyDescent="0.3">
      <c r="A49" s="7">
        <v>39</v>
      </c>
      <c r="B49" s="8"/>
      <c r="C49" s="25"/>
      <c r="D49" s="25"/>
      <c r="E49" s="25">
        <f t="shared" si="0"/>
        <v>0</v>
      </c>
      <c r="F49" s="7" t="str">
        <f t="shared" si="1"/>
        <v>Kém</v>
      </c>
      <c r="G49" s="9"/>
    </row>
    <row r="50" spans="1:7" s="3" customFormat="1" ht="20.100000000000001" customHeight="1" x14ac:dyDescent="0.3">
      <c r="A50" s="7">
        <v>40</v>
      </c>
      <c r="B50" s="8"/>
      <c r="C50" s="25"/>
      <c r="D50" s="25"/>
      <c r="E50" s="25">
        <f t="shared" si="0"/>
        <v>0</v>
      </c>
      <c r="F50" s="7" t="str">
        <f t="shared" si="1"/>
        <v>Kém</v>
      </c>
      <c r="G50" s="9"/>
    </row>
    <row r="51" spans="1:7" s="3" customFormat="1" ht="20.100000000000001" customHeight="1" x14ac:dyDescent="0.3">
      <c r="A51" s="7">
        <v>41</v>
      </c>
      <c r="B51" s="8"/>
      <c r="C51" s="25"/>
      <c r="D51" s="25"/>
      <c r="E51" s="25">
        <f t="shared" si="0"/>
        <v>0</v>
      </c>
      <c r="F51" s="7" t="str">
        <f t="shared" si="1"/>
        <v>Kém</v>
      </c>
      <c r="G51" s="9"/>
    </row>
    <row r="52" spans="1:7" s="3" customFormat="1" ht="20.100000000000001" customHeight="1" x14ac:dyDescent="0.3">
      <c r="A52" s="7">
        <v>42</v>
      </c>
      <c r="B52" s="8"/>
      <c r="C52" s="25"/>
      <c r="D52" s="25"/>
      <c r="E52" s="25">
        <f t="shared" si="0"/>
        <v>0</v>
      </c>
      <c r="F52" s="7" t="str">
        <f t="shared" si="1"/>
        <v>Kém</v>
      </c>
      <c r="G52" s="9"/>
    </row>
    <row r="53" spans="1:7" s="3" customFormat="1" ht="20.100000000000001" customHeight="1" x14ac:dyDescent="0.3">
      <c r="A53" s="7">
        <v>43</v>
      </c>
      <c r="B53" s="8"/>
      <c r="C53" s="25"/>
      <c r="D53" s="25"/>
      <c r="E53" s="25">
        <f t="shared" si="0"/>
        <v>0</v>
      </c>
      <c r="F53" s="7" t="str">
        <f t="shared" si="1"/>
        <v>Kém</v>
      </c>
      <c r="G53" s="9"/>
    </row>
    <row r="54" spans="1:7" s="3" customFormat="1" ht="20.100000000000001" customHeight="1" x14ac:dyDescent="0.3">
      <c r="A54" s="7">
        <v>44</v>
      </c>
      <c r="B54" s="8"/>
      <c r="C54" s="25"/>
      <c r="D54" s="25"/>
      <c r="E54" s="25">
        <f t="shared" si="0"/>
        <v>0</v>
      </c>
      <c r="F54" s="7" t="str">
        <f t="shared" si="1"/>
        <v>Kém</v>
      </c>
      <c r="G54" s="9"/>
    </row>
    <row r="55" spans="1:7" s="3" customFormat="1" ht="20.100000000000001" customHeight="1" x14ac:dyDescent="0.3">
      <c r="A55" s="7">
        <v>45</v>
      </c>
      <c r="B55" s="8"/>
      <c r="C55" s="25"/>
      <c r="D55" s="25"/>
      <c r="E55" s="25">
        <f t="shared" si="0"/>
        <v>0</v>
      </c>
      <c r="F55" s="7" t="str">
        <f t="shared" si="1"/>
        <v>Kém</v>
      </c>
      <c r="G55" s="9"/>
    </row>
    <row r="56" spans="1:7" s="3" customFormat="1" ht="20.100000000000001" customHeight="1" x14ac:dyDescent="0.3">
      <c r="A56" s="7">
        <v>46</v>
      </c>
      <c r="B56" s="8"/>
      <c r="C56" s="25"/>
      <c r="D56" s="25"/>
      <c r="E56" s="25">
        <f t="shared" si="0"/>
        <v>0</v>
      </c>
      <c r="F56" s="7" t="str">
        <f t="shared" si="1"/>
        <v>Kém</v>
      </c>
      <c r="G56" s="9"/>
    </row>
    <row r="57" spans="1:7" s="3" customFormat="1" ht="20.100000000000001" customHeight="1" x14ac:dyDescent="0.3">
      <c r="A57" s="7">
        <v>47</v>
      </c>
      <c r="B57" s="8"/>
      <c r="C57" s="25"/>
      <c r="D57" s="25"/>
      <c r="E57" s="25">
        <f t="shared" si="0"/>
        <v>0</v>
      </c>
      <c r="F57" s="7" t="str">
        <f t="shared" si="1"/>
        <v>Kém</v>
      </c>
      <c r="G57" s="9"/>
    </row>
    <row r="58" spans="1:7" s="3" customFormat="1" ht="20.100000000000001" customHeight="1" x14ac:dyDescent="0.3">
      <c r="A58" s="7">
        <v>48</v>
      </c>
      <c r="B58" s="8"/>
      <c r="C58" s="25"/>
      <c r="D58" s="25"/>
      <c r="E58" s="25">
        <f t="shared" si="0"/>
        <v>0</v>
      </c>
      <c r="F58" s="7" t="str">
        <f t="shared" si="1"/>
        <v>Kém</v>
      </c>
      <c r="G58" s="9"/>
    </row>
    <row r="59" spans="1:7" s="3" customFormat="1" ht="20.100000000000001" customHeight="1" x14ac:dyDescent="0.3">
      <c r="A59" s="7">
        <v>49</v>
      </c>
      <c r="B59" s="8"/>
      <c r="C59" s="25"/>
      <c r="D59" s="25"/>
      <c r="E59" s="25">
        <f t="shared" si="0"/>
        <v>0</v>
      </c>
      <c r="F59" s="7" t="str">
        <f t="shared" si="1"/>
        <v>Kém</v>
      </c>
      <c r="G59" s="9"/>
    </row>
    <row r="60" spans="1:7" s="3" customFormat="1" ht="20.100000000000001" customHeight="1" x14ac:dyDescent="0.3">
      <c r="A60" s="7">
        <v>50</v>
      </c>
      <c r="B60" s="8"/>
      <c r="C60" s="25"/>
      <c r="D60" s="25"/>
      <c r="E60" s="25">
        <f t="shared" si="0"/>
        <v>0</v>
      </c>
      <c r="F60" s="7" t="str">
        <f t="shared" si="1"/>
        <v>Kém</v>
      </c>
      <c r="G60" s="9"/>
    </row>
    <row r="61" spans="1:7" s="3" customFormat="1" ht="20.100000000000001" customHeight="1" x14ac:dyDescent="0.3">
      <c r="A61" s="7">
        <v>51</v>
      </c>
      <c r="B61" s="8"/>
      <c r="C61" s="25"/>
      <c r="D61" s="25"/>
      <c r="E61" s="25">
        <f t="shared" si="0"/>
        <v>0</v>
      </c>
      <c r="F61" s="7" t="str">
        <f t="shared" si="1"/>
        <v>Kém</v>
      </c>
      <c r="G61" s="9"/>
    </row>
    <row r="62" spans="1:7" s="3" customFormat="1" ht="20.100000000000001" customHeight="1" x14ac:dyDescent="0.3">
      <c r="A62" s="7">
        <v>52</v>
      </c>
      <c r="B62" s="8"/>
      <c r="C62" s="25"/>
      <c r="D62" s="25"/>
      <c r="E62" s="25">
        <f t="shared" si="0"/>
        <v>0</v>
      </c>
      <c r="F62" s="7" t="str">
        <f t="shared" si="1"/>
        <v>Kém</v>
      </c>
      <c r="G62" s="9"/>
    </row>
    <row r="63" spans="1:7" s="3" customFormat="1" ht="20.100000000000001" customHeight="1" x14ac:dyDescent="0.3">
      <c r="A63" s="7">
        <v>53</v>
      </c>
      <c r="B63" s="8"/>
      <c r="C63" s="25"/>
      <c r="D63" s="25"/>
      <c r="E63" s="25">
        <f t="shared" si="0"/>
        <v>0</v>
      </c>
      <c r="F63" s="7" t="str">
        <f t="shared" si="1"/>
        <v>Kém</v>
      </c>
      <c r="G63" s="9"/>
    </row>
    <row r="64" spans="1:7" s="3" customFormat="1" ht="20.100000000000001" customHeight="1" x14ac:dyDescent="0.3">
      <c r="A64" s="7">
        <v>54</v>
      </c>
      <c r="B64" s="8"/>
      <c r="C64" s="25"/>
      <c r="D64" s="25"/>
      <c r="E64" s="25">
        <f t="shared" si="0"/>
        <v>0</v>
      </c>
      <c r="F64" s="7" t="str">
        <f t="shared" si="1"/>
        <v>Kém</v>
      </c>
      <c r="G64" s="9"/>
    </row>
    <row r="65" spans="1:7" s="3" customFormat="1" ht="20.100000000000001" customHeight="1" x14ac:dyDescent="0.3">
      <c r="A65" s="7">
        <v>55</v>
      </c>
      <c r="B65" s="8"/>
      <c r="C65" s="25"/>
      <c r="D65" s="25"/>
      <c r="E65" s="25">
        <f t="shared" si="0"/>
        <v>0</v>
      </c>
      <c r="F65" s="7" t="str">
        <f t="shared" si="1"/>
        <v>Kém</v>
      </c>
      <c r="G65" s="9"/>
    </row>
    <row r="66" spans="1:7" s="3" customFormat="1" ht="20.100000000000001" customHeight="1" x14ac:dyDescent="0.3">
      <c r="A66" s="7">
        <v>56</v>
      </c>
      <c r="B66" s="8"/>
      <c r="C66" s="25"/>
      <c r="D66" s="25"/>
      <c r="E66" s="25">
        <f t="shared" si="0"/>
        <v>0</v>
      </c>
      <c r="F66" s="7" t="str">
        <f t="shared" si="1"/>
        <v>Kém</v>
      </c>
      <c r="G66" s="9"/>
    </row>
    <row r="67" spans="1:7" s="3" customFormat="1" ht="20.100000000000001" customHeight="1" x14ac:dyDescent="0.3">
      <c r="A67" s="7">
        <v>57</v>
      </c>
      <c r="B67" s="8"/>
      <c r="C67" s="25"/>
      <c r="D67" s="25"/>
      <c r="E67" s="25">
        <f t="shared" si="0"/>
        <v>0</v>
      </c>
      <c r="F67" s="7" t="str">
        <f t="shared" si="1"/>
        <v>Kém</v>
      </c>
      <c r="G67" s="9"/>
    </row>
    <row r="68" spans="1:7" s="3" customFormat="1" ht="20.100000000000001" customHeight="1" x14ac:dyDescent="0.3">
      <c r="A68" s="7">
        <v>58</v>
      </c>
      <c r="B68" s="8"/>
      <c r="C68" s="25"/>
      <c r="D68" s="25"/>
      <c r="E68" s="25">
        <f t="shared" si="0"/>
        <v>0</v>
      </c>
      <c r="F68" s="7" t="str">
        <f t="shared" si="1"/>
        <v>Kém</v>
      </c>
      <c r="G68" s="9"/>
    </row>
    <row r="69" spans="1:7" s="3" customFormat="1" ht="20.100000000000001" customHeight="1" x14ac:dyDescent="0.3">
      <c r="A69" s="7">
        <v>59</v>
      </c>
      <c r="B69" s="8"/>
      <c r="C69" s="25"/>
      <c r="D69" s="25"/>
      <c r="E69" s="25">
        <f t="shared" si="0"/>
        <v>0</v>
      </c>
      <c r="F69" s="7" t="str">
        <f t="shared" si="1"/>
        <v>Kém</v>
      </c>
      <c r="G69" s="9"/>
    </row>
    <row r="70" spans="1:7" s="3" customFormat="1" ht="20.100000000000001" customHeight="1" x14ac:dyDescent="0.3">
      <c r="A70" s="7">
        <v>60</v>
      </c>
      <c r="B70" s="8"/>
      <c r="C70" s="25"/>
      <c r="D70" s="25"/>
      <c r="E70" s="25">
        <f t="shared" si="0"/>
        <v>0</v>
      </c>
      <c r="F70" s="7" t="str">
        <f t="shared" si="1"/>
        <v>Kém</v>
      </c>
      <c r="G70" s="9"/>
    </row>
    <row r="71" spans="1:7" s="6" customFormat="1" ht="20.100000000000001" customHeight="1" x14ac:dyDescent="0.3">
      <c r="A71" s="16"/>
      <c r="B71" s="24" t="s">
        <v>16</v>
      </c>
      <c r="D71" s="21"/>
      <c r="F71" s="21"/>
      <c r="G71" s="22"/>
    </row>
    <row r="72" spans="1:7" s="6" customFormat="1" ht="20.100000000000001" customHeight="1" x14ac:dyDescent="0.3">
      <c r="A72" s="16"/>
      <c r="B72" s="20" t="s">
        <v>15</v>
      </c>
      <c r="D72" s="69" t="s">
        <v>20</v>
      </c>
      <c r="E72" s="69"/>
      <c r="F72" s="70" t="s">
        <v>19</v>
      </c>
      <c r="G72" s="70"/>
    </row>
    <row r="73" spans="1:7" s="6" customFormat="1" ht="20.100000000000001" customHeight="1" x14ac:dyDescent="0.3">
      <c r="A73" s="16"/>
      <c r="B73" s="20" t="s">
        <v>22</v>
      </c>
      <c r="D73" s="69" t="s">
        <v>21</v>
      </c>
      <c r="E73" s="69"/>
      <c r="F73" s="70" t="s">
        <v>18</v>
      </c>
      <c r="G73" s="70"/>
    </row>
    <row r="74" spans="1:7" s="6" customFormat="1" ht="20.100000000000001" customHeight="1" x14ac:dyDescent="0.3">
      <c r="A74" s="16"/>
      <c r="B74" s="20" t="s">
        <v>17</v>
      </c>
      <c r="C74" s="23"/>
      <c r="D74" s="70" t="s">
        <v>26</v>
      </c>
      <c r="E74" s="70"/>
      <c r="F74" s="70"/>
      <c r="G74" s="70"/>
    </row>
    <row r="75" spans="1:7" s="6" customFormat="1" ht="20.100000000000001" customHeight="1" x14ac:dyDescent="0.3">
      <c r="A75" s="65" t="s">
        <v>23</v>
      </c>
      <c r="B75" s="65"/>
      <c r="C75" s="65"/>
      <c r="D75" s="66" t="s">
        <v>24</v>
      </c>
      <c r="E75" s="66"/>
      <c r="F75" s="66"/>
      <c r="G75" s="66"/>
    </row>
    <row r="76" spans="1:7" s="6" customFormat="1" ht="20.100000000000001" customHeight="1" x14ac:dyDescent="0.3">
      <c r="A76" s="16"/>
      <c r="D76" s="16"/>
      <c r="E76" s="16"/>
      <c r="F76" s="16"/>
      <c r="G76" s="19"/>
    </row>
    <row r="77" spans="1:7" s="6" customFormat="1" ht="20.100000000000001" customHeight="1" x14ac:dyDescent="0.3">
      <c r="A77" s="16"/>
      <c r="B77" s="17"/>
      <c r="C77" s="18"/>
      <c r="D77" s="16"/>
      <c r="E77" s="16"/>
      <c r="F77" s="16"/>
      <c r="G77" s="19"/>
    </row>
    <row r="78" spans="1:7" s="6" customFormat="1" ht="20.100000000000001" customHeight="1" x14ac:dyDescent="0.3">
      <c r="A78" s="16"/>
      <c r="B78" s="17"/>
      <c r="C78" s="18"/>
      <c r="D78" s="16"/>
      <c r="E78" s="16"/>
      <c r="F78" s="16"/>
      <c r="G78" s="19"/>
    </row>
    <row r="79" spans="1:7" s="6" customFormat="1" ht="20.100000000000001" customHeight="1" x14ac:dyDescent="0.3">
      <c r="A79" s="16"/>
      <c r="B79" s="17"/>
      <c r="C79" s="18"/>
      <c r="D79" s="16"/>
      <c r="E79" s="16"/>
      <c r="F79" s="16"/>
      <c r="G79" s="19"/>
    </row>
    <row r="80" spans="1:7" s="6" customFormat="1" ht="20.100000000000001" customHeight="1" x14ac:dyDescent="0.3">
      <c r="A80" s="16"/>
      <c r="B80" s="17"/>
      <c r="C80" s="18"/>
      <c r="D80" s="16"/>
      <c r="E80" s="16"/>
      <c r="F80" s="16"/>
      <c r="G80" s="19"/>
    </row>
    <row r="81" spans="1:7" s="6" customFormat="1" ht="20.100000000000001" customHeight="1" x14ac:dyDescent="0.3">
      <c r="A81" s="16"/>
      <c r="B81" s="17"/>
      <c r="C81" s="18"/>
      <c r="D81" s="16"/>
      <c r="E81" s="16"/>
      <c r="F81" s="16"/>
      <c r="G81" s="19"/>
    </row>
    <row r="82" spans="1:7" s="6" customFormat="1" ht="20.100000000000001" customHeight="1" x14ac:dyDescent="0.3">
      <c r="A82" s="16"/>
      <c r="B82" s="17"/>
      <c r="C82" s="18"/>
      <c r="D82" s="16"/>
      <c r="E82" s="16"/>
      <c r="F82" s="16"/>
      <c r="G82" s="19"/>
    </row>
    <row r="83" spans="1:7" s="6" customFormat="1" ht="20.100000000000001" customHeight="1" x14ac:dyDescent="0.3">
      <c r="A83" s="16"/>
      <c r="B83" s="17"/>
      <c r="C83" s="18"/>
      <c r="D83" s="16"/>
      <c r="E83" s="16"/>
      <c r="F83" s="16"/>
      <c r="G83" s="19"/>
    </row>
    <row r="84" spans="1:7" s="6" customFormat="1" ht="20.100000000000001" customHeight="1" x14ac:dyDescent="0.3">
      <c r="A84" s="16"/>
      <c r="B84" s="17"/>
      <c r="C84" s="18"/>
      <c r="D84" s="16"/>
      <c r="E84" s="16"/>
      <c r="F84" s="16"/>
      <c r="G84" s="19"/>
    </row>
  </sheetData>
  <mergeCells count="23">
    <mergeCell ref="D74:G74"/>
    <mergeCell ref="A75:C75"/>
    <mergeCell ref="D75:G75"/>
    <mergeCell ref="A5:G5"/>
    <mergeCell ref="B6:C6"/>
    <mergeCell ref="D6:G6"/>
    <mergeCell ref="B7:C7"/>
    <mergeCell ref="D7:G7"/>
    <mergeCell ref="A9:A10"/>
    <mergeCell ref="B9:B10"/>
    <mergeCell ref="C9:D9"/>
    <mergeCell ref="E9:F9"/>
    <mergeCell ref="G9:G10"/>
    <mergeCell ref="D72:E72"/>
    <mergeCell ref="F72:G72"/>
    <mergeCell ref="D73:E73"/>
    <mergeCell ref="D4:G4"/>
    <mergeCell ref="A1:C1"/>
    <mergeCell ref="D1:G1"/>
    <mergeCell ref="A2:C2"/>
    <mergeCell ref="D2:G2"/>
    <mergeCell ref="D3:G3"/>
    <mergeCell ref="F73:G73"/>
  </mergeCells>
  <pageMargins left="0.47244094488188981" right="0.47244094488188981" top="0.39370078740157483" bottom="0.39370078740157483" header="0.31496062992125984" footer="0.31496062992125984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4"/>
  <sheetViews>
    <sheetView workbookViewId="0">
      <selection activeCell="E10" sqref="E10"/>
    </sheetView>
  </sheetViews>
  <sheetFormatPr defaultColWidth="9.109375" defaultRowHeight="13.8" x14ac:dyDescent="0.25"/>
  <cols>
    <col min="1" max="1" width="5" style="1" customWidth="1"/>
    <col min="2" max="2" width="27.109375" style="1" customWidth="1"/>
    <col min="3" max="6" width="11.6640625" style="1" customWidth="1"/>
    <col min="7" max="7" width="14.109375" style="1" customWidth="1"/>
    <col min="8" max="16384" width="9.109375" style="1"/>
  </cols>
  <sheetData>
    <row r="1" spans="1:10" s="3" customFormat="1" ht="15" customHeight="1" x14ac:dyDescent="0.3">
      <c r="A1" s="44" t="s">
        <v>4</v>
      </c>
      <c r="B1" s="44"/>
      <c r="C1" s="44"/>
      <c r="D1" s="45" t="s">
        <v>0</v>
      </c>
      <c r="E1" s="45"/>
      <c r="F1" s="45"/>
      <c r="G1" s="45"/>
      <c r="H1" s="2"/>
      <c r="I1" s="2"/>
      <c r="J1" s="2"/>
    </row>
    <row r="2" spans="1:10" s="3" customFormat="1" ht="16.8" x14ac:dyDescent="0.3">
      <c r="A2" s="46" t="s">
        <v>1</v>
      </c>
      <c r="B2" s="46"/>
      <c r="C2" s="46"/>
      <c r="D2" s="47" t="s">
        <v>2</v>
      </c>
      <c r="E2" s="47"/>
      <c r="F2" s="47"/>
      <c r="G2" s="47"/>
      <c r="H2" s="2"/>
      <c r="I2" s="2"/>
      <c r="J2" s="2"/>
    </row>
    <row r="3" spans="1:10" s="3" customFormat="1" ht="10.5" customHeight="1" x14ac:dyDescent="0.3">
      <c r="D3" s="48"/>
      <c r="E3" s="48"/>
      <c r="F3" s="48"/>
      <c r="G3" s="48"/>
      <c r="H3" s="4"/>
    </row>
    <row r="4" spans="1:10" s="3" customFormat="1" ht="28.5" customHeight="1" x14ac:dyDescent="0.3">
      <c r="D4" s="49" t="s">
        <v>107</v>
      </c>
      <c r="E4" s="49"/>
      <c r="F4" s="49"/>
      <c r="G4" s="49"/>
    </row>
    <row r="5" spans="1:10" s="6" customFormat="1" ht="27" customHeight="1" x14ac:dyDescent="0.3">
      <c r="A5" s="41" t="s">
        <v>106</v>
      </c>
      <c r="B5" s="41"/>
      <c r="C5" s="41"/>
      <c r="D5" s="41"/>
      <c r="E5" s="41"/>
      <c r="F5" s="41"/>
      <c r="G5" s="41"/>
      <c r="H5" s="5"/>
      <c r="I5" s="5"/>
      <c r="J5" s="5"/>
    </row>
    <row r="6" spans="1:10" s="6" customFormat="1" ht="18.75" customHeight="1" x14ac:dyDescent="0.3">
      <c r="A6" s="11"/>
      <c r="B6" s="42" t="s">
        <v>8</v>
      </c>
      <c r="C6" s="42"/>
      <c r="D6" s="42" t="s">
        <v>9</v>
      </c>
      <c r="E6" s="42"/>
      <c r="F6" s="42"/>
      <c r="G6" s="42"/>
      <c r="H6" s="5"/>
      <c r="I6" s="5"/>
      <c r="J6" s="5"/>
    </row>
    <row r="7" spans="1:10" s="3" customFormat="1" ht="16.8" x14ac:dyDescent="0.3">
      <c r="B7" s="43" t="s">
        <v>28</v>
      </c>
      <c r="C7" s="43"/>
      <c r="D7" s="43"/>
      <c r="E7" s="43"/>
      <c r="F7" s="43"/>
      <c r="G7" s="43"/>
    </row>
    <row r="8" spans="1:10" s="3" customFormat="1" ht="12.75" customHeight="1" x14ac:dyDescent="0.3"/>
    <row r="9" spans="1:10" s="3" customFormat="1" ht="20.25" customHeight="1" x14ac:dyDescent="0.3">
      <c r="A9" s="67" t="s">
        <v>29</v>
      </c>
      <c r="B9" s="67" t="s">
        <v>3</v>
      </c>
      <c r="C9" s="50" t="s">
        <v>99</v>
      </c>
      <c r="D9" s="51"/>
      <c r="E9" s="51"/>
      <c r="F9" s="52"/>
      <c r="G9" s="67" t="s">
        <v>5</v>
      </c>
    </row>
    <row r="10" spans="1:10" s="3" customFormat="1" ht="20.100000000000001" customHeight="1" x14ac:dyDescent="0.3">
      <c r="A10" s="68"/>
      <c r="B10" s="68"/>
      <c r="C10" s="31" t="s">
        <v>101</v>
      </c>
      <c r="D10" s="32" t="s">
        <v>102</v>
      </c>
      <c r="E10" s="31" t="s">
        <v>103</v>
      </c>
      <c r="F10" s="32" t="s">
        <v>104</v>
      </c>
      <c r="G10" s="68"/>
    </row>
    <row r="11" spans="1:10" s="3" customFormat="1" ht="20.100000000000001" customHeight="1" x14ac:dyDescent="0.3">
      <c r="A11" s="7">
        <v>1</v>
      </c>
      <c r="B11" s="8"/>
      <c r="C11" s="25">
        <v>35</v>
      </c>
      <c r="D11" s="25">
        <v>45</v>
      </c>
      <c r="E11" s="25">
        <v>61</v>
      </c>
      <c r="F11" s="25">
        <f>(C11*1+D11*2+E11*3)/6</f>
        <v>51.333333333333336</v>
      </c>
      <c r="G11" s="9"/>
    </row>
    <row r="12" spans="1:10" s="3" customFormat="1" ht="20.100000000000001" customHeight="1" x14ac:dyDescent="0.3">
      <c r="A12" s="7">
        <v>2</v>
      </c>
      <c r="B12" s="8"/>
      <c r="C12" s="25"/>
      <c r="D12" s="25"/>
      <c r="E12" s="25"/>
      <c r="F12" s="25">
        <f t="shared" ref="F12:F70" si="0">(C12*1+D12*2+E12*3)/6</f>
        <v>0</v>
      </c>
      <c r="G12" s="9"/>
    </row>
    <row r="13" spans="1:10" s="3" customFormat="1" ht="20.100000000000001" customHeight="1" x14ac:dyDescent="0.3">
      <c r="A13" s="7">
        <v>3</v>
      </c>
      <c r="B13" s="8"/>
      <c r="C13" s="25"/>
      <c r="D13" s="25"/>
      <c r="E13" s="25"/>
      <c r="F13" s="25">
        <f t="shared" si="0"/>
        <v>0</v>
      </c>
      <c r="G13" s="9"/>
    </row>
    <row r="14" spans="1:10" s="3" customFormat="1" ht="20.100000000000001" customHeight="1" x14ac:dyDescent="0.3">
      <c r="A14" s="7">
        <v>4</v>
      </c>
      <c r="B14" s="8"/>
      <c r="C14" s="25"/>
      <c r="D14" s="25"/>
      <c r="E14" s="25"/>
      <c r="F14" s="25">
        <f t="shared" si="0"/>
        <v>0</v>
      </c>
      <c r="G14" s="9"/>
    </row>
    <row r="15" spans="1:10" s="3" customFormat="1" ht="20.100000000000001" customHeight="1" x14ac:dyDescent="0.3">
      <c r="A15" s="7">
        <v>5</v>
      </c>
      <c r="B15" s="8"/>
      <c r="C15" s="25"/>
      <c r="D15" s="25"/>
      <c r="E15" s="25"/>
      <c r="F15" s="25">
        <f t="shared" si="0"/>
        <v>0</v>
      </c>
      <c r="G15" s="9"/>
    </row>
    <row r="16" spans="1:10" s="3" customFormat="1" ht="20.100000000000001" customHeight="1" x14ac:dyDescent="0.3">
      <c r="A16" s="7">
        <v>6</v>
      </c>
      <c r="B16" s="8"/>
      <c r="C16" s="25"/>
      <c r="D16" s="25"/>
      <c r="E16" s="25"/>
      <c r="F16" s="25">
        <f t="shared" si="0"/>
        <v>0</v>
      </c>
      <c r="G16" s="9"/>
    </row>
    <row r="17" spans="1:7" s="3" customFormat="1" ht="20.100000000000001" customHeight="1" x14ac:dyDescent="0.3">
      <c r="A17" s="7">
        <v>7</v>
      </c>
      <c r="B17" s="8"/>
      <c r="C17" s="25"/>
      <c r="D17" s="25"/>
      <c r="E17" s="25"/>
      <c r="F17" s="25">
        <f t="shared" si="0"/>
        <v>0</v>
      </c>
      <c r="G17" s="9"/>
    </row>
    <row r="18" spans="1:7" s="3" customFormat="1" ht="20.100000000000001" customHeight="1" x14ac:dyDescent="0.3">
      <c r="A18" s="7">
        <v>8</v>
      </c>
      <c r="B18" s="8"/>
      <c r="C18" s="25"/>
      <c r="D18" s="25"/>
      <c r="E18" s="25"/>
      <c r="F18" s="25">
        <f t="shared" si="0"/>
        <v>0</v>
      </c>
      <c r="G18" s="9"/>
    </row>
    <row r="19" spans="1:7" s="3" customFormat="1" ht="20.100000000000001" customHeight="1" x14ac:dyDescent="0.3">
      <c r="A19" s="7">
        <v>9</v>
      </c>
      <c r="B19" s="8"/>
      <c r="C19" s="25"/>
      <c r="D19" s="25"/>
      <c r="E19" s="25"/>
      <c r="F19" s="25">
        <f t="shared" si="0"/>
        <v>0</v>
      </c>
      <c r="G19" s="9"/>
    </row>
    <row r="20" spans="1:7" s="3" customFormat="1" ht="20.100000000000001" customHeight="1" x14ac:dyDescent="0.3">
      <c r="A20" s="7">
        <v>10</v>
      </c>
      <c r="B20" s="8"/>
      <c r="C20" s="25"/>
      <c r="D20" s="25"/>
      <c r="E20" s="25"/>
      <c r="F20" s="25">
        <f t="shared" si="0"/>
        <v>0</v>
      </c>
      <c r="G20" s="9"/>
    </row>
    <row r="21" spans="1:7" s="3" customFormat="1" ht="20.100000000000001" customHeight="1" x14ac:dyDescent="0.3">
      <c r="A21" s="7">
        <v>11</v>
      </c>
      <c r="B21" s="8"/>
      <c r="C21" s="25"/>
      <c r="D21" s="25"/>
      <c r="E21" s="25"/>
      <c r="F21" s="25">
        <f t="shared" si="0"/>
        <v>0</v>
      </c>
      <c r="G21" s="9"/>
    </row>
    <row r="22" spans="1:7" s="3" customFormat="1" ht="20.100000000000001" customHeight="1" x14ac:dyDescent="0.3">
      <c r="A22" s="7">
        <v>12</v>
      </c>
      <c r="B22" s="8"/>
      <c r="C22" s="25"/>
      <c r="D22" s="25"/>
      <c r="E22" s="25"/>
      <c r="F22" s="25">
        <f t="shared" si="0"/>
        <v>0</v>
      </c>
      <c r="G22" s="9"/>
    </row>
    <row r="23" spans="1:7" s="3" customFormat="1" ht="20.100000000000001" customHeight="1" x14ac:dyDescent="0.3">
      <c r="A23" s="7">
        <v>13</v>
      </c>
      <c r="B23" s="8"/>
      <c r="C23" s="25"/>
      <c r="D23" s="25"/>
      <c r="E23" s="25"/>
      <c r="F23" s="25">
        <f t="shared" si="0"/>
        <v>0</v>
      </c>
      <c r="G23" s="9"/>
    </row>
    <row r="24" spans="1:7" s="3" customFormat="1" ht="20.100000000000001" customHeight="1" x14ac:dyDescent="0.3">
      <c r="A24" s="7">
        <v>14</v>
      </c>
      <c r="B24" s="8"/>
      <c r="C24" s="25"/>
      <c r="D24" s="25"/>
      <c r="E24" s="25"/>
      <c r="F24" s="25">
        <f t="shared" si="0"/>
        <v>0</v>
      </c>
      <c r="G24" s="9"/>
    </row>
    <row r="25" spans="1:7" s="3" customFormat="1" ht="20.100000000000001" customHeight="1" x14ac:dyDescent="0.3">
      <c r="A25" s="7">
        <v>15</v>
      </c>
      <c r="B25" s="8"/>
      <c r="C25" s="25"/>
      <c r="D25" s="25"/>
      <c r="E25" s="25"/>
      <c r="F25" s="25">
        <f t="shared" si="0"/>
        <v>0</v>
      </c>
      <c r="G25" s="9"/>
    </row>
    <row r="26" spans="1:7" s="3" customFormat="1" ht="20.100000000000001" customHeight="1" x14ac:dyDescent="0.3">
      <c r="A26" s="7">
        <v>16</v>
      </c>
      <c r="B26" s="8"/>
      <c r="C26" s="25"/>
      <c r="D26" s="25"/>
      <c r="E26" s="25"/>
      <c r="F26" s="25">
        <f t="shared" si="0"/>
        <v>0</v>
      </c>
      <c r="G26" s="9"/>
    </row>
    <row r="27" spans="1:7" s="3" customFormat="1" ht="20.100000000000001" customHeight="1" x14ac:dyDescent="0.3">
      <c r="A27" s="7">
        <v>17</v>
      </c>
      <c r="B27" s="8"/>
      <c r="C27" s="25"/>
      <c r="D27" s="25"/>
      <c r="E27" s="25"/>
      <c r="F27" s="25">
        <f t="shared" si="0"/>
        <v>0</v>
      </c>
      <c r="G27" s="9"/>
    </row>
    <row r="28" spans="1:7" s="3" customFormat="1" ht="20.100000000000001" customHeight="1" x14ac:dyDescent="0.3">
      <c r="A28" s="7">
        <v>18</v>
      </c>
      <c r="B28" s="8"/>
      <c r="C28" s="25"/>
      <c r="D28" s="25"/>
      <c r="E28" s="25"/>
      <c r="F28" s="25">
        <f t="shared" si="0"/>
        <v>0</v>
      </c>
      <c r="G28" s="9"/>
    </row>
    <row r="29" spans="1:7" s="3" customFormat="1" ht="20.100000000000001" customHeight="1" x14ac:dyDescent="0.3">
      <c r="A29" s="7">
        <v>19</v>
      </c>
      <c r="B29" s="8"/>
      <c r="C29" s="25"/>
      <c r="D29" s="25"/>
      <c r="E29" s="25"/>
      <c r="F29" s="25">
        <f t="shared" si="0"/>
        <v>0</v>
      </c>
      <c r="G29" s="9"/>
    </row>
    <row r="30" spans="1:7" s="3" customFormat="1" ht="20.100000000000001" customHeight="1" x14ac:dyDescent="0.3">
      <c r="A30" s="7">
        <v>20</v>
      </c>
      <c r="B30" s="8"/>
      <c r="C30" s="25"/>
      <c r="D30" s="25"/>
      <c r="E30" s="25"/>
      <c r="F30" s="25">
        <f t="shared" si="0"/>
        <v>0</v>
      </c>
      <c r="G30" s="9"/>
    </row>
    <row r="31" spans="1:7" s="3" customFormat="1" ht="20.100000000000001" customHeight="1" x14ac:dyDescent="0.3">
      <c r="A31" s="7">
        <v>21</v>
      </c>
      <c r="B31" s="8"/>
      <c r="C31" s="25"/>
      <c r="D31" s="25"/>
      <c r="E31" s="25"/>
      <c r="F31" s="25">
        <f t="shared" si="0"/>
        <v>0</v>
      </c>
      <c r="G31" s="9"/>
    </row>
    <row r="32" spans="1:7" s="3" customFormat="1" ht="20.100000000000001" customHeight="1" x14ac:dyDescent="0.3">
      <c r="A32" s="7">
        <v>22</v>
      </c>
      <c r="B32" s="8"/>
      <c r="C32" s="25"/>
      <c r="D32" s="25"/>
      <c r="E32" s="25"/>
      <c r="F32" s="25">
        <f t="shared" si="0"/>
        <v>0</v>
      </c>
      <c r="G32" s="9"/>
    </row>
    <row r="33" spans="1:7" s="3" customFormat="1" ht="20.100000000000001" customHeight="1" x14ac:dyDescent="0.3">
      <c r="A33" s="7">
        <v>23</v>
      </c>
      <c r="B33" s="8"/>
      <c r="C33" s="25"/>
      <c r="D33" s="25"/>
      <c r="E33" s="25"/>
      <c r="F33" s="25">
        <f t="shared" si="0"/>
        <v>0</v>
      </c>
      <c r="G33" s="9"/>
    </row>
    <row r="34" spans="1:7" s="3" customFormat="1" ht="20.100000000000001" customHeight="1" x14ac:dyDescent="0.3">
      <c r="A34" s="7">
        <v>24</v>
      </c>
      <c r="B34" s="8"/>
      <c r="C34" s="25"/>
      <c r="D34" s="25"/>
      <c r="E34" s="25"/>
      <c r="F34" s="25">
        <f t="shared" si="0"/>
        <v>0</v>
      </c>
      <c r="G34" s="9"/>
    </row>
    <row r="35" spans="1:7" s="3" customFormat="1" ht="20.100000000000001" customHeight="1" x14ac:dyDescent="0.3">
      <c r="A35" s="7">
        <v>25</v>
      </c>
      <c r="B35" s="8"/>
      <c r="C35" s="25"/>
      <c r="D35" s="25"/>
      <c r="E35" s="25"/>
      <c r="F35" s="25">
        <f t="shared" si="0"/>
        <v>0</v>
      </c>
      <c r="G35" s="9"/>
    </row>
    <row r="36" spans="1:7" s="3" customFormat="1" ht="20.100000000000001" customHeight="1" x14ac:dyDescent="0.3">
      <c r="A36" s="7">
        <v>26</v>
      </c>
      <c r="B36" s="8"/>
      <c r="C36" s="25"/>
      <c r="D36" s="25"/>
      <c r="E36" s="25"/>
      <c r="F36" s="25">
        <f t="shared" si="0"/>
        <v>0</v>
      </c>
      <c r="G36" s="9"/>
    </row>
    <row r="37" spans="1:7" s="3" customFormat="1" ht="20.100000000000001" customHeight="1" x14ac:dyDescent="0.3">
      <c r="A37" s="7">
        <v>27</v>
      </c>
      <c r="B37" s="8"/>
      <c r="C37" s="25"/>
      <c r="D37" s="25"/>
      <c r="E37" s="25"/>
      <c r="F37" s="25">
        <f t="shared" si="0"/>
        <v>0</v>
      </c>
      <c r="G37" s="9"/>
    </row>
    <row r="38" spans="1:7" s="3" customFormat="1" ht="20.100000000000001" customHeight="1" x14ac:dyDescent="0.3">
      <c r="A38" s="7">
        <v>28</v>
      </c>
      <c r="B38" s="8"/>
      <c r="C38" s="25"/>
      <c r="D38" s="25"/>
      <c r="E38" s="25"/>
      <c r="F38" s="25">
        <f t="shared" si="0"/>
        <v>0</v>
      </c>
      <c r="G38" s="9"/>
    </row>
    <row r="39" spans="1:7" s="3" customFormat="1" ht="20.100000000000001" customHeight="1" x14ac:dyDescent="0.3">
      <c r="A39" s="7">
        <v>29</v>
      </c>
      <c r="B39" s="8"/>
      <c r="C39" s="25"/>
      <c r="D39" s="25"/>
      <c r="E39" s="25"/>
      <c r="F39" s="25">
        <f t="shared" si="0"/>
        <v>0</v>
      </c>
      <c r="G39" s="9"/>
    </row>
    <row r="40" spans="1:7" s="3" customFormat="1" ht="20.100000000000001" customHeight="1" x14ac:dyDescent="0.3">
      <c r="A40" s="7">
        <v>30</v>
      </c>
      <c r="B40" s="8"/>
      <c r="C40" s="25"/>
      <c r="D40" s="25"/>
      <c r="E40" s="25"/>
      <c r="F40" s="25">
        <f t="shared" si="0"/>
        <v>0</v>
      </c>
      <c r="G40" s="9"/>
    </row>
    <row r="41" spans="1:7" s="3" customFormat="1" ht="20.100000000000001" customHeight="1" x14ac:dyDescent="0.3">
      <c r="A41" s="7">
        <v>31</v>
      </c>
      <c r="B41" s="8"/>
      <c r="C41" s="25"/>
      <c r="D41" s="25"/>
      <c r="E41" s="25"/>
      <c r="F41" s="25">
        <f t="shared" si="0"/>
        <v>0</v>
      </c>
      <c r="G41" s="9"/>
    </row>
    <row r="42" spans="1:7" s="3" customFormat="1" ht="20.100000000000001" customHeight="1" x14ac:dyDescent="0.3">
      <c r="A42" s="7">
        <v>32</v>
      </c>
      <c r="B42" s="8"/>
      <c r="C42" s="25"/>
      <c r="D42" s="25"/>
      <c r="E42" s="25"/>
      <c r="F42" s="25">
        <f t="shared" si="0"/>
        <v>0</v>
      </c>
      <c r="G42" s="9"/>
    </row>
    <row r="43" spans="1:7" s="3" customFormat="1" ht="20.100000000000001" customHeight="1" x14ac:dyDescent="0.3">
      <c r="A43" s="7">
        <v>33</v>
      </c>
      <c r="B43" s="8"/>
      <c r="C43" s="25"/>
      <c r="D43" s="25"/>
      <c r="E43" s="25"/>
      <c r="F43" s="25">
        <f t="shared" si="0"/>
        <v>0</v>
      </c>
      <c r="G43" s="9"/>
    </row>
    <row r="44" spans="1:7" s="3" customFormat="1" ht="20.100000000000001" customHeight="1" x14ac:dyDescent="0.3">
      <c r="A44" s="7">
        <v>34</v>
      </c>
      <c r="B44" s="8"/>
      <c r="C44" s="25"/>
      <c r="D44" s="25"/>
      <c r="E44" s="25"/>
      <c r="F44" s="25">
        <f t="shared" si="0"/>
        <v>0</v>
      </c>
      <c r="G44" s="9"/>
    </row>
    <row r="45" spans="1:7" s="3" customFormat="1" ht="20.100000000000001" customHeight="1" x14ac:dyDescent="0.3">
      <c r="A45" s="7">
        <v>35</v>
      </c>
      <c r="B45" s="8"/>
      <c r="C45" s="25"/>
      <c r="D45" s="25"/>
      <c r="E45" s="25"/>
      <c r="F45" s="25">
        <f t="shared" si="0"/>
        <v>0</v>
      </c>
      <c r="G45" s="9"/>
    </row>
    <row r="46" spans="1:7" s="3" customFormat="1" ht="20.100000000000001" customHeight="1" x14ac:dyDescent="0.3">
      <c r="A46" s="7">
        <v>36</v>
      </c>
      <c r="B46" s="8"/>
      <c r="C46" s="25"/>
      <c r="D46" s="25"/>
      <c r="E46" s="25"/>
      <c r="F46" s="25">
        <f t="shared" si="0"/>
        <v>0</v>
      </c>
      <c r="G46" s="9"/>
    </row>
    <row r="47" spans="1:7" s="3" customFormat="1" ht="20.100000000000001" customHeight="1" x14ac:dyDescent="0.3">
      <c r="A47" s="7">
        <v>37</v>
      </c>
      <c r="B47" s="8"/>
      <c r="C47" s="25"/>
      <c r="D47" s="25"/>
      <c r="E47" s="25"/>
      <c r="F47" s="25">
        <f t="shared" si="0"/>
        <v>0</v>
      </c>
      <c r="G47" s="9"/>
    </row>
    <row r="48" spans="1:7" s="3" customFormat="1" ht="20.100000000000001" customHeight="1" x14ac:dyDescent="0.3">
      <c r="A48" s="7">
        <v>38</v>
      </c>
      <c r="B48" s="8"/>
      <c r="C48" s="25"/>
      <c r="D48" s="25"/>
      <c r="E48" s="25"/>
      <c r="F48" s="25">
        <f t="shared" si="0"/>
        <v>0</v>
      </c>
      <c r="G48" s="9"/>
    </row>
    <row r="49" spans="1:7" s="3" customFormat="1" ht="20.100000000000001" customHeight="1" x14ac:dyDescent="0.3">
      <c r="A49" s="7">
        <v>39</v>
      </c>
      <c r="B49" s="8"/>
      <c r="C49" s="25"/>
      <c r="D49" s="25"/>
      <c r="E49" s="25"/>
      <c r="F49" s="25">
        <f t="shared" si="0"/>
        <v>0</v>
      </c>
      <c r="G49" s="9"/>
    </row>
    <row r="50" spans="1:7" s="3" customFormat="1" ht="20.100000000000001" customHeight="1" x14ac:dyDescent="0.3">
      <c r="A50" s="7">
        <v>40</v>
      </c>
      <c r="B50" s="8"/>
      <c r="C50" s="25"/>
      <c r="D50" s="25"/>
      <c r="E50" s="25"/>
      <c r="F50" s="25">
        <f t="shared" si="0"/>
        <v>0</v>
      </c>
      <c r="G50" s="9"/>
    </row>
    <row r="51" spans="1:7" s="3" customFormat="1" ht="20.100000000000001" customHeight="1" x14ac:dyDescent="0.3">
      <c r="A51" s="7">
        <v>41</v>
      </c>
      <c r="B51" s="8"/>
      <c r="C51" s="25"/>
      <c r="D51" s="25"/>
      <c r="E51" s="25"/>
      <c r="F51" s="25">
        <f t="shared" si="0"/>
        <v>0</v>
      </c>
      <c r="G51" s="9"/>
    </row>
    <row r="52" spans="1:7" s="3" customFormat="1" ht="20.100000000000001" customHeight="1" x14ac:dyDescent="0.3">
      <c r="A52" s="7">
        <v>42</v>
      </c>
      <c r="B52" s="8"/>
      <c r="C52" s="25"/>
      <c r="D52" s="25"/>
      <c r="E52" s="25"/>
      <c r="F52" s="25">
        <f t="shared" si="0"/>
        <v>0</v>
      </c>
      <c r="G52" s="9"/>
    </row>
    <row r="53" spans="1:7" s="3" customFormat="1" ht="20.100000000000001" customHeight="1" x14ac:dyDescent="0.3">
      <c r="A53" s="7">
        <v>43</v>
      </c>
      <c r="B53" s="8"/>
      <c r="C53" s="25"/>
      <c r="D53" s="25"/>
      <c r="E53" s="25"/>
      <c r="F53" s="25">
        <f t="shared" si="0"/>
        <v>0</v>
      </c>
      <c r="G53" s="9"/>
    </row>
    <row r="54" spans="1:7" s="3" customFormat="1" ht="20.100000000000001" customHeight="1" x14ac:dyDescent="0.3">
      <c r="A54" s="7">
        <v>44</v>
      </c>
      <c r="B54" s="8"/>
      <c r="C54" s="25"/>
      <c r="D54" s="25"/>
      <c r="E54" s="25"/>
      <c r="F54" s="25">
        <f t="shared" si="0"/>
        <v>0</v>
      </c>
      <c r="G54" s="9"/>
    </row>
    <row r="55" spans="1:7" s="3" customFormat="1" ht="20.100000000000001" customHeight="1" x14ac:dyDescent="0.3">
      <c r="A55" s="7">
        <v>45</v>
      </c>
      <c r="B55" s="8"/>
      <c r="C55" s="25"/>
      <c r="D55" s="25"/>
      <c r="E55" s="25"/>
      <c r="F55" s="25">
        <f t="shared" si="0"/>
        <v>0</v>
      </c>
      <c r="G55" s="9"/>
    </row>
    <row r="56" spans="1:7" s="3" customFormat="1" ht="20.100000000000001" customHeight="1" x14ac:dyDescent="0.3">
      <c r="A56" s="7">
        <v>46</v>
      </c>
      <c r="B56" s="8"/>
      <c r="C56" s="25"/>
      <c r="D56" s="25"/>
      <c r="E56" s="25"/>
      <c r="F56" s="25">
        <f t="shared" si="0"/>
        <v>0</v>
      </c>
      <c r="G56" s="9"/>
    </row>
    <row r="57" spans="1:7" s="3" customFormat="1" ht="20.100000000000001" customHeight="1" x14ac:dyDescent="0.3">
      <c r="A57" s="7">
        <v>47</v>
      </c>
      <c r="B57" s="8"/>
      <c r="C57" s="25"/>
      <c r="D57" s="25"/>
      <c r="E57" s="25"/>
      <c r="F57" s="25">
        <f t="shared" si="0"/>
        <v>0</v>
      </c>
      <c r="G57" s="9"/>
    </row>
    <row r="58" spans="1:7" s="3" customFormat="1" ht="20.100000000000001" customHeight="1" x14ac:dyDescent="0.3">
      <c r="A58" s="7">
        <v>48</v>
      </c>
      <c r="B58" s="8"/>
      <c r="C58" s="25"/>
      <c r="D58" s="25"/>
      <c r="E58" s="25"/>
      <c r="F58" s="25">
        <f t="shared" si="0"/>
        <v>0</v>
      </c>
      <c r="G58" s="9"/>
    </row>
    <row r="59" spans="1:7" s="3" customFormat="1" ht="20.100000000000001" customHeight="1" x14ac:dyDescent="0.3">
      <c r="A59" s="7">
        <v>49</v>
      </c>
      <c r="B59" s="8"/>
      <c r="C59" s="25"/>
      <c r="D59" s="25"/>
      <c r="E59" s="25"/>
      <c r="F59" s="25">
        <f t="shared" si="0"/>
        <v>0</v>
      </c>
      <c r="G59" s="9"/>
    </row>
    <row r="60" spans="1:7" s="3" customFormat="1" ht="20.100000000000001" customHeight="1" x14ac:dyDescent="0.3">
      <c r="A60" s="7">
        <v>50</v>
      </c>
      <c r="B60" s="8"/>
      <c r="C60" s="25"/>
      <c r="D60" s="25"/>
      <c r="E60" s="25"/>
      <c r="F60" s="25">
        <f t="shared" si="0"/>
        <v>0</v>
      </c>
      <c r="G60" s="9"/>
    </row>
    <row r="61" spans="1:7" s="3" customFormat="1" ht="20.100000000000001" customHeight="1" x14ac:dyDescent="0.3">
      <c r="A61" s="7">
        <v>51</v>
      </c>
      <c r="B61" s="8"/>
      <c r="C61" s="25"/>
      <c r="D61" s="25"/>
      <c r="E61" s="25"/>
      <c r="F61" s="25">
        <f t="shared" si="0"/>
        <v>0</v>
      </c>
      <c r="G61" s="9"/>
    </row>
    <row r="62" spans="1:7" s="3" customFormat="1" ht="20.100000000000001" customHeight="1" x14ac:dyDescent="0.3">
      <c r="A62" s="7">
        <v>52</v>
      </c>
      <c r="B62" s="8"/>
      <c r="C62" s="25"/>
      <c r="D62" s="25"/>
      <c r="E62" s="25"/>
      <c r="F62" s="25">
        <f t="shared" si="0"/>
        <v>0</v>
      </c>
      <c r="G62" s="9"/>
    </row>
    <row r="63" spans="1:7" s="3" customFormat="1" ht="20.100000000000001" customHeight="1" x14ac:dyDescent="0.3">
      <c r="A63" s="7">
        <v>53</v>
      </c>
      <c r="B63" s="8"/>
      <c r="C63" s="25"/>
      <c r="D63" s="25"/>
      <c r="E63" s="25"/>
      <c r="F63" s="25">
        <f t="shared" si="0"/>
        <v>0</v>
      </c>
      <c r="G63" s="9"/>
    </row>
    <row r="64" spans="1:7" s="3" customFormat="1" ht="20.100000000000001" customHeight="1" x14ac:dyDescent="0.3">
      <c r="A64" s="7">
        <v>54</v>
      </c>
      <c r="B64" s="8"/>
      <c r="C64" s="25"/>
      <c r="D64" s="25"/>
      <c r="E64" s="25"/>
      <c r="F64" s="25">
        <f t="shared" si="0"/>
        <v>0</v>
      </c>
      <c r="G64" s="9"/>
    </row>
    <row r="65" spans="1:7" s="3" customFormat="1" ht="20.100000000000001" customHeight="1" x14ac:dyDescent="0.3">
      <c r="A65" s="7">
        <v>55</v>
      </c>
      <c r="B65" s="8"/>
      <c r="C65" s="25"/>
      <c r="D65" s="25"/>
      <c r="E65" s="25"/>
      <c r="F65" s="25">
        <f t="shared" si="0"/>
        <v>0</v>
      </c>
      <c r="G65" s="9"/>
    </row>
    <row r="66" spans="1:7" s="3" customFormat="1" ht="20.100000000000001" customHeight="1" x14ac:dyDescent="0.3">
      <c r="A66" s="7">
        <v>56</v>
      </c>
      <c r="B66" s="8"/>
      <c r="C66" s="25"/>
      <c r="D66" s="25"/>
      <c r="E66" s="25"/>
      <c r="F66" s="25">
        <f t="shared" si="0"/>
        <v>0</v>
      </c>
      <c r="G66" s="9"/>
    </row>
    <row r="67" spans="1:7" s="3" customFormat="1" ht="20.100000000000001" customHeight="1" x14ac:dyDescent="0.3">
      <c r="A67" s="7">
        <v>57</v>
      </c>
      <c r="B67" s="8"/>
      <c r="C67" s="25"/>
      <c r="D67" s="25"/>
      <c r="E67" s="25"/>
      <c r="F67" s="25">
        <f t="shared" si="0"/>
        <v>0</v>
      </c>
      <c r="G67" s="9"/>
    </row>
    <row r="68" spans="1:7" s="3" customFormat="1" ht="20.100000000000001" customHeight="1" x14ac:dyDescent="0.3">
      <c r="A68" s="7">
        <v>58</v>
      </c>
      <c r="B68" s="8"/>
      <c r="C68" s="25"/>
      <c r="D68" s="25"/>
      <c r="E68" s="25"/>
      <c r="F68" s="25">
        <f t="shared" si="0"/>
        <v>0</v>
      </c>
      <c r="G68" s="9"/>
    </row>
    <row r="69" spans="1:7" s="3" customFormat="1" ht="20.100000000000001" customHeight="1" x14ac:dyDescent="0.3">
      <c r="A69" s="7">
        <v>59</v>
      </c>
      <c r="B69" s="8"/>
      <c r="C69" s="25"/>
      <c r="D69" s="25"/>
      <c r="E69" s="25"/>
      <c r="F69" s="25">
        <f t="shared" si="0"/>
        <v>0</v>
      </c>
      <c r="G69" s="9"/>
    </row>
    <row r="70" spans="1:7" s="3" customFormat="1" ht="20.100000000000001" customHeight="1" x14ac:dyDescent="0.3">
      <c r="A70" s="7">
        <v>60</v>
      </c>
      <c r="B70" s="8"/>
      <c r="C70" s="25"/>
      <c r="D70" s="25"/>
      <c r="E70" s="25"/>
      <c r="F70" s="25">
        <f t="shared" si="0"/>
        <v>0</v>
      </c>
      <c r="G70" s="9"/>
    </row>
    <row r="71" spans="1:7" s="6" customFormat="1" ht="20.100000000000001" customHeight="1" x14ac:dyDescent="0.3">
      <c r="A71" s="16"/>
      <c r="B71" s="24" t="s">
        <v>16</v>
      </c>
      <c r="D71" s="21"/>
      <c r="F71" s="21"/>
      <c r="G71" s="22"/>
    </row>
    <row r="72" spans="1:7" s="6" customFormat="1" ht="20.100000000000001" customHeight="1" x14ac:dyDescent="0.3">
      <c r="A72" s="16"/>
      <c r="B72" s="20" t="s">
        <v>15</v>
      </c>
      <c r="D72" s="69" t="s">
        <v>20</v>
      </c>
      <c r="E72" s="69"/>
      <c r="F72" s="70" t="s">
        <v>19</v>
      </c>
      <c r="G72" s="70"/>
    </row>
    <row r="73" spans="1:7" s="6" customFormat="1" ht="20.100000000000001" customHeight="1" x14ac:dyDescent="0.3">
      <c r="A73" s="16"/>
      <c r="B73" s="20" t="s">
        <v>22</v>
      </c>
      <c r="D73" s="69" t="s">
        <v>21</v>
      </c>
      <c r="E73" s="69"/>
      <c r="F73" s="70" t="s">
        <v>18</v>
      </c>
      <c r="G73" s="70"/>
    </row>
    <row r="74" spans="1:7" s="6" customFormat="1" ht="20.100000000000001" customHeight="1" x14ac:dyDescent="0.3">
      <c r="A74" s="16"/>
      <c r="B74" s="20" t="s">
        <v>17</v>
      </c>
      <c r="C74" s="23"/>
      <c r="D74" s="70" t="s">
        <v>26</v>
      </c>
      <c r="E74" s="70"/>
      <c r="F74" s="70"/>
      <c r="G74" s="70"/>
    </row>
    <row r="75" spans="1:7" s="6" customFormat="1" ht="20.100000000000001" customHeight="1" x14ac:dyDescent="0.3">
      <c r="A75" s="65" t="s">
        <v>23</v>
      </c>
      <c r="B75" s="65"/>
      <c r="C75" s="65"/>
      <c r="D75" s="66" t="s">
        <v>24</v>
      </c>
      <c r="E75" s="66"/>
      <c r="F75" s="66"/>
      <c r="G75" s="66"/>
    </row>
    <row r="76" spans="1:7" s="6" customFormat="1" ht="20.100000000000001" customHeight="1" x14ac:dyDescent="0.3">
      <c r="A76" s="16"/>
      <c r="D76" s="16"/>
      <c r="E76" s="16"/>
      <c r="F76" s="16"/>
      <c r="G76" s="19"/>
    </row>
    <row r="77" spans="1:7" s="6" customFormat="1" ht="20.100000000000001" customHeight="1" x14ac:dyDescent="0.3">
      <c r="A77" s="16"/>
      <c r="B77" s="17"/>
      <c r="C77" s="18"/>
      <c r="D77" s="16"/>
      <c r="E77" s="16"/>
      <c r="F77" s="16"/>
      <c r="G77" s="19"/>
    </row>
    <row r="78" spans="1:7" s="6" customFormat="1" ht="20.100000000000001" customHeight="1" x14ac:dyDescent="0.3">
      <c r="A78" s="16"/>
      <c r="B78" s="17"/>
      <c r="C78" s="18"/>
      <c r="D78" s="16"/>
      <c r="E78" s="16"/>
      <c r="F78" s="16"/>
      <c r="G78" s="19"/>
    </row>
    <row r="79" spans="1:7" s="6" customFormat="1" ht="20.100000000000001" customHeight="1" x14ac:dyDescent="0.3">
      <c r="A79" s="16"/>
      <c r="B79" s="17"/>
      <c r="C79" s="18"/>
      <c r="D79" s="16"/>
      <c r="E79" s="16"/>
      <c r="F79" s="16"/>
      <c r="G79" s="19"/>
    </row>
    <row r="80" spans="1:7" s="6" customFormat="1" ht="20.100000000000001" customHeight="1" x14ac:dyDescent="0.3">
      <c r="A80" s="16"/>
      <c r="B80" s="17"/>
      <c r="C80" s="18"/>
      <c r="D80" s="16"/>
      <c r="E80" s="16"/>
      <c r="F80" s="16"/>
      <c r="G80" s="19"/>
    </row>
    <row r="81" spans="1:7" s="6" customFormat="1" ht="20.100000000000001" customHeight="1" x14ac:dyDescent="0.3">
      <c r="A81" s="16"/>
      <c r="B81" s="17"/>
      <c r="C81" s="18"/>
      <c r="D81" s="16"/>
      <c r="E81" s="16"/>
      <c r="F81" s="16"/>
      <c r="G81" s="19"/>
    </row>
    <row r="82" spans="1:7" s="6" customFormat="1" ht="20.100000000000001" customHeight="1" x14ac:dyDescent="0.3">
      <c r="A82" s="16"/>
      <c r="B82" s="17"/>
      <c r="C82" s="18"/>
      <c r="D82" s="16"/>
      <c r="E82" s="16"/>
      <c r="F82" s="16"/>
      <c r="G82" s="19"/>
    </row>
    <row r="83" spans="1:7" s="6" customFormat="1" ht="20.100000000000001" customHeight="1" x14ac:dyDescent="0.3">
      <c r="A83" s="16"/>
      <c r="B83" s="17"/>
      <c r="C83" s="18"/>
      <c r="D83" s="16"/>
      <c r="E83" s="16"/>
      <c r="F83" s="16"/>
      <c r="G83" s="19"/>
    </row>
    <row r="84" spans="1:7" s="6" customFormat="1" ht="20.100000000000001" customHeight="1" x14ac:dyDescent="0.3">
      <c r="A84" s="16"/>
      <c r="B84" s="17"/>
      <c r="C84" s="18"/>
      <c r="D84" s="16"/>
      <c r="E84" s="16"/>
      <c r="F84" s="16"/>
      <c r="G84" s="19"/>
    </row>
  </sheetData>
  <mergeCells count="22">
    <mergeCell ref="D75:G75"/>
    <mergeCell ref="A75:C75"/>
    <mergeCell ref="D74:G74"/>
    <mergeCell ref="A5:G5"/>
    <mergeCell ref="B6:C6"/>
    <mergeCell ref="D6:G6"/>
    <mergeCell ref="B7:C7"/>
    <mergeCell ref="D7:G7"/>
    <mergeCell ref="A9:A10"/>
    <mergeCell ref="B9:B10"/>
    <mergeCell ref="G9:G10"/>
    <mergeCell ref="C9:F9"/>
    <mergeCell ref="D72:E72"/>
    <mergeCell ref="F72:G72"/>
    <mergeCell ref="D73:E73"/>
    <mergeCell ref="F73:G73"/>
    <mergeCell ref="D4:G4"/>
    <mergeCell ref="A1:C1"/>
    <mergeCell ref="D1:G1"/>
    <mergeCell ref="A2:C2"/>
    <mergeCell ref="D2:G2"/>
    <mergeCell ref="D3:G3"/>
  </mergeCells>
  <pageMargins left="0.47244094488188981" right="0.47244094488188981" top="0.39370078740157483" bottom="0.39370078740157483" header="0.31496062992125984" footer="0.31496062992125984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topLeftCell="A70" workbookViewId="0">
      <selection activeCell="B79" sqref="B79"/>
    </sheetView>
  </sheetViews>
  <sheetFormatPr defaultColWidth="9.109375" defaultRowHeight="13.8" x14ac:dyDescent="0.25"/>
  <cols>
    <col min="1" max="1" width="5" style="1" customWidth="1"/>
    <col min="2" max="2" width="27.109375" style="1" customWidth="1"/>
    <col min="3" max="5" width="11.6640625" style="1" customWidth="1"/>
    <col min="6" max="6" width="25.44140625" style="1" customWidth="1"/>
    <col min="7" max="16384" width="9.109375" style="1"/>
  </cols>
  <sheetData>
    <row r="1" spans="1:8" s="3" customFormat="1" ht="15" customHeight="1" x14ac:dyDescent="0.3">
      <c r="A1" s="44" t="s">
        <v>4</v>
      </c>
      <c r="B1" s="44"/>
      <c r="C1" s="44"/>
      <c r="D1" s="45" t="s">
        <v>0</v>
      </c>
      <c r="E1" s="45"/>
      <c r="F1" s="45"/>
      <c r="G1" s="2"/>
      <c r="H1" s="2"/>
    </row>
    <row r="2" spans="1:8" s="3" customFormat="1" ht="16.8" x14ac:dyDescent="0.3">
      <c r="A2" s="46" t="s">
        <v>1</v>
      </c>
      <c r="B2" s="46"/>
      <c r="C2" s="46"/>
      <c r="D2" s="47" t="s">
        <v>2</v>
      </c>
      <c r="E2" s="47"/>
      <c r="F2" s="47"/>
      <c r="G2" s="2"/>
      <c r="H2" s="2"/>
    </row>
    <row r="3" spans="1:8" s="3" customFormat="1" ht="10.5" customHeight="1" x14ac:dyDescent="0.3">
      <c r="D3" s="48"/>
      <c r="E3" s="48"/>
      <c r="F3" s="48"/>
    </row>
    <row r="4" spans="1:8" s="3" customFormat="1" ht="28.5" customHeight="1" x14ac:dyDescent="0.3">
      <c r="D4" s="49" t="s">
        <v>107</v>
      </c>
      <c r="E4" s="49"/>
      <c r="F4" s="49"/>
    </row>
    <row r="5" spans="1:8" s="6" customFormat="1" ht="27" customHeight="1" x14ac:dyDescent="0.3">
      <c r="A5" s="41" t="s">
        <v>105</v>
      </c>
      <c r="B5" s="41"/>
      <c r="C5" s="41"/>
      <c r="D5" s="41"/>
      <c r="E5" s="41"/>
      <c r="F5" s="41"/>
      <c r="G5" s="5"/>
      <c r="H5" s="5"/>
    </row>
    <row r="6" spans="1:8" s="6" customFormat="1" ht="18.75" customHeight="1" x14ac:dyDescent="0.3">
      <c r="A6" s="11"/>
      <c r="B6" s="42" t="s">
        <v>8</v>
      </c>
      <c r="C6" s="42"/>
      <c r="D6" s="42" t="s">
        <v>9</v>
      </c>
      <c r="E6" s="42"/>
      <c r="F6" s="42"/>
      <c r="G6" s="5"/>
      <c r="H6" s="5"/>
    </row>
    <row r="7" spans="1:8" s="3" customFormat="1" ht="16.8" x14ac:dyDescent="0.3">
      <c r="B7" s="43" t="s">
        <v>28</v>
      </c>
      <c r="C7" s="43"/>
      <c r="D7" s="43"/>
      <c r="E7" s="43"/>
      <c r="F7" s="43"/>
    </row>
    <row r="8" spans="1:8" s="3" customFormat="1" ht="12.75" customHeight="1" x14ac:dyDescent="0.3"/>
    <row r="9" spans="1:8" s="3" customFormat="1" ht="20.25" customHeight="1" x14ac:dyDescent="0.3">
      <c r="A9" s="67" t="s">
        <v>29</v>
      </c>
      <c r="B9" s="67" t="s">
        <v>3</v>
      </c>
      <c r="C9" s="50" t="s">
        <v>99</v>
      </c>
      <c r="D9" s="51"/>
      <c r="E9" s="52"/>
      <c r="F9" s="67" t="s">
        <v>5</v>
      </c>
    </row>
    <row r="10" spans="1:8" s="3" customFormat="1" ht="20.100000000000001" customHeight="1" x14ac:dyDescent="0.3">
      <c r="A10" s="68"/>
      <c r="B10" s="68"/>
      <c r="C10" s="31" t="s">
        <v>101</v>
      </c>
      <c r="D10" s="32" t="s">
        <v>102</v>
      </c>
      <c r="E10" s="32" t="s">
        <v>104</v>
      </c>
      <c r="F10" s="68"/>
    </row>
    <row r="11" spans="1:8" s="3" customFormat="1" ht="20.100000000000001" customHeight="1" x14ac:dyDescent="0.3">
      <c r="A11" s="7">
        <v>1</v>
      </c>
      <c r="B11" s="8"/>
      <c r="C11" s="25">
        <v>35</v>
      </c>
      <c r="D11" s="25">
        <v>45</v>
      </c>
      <c r="E11" s="25">
        <f>(C11*1+D11*2)/3</f>
        <v>41.666666666666664</v>
      </c>
      <c r="F11" s="9"/>
    </row>
    <row r="12" spans="1:8" s="3" customFormat="1" ht="20.100000000000001" customHeight="1" x14ac:dyDescent="0.3">
      <c r="A12" s="7">
        <v>2</v>
      </c>
      <c r="B12" s="8"/>
      <c r="C12" s="25"/>
      <c r="D12" s="25"/>
      <c r="E12" s="25">
        <f t="shared" ref="E12:E70" si="0">(C12*1+D12*2)/3</f>
        <v>0</v>
      </c>
      <c r="F12" s="9"/>
    </row>
    <row r="13" spans="1:8" s="3" customFormat="1" ht="20.100000000000001" customHeight="1" x14ac:dyDescent="0.3">
      <c r="A13" s="7">
        <v>3</v>
      </c>
      <c r="B13" s="8"/>
      <c r="C13" s="25"/>
      <c r="D13" s="25"/>
      <c r="E13" s="25">
        <f t="shared" si="0"/>
        <v>0</v>
      </c>
      <c r="F13" s="9"/>
    </row>
    <row r="14" spans="1:8" s="3" customFormat="1" ht="20.100000000000001" customHeight="1" x14ac:dyDescent="0.3">
      <c r="A14" s="7">
        <v>4</v>
      </c>
      <c r="B14" s="8"/>
      <c r="C14" s="25"/>
      <c r="D14" s="25"/>
      <c r="E14" s="25">
        <f t="shared" si="0"/>
        <v>0</v>
      </c>
      <c r="F14" s="9"/>
    </row>
    <row r="15" spans="1:8" s="3" customFormat="1" ht="20.100000000000001" customHeight="1" x14ac:dyDescent="0.3">
      <c r="A15" s="7">
        <v>5</v>
      </c>
      <c r="B15" s="8"/>
      <c r="C15" s="25"/>
      <c r="D15" s="25"/>
      <c r="E15" s="25">
        <f t="shared" si="0"/>
        <v>0</v>
      </c>
      <c r="F15" s="9"/>
    </row>
    <row r="16" spans="1:8" s="3" customFormat="1" ht="20.100000000000001" customHeight="1" x14ac:dyDescent="0.3">
      <c r="A16" s="7">
        <v>6</v>
      </c>
      <c r="B16" s="8"/>
      <c r="C16" s="25"/>
      <c r="D16" s="25"/>
      <c r="E16" s="25">
        <f t="shared" si="0"/>
        <v>0</v>
      </c>
      <c r="F16" s="9"/>
    </row>
    <row r="17" spans="1:6" s="3" customFormat="1" ht="20.100000000000001" customHeight="1" x14ac:dyDescent="0.3">
      <c r="A17" s="7">
        <v>7</v>
      </c>
      <c r="B17" s="8"/>
      <c r="C17" s="25"/>
      <c r="D17" s="25"/>
      <c r="E17" s="25">
        <f t="shared" si="0"/>
        <v>0</v>
      </c>
      <c r="F17" s="9"/>
    </row>
    <row r="18" spans="1:6" s="3" customFormat="1" ht="20.100000000000001" customHeight="1" x14ac:dyDescent="0.3">
      <c r="A18" s="7">
        <v>8</v>
      </c>
      <c r="B18" s="8"/>
      <c r="C18" s="25"/>
      <c r="D18" s="25"/>
      <c r="E18" s="25">
        <f t="shared" si="0"/>
        <v>0</v>
      </c>
      <c r="F18" s="9"/>
    </row>
    <row r="19" spans="1:6" s="3" customFormat="1" ht="20.100000000000001" customHeight="1" x14ac:dyDescent="0.3">
      <c r="A19" s="7">
        <v>9</v>
      </c>
      <c r="B19" s="8"/>
      <c r="C19" s="25"/>
      <c r="D19" s="25"/>
      <c r="E19" s="25">
        <f t="shared" si="0"/>
        <v>0</v>
      </c>
      <c r="F19" s="9"/>
    </row>
    <row r="20" spans="1:6" s="3" customFormat="1" ht="20.100000000000001" customHeight="1" x14ac:dyDescent="0.3">
      <c r="A20" s="7">
        <v>10</v>
      </c>
      <c r="B20" s="8"/>
      <c r="C20" s="25"/>
      <c r="D20" s="25"/>
      <c r="E20" s="25">
        <f t="shared" si="0"/>
        <v>0</v>
      </c>
      <c r="F20" s="9"/>
    </row>
    <row r="21" spans="1:6" s="3" customFormat="1" ht="20.100000000000001" customHeight="1" x14ac:dyDescent="0.3">
      <c r="A21" s="7">
        <v>11</v>
      </c>
      <c r="B21" s="8"/>
      <c r="C21" s="25"/>
      <c r="D21" s="25"/>
      <c r="E21" s="25">
        <f t="shared" si="0"/>
        <v>0</v>
      </c>
      <c r="F21" s="9"/>
    </row>
    <row r="22" spans="1:6" s="3" customFormat="1" ht="20.100000000000001" customHeight="1" x14ac:dyDescent="0.3">
      <c r="A22" s="7">
        <v>12</v>
      </c>
      <c r="B22" s="8"/>
      <c r="C22" s="25"/>
      <c r="D22" s="25"/>
      <c r="E22" s="25">
        <f t="shared" si="0"/>
        <v>0</v>
      </c>
      <c r="F22" s="9"/>
    </row>
    <row r="23" spans="1:6" s="3" customFormat="1" ht="20.100000000000001" customHeight="1" x14ac:dyDescent="0.3">
      <c r="A23" s="7">
        <v>13</v>
      </c>
      <c r="B23" s="8"/>
      <c r="C23" s="25"/>
      <c r="D23" s="25"/>
      <c r="E23" s="25">
        <f t="shared" si="0"/>
        <v>0</v>
      </c>
      <c r="F23" s="9"/>
    </row>
    <row r="24" spans="1:6" s="3" customFormat="1" ht="20.100000000000001" customHeight="1" x14ac:dyDescent="0.3">
      <c r="A24" s="7">
        <v>14</v>
      </c>
      <c r="B24" s="8"/>
      <c r="C24" s="25"/>
      <c r="D24" s="25"/>
      <c r="E24" s="25">
        <f t="shared" si="0"/>
        <v>0</v>
      </c>
      <c r="F24" s="9"/>
    </row>
    <row r="25" spans="1:6" s="3" customFormat="1" ht="20.100000000000001" customHeight="1" x14ac:dyDescent="0.3">
      <c r="A25" s="7">
        <v>15</v>
      </c>
      <c r="B25" s="8"/>
      <c r="C25" s="25"/>
      <c r="D25" s="25"/>
      <c r="E25" s="25">
        <f t="shared" si="0"/>
        <v>0</v>
      </c>
      <c r="F25" s="9"/>
    </row>
    <row r="26" spans="1:6" s="3" customFormat="1" ht="20.100000000000001" customHeight="1" x14ac:dyDescent="0.3">
      <c r="A26" s="7">
        <v>16</v>
      </c>
      <c r="B26" s="8"/>
      <c r="C26" s="25"/>
      <c r="D26" s="25"/>
      <c r="E26" s="25">
        <f t="shared" si="0"/>
        <v>0</v>
      </c>
      <c r="F26" s="9"/>
    </row>
    <row r="27" spans="1:6" s="3" customFormat="1" ht="20.100000000000001" customHeight="1" x14ac:dyDescent="0.3">
      <c r="A27" s="7">
        <v>17</v>
      </c>
      <c r="B27" s="8"/>
      <c r="C27" s="25"/>
      <c r="D27" s="25"/>
      <c r="E27" s="25">
        <f t="shared" si="0"/>
        <v>0</v>
      </c>
      <c r="F27" s="9"/>
    </row>
    <row r="28" spans="1:6" s="3" customFormat="1" ht="20.100000000000001" customHeight="1" x14ac:dyDescent="0.3">
      <c r="A28" s="7">
        <v>18</v>
      </c>
      <c r="B28" s="8"/>
      <c r="C28" s="25"/>
      <c r="D28" s="25"/>
      <c r="E28" s="25">
        <f t="shared" si="0"/>
        <v>0</v>
      </c>
      <c r="F28" s="9"/>
    </row>
    <row r="29" spans="1:6" s="3" customFormat="1" ht="20.100000000000001" customHeight="1" x14ac:dyDescent="0.3">
      <c r="A29" s="7">
        <v>19</v>
      </c>
      <c r="B29" s="8"/>
      <c r="C29" s="25"/>
      <c r="D29" s="25"/>
      <c r="E29" s="25">
        <f t="shared" si="0"/>
        <v>0</v>
      </c>
      <c r="F29" s="9"/>
    </row>
    <row r="30" spans="1:6" s="3" customFormat="1" ht="20.100000000000001" customHeight="1" x14ac:dyDescent="0.3">
      <c r="A30" s="7">
        <v>20</v>
      </c>
      <c r="B30" s="8"/>
      <c r="C30" s="25"/>
      <c r="D30" s="25"/>
      <c r="E30" s="25">
        <f t="shared" si="0"/>
        <v>0</v>
      </c>
      <c r="F30" s="9"/>
    </row>
    <row r="31" spans="1:6" s="3" customFormat="1" ht="20.100000000000001" customHeight="1" x14ac:dyDescent="0.3">
      <c r="A31" s="7">
        <v>21</v>
      </c>
      <c r="B31" s="8"/>
      <c r="C31" s="25"/>
      <c r="D31" s="25"/>
      <c r="E31" s="25">
        <f t="shared" si="0"/>
        <v>0</v>
      </c>
      <c r="F31" s="9"/>
    </row>
    <row r="32" spans="1:6" s="3" customFormat="1" ht="20.100000000000001" customHeight="1" x14ac:dyDescent="0.3">
      <c r="A32" s="7">
        <v>22</v>
      </c>
      <c r="B32" s="8"/>
      <c r="C32" s="25"/>
      <c r="D32" s="25"/>
      <c r="E32" s="25">
        <f t="shared" si="0"/>
        <v>0</v>
      </c>
      <c r="F32" s="9"/>
    </row>
    <row r="33" spans="1:6" s="3" customFormat="1" ht="20.100000000000001" customHeight="1" x14ac:dyDescent="0.3">
      <c r="A33" s="7">
        <v>23</v>
      </c>
      <c r="B33" s="8"/>
      <c r="C33" s="25"/>
      <c r="D33" s="25"/>
      <c r="E33" s="25">
        <f t="shared" si="0"/>
        <v>0</v>
      </c>
      <c r="F33" s="9"/>
    </row>
    <row r="34" spans="1:6" s="3" customFormat="1" ht="20.100000000000001" customHeight="1" x14ac:dyDescent="0.3">
      <c r="A34" s="7">
        <v>24</v>
      </c>
      <c r="B34" s="8"/>
      <c r="C34" s="25"/>
      <c r="D34" s="25"/>
      <c r="E34" s="25">
        <f t="shared" si="0"/>
        <v>0</v>
      </c>
      <c r="F34" s="9"/>
    </row>
    <row r="35" spans="1:6" s="3" customFormat="1" ht="20.100000000000001" customHeight="1" x14ac:dyDescent="0.3">
      <c r="A35" s="7">
        <v>25</v>
      </c>
      <c r="B35" s="8"/>
      <c r="C35" s="25"/>
      <c r="D35" s="25"/>
      <c r="E35" s="25">
        <f t="shared" si="0"/>
        <v>0</v>
      </c>
      <c r="F35" s="9"/>
    </row>
    <row r="36" spans="1:6" s="3" customFormat="1" ht="20.100000000000001" customHeight="1" x14ac:dyDescent="0.3">
      <c r="A36" s="7">
        <v>26</v>
      </c>
      <c r="B36" s="8"/>
      <c r="C36" s="25"/>
      <c r="D36" s="25"/>
      <c r="E36" s="25">
        <f t="shared" si="0"/>
        <v>0</v>
      </c>
      <c r="F36" s="9"/>
    </row>
    <row r="37" spans="1:6" s="3" customFormat="1" ht="20.100000000000001" customHeight="1" x14ac:dyDescent="0.3">
      <c r="A37" s="7">
        <v>27</v>
      </c>
      <c r="B37" s="8"/>
      <c r="C37" s="25"/>
      <c r="D37" s="25"/>
      <c r="E37" s="25">
        <f t="shared" si="0"/>
        <v>0</v>
      </c>
      <c r="F37" s="9"/>
    </row>
    <row r="38" spans="1:6" s="3" customFormat="1" ht="20.100000000000001" customHeight="1" x14ac:dyDescent="0.3">
      <c r="A38" s="7">
        <v>28</v>
      </c>
      <c r="B38" s="8"/>
      <c r="C38" s="25"/>
      <c r="D38" s="25"/>
      <c r="E38" s="25">
        <f t="shared" si="0"/>
        <v>0</v>
      </c>
      <c r="F38" s="9"/>
    </row>
    <row r="39" spans="1:6" s="3" customFormat="1" ht="20.100000000000001" customHeight="1" x14ac:dyDescent="0.3">
      <c r="A39" s="7">
        <v>29</v>
      </c>
      <c r="B39" s="8"/>
      <c r="C39" s="25"/>
      <c r="D39" s="25"/>
      <c r="E39" s="25">
        <f t="shared" si="0"/>
        <v>0</v>
      </c>
      <c r="F39" s="9"/>
    </row>
    <row r="40" spans="1:6" s="3" customFormat="1" ht="20.100000000000001" customHeight="1" x14ac:dyDescent="0.3">
      <c r="A40" s="7">
        <v>30</v>
      </c>
      <c r="B40" s="8"/>
      <c r="C40" s="25"/>
      <c r="D40" s="25"/>
      <c r="E40" s="25">
        <f t="shared" si="0"/>
        <v>0</v>
      </c>
      <c r="F40" s="9"/>
    </row>
    <row r="41" spans="1:6" s="3" customFormat="1" ht="20.100000000000001" customHeight="1" x14ac:dyDescent="0.3">
      <c r="A41" s="7">
        <v>31</v>
      </c>
      <c r="B41" s="8"/>
      <c r="C41" s="25"/>
      <c r="D41" s="25"/>
      <c r="E41" s="25">
        <f t="shared" si="0"/>
        <v>0</v>
      </c>
      <c r="F41" s="9"/>
    </row>
    <row r="42" spans="1:6" s="3" customFormat="1" ht="20.100000000000001" customHeight="1" x14ac:dyDescent="0.3">
      <c r="A42" s="7">
        <v>32</v>
      </c>
      <c r="B42" s="8"/>
      <c r="C42" s="25"/>
      <c r="D42" s="25"/>
      <c r="E42" s="25">
        <f t="shared" si="0"/>
        <v>0</v>
      </c>
      <c r="F42" s="9"/>
    </row>
    <row r="43" spans="1:6" s="3" customFormat="1" ht="20.100000000000001" customHeight="1" x14ac:dyDescent="0.3">
      <c r="A43" s="7">
        <v>33</v>
      </c>
      <c r="B43" s="8"/>
      <c r="C43" s="25"/>
      <c r="D43" s="25"/>
      <c r="E43" s="25">
        <f t="shared" si="0"/>
        <v>0</v>
      </c>
      <c r="F43" s="9"/>
    </row>
    <row r="44" spans="1:6" s="3" customFormat="1" ht="20.100000000000001" customHeight="1" x14ac:dyDescent="0.3">
      <c r="A44" s="7">
        <v>34</v>
      </c>
      <c r="B44" s="8"/>
      <c r="C44" s="25"/>
      <c r="D44" s="25"/>
      <c r="E44" s="25">
        <f t="shared" si="0"/>
        <v>0</v>
      </c>
      <c r="F44" s="9"/>
    </row>
    <row r="45" spans="1:6" s="3" customFormat="1" ht="20.100000000000001" customHeight="1" x14ac:dyDescent="0.3">
      <c r="A45" s="7">
        <v>35</v>
      </c>
      <c r="B45" s="8"/>
      <c r="C45" s="25"/>
      <c r="D45" s="25"/>
      <c r="E45" s="25">
        <f t="shared" si="0"/>
        <v>0</v>
      </c>
      <c r="F45" s="9"/>
    </row>
    <row r="46" spans="1:6" s="3" customFormat="1" ht="20.100000000000001" customHeight="1" x14ac:dyDescent="0.3">
      <c r="A46" s="7">
        <v>36</v>
      </c>
      <c r="B46" s="8"/>
      <c r="C46" s="25"/>
      <c r="D46" s="25"/>
      <c r="E46" s="25">
        <f t="shared" si="0"/>
        <v>0</v>
      </c>
      <c r="F46" s="9"/>
    </row>
    <row r="47" spans="1:6" s="3" customFormat="1" ht="20.100000000000001" customHeight="1" x14ac:dyDescent="0.3">
      <c r="A47" s="7">
        <v>37</v>
      </c>
      <c r="B47" s="8"/>
      <c r="C47" s="25"/>
      <c r="D47" s="25"/>
      <c r="E47" s="25">
        <f t="shared" si="0"/>
        <v>0</v>
      </c>
      <c r="F47" s="9"/>
    </row>
    <row r="48" spans="1:6" s="3" customFormat="1" ht="20.100000000000001" customHeight="1" x14ac:dyDescent="0.3">
      <c r="A48" s="7">
        <v>38</v>
      </c>
      <c r="B48" s="8"/>
      <c r="C48" s="25"/>
      <c r="D48" s="25"/>
      <c r="E48" s="25">
        <f t="shared" si="0"/>
        <v>0</v>
      </c>
      <c r="F48" s="9"/>
    </row>
    <row r="49" spans="1:6" s="3" customFormat="1" ht="20.100000000000001" customHeight="1" x14ac:dyDescent="0.3">
      <c r="A49" s="7">
        <v>39</v>
      </c>
      <c r="B49" s="8"/>
      <c r="C49" s="25"/>
      <c r="D49" s="25"/>
      <c r="E49" s="25">
        <f t="shared" si="0"/>
        <v>0</v>
      </c>
      <c r="F49" s="9"/>
    </row>
    <row r="50" spans="1:6" s="3" customFormat="1" ht="20.100000000000001" customHeight="1" x14ac:dyDescent="0.3">
      <c r="A50" s="7">
        <v>40</v>
      </c>
      <c r="B50" s="8"/>
      <c r="C50" s="25"/>
      <c r="D50" s="25"/>
      <c r="E50" s="25">
        <f t="shared" si="0"/>
        <v>0</v>
      </c>
      <c r="F50" s="9"/>
    </row>
    <row r="51" spans="1:6" s="3" customFormat="1" ht="20.100000000000001" customHeight="1" x14ac:dyDescent="0.3">
      <c r="A51" s="7">
        <v>41</v>
      </c>
      <c r="B51" s="8"/>
      <c r="C51" s="25"/>
      <c r="D51" s="25"/>
      <c r="E51" s="25">
        <f t="shared" si="0"/>
        <v>0</v>
      </c>
      <c r="F51" s="9"/>
    </row>
    <row r="52" spans="1:6" s="3" customFormat="1" ht="20.100000000000001" customHeight="1" x14ac:dyDescent="0.3">
      <c r="A52" s="7">
        <v>42</v>
      </c>
      <c r="B52" s="8"/>
      <c r="C52" s="25"/>
      <c r="D52" s="25"/>
      <c r="E52" s="25">
        <f t="shared" si="0"/>
        <v>0</v>
      </c>
      <c r="F52" s="9"/>
    </row>
    <row r="53" spans="1:6" s="3" customFormat="1" ht="20.100000000000001" customHeight="1" x14ac:dyDescent="0.3">
      <c r="A53" s="7">
        <v>43</v>
      </c>
      <c r="B53" s="8"/>
      <c r="C53" s="25"/>
      <c r="D53" s="25"/>
      <c r="E53" s="25">
        <f t="shared" si="0"/>
        <v>0</v>
      </c>
      <c r="F53" s="9"/>
    </row>
    <row r="54" spans="1:6" s="3" customFormat="1" ht="20.100000000000001" customHeight="1" x14ac:dyDescent="0.3">
      <c r="A54" s="7">
        <v>44</v>
      </c>
      <c r="B54" s="8"/>
      <c r="C54" s="25"/>
      <c r="D54" s="25"/>
      <c r="E54" s="25">
        <f t="shared" si="0"/>
        <v>0</v>
      </c>
      <c r="F54" s="9"/>
    </row>
    <row r="55" spans="1:6" s="3" customFormat="1" ht="20.100000000000001" customHeight="1" x14ac:dyDescent="0.3">
      <c r="A55" s="7">
        <v>45</v>
      </c>
      <c r="B55" s="8"/>
      <c r="C55" s="25"/>
      <c r="D55" s="25"/>
      <c r="E55" s="25">
        <f t="shared" si="0"/>
        <v>0</v>
      </c>
      <c r="F55" s="9"/>
    </row>
    <row r="56" spans="1:6" s="3" customFormat="1" ht="20.100000000000001" customHeight="1" x14ac:dyDescent="0.3">
      <c r="A56" s="7">
        <v>46</v>
      </c>
      <c r="B56" s="8"/>
      <c r="C56" s="25"/>
      <c r="D56" s="25"/>
      <c r="E56" s="25">
        <f t="shared" si="0"/>
        <v>0</v>
      </c>
      <c r="F56" s="9"/>
    </row>
    <row r="57" spans="1:6" s="3" customFormat="1" ht="20.100000000000001" customHeight="1" x14ac:dyDescent="0.3">
      <c r="A57" s="7">
        <v>47</v>
      </c>
      <c r="B57" s="8"/>
      <c r="C57" s="25"/>
      <c r="D57" s="25"/>
      <c r="E57" s="25">
        <f t="shared" si="0"/>
        <v>0</v>
      </c>
      <c r="F57" s="9"/>
    </row>
    <row r="58" spans="1:6" s="3" customFormat="1" ht="20.100000000000001" customHeight="1" x14ac:dyDescent="0.3">
      <c r="A58" s="7">
        <v>48</v>
      </c>
      <c r="B58" s="8"/>
      <c r="C58" s="25"/>
      <c r="D58" s="25"/>
      <c r="E58" s="25">
        <f t="shared" si="0"/>
        <v>0</v>
      </c>
      <c r="F58" s="9"/>
    </row>
    <row r="59" spans="1:6" s="3" customFormat="1" ht="20.100000000000001" customHeight="1" x14ac:dyDescent="0.3">
      <c r="A59" s="7">
        <v>49</v>
      </c>
      <c r="B59" s="8"/>
      <c r="C59" s="25"/>
      <c r="D59" s="25"/>
      <c r="E59" s="25">
        <f t="shared" si="0"/>
        <v>0</v>
      </c>
      <c r="F59" s="9"/>
    </row>
    <row r="60" spans="1:6" s="3" customFormat="1" ht="20.100000000000001" customHeight="1" x14ac:dyDescent="0.3">
      <c r="A60" s="7">
        <v>50</v>
      </c>
      <c r="B60" s="8"/>
      <c r="C60" s="25"/>
      <c r="D60" s="25"/>
      <c r="E60" s="25">
        <f t="shared" si="0"/>
        <v>0</v>
      </c>
      <c r="F60" s="9"/>
    </row>
    <row r="61" spans="1:6" s="3" customFormat="1" ht="20.100000000000001" customHeight="1" x14ac:dyDescent="0.3">
      <c r="A61" s="7">
        <v>51</v>
      </c>
      <c r="B61" s="8"/>
      <c r="C61" s="25"/>
      <c r="D61" s="25"/>
      <c r="E61" s="25">
        <f t="shared" si="0"/>
        <v>0</v>
      </c>
      <c r="F61" s="9"/>
    </row>
    <row r="62" spans="1:6" s="3" customFormat="1" ht="20.100000000000001" customHeight="1" x14ac:dyDescent="0.3">
      <c r="A62" s="7">
        <v>52</v>
      </c>
      <c r="B62" s="8"/>
      <c r="C62" s="25"/>
      <c r="D62" s="25"/>
      <c r="E62" s="25">
        <f t="shared" si="0"/>
        <v>0</v>
      </c>
      <c r="F62" s="9"/>
    </row>
    <row r="63" spans="1:6" s="3" customFormat="1" ht="20.100000000000001" customHeight="1" x14ac:dyDescent="0.3">
      <c r="A63" s="7">
        <v>53</v>
      </c>
      <c r="B63" s="8"/>
      <c r="C63" s="25"/>
      <c r="D63" s="25"/>
      <c r="E63" s="25">
        <f t="shared" si="0"/>
        <v>0</v>
      </c>
      <c r="F63" s="9"/>
    </row>
    <row r="64" spans="1:6" s="3" customFormat="1" ht="20.100000000000001" customHeight="1" x14ac:dyDescent="0.3">
      <c r="A64" s="7">
        <v>54</v>
      </c>
      <c r="B64" s="8"/>
      <c r="C64" s="25"/>
      <c r="D64" s="25"/>
      <c r="E64" s="25">
        <f t="shared" si="0"/>
        <v>0</v>
      </c>
      <c r="F64" s="9"/>
    </row>
    <row r="65" spans="1:7" s="3" customFormat="1" ht="20.100000000000001" customHeight="1" x14ac:dyDescent="0.3">
      <c r="A65" s="7">
        <v>55</v>
      </c>
      <c r="B65" s="8"/>
      <c r="C65" s="25"/>
      <c r="D65" s="25"/>
      <c r="E65" s="25">
        <f t="shared" si="0"/>
        <v>0</v>
      </c>
      <c r="F65" s="9"/>
    </row>
    <row r="66" spans="1:7" s="3" customFormat="1" ht="20.100000000000001" customHeight="1" x14ac:dyDescent="0.3">
      <c r="A66" s="7">
        <v>56</v>
      </c>
      <c r="B66" s="8"/>
      <c r="C66" s="25"/>
      <c r="D66" s="25"/>
      <c r="E66" s="25">
        <f t="shared" si="0"/>
        <v>0</v>
      </c>
      <c r="F66" s="9"/>
    </row>
    <row r="67" spans="1:7" s="3" customFormat="1" ht="20.100000000000001" customHeight="1" x14ac:dyDescent="0.3">
      <c r="A67" s="7">
        <v>57</v>
      </c>
      <c r="B67" s="8"/>
      <c r="C67" s="25"/>
      <c r="D67" s="25"/>
      <c r="E67" s="25">
        <f t="shared" si="0"/>
        <v>0</v>
      </c>
      <c r="F67" s="9"/>
    </row>
    <row r="68" spans="1:7" s="3" customFormat="1" ht="20.100000000000001" customHeight="1" x14ac:dyDescent="0.3">
      <c r="A68" s="7">
        <v>58</v>
      </c>
      <c r="B68" s="8"/>
      <c r="C68" s="25"/>
      <c r="D68" s="25"/>
      <c r="E68" s="25">
        <f t="shared" si="0"/>
        <v>0</v>
      </c>
      <c r="F68" s="9"/>
    </row>
    <row r="69" spans="1:7" s="3" customFormat="1" ht="20.100000000000001" customHeight="1" x14ac:dyDescent="0.3">
      <c r="A69" s="7">
        <v>59</v>
      </c>
      <c r="B69" s="8"/>
      <c r="C69" s="25"/>
      <c r="D69" s="25"/>
      <c r="E69" s="25">
        <f t="shared" si="0"/>
        <v>0</v>
      </c>
      <c r="F69" s="9"/>
    </row>
    <row r="70" spans="1:7" s="3" customFormat="1" ht="20.100000000000001" customHeight="1" x14ac:dyDescent="0.3">
      <c r="A70" s="7">
        <v>60</v>
      </c>
      <c r="B70" s="8"/>
      <c r="C70" s="25"/>
      <c r="D70" s="25"/>
      <c r="E70" s="25">
        <f t="shared" si="0"/>
        <v>0</v>
      </c>
      <c r="F70" s="9"/>
    </row>
    <row r="71" spans="1:7" s="6" customFormat="1" ht="20.100000000000001" customHeight="1" x14ac:dyDescent="0.3">
      <c r="A71" s="16"/>
      <c r="B71" s="24" t="s">
        <v>16</v>
      </c>
      <c r="D71" s="21"/>
      <c r="E71" s="21"/>
      <c r="F71" s="22"/>
    </row>
    <row r="72" spans="1:7" s="6" customFormat="1" ht="20.100000000000001" customHeight="1" x14ac:dyDescent="0.3">
      <c r="A72" s="16"/>
      <c r="B72" s="20" t="s">
        <v>15</v>
      </c>
      <c r="D72" s="27" t="s">
        <v>20</v>
      </c>
      <c r="E72" s="70" t="s">
        <v>19</v>
      </c>
      <c r="F72" s="70"/>
    </row>
    <row r="73" spans="1:7" s="6" customFormat="1" ht="20.100000000000001" customHeight="1" x14ac:dyDescent="0.3">
      <c r="A73" s="16"/>
      <c r="B73" s="20" t="s">
        <v>22</v>
      </c>
      <c r="D73" s="27" t="s">
        <v>21</v>
      </c>
      <c r="E73" s="70" t="s">
        <v>18</v>
      </c>
      <c r="F73" s="70"/>
    </row>
    <row r="74" spans="1:7" s="6" customFormat="1" ht="20.100000000000001" customHeight="1" x14ac:dyDescent="0.3">
      <c r="A74" s="16"/>
      <c r="B74" s="20" t="s">
        <v>17</v>
      </c>
      <c r="C74" s="23"/>
      <c r="D74" s="70" t="s">
        <v>26</v>
      </c>
      <c r="E74" s="70"/>
      <c r="F74" s="70"/>
    </row>
    <row r="75" spans="1:7" s="6" customFormat="1" ht="20.100000000000001" customHeight="1" x14ac:dyDescent="0.3">
      <c r="A75" s="65" t="s">
        <v>23</v>
      </c>
      <c r="B75" s="65"/>
      <c r="C75" s="65"/>
      <c r="D75" s="66" t="s">
        <v>24</v>
      </c>
      <c r="E75" s="66"/>
      <c r="F75" s="66"/>
      <c r="G75" s="66"/>
    </row>
    <row r="76" spans="1:7" s="6" customFormat="1" ht="20.100000000000001" customHeight="1" x14ac:dyDescent="0.3">
      <c r="A76" s="16"/>
      <c r="D76" s="16"/>
      <c r="E76" s="16"/>
      <c r="F76" s="19"/>
    </row>
    <row r="77" spans="1:7" s="6" customFormat="1" ht="20.100000000000001" customHeight="1" x14ac:dyDescent="0.3">
      <c r="A77" s="16"/>
      <c r="B77" s="17"/>
      <c r="C77" s="18"/>
      <c r="D77" s="16"/>
      <c r="E77" s="16"/>
      <c r="F77" s="19"/>
    </row>
    <row r="78" spans="1:7" s="6" customFormat="1" ht="20.100000000000001" customHeight="1" x14ac:dyDescent="0.3">
      <c r="A78" s="16"/>
      <c r="B78" s="17"/>
      <c r="C78" s="18"/>
      <c r="D78" s="16"/>
      <c r="E78" s="16"/>
      <c r="F78" s="19"/>
    </row>
    <row r="79" spans="1:7" s="6" customFormat="1" ht="20.100000000000001" customHeight="1" x14ac:dyDescent="0.3">
      <c r="A79" s="16"/>
      <c r="B79" s="17"/>
      <c r="C79" s="18"/>
      <c r="D79" s="16"/>
      <c r="E79" s="16"/>
      <c r="F79" s="19"/>
    </row>
    <row r="80" spans="1:7" s="6" customFormat="1" ht="20.100000000000001" customHeight="1" x14ac:dyDescent="0.3">
      <c r="A80" s="16"/>
      <c r="B80" s="17"/>
      <c r="C80" s="18"/>
      <c r="D80" s="16"/>
      <c r="E80" s="16"/>
      <c r="F80" s="19"/>
    </row>
    <row r="81" spans="1:6" s="6" customFormat="1" ht="20.100000000000001" customHeight="1" x14ac:dyDescent="0.3">
      <c r="A81" s="16"/>
      <c r="B81" s="17"/>
      <c r="C81" s="18"/>
      <c r="D81" s="16"/>
      <c r="E81" s="16"/>
      <c r="F81" s="19"/>
    </row>
    <row r="82" spans="1:6" s="6" customFormat="1" ht="20.100000000000001" customHeight="1" x14ac:dyDescent="0.3">
      <c r="A82" s="16"/>
      <c r="B82" s="17"/>
      <c r="C82" s="18"/>
      <c r="D82" s="16"/>
      <c r="E82" s="16"/>
      <c r="F82" s="19"/>
    </row>
    <row r="83" spans="1:6" s="6" customFormat="1" ht="20.100000000000001" customHeight="1" x14ac:dyDescent="0.3">
      <c r="A83" s="16"/>
      <c r="B83" s="17"/>
      <c r="C83" s="18"/>
      <c r="D83" s="16"/>
      <c r="E83" s="16"/>
      <c r="F83" s="19"/>
    </row>
    <row r="84" spans="1:6" s="6" customFormat="1" ht="20.100000000000001" customHeight="1" x14ac:dyDescent="0.3">
      <c r="A84" s="16"/>
      <c r="B84" s="17"/>
      <c r="C84" s="18"/>
      <c r="D84" s="16"/>
      <c r="E84" s="16"/>
      <c r="F84" s="19"/>
    </row>
  </sheetData>
  <mergeCells count="20">
    <mergeCell ref="E72:F72"/>
    <mergeCell ref="E73:F73"/>
    <mergeCell ref="D74:F74"/>
    <mergeCell ref="A75:C75"/>
    <mergeCell ref="D75:G75"/>
    <mergeCell ref="A9:A10"/>
    <mergeCell ref="B9:B10"/>
    <mergeCell ref="C9:E9"/>
    <mergeCell ref="F9:F10"/>
    <mergeCell ref="A1:C1"/>
    <mergeCell ref="D1:F1"/>
    <mergeCell ref="A2:C2"/>
    <mergeCell ref="D2:F2"/>
    <mergeCell ref="D3:F3"/>
    <mergeCell ref="D4:F4"/>
    <mergeCell ref="A5:F5"/>
    <mergeCell ref="B6:C6"/>
    <mergeCell ref="D6:F6"/>
    <mergeCell ref="B7:C7"/>
    <mergeCell ref="D7:F7"/>
  </mergeCells>
  <pageMargins left="0.47244094488188981" right="0.47244094488188981" top="0.39370078740157483" bottom="0.39370078740157483" header="0.31496062992125984" footer="0.31496062992125984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PL01</vt:lpstr>
      <vt:lpstr>PL02</vt:lpstr>
      <vt:lpstr>PL03</vt:lpstr>
      <vt:lpstr>PL04</vt:lpstr>
      <vt:lpstr>PL05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2021-11-30T10:13:48Z</dcterms:modified>
</cp:coreProperties>
</file>