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teBook\Desktop\QA Tasks\Week2\Bug Reports\"/>
    </mc:Choice>
  </mc:AlternateContent>
  <bookViews>
    <workbookView xWindow="0" yWindow="0" windowWidth="19200" windowHeight="6470" activeTab="1"/>
  </bookViews>
  <sheets>
    <sheet name="BugReport" sheetId="1" r:id="rId1"/>
    <sheet name="Legend" sheetId="2" r:id="rId2"/>
  </sheets>
  <calcPr calcId="162913"/>
</workbook>
</file>

<file path=xl/calcChain.xml><?xml version="1.0" encoding="utf-8"?>
<calcChain xmlns="http://schemas.openxmlformats.org/spreadsheetml/2006/main">
  <c r="E5" i="1" l="1"/>
  <c r="E4" i="1"/>
  <c r="E3" i="1"/>
  <c r="E2" i="1"/>
  <c r="B10" i="1" l="1"/>
  <c r="B3" i="1"/>
  <c r="B2" i="1"/>
  <c r="B4" i="1" l="1"/>
  <c r="B5" i="1"/>
  <c r="B6" i="1"/>
  <c r="B7" i="1"/>
  <c r="B8" i="1"/>
  <c r="B9" i="1"/>
</calcChain>
</file>

<file path=xl/sharedStrings.xml><?xml version="1.0" encoding="utf-8"?>
<sst xmlns="http://schemas.openxmlformats.org/spreadsheetml/2006/main" count="99" uniqueCount="75">
  <si>
    <t>Open</t>
  </si>
  <si>
    <t>Critical</t>
  </si>
  <si>
    <t>Reopen</t>
  </si>
  <si>
    <t>High</t>
  </si>
  <si>
    <t>Suggestion</t>
  </si>
  <si>
    <t>Medium</t>
  </si>
  <si>
    <t>Need details</t>
  </si>
  <si>
    <t>Low</t>
  </si>
  <si>
    <t>Fix</t>
  </si>
  <si>
    <t>Close</t>
  </si>
  <si>
    <t>Not a bug</t>
  </si>
  <si>
    <t>Next Version</t>
  </si>
  <si>
    <t>Total Pending</t>
  </si>
  <si>
    <t>Bug ID</t>
  </si>
  <si>
    <t>Steps to Reproduce</t>
  </si>
  <si>
    <t>Expected Result</t>
  </si>
  <si>
    <t>Actual Result</t>
  </si>
  <si>
    <t>Severity</t>
  </si>
  <si>
    <t>Priority</t>
  </si>
  <si>
    <t>Status</t>
  </si>
  <si>
    <t>BUG-001</t>
  </si>
  <si>
    <t>BUG-002</t>
  </si>
  <si>
    <t>BUG-003</t>
  </si>
  <si>
    <t>BUG-004</t>
  </si>
  <si>
    <t>BUG-005</t>
  </si>
  <si>
    <t>Status Overview</t>
  </si>
  <si>
    <t>Priority Overview</t>
  </si>
  <si>
    <t>Linked Test Case ID</t>
  </si>
  <si>
    <t>Description</t>
  </si>
  <si>
    <t>Reported By</t>
  </si>
  <si>
    <t>Assigned To</t>
  </si>
  <si>
    <t>1. Open login page
2. Leave username blank
3. Enter valid password
4. Click Login</t>
  </si>
  <si>
    <t>Login allows blank username</t>
  </si>
  <si>
    <t>TC-LOGIN-004</t>
  </si>
  <si>
    <t>TC-ADDUSER-001</t>
  </si>
  <si>
    <t>TC-LOGIN-002</t>
  </si>
  <si>
    <t>TC-FILE-001</t>
  </si>
  <si>
    <t>TC-LOGIN-006</t>
  </si>
  <si>
    <t>No character limit on username</t>
  </si>
  <si>
    <t>1. Open "Add New Employee" page
2. Add employee with 300 char name
3. Click Submit</t>
  </si>
  <si>
    <t>System accepts login attempt without username.</t>
  </si>
  <si>
    <t>System should reject login when username is blank and display error message.</t>
  </si>
  <si>
    <t>System should apply a character limit and display error message.</t>
  </si>
  <si>
    <t>System UI breaks when long string is entered</t>
  </si>
  <si>
    <t>Login allows inavlid email string format</t>
  </si>
  <si>
    <t>1. Open login page
2. Enter invalid email
3. Enter valid password
4. Click Login</t>
  </si>
  <si>
    <t>System should reject login when email is invalif and display error message.</t>
  </si>
  <si>
    <t>System accepts login attempt when invalid email is entered</t>
  </si>
  <si>
    <t>Khadija</t>
  </si>
  <si>
    <t>Dev1</t>
  </si>
  <si>
    <t>Dev2</t>
  </si>
  <si>
    <t>Dev3</t>
  </si>
  <si>
    <t>1. Navigate to the File Upload section.
2. Click “Choose File” and select an .exe file (e.g., test.exe).
3. Click Upload.</t>
  </si>
  <si>
    <t>The system should reject unsupported file types (e.g., .exe) and display a validation error message.</t>
  </si>
  <si>
    <t>The system accepts and “uploads” the .exe file without any validation or warning.</t>
  </si>
  <si>
    <t>No account lockout after multiple failed login attempts</t>
  </si>
  <si>
    <t>. Navigate to the login page.
2. Enter a valid username and an invalid password.
3. Repeat step 2 three or more times consecutively.
4. Observe system behavior.</t>
  </si>
  <si>
    <t>After 3–5 failed attempts, the system should either:
• Lock the account temporarily (e.g., 15 mins), OR
• Display a warning/captcha to prevent brute-force attempts.</t>
  </si>
  <si>
    <t>The system allows unlimited failed login attempts without restriction or warning.</t>
  </si>
  <si>
    <r>
      <t>High</t>
    </r>
    <r>
      <rPr>
        <sz val="11"/>
        <color theme="1"/>
        <rFont val="Calibri"/>
        <family val="2"/>
        <scheme val="minor"/>
      </rPr>
      <t xml:space="preserve"> → Severe impact; system crash, data loss, or major functionality broken.</t>
    </r>
  </si>
  <si>
    <r>
      <t>Medium</t>
    </r>
    <r>
      <rPr>
        <sz val="11"/>
        <color theme="1"/>
        <rFont val="Calibri"/>
        <family val="2"/>
        <scheme val="minor"/>
      </rPr>
      <t xml:space="preserve"> → Noticeable impact; some functions don’t work correctly, but workarounds exist.</t>
    </r>
  </si>
  <si>
    <r>
      <t>Low</t>
    </r>
    <r>
      <rPr>
        <sz val="11"/>
        <color theme="1"/>
        <rFont val="Calibri"/>
        <family val="2"/>
        <scheme val="minor"/>
      </rPr>
      <t xml:space="preserve"> → Minor issue; cosmetic/UI defect or small inconvenience.</t>
    </r>
  </si>
  <si>
    <r>
      <t xml:space="preserve">File upload accepts </t>
    </r>
    <r>
      <rPr>
        <sz val="12"/>
        <color theme="1"/>
        <rFont val="Arial Unicode MS"/>
        <family val="2"/>
      </rPr>
      <t>.exe</t>
    </r>
    <r>
      <rPr>
        <sz val="12"/>
        <color theme="1"/>
        <rFont val="Calibri"/>
        <family val="2"/>
        <scheme val="minor"/>
      </rPr>
      <t xml:space="preserve"> files without validation</t>
    </r>
  </si>
  <si>
    <r>
      <rPr>
        <b/>
        <sz val="11"/>
        <color rgb="FF0000E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 xml:space="preserve"> → Bug is newly reported and not yet fixed.</t>
    </r>
  </si>
  <si>
    <r>
      <rPr>
        <b/>
        <sz val="11"/>
        <color rgb="FF800080"/>
        <rFont val="Calibri"/>
        <family val="2"/>
        <scheme val="minor"/>
      </rPr>
      <t>Reopen</t>
    </r>
    <r>
      <rPr>
        <sz val="11"/>
        <color theme="1"/>
        <rFont val="Calibri"/>
        <family val="2"/>
        <scheme val="minor"/>
      </rPr>
      <t xml:space="preserve"> → Bug was marked as fixed/closed but reappeared.</t>
    </r>
  </si>
  <si>
    <r>
      <rPr>
        <b/>
        <sz val="11"/>
        <color rgb="FF008080"/>
        <rFont val="Calibri"/>
        <family val="2"/>
        <scheme val="minor"/>
      </rPr>
      <t>Suggestion</t>
    </r>
    <r>
      <rPr>
        <sz val="11"/>
        <color theme="1"/>
        <rFont val="Calibri"/>
        <family val="2"/>
        <scheme val="minor"/>
      </rPr>
      <t xml:space="preserve"> → Enhancement request, not a defect.</t>
    </r>
  </si>
  <si>
    <r>
      <rPr>
        <b/>
        <sz val="11"/>
        <color rgb="FF00008B"/>
        <rFont val="Calibri"/>
        <family val="2"/>
        <scheme val="minor"/>
      </rPr>
      <t>Need details</t>
    </r>
    <r>
      <rPr>
        <sz val="11"/>
        <color theme="1"/>
        <rFont val="Calibri"/>
        <family val="2"/>
        <scheme val="minor"/>
      </rPr>
      <t xml:space="preserve"> → Report is incomplete and needs clarification.</t>
    </r>
  </si>
  <si>
    <r>
      <rPr>
        <b/>
        <sz val="11"/>
        <color rgb="FF228B22"/>
        <rFont val="Calibri"/>
        <family val="2"/>
        <scheme val="minor"/>
      </rPr>
      <t>Fix</t>
    </r>
    <r>
      <rPr>
        <sz val="11"/>
        <color theme="1"/>
        <rFont val="Calibri"/>
        <family val="2"/>
        <scheme val="minor"/>
      </rPr>
      <t xml:space="preserve"> → Developer has fixed the bug (awaiting testing).</t>
    </r>
  </si>
  <si>
    <r>
      <rPr>
        <b/>
        <sz val="11"/>
        <color rgb="FF808080"/>
        <rFont val="Calibri"/>
        <family val="2"/>
        <scheme val="minor"/>
      </rPr>
      <t>Close</t>
    </r>
    <r>
      <rPr>
        <sz val="11"/>
        <color theme="1"/>
        <rFont val="Calibri"/>
        <family val="2"/>
        <scheme val="minor"/>
      </rPr>
      <t xml:space="preserve"> → Bug is verified as fixed and officially closed.</t>
    </r>
  </si>
  <si>
    <r>
      <rPr>
        <b/>
        <sz val="11"/>
        <color rgb="FFFFA500"/>
        <rFont val="Calibri"/>
        <family val="2"/>
        <scheme val="minor"/>
      </rPr>
      <t>Not a bug</t>
    </r>
    <r>
      <rPr>
        <sz val="11"/>
        <color theme="1"/>
        <rFont val="Calibri"/>
        <family val="2"/>
        <scheme val="minor"/>
      </rPr>
      <t xml:space="preserve"> → Reported issue is not a valid defect.</t>
    </r>
  </si>
  <si>
    <r>
      <rPr>
        <b/>
        <sz val="11"/>
        <color rgb="FFA52A2A"/>
        <rFont val="Calibri"/>
        <family val="2"/>
        <scheme val="minor"/>
      </rPr>
      <t>Next Version</t>
    </r>
    <r>
      <rPr>
        <sz val="11"/>
        <color theme="1"/>
        <rFont val="Calibri"/>
        <family val="2"/>
        <scheme val="minor"/>
      </rPr>
      <t xml:space="preserve"> → Bug deferred to a future release.</t>
    </r>
  </si>
  <si>
    <r>
      <rPr>
        <b/>
        <sz val="11"/>
        <color rgb="FFA52A2A"/>
        <rFont val="Calibri"/>
        <family val="2"/>
        <scheme val="minor"/>
      </rPr>
      <t>Critical</t>
    </r>
    <r>
      <rPr>
        <sz val="11"/>
        <color theme="1"/>
        <rFont val="Calibri"/>
        <family val="2"/>
        <scheme val="minor"/>
      </rPr>
      <t xml:space="preserve"> → Must be fixed immediately; blocks release/testing.</t>
    </r>
  </si>
  <si>
    <r>
      <rPr>
        <b/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→ Important issue; should be fixed in the current release.</t>
    </r>
  </si>
  <si>
    <r>
      <rPr>
        <b/>
        <sz val="11"/>
        <color rgb="FFFFA500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 → Fix is needed but can wait until higher priorities are resolved.</t>
    </r>
  </si>
  <si>
    <r>
      <rPr>
        <b/>
        <sz val="11"/>
        <color rgb="FF008000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→ Minor issue; cosmetic or low impact, can be fixed later.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</si>
</sst>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E1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4"/>
      <color rgb="FF008080"/>
      <name val="Calibri"/>
      <family val="2"/>
      <scheme val="minor"/>
    </font>
    <font>
      <b/>
      <sz val="14"/>
      <color rgb="FF00008B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4"/>
      <color rgb="FF808080"/>
      <name val="Calibri"/>
      <family val="2"/>
      <scheme val="minor"/>
    </font>
    <font>
      <b/>
      <sz val="14"/>
      <color rgb="FFFFA500"/>
      <name val="Calibri"/>
      <family val="2"/>
      <scheme val="minor"/>
    </font>
    <font>
      <b/>
      <sz val="14"/>
      <color rgb="FFA52A2A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228B2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8B"/>
      <name val="Calibri"/>
      <family val="2"/>
      <scheme val="minor"/>
    </font>
    <font>
      <b/>
      <sz val="11"/>
      <color rgb="FF00808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0000E1"/>
      <name val="Calibri"/>
      <family val="2"/>
      <scheme val="minor"/>
    </font>
    <font>
      <b/>
      <sz val="11"/>
      <color rgb="FFFFA500"/>
      <name val="Calibri"/>
      <family val="2"/>
      <scheme val="minor"/>
    </font>
    <font>
      <b/>
      <sz val="11"/>
      <color rgb="FFA52A2A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228B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228B22"/>
      </font>
    </dxf>
    <dxf>
      <font>
        <color rgb="FFFFA500"/>
      </font>
    </dxf>
    <dxf>
      <font>
        <color rgb="FFFF0000"/>
      </font>
    </dxf>
    <dxf>
      <font>
        <color rgb="FF8B0000"/>
      </font>
    </dxf>
    <dxf>
      <font>
        <color rgb="FFA52A2A"/>
      </font>
    </dxf>
    <dxf>
      <font>
        <color rgb="FFFFA500"/>
      </font>
    </dxf>
    <dxf>
      <font>
        <color rgb="FF808080"/>
      </font>
    </dxf>
    <dxf>
      <font>
        <color rgb="FF008000"/>
      </font>
    </dxf>
    <dxf>
      <font>
        <color rgb="FF00008B"/>
      </font>
    </dxf>
    <dxf>
      <font>
        <color rgb="FF008080"/>
      </font>
    </dxf>
    <dxf>
      <font>
        <color rgb="FF800080"/>
      </font>
    </dxf>
    <dxf>
      <font>
        <color rgb="FF0000FF"/>
      </font>
    </dxf>
    <dxf>
      <font>
        <color rgb="FFA52A2A"/>
      </font>
    </dxf>
    <dxf>
      <font>
        <color rgb="FFFFA500"/>
      </font>
    </dxf>
    <dxf>
      <font>
        <color rgb="FF808080"/>
      </font>
    </dxf>
    <dxf>
      <font>
        <color rgb="FF008000"/>
      </font>
    </dxf>
    <dxf>
      <font>
        <color rgb="FF00008B"/>
      </font>
    </dxf>
    <dxf>
      <font>
        <color rgb="FF008080"/>
      </font>
    </dxf>
    <dxf>
      <font>
        <color rgb="FF800080"/>
      </font>
    </dxf>
    <dxf>
      <font>
        <color rgb="FF0000FF"/>
      </font>
    </dxf>
    <dxf>
      <font>
        <color rgb="FF228B22"/>
      </font>
    </dxf>
    <dxf>
      <font>
        <color rgb="FFFFA500"/>
      </font>
    </dxf>
    <dxf>
      <font>
        <color rgb="FFFF0000"/>
      </font>
    </dxf>
    <dxf>
      <font>
        <color rgb="FF8B0000"/>
      </font>
    </dxf>
  </dxfs>
  <tableStyles count="0" defaultTableStyle="TableStyleMedium9" defaultPivotStyle="PivotStyleLight16"/>
  <colors>
    <mruColors>
      <color rgb="FF008000"/>
      <color rgb="FFFFA500"/>
      <color rgb="FFA52A2A"/>
      <color rgb="FF808080"/>
      <color rgb="FF228B22"/>
      <color rgb="FF00008B"/>
      <color rgb="FF008080"/>
      <color rgb="FF800080"/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80" zoomScaleNormal="80" workbookViewId="0">
      <selection activeCell="A17" sqref="A17"/>
    </sheetView>
  </sheetViews>
  <sheetFormatPr defaultRowHeight="14.5" x14ac:dyDescent="0.35"/>
  <cols>
    <col min="1" max="1" width="20.81640625" style="21" customWidth="1"/>
    <col min="2" max="2" width="17.26953125" style="21" customWidth="1"/>
    <col min="3" max="3" width="22.54296875" style="21" customWidth="1"/>
    <col min="4" max="4" width="25.453125" style="21" customWidth="1"/>
    <col min="5" max="5" width="27.81640625" style="21" customWidth="1"/>
    <col min="6" max="6" width="21.1796875" style="15" customWidth="1"/>
    <col min="7" max="7" width="10.6328125" style="28" customWidth="1"/>
    <col min="8" max="8" width="11.08984375" style="16" bestFit="1" customWidth="1"/>
    <col min="9" max="9" width="12.90625" style="25" customWidth="1"/>
    <col min="10" max="10" width="15.7265625" customWidth="1"/>
    <col min="11" max="11" width="15.36328125" style="15" customWidth="1"/>
    <col min="12" max="12" width="13.54296875" bestFit="1" customWidth="1"/>
  </cols>
  <sheetData>
    <row r="1" spans="1:11" s="2" customFormat="1" ht="22.5" customHeight="1" x14ac:dyDescent="0.35">
      <c r="A1" s="32" t="s">
        <v>25</v>
      </c>
      <c r="B1" s="33"/>
      <c r="C1" s="31"/>
      <c r="D1" s="32" t="s">
        <v>26</v>
      </c>
      <c r="E1" s="33"/>
      <c r="H1" s="1"/>
      <c r="I1" s="1"/>
    </row>
    <row r="2" spans="1:11" ht="18.5" x14ac:dyDescent="0.35">
      <c r="A2" s="5" t="s">
        <v>0</v>
      </c>
      <c r="B2" s="13">
        <f>COUNTIF(H:H,"Open")</f>
        <v>5</v>
      </c>
      <c r="C2" s="14"/>
      <c r="D2" s="12" t="s">
        <v>1</v>
      </c>
      <c r="E2" s="13">
        <f>COUNTIF(I:I,"Critical")</f>
        <v>1</v>
      </c>
    </row>
    <row r="3" spans="1:11" ht="18.5" x14ac:dyDescent="0.35">
      <c r="A3" s="6" t="s">
        <v>2</v>
      </c>
      <c r="B3" s="13">
        <f>COUNTIF(H:H,"Reopen")</f>
        <v>0</v>
      </c>
      <c r="C3" s="14"/>
      <c r="D3" s="17" t="s">
        <v>3</v>
      </c>
      <c r="E3" s="13">
        <f>COUNTIF(I:I,"High")</f>
        <v>3</v>
      </c>
    </row>
    <row r="4" spans="1:11" ht="18.5" x14ac:dyDescent="0.35">
      <c r="A4" s="7" t="s">
        <v>4</v>
      </c>
      <c r="B4" s="13">
        <f>COUNTIF(H:H,"Suggestion")</f>
        <v>0</v>
      </c>
      <c r="C4" s="14"/>
      <c r="D4" s="11" t="s">
        <v>5</v>
      </c>
      <c r="E4" s="13">
        <f>COUNTIF(I:I,"Medium")</f>
        <v>0</v>
      </c>
    </row>
    <row r="5" spans="1:11" ht="18.5" x14ac:dyDescent="0.35">
      <c r="A5" s="8" t="s">
        <v>6</v>
      </c>
      <c r="B5" s="13">
        <f>COUNTIF(H:H,"Need details")</f>
        <v>0</v>
      </c>
      <c r="C5" s="14"/>
      <c r="D5" s="18" t="s">
        <v>7</v>
      </c>
      <c r="E5" s="13">
        <f>COUNTIF(I:I,"Low")</f>
        <v>1</v>
      </c>
    </row>
    <row r="6" spans="1:11" ht="18.5" x14ac:dyDescent="0.35">
      <c r="A6" s="9" t="s">
        <v>8</v>
      </c>
      <c r="B6" s="13">
        <f>COUNTIF(H:H,"Fix")</f>
        <v>0</v>
      </c>
      <c r="C6" s="14"/>
      <c r="D6" s="13"/>
      <c r="E6" s="13"/>
    </row>
    <row r="7" spans="1:11" ht="18.5" x14ac:dyDescent="0.35">
      <c r="A7" s="10" t="s">
        <v>9</v>
      </c>
      <c r="B7" s="13">
        <f>COUNTIF(H:H,"Close")</f>
        <v>0</v>
      </c>
      <c r="C7" s="14"/>
      <c r="D7" s="13"/>
      <c r="E7" s="13"/>
    </row>
    <row r="8" spans="1:11" ht="18.5" x14ac:dyDescent="0.35">
      <c r="A8" s="11" t="s">
        <v>10</v>
      </c>
      <c r="B8" s="13">
        <f>COUNTIF(H:H,"Not a bug")</f>
        <v>0</v>
      </c>
      <c r="C8" s="14"/>
      <c r="D8" s="13"/>
      <c r="E8" s="13"/>
    </row>
    <row r="9" spans="1:11" ht="18.5" x14ac:dyDescent="0.35">
      <c r="A9" s="12" t="s">
        <v>11</v>
      </c>
      <c r="B9" s="13">
        <f>COUNTIF(H:H,"Next Version")</f>
        <v>0</v>
      </c>
      <c r="C9" s="14"/>
      <c r="D9" s="13"/>
      <c r="E9" s="13"/>
    </row>
    <row r="10" spans="1:11" ht="21" x14ac:dyDescent="0.35">
      <c r="A10" s="4" t="s">
        <v>12</v>
      </c>
      <c r="B10" s="19">
        <f>COUNTIFS(H14:H100,"&lt;&gt;Close",H14:H100,"&lt;&gt;")</f>
        <v>5</v>
      </c>
      <c r="C10" s="20"/>
      <c r="D10" s="19"/>
      <c r="E10" s="19"/>
    </row>
    <row r="13" spans="1:11" s="3" customFormat="1" ht="37" x14ac:dyDescent="0.35">
      <c r="A13" s="30" t="s">
        <v>13</v>
      </c>
      <c r="B13" s="30" t="s">
        <v>27</v>
      </c>
      <c r="C13" s="30" t="s">
        <v>28</v>
      </c>
      <c r="D13" s="30" t="s">
        <v>14</v>
      </c>
      <c r="E13" s="30" t="s">
        <v>15</v>
      </c>
      <c r="F13" s="30" t="s">
        <v>16</v>
      </c>
      <c r="G13" s="30" t="s">
        <v>17</v>
      </c>
      <c r="H13" s="30" t="s">
        <v>19</v>
      </c>
      <c r="I13" s="30" t="s">
        <v>18</v>
      </c>
      <c r="J13" s="30" t="s">
        <v>29</v>
      </c>
      <c r="K13" s="30" t="s">
        <v>30</v>
      </c>
    </row>
    <row r="14" spans="1:11" ht="62" x14ac:dyDescent="0.35">
      <c r="A14" s="22" t="s">
        <v>20</v>
      </c>
      <c r="B14" s="22" t="s">
        <v>33</v>
      </c>
      <c r="C14" s="22" t="s">
        <v>32</v>
      </c>
      <c r="D14" s="22" t="s">
        <v>31</v>
      </c>
      <c r="E14" s="22" t="s">
        <v>41</v>
      </c>
      <c r="F14" s="22" t="s">
        <v>40</v>
      </c>
      <c r="G14" s="29" t="s">
        <v>3</v>
      </c>
      <c r="H14" s="24" t="s">
        <v>0</v>
      </c>
      <c r="I14" s="26" t="s">
        <v>1</v>
      </c>
      <c r="J14" s="22" t="s">
        <v>48</v>
      </c>
      <c r="K14" s="15" t="s">
        <v>49</v>
      </c>
    </row>
    <row r="15" spans="1:11" ht="77.5" x14ac:dyDescent="0.35">
      <c r="A15" s="22" t="s">
        <v>21</v>
      </c>
      <c r="B15" s="22" t="s">
        <v>34</v>
      </c>
      <c r="C15" s="22" t="s">
        <v>38</v>
      </c>
      <c r="D15" s="22" t="s">
        <v>39</v>
      </c>
      <c r="E15" s="22" t="s">
        <v>42</v>
      </c>
      <c r="F15" s="22" t="s">
        <v>43</v>
      </c>
      <c r="G15" s="29" t="s">
        <v>5</v>
      </c>
      <c r="H15" s="24" t="s">
        <v>0</v>
      </c>
      <c r="I15" s="26" t="s">
        <v>3</v>
      </c>
      <c r="J15" s="22" t="s">
        <v>48</v>
      </c>
      <c r="K15" s="15" t="s">
        <v>50</v>
      </c>
    </row>
    <row r="16" spans="1:11" ht="62" x14ac:dyDescent="0.35">
      <c r="A16" s="22" t="s">
        <v>22</v>
      </c>
      <c r="B16" s="22" t="s">
        <v>35</v>
      </c>
      <c r="C16" s="22" t="s">
        <v>44</v>
      </c>
      <c r="D16" s="22" t="s">
        <v>45</v>
      </c>
      <c r="E16" s="22" t="s">
        <v>46</v>
      </c>
      <c r="F16" s="22" t="s">
        <v>47</v>
      </c>
      <c r="G16" s="29" t="s">
        <v>3</v>
      </c>
      <c r="H16" s="24" t="s">
        <v>0</v>
      </c>
      <c r="I16" s="26" t="s">
        <v>3</v>
      </c>
      <c r="J16" s="22" t="s">
        <v>48</v>
      </c>
      <c r="K16" s="15" t="s">
        <v>49</v>
      </c>
    </row>
    <row r="17" spans="1:11" ht="93" x14ac:dyDescent="0.35">
      <c r="A17" s="22" t="s">
        <v>23</v>
      </c>
      <c r="B17" s="22" t="s">
        <v>36</v>
      </c>
      <c r="C17" s="22" t="s">
        <v>62</v>
      </c>
      <c r="D17" s="22" t="s">
        <v>52</v>
      </c>
      <c r="E17" s="22" t="s">
        <v>53</v>
      </c>
      <c r="F17" s="22" t="s">
        <v>54</v>
      </c>
      <c r="G17" s="29" t="s">
        <v>5</v>
      </c>
      <c r="H17" s="24" t="s">
        <v>0</v>
      </c>
      <c r="I17" s="26" t="s">
        <v>7</v>
      </c>
      <c r="J17" s="22" t="s">
        <v>48</v>
      </c>
      <c r="K17" s="15" t="s">
        <v>51</v>
      </c>
    </row>
    <row r="18" spans="1:11" s="15" customFormat="1" ht="124" x14ac:dyDescent="0.35">
      <c r="A18" s="22" t="s">
        <v>24</v>
      </c>
      <c r="B18" s="22" t="s">
        <v>37</v>
      </c>
      <c r="C18" s="22" t="s">
        <v>55</v>
      </c>
      <c r="D18" s="22" t="s">
        <v>56</v>
      </c>
      <c r="E18" s="22" t="s">
        <v>57</v>
      </c>
      <c r="F18" s="22" t="s">
        <v>58</v>
      </c>
      <c r="G18" s="29" t="s">
        <v>3</v>
      </c>
      <c r="H18" s="24" t="s">
        <v>0</v>
      </c>
      <c r="I18" s="26" t="s">
        <v>3</v>
      </c>
      <c r="J18" s="22" t="s">
        <v>48</v>
      </c>
      <c r="K18" s="15" t="s">
        <v>49</v>
      </c>
    </row>
  </sheetData>
  <mergeCells count="2">
    <mergeCell ref="D1:E1"/>
    <mergeCell ref="A1:B1"/>
  </mergeCells>
  <conditionalFormatting sqref="G19:G100">
    <cfRule type="expression" dxfId="23" priority="9">
      <formula>$G19="Critical"</formula>
    </cfRule>
    <cfRule type="expression" dxfId="22" priority="10">
      <formula>$G19="High"</formula>
    </cfRule>
    <cfRule type="expression" dxfId="21" priority="11">
      <formula>$G19="Medium"</formula>
    </cfRule>
    <cfRule type="expression" dxfId="20" priority="12">
      <formula>$G19="Low"</formula>
    </cfRule>
  </conditionalFormatting>
  <conditionalFormatting sqref="H19:H100">
    <cfRule type="expression" dxfId="19" priority="13">
      <formula>$H19="Open"</formula>
    </cfRule>
    <cfRule type="expression" dxfId="18" priority="14">
      <formula>$H19="Reopen"</formula>
    </cfRule>
    <cfRule type="expression" dxfId="17" priority="15">
      <formula>$H19="Suggestion"</formula>
    </cfRule>
    <cfRule type="expression" dxfId="16" priority="16">
      <formula>$H19="Need details"</formula>
    </cfRule>
    <cfRule type="expression" dxfId="15" priority="17">
      <formula>$H19="Fix"</formula>
    </cfRule>
    <cfRule type="expression" dxfId="14" priority="18">
      <formula>$H19="Close"</formula>
    </cfRule>
    <cfRule type="expression" dxfId="13" priority="19">
      <formula>$H19="Not a bug"</formula>
    </cfRule>
    <cfRule type="expression" dxfId="12" priority="20">
      <formula>$H19="Next Version"</formula>
    </cfRule>
  </conditionalFormatting>
  <conditionalFormatting sqref="H14:H100">
    <cfRule type="expression" dxfId="11" priority="45">
      <formula>$H14="Open"</formula>
    </cfRule>
    <cfRule type="expression" dxfId="10" priority="46">
      <formula>$H$14="Reopen"</formula>
    </cfRule>
    <cfRule type="expression" dxfId="9" priority="47">
      <formula>$H$14="Suggestion"</formula>
    </cfRule>
    <cfRule type="expression" dxfId="8" priority="48">
      <formula>$H$14="Need details"</formula>
    </cfRule>
    <cfRule type="expression" dxfId="7" priority="49">
      <formula>$H$14="Fix"</formula>
    </cfRule>
    <cfRule type="expression" dxfId="6" priority="50">
      <formula>$H$14="Close"</formula>
    </cfRule>
    <cfRule type="expression" dxfId="5" priority="51">
      <formula>$H$14="Not a bug"</formula>
    </cfRule>
    <cfRule type="expression" dxfId="4" priority="52">
      <formula>$H$14="Next Version"</formula>
    </cfRule>
  </conditionalFormatting>
  <conditionalFormatting sqref="I14:I100">
    <cfRule type="expression" dxfId="3" priority="25">
      <formula>$I14="Critical"</formula>
    </cfRule>
    <cfRule type="expression" dxfId="2" priority="26">
      <formula>$I14="High"</formula>
    </cfRule>
    <cfRule type="expression" dxfId="1" priority="27">
      <formula>$I14="Medium"</formula>
    </cfRule>
    <cfRule type="expression" dxfId="0" priority="28">
      <formula>$I14="Low"</formula>
    </cfRule>
  </conditionalFormatting>
  <dataValidations count="4">
    <dataValidation type="list" allowBlank="1" showInputMessage="1" showErrorMessage="1" sqref="H4:H12">
      <formula1>"Open,Reopen,Suggestion,Need details,Fix,Close,Not a bug,Next Version,Total Pending"</formula1>
    </dataValidation>
    <dataValidation type="list" allowBlank="1" showInputMessage="1" showErrorMessage="1" sqref="G19:G100 I14:I18">
      <formula1>"Critical,High,Medium,Low"</formula1>
    </dataValidation>
    <dataValidation type="list" allowBlank="1" showInputMessage="1" showErrorMessage="1" sqref="H14:H100">
      <formula1>"Open,Reopen,Suggestion,Need details,Fix,Close,Not a bug,Next Version"</formula1>
    </dataValidation>
    <dataValidation type="list" allowBlank="1" showInputMessage="1" showErrorMessage="1" sqref="G14:G18">
      <formula1>"Low,Medium,High"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A14" sqref="A14"/>
    </sheetView>
  </sheetViews>
  <sheetFormatPr defaultRowHeight="14.5" x14ac:dyDescent="0.35"/>
  <cols>
    <col min="1" max="1" width="79.08984375" bestFit="1" customWidth="1"/>
  </cols>
  <sheetData>
    <row r="1" spans="1:1" ht="23.5" x14ac:dyDescent="0.35">
      <c r="A1" s="23" t="s">
        <v>19</v>
      </c>
    </row>
    <row r="2" spans="1:1" x14ac:dyDescent="0.35">
      <c r="A2" s="27" t="s">
        <v>63</v>
      </c>
    </row>
    <row r="3" spans="1:1" x14ac:dyDescent="0.35">
      <c r="A3" s="27" t="s">
        <v>64</v>
      </c>
    </row>
    <row r="4" spans="1:1" x14ac:dyDescent="0.35">
      <c r="A4" s="27" t="s">
        <v>65</v>
      </c>
    </row>
    <row r="5" spans="1:1" x14ac:dyDescent="0.35">
      <c r="A5" s="27" t="s">
        <v>66</v>
      </c>
    </row>
    <row r="6" spans="1:1" x14ac:dyDescent="0.35">
      <c r="A6" s="27" t="s">
        <v>67</v>
      </c>
    </row>
    <row r="7" spans="1:1" x14ac:dyDescent="0.35">
      <c r="A7" s="27" t="s">
        <v>68</v>
      </c>
    </row>
    <row r="8" spans="1:1" x14ac:dyDescent="0.35">
      <c r="A8" s="27" t="s">
        <v>69</v>
      </c>
    </row>
    <row r="9" spans="1:1" x14ac:dyDescent="0.35">
      <c r="A9" s="27" t="s">
        <v>70</v>
      </c>
    </row>
    <row r="11" spans="1:1" ht="23.5" x14ac:dyDescent="0.35">
      <c r="A11" s="23" t="s">
        <v>18</v>
      </c>
    </row>
    <row r="12" spans="1:1" x14ac:dyDescent="0.35">
      <c r="A12" s="27" t="s">
        <v>71</v>
      </c>
    </row>
    <row r="13" spans="1:1" x14ac:dyDescent="0.35">
      <c r="A13" s="27" t="s">
        <v>72</v>
      </c>
    </row>
    <row r="14" spans="1:1" x14ac:dyDescent="0.35">
      <c r="A14" s="27" t="s">
        <v>73</v>
      </c>
    </row>
    <row r="15" spans="1:1" x14ac:dyDescent="0.35">
      <c r="A15" s="27" t="s">
        <v>74</v>
      </c>
    </row>
    <row r="17" spans="1:1" ht="23.5" x14ac:dyDescent="0.35">
      <c r="A17" s="23" t="s">
        <v>17</v>
      </c>
    </row>
    <row r="18" spans="1:1" x14ac:dyDescent="0.35">
      <c r="A18" s="27" t="s">
        <v>59</v>
      </c>
    </row>
    <row r="19" spans="1:1" x14ac:dyDescent="0.35">
      <c r="A19" s="27" t="s">
        <v>60</v>
      </c>
    </row>
    <row r="20" spans="1:1" x14ac:dyDescent="0.35">
      <c r="A20" s="27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BugReport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2025-08-22T07:37:18Z</dcterms:created>
  <dcterms:modified xsi:type="dcterms:W3CDTF">2025-08-23T08:12:20Z</dcterms:modified>
</cp:coreProperties>
</file>