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b-my.sharepoint.com/personal/abdul_howlader_arb_ca_gov/Documents/"/>
    </mc:Choice>
  </mc:AlternateContent>
  <xr:revisionPtr revIDLastSave="31" documentId="8_{3FA35BD9-165E-47F8-BC7B-D34B0406D6CD}" xr6:coauthVersionLast="47" xr6:coauthVersionMax="47" xr10:uidLastSave="{31939EA9-8B29-461D-81D3-558E68AD71D6}"/>
  <bookViews>
    <workbookView xWindow="-108" yWindow="-108" windowWidth="23256" windowHeight="12576" xr2:uid="{540D32B0-C171-46AC-BF24-DAF5833AC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14" i="1"/>
  <c r="K15" i="1"/>
  <c r="K16" i="1"/>
  <c r="K17" i="1"/>
  <c r="K18" i="1"/>
  <c r="K19" i="1"/>
  <c r="K20" i="1"/>
  <c r="K21" i="1"/>
  <c r="K22" i="1"/>
  <c r="K14" i="1"/>
  <c r="N62" i="1"/>
  <c r="N14" i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<sst xmlns="http://schemas.openxmlformats.org/spreadsheetml/2006/main" count="18" uniqueCount="16">
  <si>
    <t>Data</t>
  </si>
  <si>
    <t>n^1</t>
  </si>
  <si>
    <t>n^0</t>
  </si>
  <si>
    <t>num</t>
  </si>
  <si>
    <t>Execution Time</t>
  </si>
  <si>
    <t>Sim</t>
  </si>
  <si>
    <t>Worst case time complexity:</t>
  </si>
  <si>
    <t>O(n2)</t>
  </si>
  <si>
    <t>n^2</t>
  </si>
  <si>
    <t>C0</t>
  </si>
  <si>
    <t>C1</t>
  </si>
  <si>
    <t>C2</t>
  </si>
  <si>
    <t>Time</t>
  </si>
  <si>
    <t>g(n)</t>
  </si>
  <si>
    <t>*n^2</t>
  </si>
  <si>
    <t>Big 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</si>
</sst>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Analysis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92303239046787E-2"/>
          <c:y val="0.11630842715796658"/>
          <c:w val="0.65156033005168035"/>
          <c:h val="0.721960740066140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Sheet1!$L$13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Sheet1!$J$14:$J$22</c:f>
              <c:numCache>
                <c:formatCode>General</c:formatCode>
                <c:ptCount val="9"/>
                <c:pt idx="0">
                  <c:v>25000000</c:v>
                </c:pt>
                <c:pt idx="1">
                  <c:v>50000000</c:v>
                </c:pt>
                <c:pt idx="2">
                  <c:v>75000000</c:v>
                </c:pt>
                <c:pt idx="3">
                  <c:v>100000000</c:v>
                </c:pt>
                <c:pt idx="4">
                  <c:v>100000000</c:v>
                </c:pt>
                <c:pt idx="5">
                  <c:v>200000000</c:v>
                </c:pt>
                <c:pt idx="6">
                  <c:v>250000000</c:v>
                </c:pt>
                <c:pt idx="7">
                  <c:v>500000000</c:v>
                </c:pt>
                <c:pt idx="8">
                  <c:v>500000000</c:v>
                </c:pt>
              </c:numCache>
            </c:numRef>
          </c:xVal>
          <c:yVal>
            <c:numRef>
              <c:f>Sheet1!$L$14:$L$22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11</c:v>
                </c:pt>
                <c:pt idx="7">
                  <c:v>22</c:v>
                </c:pt>
                <c:pt idx="8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FE-4DAC-A76A-C5D9295F5E52}"/>
            </c:ext>
          </c:extLst>
        </c:ser>
        <c:ser>
          <c:idx val="1"/>
          <c:order val="1"/>
          <c:tx>
            <c:strRef>
              <c:f>Sheet1!$O$12:$O$13</c:f>
              <c:strCache>
                <c:ptCount val="2"/>
                <c:pt idx="0">
                  <c:v>Sim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Sheet1!$N$14:$N$62</c:f>
              <c:numCache>
                <c:formatCode>General</c:formatCode>
                <c:ptCount val="49"/>
                <c:pt idx="0">
                  <c:v>25000000</c:v>
                </c:pt>
                <c:pt idx="1">
                  <c:v>35000000</c:v>
                </c:pt>
                <c:pt idx="2">
                  <c:v>45000000</c:v>
                </c:pt>
                <c:pt idx="3">
                  <c:v>55000000</c:v>
                </c:pt>
                <c:pt idx="4">
                  <c:v>65000000</c:v>
                </c:pt>
                <c:pt idx="5">
                  <c:v>75000000</c:v>
                </c:pt>
                <c:pt idx="6">
                  <c:v>85000000</c:v>
                </c:pt>
                <c:pt idx="7">
                  <c:v>95000000</c:v>
                </c:pt>
                <c:pt idx="8">
                  <c:v>105000000</c:v>
                </c:pt>
                <c:pt idx="9">
                  <c:v>115000000</c:v>
                </c:pt>
                <c:pt idx="10">
                  <c:v>125000000</c:v>
                </c:pt>
                <c:pt idx="11">
                  <c:v>135000000</c:v>
                </c:pt>
                <c:pt idx="12">
                  <c:v>145000000</c:v>
                </c:pt>
                <c:pt idx="13">
                  <c:v>155000000</c:v>
                </c:pt>
                <c:pt idx="14">
                  <c:v>165000000</c:v>
                </c:pt>
                <c:pt idx="15">
                  <c:v>175000000</c:v>
                </c:pt>
                <c:pt idx="16">
                  <c:v>185000000</c:v>
                </c:pt>
                <c:pt idx="17">
                  <c:v>195000000</c:v>
                </c:pt>
                <c:pt idx="18">
                  <c:v>205000000</c:v>
                </c:pt>
                <c:pt idx="19">
                  <c:v>215000000</c:v>
                </c:pt>
                <c:pt idx="20">
                  <c:v>225000000</c:v>
                </c:pt>
                <c:pt idx="21">
                  <c:v>235000000</c:v>
                </c:pt>
                <c:pt idx="22">
                  <c:v>245000000</c:v>
                </c:pt>
                <c:pt idx="23">
                  <c:v>255000000</c:v>
                </c:pt>
                <c:pt idx="24">
                  <c:v>265000000</c:v>
                </c:pt>
                <c:pt idx="25">
                  <c:v>275000000</c:v>
                </c:pt>
                <c:pt idx="26">
                  <c:v>285000000</c:v>
                </c:pt>
                <c:pt idx="27">
                  <c:v>295000000</c:v>
                </c:pt>
                <c:pt idx="28">
                  <c:v>305000000</c:v>
                </c:pt>
                <c:pt idx="29">
                  <c:v>315000000</c:v>
                </c:pt>
                <c:pt idx="30">
                  <c:v>325000000</c:v>
                </c:pt>
                <c:pt idx="31">
                  <c:v>335000000</c:v>
                </c:pt>
                <c:pt idx="32">
                  <c:v>345000000</c:v>
                </c:pt>
                <c:pt idx="33">
                  <c:v>355000000</c:v>
                </c:pt>
                <c:pt idx="34">
                  <c:v>365000000</c:v>
                </c:pt>
                <c:pt idx="35">
                  <c:v>375000000</c:v>
                </c:pt>
                <c:pt idx="36">
                  <c:v>385000000</c:v>
                </c:pt>
                <c:pt idx="37">
                  <c:v>395000000</c:v>
                </c:pt>
                <c:pt idx="38">
                  <c:v>405000000</c:v>
                </c:pt>
                <c:pt idx="39">
                  <c:v>415000000</c:v>
                </c:pt>
                <c:pt idx="40">
                  <c:v>425000000</c:v>
                </c:pt>
                <c:pt idx="41">
                  <c:v>435000000</c:v>
                </c:pt>
                <c:pt idx="42">
                  <c:v>445000000</c:v>
                </c:pt>
                <c:pt idx="43">
                  <c:v>455000000</c:v>
                </c:pt>
                <c:pt idx="44">
                  <c:v>465000000</c:v>
                </c:pt>
                <c:pt idx="45">
                  <c:v>475000000</c:v>
                </c:pt>
                <c:pt idx="46">
                  <c:v>485000000</c:v>
                </c:pt>
                <c:pt idx="47">
                  <c:v>495000000</c:v>
                </c:pt>
                <c:pt idx="48">
                  <c:v>500000000</c:v>
                </c:pt>
              </c:numCache>
            </c:numRef>
          </c:xVal>
          <c:yVal>
            <c:numRef>
              <c:f>Sheet1!$O$14:$O$62</c:f>
              <c:numCache>
                <c:formatCode>0.00</c:formatCode>
                <c:ptCount val="49"/>
                <c:pt idx="0">
                  <c:v>1.1789966937499998</c:v>
                </c:pt>
                <c:pt idx="1">
                  <c:v>1.6217195117500001</c:v>
                </c:pt>
                <c:pt idx="2">
                  <c:v>2.0646909357499998</c:v>
                </c:pt>
                <c:pt idx="3">
                  <c:v>2.5079109657500003</c:v>
                </c:pt>
                <c:pt idx="4">
                  <c:v>2.9513796017500002</c:v>
                </c:pt>
                <c:pt idx="5">
                  <c:v>3.3950968437499998</c:v>
                </c:pt>
                <c:pt idx="6">
                  <c:v>3.8390626917499997</c:v>
                </c:pt>
                <c:pt idx="7">
                  <c:v>4.2832771457499996</c:v>
                </c:pt>
                <c:pt idx="8">
                  <c:v>4.7277402057500009</c:v>
                </c:pt>
                <c:pt idx="9">
                  <c:v>5.1724518717499999</c:v>
                </c:pt>
                <c:pt idx="10">
                  <c:v>5.6174121437499993</c:v>
                </c:pt>
                <c:pt idx="11">
                  <c:v>6.0626210217500001</c:v>
                </c:pt>
                <c:pt idx="12">
                  <c:v>6.5080785057499995</c:v>
                </c:pt>
                <c:pt idx="13">
                  <c:v>6.9537845957500002</c:v>
                </c:pt>
                <c:pt idx="14">
                  <c:v>7.3997392917499996</c:v>
                </c:pt>
                <c:pt idx="15">
                  <c:v>7.8459425937500002</c:v>
                </c:pt>
                <c:pt idx="16">
                  <c:v>8.2923945017499996</c:v>
                </c:pt>
                <c:pt idx="17">
                  <c:v>8.7390950157500011</c:v>
                </c:pt>
                <c:pt idx="18">
                  <c:v>9.1860441357500005</c:v>
                </c:pt>
                <c:pt idx="19">
                  <c:v>9.6332418617500011</c:v>
                </c:pt>
                <c:pt idx="20">
                  <c:v>10.080688193749999</c:v>
                </c:pt>
                <c:pt idx="21">
                  <c:v>10.528383131750001</c:v>
                </c:pt>
                <c:pt idx="22">
                  <c:v>10.976326675750002</c:v>
                </c:pt>
                <c:pt idx="23">
                  <c:v>11.424518825750001</c:v>
                </c:pt>
                <c:pt idx="24">
                  <c:v>11.872959581750001</c:v>
                </c:pt>
                <c:pt idx="25">
                  <c:v>12.321648943750001</c:v>
                </c:pt>
                <c:pt idx="26">
                  <c:v>12.770586911750001</c:v>
                </c:pt>
                <c:pt idx="27">
                  <c:v>13.219773485750002</c:v>
                </c:pt>
                <c:pt idx="28">
                  <c:v>13.66920866575</c:v>
                </c:pt>
                <c:pt idx="29">
                  <c:v>14.11889245175</c:v>
                </c:pt>
                <c:pt idx="30">
                  <c:v>14.568824843750001</c:v>
                </c:pt>
                <c:pt idx="31">
                  <c:v>15.019005841750001</c:v>
                </c:pt>
                <c:pt idx="32">
                  <c:v>15.469435445750001</c:v>
                </c:pt>
                <c:pt idx="33">
                  <c:v>15.920113655750001</c:v>
                </c:pt>
                <c:pt idx="34">
                  <c:v>16.371040471750003</c:v>
                </c:pt>
                <c:pt idx="35">
                  <c:v>16.822215893749998</c:v>
                </c:pt>
                <c:pt idx="36">
                  <c:v>17.27363992175</c:v>
                </c:pt>
                <c:pt idx="37">
                  <c:v>17.725312555749998</c:v>
                </c:pt>
                <c:pt idx="38">
                  <c:v>18.177233795750002</c:v>
                </c:pt>
                <c:pt idx="39">
                  <c:v>18.629403641750002</c:v>
                </c:pt>
                <c:pt idx="40">
                  <c:v>19.081822093749999</c:v>
                </c:pt>
                <c:pt idx="41">
                  <c:v>19.534489151750002</c:v>
                </c:pt>
                <c:pt idx="42">
                  <c:v>19.987404815750004</c:v>
                </c:pt>
                <c:pt idx="43">
                  <c:v>20.440569085749999</c:v>
                </c:pt>
                <c:pt idx="44">
                  <c:v>20.893981961750001</c:v>
                </c:pt>
                <c:pt idx="45">
                  <c:v>21.347643443749998</c:v>
                </c:pt>
                <c:pt idx="46">
                  <c:v>21.801553531750002</c:v>
                </c:pt>
                <c:pt idx="47">
                  <c:v>22.255712225750003</c:v>
                </c:pt>
                <c:pt idx="48">
                  <c:v>22.482884800000001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FE-4DAC-A76A-C5D9295F5E52}"/>
            </c:ext>
          </c:extLst>
        </c:ser>
        <c:ser>
          <c:idx val="2"/>
          <c:order val="2"/>
          <c:tx>
            <c:strRef>
              <c:f>Sheet1!$Q$13</c:f>
              <c:strCache>
                <c:ptCount val="1"/>
                <c:pt idx="0">
                  <c:v>Big Oh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Sheet1!$N$14:$N$62</c:f>
              <c:numCache>
                <c:formatCode>General</c:formatCode>
                <c:ptCount val="49"/>
                <c:pt idx="0">
                  <c:v>25000000</c:v>
                </c:pt>
                <c:pt idx="1">
                  <c:v>35000000</c:v>
                </c:pt>
                <c:pt idx="2">
                  <c:v>45000000</c:v>
                </c:pt>
                <c:pt idx="3">
                  <c:v>55000000</c:v>
                </c:pt>
                <c:pt idx="4">
                  <c:v>65000000</c:v>
                </c:pt>
                <c:pt idx="5">
                  <c:v>75000000</c:v>
                </c:pt>
                <c:pt idx="6">
                  <c:v>85000000</c:v>
                </c:pt>
                <c:pt idx="7">
                  <c:v>95000000</c:v>
                </c:pt>
                <c:pt idx="8">
                  <c:v>105000000</c:v>
                </c:pt>
                <c:pt idx="9">
                  <c:v>115000000</c:v>
                </c:pt>
                <c:pt idx="10">
                  <c:v>125000000</c:v>
                </c:pt>
                <c:pt idx="11">
                  <c:v>135000000</c:v>
                </c:pt>
                <c:pt idx="12">
                  <c:v>145000000</c:v>
                </c:pt>
                <c:pt idx="13">
                  <c:v>155000000</c:v>
                </c:pt>
                <c:pt idx="14">
                  <c:v>165000000</c:v>
                </c:pt>
                <c:pt idx="15">
                  <c:v>175000000</c:v>
                </c:pt>
                <c:pt idx="16">
                  <c:v>185000000</c:v>
                </c:pt>
                <c:pt idx="17">
                  <c:v>195000000</c:v>
                </c:pt>
                <c:pt idx="18">
                  <c:v>205000000</c:v>
                </c:pt>
                <c:pt idx="19">
                  <c:v>215000000</c:v>
                </c:pt>
                <c:pt idx="20">
                  <c:v>225000000</c:v>
                </c:pt>
                <c:pt idx="21">
                  <c:v>235000000</c:v>
                </c:pt>
                <c:pt idx="22">
                  <c:v>245000000</c:v>
                </c:pt>
                <c:pt idx="23">
                  <c:v>255000000</c:v>
                </c:pt>
                <c:pt idx="24">
                  <c:v>265000000</c:v>
                </c:pt>
                <c:pt idx="25">
                  <c:v>275000000</c:v>
                </c:pt>
                <c:pt idx="26">
                  <c:v>285000000</c:v>
                </c:pt>
                <c:pt idx="27">
                  <c:v>295000000</c:v>
                </c:pt>
                <c:pt idx="28">
                  <c:v>305000000</c:v>
                </c:pt>
                <c:pt idx="29">
                  <c:v>315000000</c:v>
                </c:pt>
                <c:pt idx="30">
                  <c:v>325000000</c:v>
                </c:pt>
                <c:pt idx="31">
                  <c:v>335000000</c:v>
                </c:pt>
                <c:pt idx="32">
                  <c:v>345000000</c:v>
                </c:pt>
                <c:pt idx="33">
                  <c:v>355000000</c:v>
                </c:pt>
                <c:pt idx="34">
                  <c:v>365000000</c:v>
                </c:pt>
                <c:pt idx="35">
                  <c:v>375000000</c:v>
                </c:pt>
                <c:pt idx="36">
                  <c:v>385000000</c:v>
                </c:pt>
                <c:pt idx="37">
                  <c:v>395000000</c:v>
                </c:pt>
                <c:pt idx="38">
                  <c:v>405000000</c:v>
                </c:pt>
                <c:pt idx="39">
                  <c:v>415000000</c:v>
                </c:pt>
                <c:pt idx="40">
                  <c:v>425000000</c:v>
                </c:pt>
                <c:pt idx="41">
                  <c:v>435000000</c:v>
                </c:pt>
                <c:pt idx="42">
                  <c:v>445000000</c:v>
                </c:pt>
                <c:pt idx="43">
                  <c:v>455000000</c:v>
                </c:pt>
                <c:pt idx="44">
                  <c:v>465000000</c:v>
                </c:pt>
                <c:pt idx="45">
                  <c:v>475000000</c:v>
                </c:pt>
                <c:pt idx="46">
                  <c:v>485000000</c:v>
                </c:pt>
                <c:pt idx="47">
                  <c:v>495000000</c:v>
                </c:pt>
                <c:pt idx="48">
                  <c:v>500000000</c:v>
                </c:pt>
              </c:numCache>
            </c:numRef>
          </c:xVal>
          <c:yVal>
            <c:numRef>
              <c:f>Sheet1!$Q$14:$Q$62</c:f>
              <c:numCache>
                <c:formatCode>0.00</c:formatCode>
                <c:ptCount val="49"/>
                <c:pt idx="0">
                  <c:v>9.3749999999999986E-2</c:v>
                </c:pt>
                <c:pt idx="1">
                  <c:v>0.18375</c:v>
                </c:pt>
                <c:pt idx="2">
                  <c:v>0.30375000000000002</c:v>
                </c:pt>
                <c:pt idx="3">
                  <c:v>0.45374999999999999</c:v>
                </c:pt>
                <c:pt idx="4">
                  <c:v>0.63374999999999992</c:v>
                </c:pt>
                <c:pt idx="5">
                  <c:v>0.84375</c:v>
                </c:pt>
                <c:pt idx="6">
                  <c:v>1.08375</c:v>
                </c:pt>
                <c:pt idx="7">
                  <c:v>1.35375</c:v>
                </c:pt>
                <c:pt idx="8">
                  <c:v>1.6537499999999998</c:v>
                </c:pt>
                <c:pt idx="9">
                  <c:v>1.9837499999999999</c:v>
                </c:pt>
                <c:pt idx="10">
                  <c:v>2.34375</c:v>
                </c:pt>
                <c:pt idx="11">
                  <c:v>2.7337500000000001</c:v>
                </c:pt>
                <c:pt idx="12">
                  <c:v>3.1537500000000001</c:v>
                </c:pt>
                <c:pt idx="13">
                  <c:v>3.6037499999999998</c:v>
                </c:pt>
                <c:pt idx="14">
                  <c:v>4.0837500000000002</c:v>
                </c:pt>
                <c:pt idx="15">
                  <c:v>4.59375</c:v>
                </c:pt>
                <c:pt idx="16">
                  <c:v>5.13375</c:v>
                </c:pt>
                <c:pt idx="17">
                  <c:v>5.7037500000000003</c:v>
                </c:pt>
                <c:pt idx="18">
                  <c:v>6.30375</c:v>
                </c:pt>
                <c:pt idx="19">
                  <c:v>6.9337499999999999</c:v>
                </c:pt>
                <c:pt idx="20">
                  <c:v>7.59375</c:v>
                </c:pt>
                <c:pt idx="21">
                  <c:v>8.2837499999999995</c:v>
                </c:pt>
                <c:pt idx="22">
                  <c:v>9.0037500000000001</c:v>
                </c:pt>
                <c:pt idx="23">
                  <c:v>9.7537500000000001</c:v>
                </c:pt>
                <c:pt idx="24">
                  <c:v>10.533750000000001</c:v>
                </c:pt>
                <c:pt idx="25">
                  <c:v>11.34375</c:v>
                </c:pt>
                <c:pt idx="26">
                  <c:v>12.18375</c:v>
                </c:pt>
                <c:pt idx="27">
                  <c:v>13.053749999999999</c:v>
                </c:pt>
                <c:pt idx="28">
                  <c:v>13.953749999999999</c:v>
                </c:pt>
                <c:pt idx="29">
                  <c:v>14.883749999999999</c:v>
                </c:pt>
                <c:pt idx="30">
                  <c:v>15.843749999999998</c:v>
                </c:pt>
                <c:pt idx="31">
                  <c:v>16.833749999999998</c:v>
                </c:pt>
                <c:pt idx="32">
                  <c:v>17.853749999999998</c:v>
                </c:pt>
                <c:pt idx="33">
                  <c:v>18.903749999999999</c:v>
                </c:pt>
                <c:pt idx="34">
                  <c:v>19.983750000000001</c:v>
                </c:pt>
                <c:pt idx="35">
                  <c:v>21.09375</c:v>
                </c:pt>
                <c:pt idx="36">
                  <c:v>22.233750000000001</c:v>
                </c:pt>
                <c:pt idx="37">
                  <c:v>23.403749999999999</c:v>
                </c:pt>
                <c:pt idx="38">
                  <c:v>24.603749999999998</c:v>
                </c:pt>
                <c:pt idx="39">
                  <c:v>25.833750000000002</c:v>
                </c:pt>
                <c:pt idx="40">
                  <c:v>27.09375</c:v>
                </c:pt>
                <c:pt idx="41">
                  <c:v>28.383750000000003</c:v>
                </c:pt>
                <c:pt idx="42">
                  <c:v>29.703749999999999</c:v>
                </c:pt>
                <c:pt idx="43">
                  <c:v>31.053749999999997</c:v>
                </c:pt>
                <c:pt idx="44">
                  <c:v>32.433749999999996</c:v>
                </c:pt>
                <c:pt idx="45">
                  <c:v>33.84375</c:v>
                </c:pt>
                <c:pt idx="46">
                  <c:v>35.283749999999998</c:v>
                </c:pt>
                <c:pt idx="47">
                  <c:v>36.753749999999997</c:v>
                </c:pt>
                <c:pt idx="48">
                  <c:v>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FE-4DAC-A76A-C5D9295F5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234287"/>
        <c:axId val="1909234767"/>
      </c:scatterChart>
      <c:valAx>
        <c:axId val="190923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Size of N: Array to 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34767"/>
        <c:crosses val="autoZero"/>
        <c:crossBetween val="midCat"/>
      </c:valAx>
      <c:valAx>
        <c:axId val="19092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34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23</xdr:row>
      <xdr:rowOff>125730</xdr:rowOff>
    </xdr:from>
    <xdr:to>
      <xdr:col>12</xdr:col>
      <xdr:colOff>38100</xdr:colOff>
      <xdr:row>44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49430-C5F2-546C-6011-3149179BE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25FE-8935-4AD1-A061-87BE4BAE2F1B}">
  <dimension ref="H6:R62"/>
  <sheetViews>
    <sheetView tabSelected="1" workbookViewId="0">
      <selection activeCell="L4" sqref="L4"/>
    </sheetView>
  </sheetViews>
  <sheetFormatPr defaultRowHeight="14.4" x14ac:dyDescent="0.3"/>
  <cols>
    <col min="9" max="9" width="24.88671875" bestFit="1" customWidth="1"/>
    <col min="10" max="10" width="10" bestFit="1" customWidth="1"/>
    <col min="11" max="11" width="10" customWidth="1"/>
    <col min="12" max="12" width="13.5546875" bestFit="1" customWidth="1"/>
  </cols>
  <sheetData>
    <row r="6" spans="8:18" x14ac:dyDescent="0.3">
      <c r="I6" s="3" t="s">
        <v>6</v>
      </c>
      <c r="J6" s="3" t="s">
        <v>7</v>
      </c>
    </row>
    <row r="8" spans="8:18" x14ac:dyDescent="0.3">
      <c r="J8" t="s">
        <v>9</v>
      </c>
      <c r="K8">
        <v>7.3277300000000004E-2</v>
      </c>
    </row>
    <row r="9" spans="8:18" x14ac:dyDescent="0.3">
      <c r="J9" t="s">
        <v>10</v>
      </c>
      <c r="K9" s="1">
        <v>4.41977E-8</v>
      </c>
      <c r="P9" t="s">
        <v>13</v>
      </c>
      <c r="Q9" s="1">
        <v>1.5E-16</v>
      </c>
      <c r="R9" t="s">
        <v>14</v>
      </c>
    </row>
    <row r="10" spans="8:18" x14ac:dyDescent="0.3">
      <c r="J10" t="s">
        <v>11</v>
      </c>
      <c r="K10" s="1">
        <v>1.24303E-18</v>
      </c>
    </row>
    <row r="12" spans="8:18" x14ac:dyDescent="0.3">
      <c r="J12" t="s">
        <v>0</v>
      </c>
      <c r="N12" t="s">
        <v>5</v>
      </c>
      <c r="O12" t="s">
        <v>5</v>
      </c>
    </row>
    <row r="13" spans="8:18" x14ac:dyDescent="0.3">
      <c r="H13" t="s">
        <v>3</v>
      </c>
      <c r="I13" t="s">
        <v>2</v>
      </c>
      <c r="J13" t="s">
        <v>1</v>
      </c>
      <c r="K13" t="s">
        <v>8</v>
      </c>
      <c r="L13" t="s">
        <v>4</v>
      </c>
      <c r="N13" t="s">
        <v>0</v>
      </c>
      <c r="O13" t="s">
        <v>12</v>
      </c>
      <c r="Q13" t="s">
        <v>15</v>
      </c>
    </row>
    <row r="14" spans="8:18" x14ac:dyDescent="0.3">
      <c r="H14">
        <v>1</v>
      </c>
      <c r="I14">
        <v>1</v>
      </c>
      <c r="J14">
        <f>5000*5000</f>
        <v>25000000</v>
      </c>
      <c r="K14">
        <f>J14*J14</f>
        <v>625000000000000</v>
      </c>
      <c r="L14">
        <v>1</v>
      </c>
      <c r="N14">
        <f>5000*5000</f>
        <v>25000000</v>
      </c>
      <c r="O14" s="2">
        <f>$K$8+$K$9*N14+$K$10*N14*N14</f>
        <v>1.1789966937499998</v>
      </c>
      <c r="Q14" s="2">
        <f>$Q$9*N14*N14</f>
        <v>9.3749999999999986E-2</v>
      </c>
    </row>
    <row r="15" spans="8:18" x14ac:dyDescent="0.3">
      <c r="H15">
        <v>2</v>
      </c>
      <c r="I15">
        <v>1</v>
      </c>
      <c r="J15">
        <f>5000*10000</f>
        <v>50000000</v>
      </c>
      <c r="K15">
        <f t="shared" ref="K15:K22" si="0">J15*J15</f>
        <v>2500000000000000</v>
      </c>
      <c r="L15">
        <v>2</v>
      </c>
      <c r="N15">
        <f>N14+10000000</f>
        <v>35000000</v>
      </c>
      <c r="O15" s="2">
        <f t="shared" ref="O15:O62" si="1">$K$8+$K$9*N15+$K$10*N15*N15</f>
        <v>1.6217195117500001</v>
      </c>
      <c r="Q15" s="2">
        <f t="shared" ref="Q15:Q62" si="2">$Q$9*N15*N15</f>
        <v>0.18375</v>
      </c>
    </row>
    <row r="16" spans="8:18" x14ac:dyDescent="0.3">
      <c r="H16">
        <v>3</v>
      </c>
      <c r="I16">
        <v>1</v>
      </c>
      <c r="J16">
        <f>5000*15000</f>
        <v>75000000</v>
      </c>
      <c r="K16">
        <f t="shared" si="0"/>
        <v>5625000000000000</v>
      </c>
      <c r="L16">
        <v>4</v>
      </c>
      <c r="N16">
        <f t="shared" ref="N16:N61" si="3">N15+10000000</f>
        <v>45000000</v>
      </c>
      <c r="O16" s="2">
        <f t="shared" si="1"/>
        <v>2.0646909357499998</v>
      </c>
      <c r="Q16" s="2">
        <f t="shared" si="2"/>
        <v>0.30375000000000002</v>
      </c>
    </row>
    <row r="17" spans="8:17" x14ac:dyDescent="0.3">
      <c r="H17">
        <v>4</v>
      </c>
      <c r="I17">
        <v>1</v>
      </c>
      <c r="J17">
        <f>5000*20000</f>
        <v>100000000</v>
      </c>
      <c r="K17">
        <f t="shared" si="0"/>
        <v>1E+16</v>
      </c>
      <c r="L17">
        <v>4</v>
      </c>
      <c r="N17">
        <f t="shared" si="3"/>
        <v>55000000</v>
      </c>
      <c r="O17" s="2">
        <f t="shared" si="1"/>
        <v>2.5079109657500003</v>
      </c>
      <c r="Q17" s="2">
        <f t="shared" si="2"/>
        <v>0.45374999999999999</v>
      </c>
    </row>
    <row r="18" spans="8:17" x14ac:dyDescent="0.3">
      <c r="H18">
        <v>5</v>
      </c>
      <c r="I18">
        <v>1</v>
      </c>
      <c r="J18">
        <f>5000*20000</f>
        <v>100000000</v>
      </c>
      <c r="K18">
        <f t="shared" si="0"/>
        <v>1E+16</v>
      </c>
      <c r="L18">
        <v>5</v>
      </c>
      <c r="N18">
        <f t="shared" si="3"/>
        <v>65000000</v>
      </c>
      <c r="O18" s="2">
        <f t="shared" si="1"/>
        <v>2.9513796017500002</v>
      </c>
      <c r="Q18" s="2">
        <f t="shared" si="2"/>
        <v>0.63374999999999992</v>
      </c>
    </row>
    <row r="19" spans="8:17" x14ac:dyDescent="0.3">
      <c r="H19">
        <v>6</v>
      </c>
      <c r="I19">
        <v>1</v>
      </c>
      <c r="J19">
        <f>5000*40000</f>
        <v>200000000</v>
      </c>
      <c r="K19">
        <f t="shared" si="0"/>
        <v>4E+16</v>
      </c>
      <c r="L19">
        <v>9</v>
      </c>
      <c r="N19">
        <f t="shared" si="3"/>
        <v>75000000</v>
      </c>
      <c r="O19" s="2">
        <f t="shared" si="1"/>
        <v>3.3950968437499998</v>
      </c>
      <c r="Q19" s="2">
        <f t="shared" si="2"/>
        <v>0.84375</v>
      </c>
    </row>
    <row r="20" spans="8:17" x14ac:dyDescent="0.3">
      <c r="H20">
        <v>7</v>
      </c>
      <c r="I20">
        <v>1</v>
      </c>
      <c r="J20">
        <f>5000*50000</f>
        <v>250000000</v>
      </c>
      <c r="K20">
        <f t="shared" si="0"/>
        <v>6.25E+16</v>
      </c>
      <c r="L20">
        <v>11</v>
      </c>
      <c r="N20">
        <f t="shared" si="3"/>
        <v>85000000</v>
      </c>
      <c r="O20" s="2">
        <f t="shared" si="1"/>
        <v>3.8390626917499997</v>
      </c>
      <c r="Q20" s="2">
        <f t="shared" si="2"/>
        <v>1.08375</v>
      </c>
    </row>
    <row r="21" spans="8:17" x14ac:dyDescent="0.3">
      <c r="H21">
        <v>8</v>
      </c>
      <c r="I21">
        <v>1</v>
      </c>
      <c r="J21">
        <f>5000*100000</f>
        <v>500000000</v>
      </c>
      <c r="K21">
        <f t="shared" si="0"/>
        <v>2.5E+17</v>
      </c>
      <c r="L21">
        <v>22</v>
      </c>
      <c r="N21">
        <f t="shared" si="3"/>
        <v>95000000</v>
      </c>
      <c r="O21" s="2">
        <f t="shared" si="1"/>
        <v>4.2832771457499996</v>
      </c>
      <c r="Q21" s="2">
        <f t="shared" si="2"/>
        <v>1.35375</v>
      </c>
    </row>
    <row r="22" spans="8:17" x14ac:dyDescent="0.3">
      <c r="H22">
        <v>9</v>
      </c>
      <c r="I22">
        <v>1</v>
      </c>
      <c r="J22">
        <f>5000*100000</f>
        <v>500000000</v>
      </c>
      <c r="K22">
        <f t="shared" si="0"/>
        <v>2.5E+17</v>
      </c>
      <c r="L22">
        <v>23</v>
      </c>
      <c r="N22">
        <f t="shared" si="3"/>
        <v>105000000</v>
      </c>
      <c r="O22" s="2">
        <f t="shared" si="1"/>
        <v>4.7277402057500009</v>
      </c>
      <c r="Q22" s="2">
        <f t="shared" si="2"/>
        <v>1.6537499999999998</v>
      </c>
    </row>
    <row r="23" spans="8:17" x14ac:dyDescent="0.3">
      <c r="N23">
        <f t="shared" si="3"/>
        <v>115000000</v>
      </c>
      <c r="O23" s="2">
        <f t="shared" si="1"/>
        <v>5.1724518717499999</v>
      </c>
      <c r="Q23" s="2">
        <f t="shared" si="2"/>
        <v>1.9837499999999999</v>
      </c>
    </row>
    <row r="24" spans="8:17" x14ac:dyDescent="0.3">
      <c r="N24">
        <f t="shared" si="3"/>
        <v>125000000</v>
      </c>
      <c r="O24" s="2">
        <f t="shared" si="1"/>
        <v>5.6174121437499993</v>
      </c>
      <c r="Q24" s="2">
        <f t="shared" si="2"/>
        <v>2.34375</v>
      </c>
    </row>
    <row r="25" spans="8:17" x14ac:dyDescent="0.3">
      <c r="N25">
        <f t="shared" si="3"/>
        <v>135000000</v>
      </c>
      <c r="O25" s="2">
        <f t="shared" si="1"/>
        <v>6.0626210217500001</v>
      </c>
      <c r="Q25" s="2">
        <f t="shared" si="2"/>
        <v>2.7337500000000001</v>
      </c>
    </row>
    <row r="26" spans="8:17" x14ac:dyDescent="0.3">
      <c r="N26">
        <f t="shared" si="3"/>
        <v>145000000</v>
      </c>
      <c r="O26" s="2">
        <f t="shared" si="1"/>
        <v>6.5080785057499995</v>
      </c>
      <c r="Q26" s="2">
        <f t="shared" si="2"/>
        <v>3.1537500000000001</v>
      </c>
    </row>
    <row r="27" spans="8:17" x14ac:dyDescent="0.3">
      <c r="N27">
        <f t="shared" si="3"/>
        <v>155000000</v>
      </c>
      <c r="O27" s="2">
        <f t="shared" si="1"/>
        <v>6.9537845957500002</v>
      </c>
      <c r="Q27" s="2">
        <f t="shared" si="2"/>
        <v>3.6037499999999998</v>
      </c>
    </row>
    <row r="28" spans="8:17" x14ac:dyDescent="0.3">
      <c r="N28">
        <f t="shared" si="3"/>
        <v>165000000</v>
      </c>
      <c r="O28" s="2">
        <f t="shared" si="1"/>
        <v>7.3997392917499996</v>
      </c>
      <c r="Q28" s="2">
        <f t="shared" si="2"/>
        <v>4.0837500000000002</v>
      </c>
    </row>
    <row r="29" spans="8:17" x14ac:dyDescent="0.3">
      <c r="N29">
        <f t="shared" si="3"/>
        <v>175000000</v>
      </c>
      <c r="O29" s="2">
        <f t="shared" si="1"/>
        <v>7.8459425937500002</v>
      </c>
      <c r="Q29" s="2">
        <f t="shared" si="2"/>
        <v>4.59375</v>
      </c>
    </row>
    <row r="30" spans="8:17" x14ac:dyDescent="0.3">
      <c r="N30">
        <f t="shared" si="3"/>
        <v>185000000</v>
      </c>
      <c r="O30" s="2">
        <f t="shared" si="1"/>
        <v>8.2923945017499996</v>
      </c>
      <c r="Q30" s="2">
        <f t="shared" si="2"/>
        <v>5.13375</v>
      </c>
    </row>
    <row r="31" spans="8:17" x14ac:dyDescent="0.3">
      <c r="N31">
        <f t="shared" si="3"/>
        <v>195000000</v>
      </c>
      <c r="O31" s="2">
        <f t="shared" si="1"/>
        <v>8.7390950157500011</v>
      </c>
      <c r="Q31" s="2">
        <f t="shared" si="2"/>
        <v>5.7037500000000003</v>
      </c>
    </row>
    <row r="32" spans="8:17" x14ac:dyDescent="0.3">
      <c r="N32">
        <f t="shared" si="3"/>
        <v>205000000</v>
      </c>
      <c r="O32" s="2">
        <f t="shared" si="1"/>
        <v>9.1860441357500005</v>
      </c>
      <c r="Q32" s="2">
        <f t="shared" si="2"/>
        <v>6.30375</v>
      </c>
    </row>
    <row r="33" spans="14:17" x14ac:dyDescent="0.3">
      <c r="N33">
        <f t="shared" si="3"/>
        <v>215000000</v>
      </c>
      <c r="O33" s="2">
        <f t="shared" si="1"/>
        <v>9.6332418617500011</v>
      </c>
      <c r="Q33" s="2">
        <f t="shared" si="2"/>
        <v>6.9337499999999999</v>
      </c>
    </row>
    <row r="34" spans="14:17" x14ac:dyDescent="0.3">
      <c r="N34">
        <f t="shared" si="3"/>
        <v>225000000</v>
      </c>
      <c r="O34" s="2">
        <f t="shared" si="1"/>
        <v>10.080688193749999</v>
      </c>
      <c r="Q34" s="2">
        <f t="shared" si="2"/>
        <v>7.59375</v>
      </c>
    </row>
    <row r="35" spans="14:17" x14ac:dyDescent="0.3">
      <c r="N35">
        <f t="shared" si="3"/>
        <v>235000000</v>
      </c>
      <c r="O35" s="2">
        <f t="shared" si="1"/>
        <v>10.528383131750001</v>
      </c>
      <c r="Q35" s="2">
        <f t="shared" si="2"/>
        <v>8.2837499999999995</v>
      </c>
    </row>
    <row r="36" spans="14:17" x14ac:dyDescent="0.3">
      <c r="N36">
        <f t="shared" si="3"/>
        <v>245000000</v>
      </c>
      <c r="O36" s="2">
        <f t="shared" si="1"/>
        <v>10.976326675750002</v>
      </c>
      <c r="Q36" s="2">
        <f t="shared" si="2"/>
        <v>9.0037500000000001</v>
      </c>
    </row>
    <row r="37" spans="14:17" x14ac:dyDescent="0.3">
      <c r="N37">
        <f t="shared" si="3"/>
        <v>255000000</v>
      </c>
      <c r="O37" s="2">
        <f t="shared" si="1"/>
        <v>11.424518825750001</v>
      </c>
      <c r="Q37" s="2">
        <f t="shared" si="2"/>
        <v>9.7537500000000001</v>
      </c>
    </row>
    <row r="38" spans="14:17" x14ac:dyDescent="0.3">
      <c r="N38">
        <f t="shared" si="3"/>
        <v>265000000</v>
      </c>
      <c r="O38" s="2">
        <f t="shared" si="1"/>
        <v>11.872959581750001</v>
      </c>
      <c r="Q38" s="2">
        <f t="shared" si="2"/>
        <v>10.533750000000001</v>
      </c>
    </row>
    <row r="39" spans="14:17" x14ac:dyDescent="0.3">
      <c r="N39">
        <f t="shared" si="3"/>
        <v>275000000</v>
      </c>
      <c r="O39" s="2">
        <f t="shared" si="1"/>
        <v>12.321648943750001</v>
      </c>
      <c r="Q39" s="2">
        <f t="shared" si="2"/>
        <v>11.34375</v>
      </c>
    </row>
    <row r="40" spans="14:17" x14ac:dyDescent="0.3">
      <c r="N40">
        <f t="shared" si="3"/>
        <v>285000000</v>
      </c>
      <c r="O40" s="2">
        <f t="shared" si="1"/>
        <v>12.770586911750001</v>
      </c>
      <c r="Q40" s="2">
        <f t="shared" si="2"/>
        <v>12.18375</v>
      </c>
    </row>
    <row r="41" spans="14:17" x14ac:dyDescent="0.3">
      <c r="N41">
        <f t="shared" si="3"/>
        <v>295000000</v>
      </c>
      <c r="O41" s="2">
        <f t="shared" si="1"/>
        <v>13.219773485750002</v>
      </c>
      <c r="Q41" s="2">
        <f t="shared" si="2"/>
        <v>13.053749999999999</v>
      </c>
    </row>
    <row r="42" spans="14:17" x14ac:dyDescent="0.3">
      <c r="N42">
        <f t="shared" si="3"/>
        <v>305000000</v>
      </c>
      <c r="O42" s="2">
        <f t="shared" si="1"/>
        <v>13.66920866575</v>
      </c>
      <c r="Q42" s="2">
        <f t="shared" si="2"/>
        <v>13.953749999999999</v>
      </c>
    </row>
    <row r="43" spans="14:17" x14ac:dyDescent="0.3">
      <c r="N43">
        <f>N42+10000000</f>
        <v>315000000</v>
      </c>
      <c r="O43" s="2">
        <f t="shared" si="1"/>
        <v>14.11889245175</v>
      </c>
      <c r="Q43" s="2">
        <f t="shared" si="2"/>
        <v>14.883749999999999</v>
      </c>
    </row>
    <row r="44" spans="14:17" x14ac:dyDescent="0.3">
      <c r="N44">
        <f t="shared" si="3"/>
        <v>325000000</v>
      </c>
      <c r="O44" s="2">
        <f t="shared" si="1"/>
        <v>14.568824843750001</v>
      </c>
      <c r="Q44" s="2">
        <f t="shared" si="2"/>
        <v>15.843749999999998</v>
      </c>
    </row>
    <row r="45" spans="14:17" x14ac:dyDescent="0.3">
      <c r="N45">
        <f t="shared" si="3"/>
        <v>335000000</v>
      </c>
      <c r="O45" s="2">
        <f t="shared" si="1"/>
        <v>15.019005841750001</v>
      </c>
      <c r="Q45" s="2">
        <f t="shared" si="2"/>
        <v>16.833749999999998</v>
      </c>
    </row>
    <row r="46" spans="14:17" x14ac:dyDescent="0.3">
      <c r="N46">
        <f t="shared" si="3"/>
        <v>345000000</v>
      </c>
      <c r="O46" s="2">
        <f t="shared" si="1"/>
        <v>15.469435445750001</v>
      </c>
      <c r="Q46" s="2">
        <f t="shared" si="2"/>
        <v>17.853749999999998</v>
      </c>
    </row>
    <row r="47" spans="14:17" x14ac:dyDescent="0.3">
      <c r="N47">
        <f t="shared" si="3"/>
        <v>355000000</v>
      </c>
      <c r="O47" s="2">
        <f t="shared" si="1"/>
        <v>15.920113655750001</v>
      </c>
      <c r="Q47" s="2">
        <f t="shared" si="2"/>
        <v>18.903749999999999</v>
      </c>
    </row>
    <row r="48" spans="14:17" x14ac:dyDescent="0.3">
      <c r="N48">
        <f t="shared" si="3"/>
        <v>365000000</v>
      </c>
      <c r="O48" s="2">
        <f t="shared" si="1"/>
        <v>16.371040471750003</v>
      </c>
      <c r="Q48" s="2">
        <f t="shared" si="2"/>
        <v>19.983750000000001</v>
      </c>
    </row>
    <row r="49" spans="14:17" x14ac:dyDescent="0.3">
      <c r="N49">
        <f t="shared" si="3"/>
        <v>375000000</v>
      </c>
      <c r="O49" s="2">
        <f t="shared" si="1"/>
        <v>16.822215893749998</v>
      </c>
      <c r="Q49" s="2">
        <f t="shared" si="2"/>
        <v>21.09375</v>
      </c>
    </row>
    <row r="50" spans="14:17" x14ac:dyDescent="0.3">
      <c r="N50">
        <f t="shared" si="3"/>
        <v>385000000</v>
      </c>
      <c r="O50" s="2">
        <f t="shared" si="1"/>
        <v>17.27363992175</v>
      </c>
      <c r="Q50" s="2">
        <f t="shared" si="2"/>
        <v>22.233750000000001</v>
      </c>
    </row>
    <row r="51" spans="14:17" x14ac:dyDescent="0.3">
      <c r="N51">
        <f t="shared" si="3"/>
        <v>395000000</v>
      </c>
      <c r="O51" s="2">
        <f t="shared" si="1"/>
        <v>17.725312555749998</v>
      </c>
      <c r="Q51" s="2">
        <f t="shared" si="2"/>
        <v>23.403749999999999</v>
      </c>
    </row>
    <row r="52" spans="14:17" x14ac:dyDescent="0.3">
      <c r="N52">
        <f t="shared" si="3"/>
        <v>405000000</v>
      </c>
      <c r="O52" s="2">
        <f t="shared" si="1"/>
        <v>18.177233795750002</v>
      </c>
      <c r="Q52" s="2">
        <f t="shared" si="2"/>
        <v>24.603749999999998</v>
      </c>
    </row>
    <row r="53" spans="14:17" x14ac:dyDescent="0.3">
      <c r="N53">
        <f t="shared" si="3"/>
        <v>415000000</v>
      </c>
      <c r="O53" s="2">
        <f t="shared" si="1"/>
        <v>18.629403641750002</v>
      </c>
      <c r="Q53" s="2">
        <f t="shared" si="2"/>
        <v>25.833750000000002</v>
      </c>
    </row>
    <row r="54" spans="14:17" x14ac:dyDescent="0.3">
      <c r="N54">
        <f t="shared" si="3"/>
        <v>425000000</v>
      </c>
      <c r="O54" s="2">
        <f t="shared" si="1"/>
        <v>19.081822093749999</v>
      </c>
      <c r="Q54" s="2">
        <f t="shared" si="2"/>
        <v>27.09375</v>
      </c>
    </row>
    <row r="55" spans="14:17" x14ac:dyDescent="0.3">
      <c r="N55">
        <f t="shared" si="3"/>
        <v>435000000</v>
      </c>
      <c r="O55" s="2">
        <f t="shared" si="1"/>
        <v>19.534489151750002</v>
      </c>
      <c r="Q55" s="2">
        <f t="shared" si="2"/>
        <v>28.383750000000003</v>
      </c>
    </row>
    <row r="56" spans="14:17" x14ac:dyDescent="0.3">
      <c r="N56">
        <f t="shared" si="3"/>
        <v>445000000</v>
      </c>
      <c r="O56" s="2">
        <f t="shared" si="1"/>
        <v>19.987404815750004</v>
      </c>
      <c r="Q56" s="2">
        <f t="shared" si="2"/>
        <v>29.703749999999999</v>
      </c>
    </row>
    <row r="57" spans="14:17" x14ac:dyDescent="0.3">
      <c r="N57">
        <f t="shared" si="3"/>
        <v>455000000</v>
      </c>
      <c r="O57" s="2">
        <f t="shared" si="1"/>
        <v>20.440569085749999</v>
      </c>
      <c r="Q57" s="2">
        <f t="shared" si="2"/>
        <v>31.053749999999997</v>
      </c>
    </row>
    <row r="58" spans="14:17" x14ac:dyDescent="0.3">
      <c r="N58">
        <f t="shared" si="3"/>
        <v>465000000</v>
      </c>
      <c r="O58" s="2">
        <f t="shared" si="1"/>
        <v>20.893981961750001</v>
      </c>
      <c r="Q58" s="2">
        <f t="shared" si="2"/>
        <v>32.433749999999996</v>
      </c>
    </row>
    <row r="59" spans="14:17" x14ac:dyDescent="0.3">
      <c r="N59">
        <f>N58+10000000</f>
        <v>475000000</v>
      </c>
      <c r="O59" s="2">
        <f t="shared" si="1"/>
        <v>21.347643443749998</v>
      </c>
      <c r="Q59" s="2">
        <f t="shared" si="2"/>
        <v>33.84375</v>
      </c>
    </row>
    <row r="60" spans="14:17" x14ac:dyDescent="0.3">
      <c r="N60">
        <f t="shared" si="3"/>
        <v>485000000</v>
      </c>
      <c r="O60" s="2">
        <f t="shared" si="1"/>
        <v>21.801553531750002</v>
      </c>
      <c r="Q60" s="2">
        <f t="shared" si="2"/>
        <v>35.283749999999998</v>
      </c>
    </row>
    <row r="61" spans="14:17" x14ac:dyDescent="0.3">
      <c r="N61">
        <f t="shared" si="3"/>
        <v>495000000</v>
      </c>
      <c r="O61" s="2">
        <f t="shared" si="1"/>
        <v>22.255712225750003</v>
      </c>
      <c r="Q61" s="2">
        <f t="shared" si="2"/>
        <v>36.753749999999997</v>
      </c>
    </row>
    <row r="62" spans="14:17" x14ac:dyDescent="0.3">
      <c r="N62">
        <f>5000*100000</f>
        <v>500000000</v>
      </c>
      <c r="O62" s="2">
        <f t="shared" si="1"/>
        <v>22.482884800000001</v>
      </c>
      <c r="Q62" s="2">
        <f t="shared" si="2"/>
        <v>37.5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California Air Resources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Howlader, Abdul@ARB</dc:creator>
  <cp:lastModifiedBy>Howlader, Abdul@ARB</cp:lastModifiedBy>
  <dcterms:created xsi:type="dcterms:W3CDTF">2024-11-10T20:35:17Z</dcterms:created>
  <dcterms:modified xsi:type="dcterms:W3CDTF">2024-11-10T20:55:44Z</dcterms:modified>
</cp:coreProperties>
</file>