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b-my.sharepoint.com/personal/abdul_howlader_arb_ca_gov/Documents/"/>
    </mc:Choice>
  </mc:AlternateContent>
  <xr:revisionPtr revIDLastSave="20" documentId="8_{FD1CA209-A5AF-457B-AC83-0F5045AB6D78}" xr6:coauthVersionLast="47" xr6:coauthVersionMax="47" xr10:uidLastSave="{D864990D-93A9-4434-A917-2220EE7509C5}"/>
  <bookViews>
    <workbookView xWindow="-108" yWindow="-108" windowWidth="23256" windowHeight="12576" xr2:uid="{DE239E32-7CC8-4AEA-BB43-65CBE9D54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1" l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16" i="1"/>
  <c r="M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15" i="1"/>
  <c r="J63" i="1"/>
  <c r="J45" i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17" i="1"/>
  <c r="J16" i="1"/>
  <c r="J15" i="1"/>
  <c r="G16" i="1"/>
  <c r="G17" i="1"/>
  <c r="G18" i="1"/>
  <c r="G19" i="1"/>
  <c r="G20" i="1"/>
  <c r="G21" i="1"/>
  <c r="G22" i="1"/>
  <c r="G23" i="1"/>
  <c r="G15" i="1"/>
  <c r="F23" i="1"/>
  <c r="F22" i="1"/>
  <c r="F21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<sst xmlns="http://schemas.openxmlformats.org/spreadsheetml/2006/main" count="19" uniqueCount="15">
  <si>
    <t>Data</t>
  </si>
  <si>
    <t>n^0</t>
  </si>
  <si>
    <t>n^1</t>
  </si>
  <si>
    <t>n^2</t>
  </si>
  <si>
    <t>O(n^2)</t>
  </si>
  <si>
    <t>C0</t>
  </si>
  <si>
    <t>C1</t>
  </si>
  <si>
    <t>C2</t>
  </si>
  <si>
    <t>Sim</t>
  </si>
  <si>
    <t>Time</t>
  </si>
  <si>
    <t>Big Oh</t>
  </si>
  <si>
    <t>g(n)</t>
  </si>
  <si>
    <t>*n^2</t>
  </si>
  <si>
    <t>Execution Time</t>
  </si>
  <si>
    <t>Worst case Time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</si>
</sst>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QSort time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Sheet1!$F$15:$F$23</c:f>
              <c:numCache>
                <c:formatCode>General</c:formatCode>
                <c:ptCount val="9"/>
                <c:pt idx="0">
                  <c:v>500000</c:v>
                </c:pt>
                <c:pt idx="1">
                  <c:v>1000000</c:v>
                </c:pt>
                <c:pt idx="2">
                  <c:v>1300000</c:v>
                </c:pt>
                <c:pt idx="3">
                  <c:v>1500000</c:v>
                </c:pt>
                <c:pt idx="4">
                  <c:v>2000000</c:v>
                </c:pt>
                <c:pt idx="5">
                  <c:v>2000000</c:v>
                </c:pt>
                <c:pt idx="6">
                  <c:v>2500000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Sheet1!$H$15:$H$23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3E-43B0-8983-540108595601}"/>
            </c:ext>
          </c:extLst>
        </c:ser>
        <c:ser>
          <c:idx val="1"/>
          <c:order val="1"/>
          <c:tx>
            <c:strRef>
              <c:f>Sheet1!$K$13:$K$14</c:f>
              <c:strCache>
                <c:ptCount val="2"/>
                <c:pt idx="0">
                  <c:v>Sim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Sheet1!$J$15:$J$63</c:f>
              <c:numCache>
                <c:formatCode>General</c:formatCode>
                <c:ptCount val="49"/>
                <c:pt idx="0">
                  <c:v>500000</c:v>
                </c:pt>
                <c:pt idx="1">
                  <c:v>700000</c:v>
                </c:pt>
                <c:pt idx="2">
                  <c:v>900000</c:v>
                </c:pt>
                <c:pt idx="3">
                  <c:v>1100000</c:v>
                </c:pt>
                <c:pt idx="4">
                  <c:v>1300000</c:v>
                </c:pt>
                <c:pt idx="5">
                  <c:v>1500000</c:v>
                </c:pt>
                <c:pt idx="6">
                  <c:v>1700000</c:v>
                </c:pt>
                <c:pt idx="7">
                  <c:v>1900000</c:v>
                </c:pt>
                <c:pt idx="8">
                  <c:v>2100000</c:v>
                </c:pt>
                <c:pt idx="9">
                  <c:v>2300000</c:v>
                </c:pt>
                <c:pt idx="10">
                  <c:v>2500000</c:v>
                </c:pt>
                <c:pt idx="11">
                  <c:v>2700000</c:v>
                </c:pt>
                <c:pt idx="12">
                  <c:v>2900000</c:v>
                </c:pt>
                <c:pt idx="13">
                  <c:v>3100000</c:v>
                </c:pt>
                <c:pt idx="14">
                  <c:v>3300000</c:v>
                </c:pt>
                <c:pt idx="15">
                  <c:v>3500000</c:v>
                </c:pt>
                <c:pt idx="16">
                  <c:v>3700000</c:v>
                </c:pt>
                <c:pt idx="17">
                  <c:v>3900000</c:v>
                </c:pt>
                <c:pt idx="18">
                  <c:v>4100000</c:v>
                </c:pt>
                <c:pt idx="19">
                  <c:v>4300000</c:v>
                </c:pt>
                <c:pt idx="20">
                  <c:v>4500000</c:v>
                </c:pt>
                <c:pt idx="21">
                  <c:v>4700000</c:v>
                </c:pt>
                <c:pt idx="22">
                  <c:v>4900000</c:v>
                </c:pt>
                <c:pt idx="23">
                  <c:v>5100000</c:v>
                </c:pt>
                <c:pt idx="24">
                  <c:v>5300000</c:v>
                </c:pt>
                <c:pt idx="25">
                  <c:v>5500000</c:v>
                </c:pt>
                <c:pt idx="26">
                  <c:v>5700000</c:v>
                </c:pt>
                <c:pt idx="27">
                  <c:v>5900000</c:v>
                </c:pt>
                <c:pt idx="28">
                  <c:v>6100000</c:v>
                </c:pt>
                <c:pt idx="29">
                  <c:v>6300000</c:v>
                </c:pt>
                <c:pt idx="30">
                  <c:v>6500000</c:v>
                </c:pt>
                <c:pt idx="31">
                  <c:v>6700000</c:v>
                </c:pt>
                <c:pt idx="32">
                  <c:v>6900000</c:v>
                </c:pt>
                <c:pt idx="33">
                  <c:v>7100000</c:v>
                </c:pt>
                <c:pt idx="34">
                  <c:v>7300000</c:v>
                </c:pt>
                <c:pt idx="35">
                  <c:v>7500000</c:v>
                </c:pt>
                <c:pt idx="36">
                  <c:v>7700000</c:v>
                </c:pt>
                <c:pt idx="37">
                  <c:v>7900000</c:v>
                </c:pt>
                <c:pt idx="38">
                  <c:v>8100000</c:v>
                </c:pt>
                <c:pt idx="39">
                  <c:v>8300000</c:v>
                </c:pt>
                <c:pt idx="40">
                  <c:v>8500000</c:v>
                </c:pt>
                <c:pt idx="41">
                  <c:v>8700000</c:v>
                </c:pt>
                <c:pt idx="42">
                  <c:v>8900000</c:v>
                </c:pt>
                <c:pt idx="43">
                  <c:v>9100000</c:v>
                </c:pt>
                <c:pt idx="44">
                  <c:v>9300000</c:v>
                </c:pt>
                <c:pt idx="45">
                  <c:v>9500000</c:v>
                </c:pt>
                <c:pt idx="46">
                  <c:v>9700000</c:v>
                </c:pt>
                <c:pt idx="47">
                  <c:v>9900000</c:v>
                </c:pt>
                <c:pt idx="48">
                  <c:v>10000000</c:v>
                </c:pt>
              </c:numCache>
            </c:numRef>
          </c:xVal>
          <c:yVal>
            <c:numRef>
              <c:f>Sheet1!$K$15:$K$63</c:f>
              <c:numCache>
                <c:formatCode>0.00</c:formatCode>
                <c:ptCount val="49"/>
                <c:pt idx="0">
                  <c:v>1.1065598750000001</c:v>
                </c:pt>
                <c:pt idx="1">
                  <c:v>1.5246069389999999</c:v>
                </c:pt>
                <c:pt idx="2">
                  <c:v>1.9408676910000002</c:v>
                </c:pt>
                <c:pt idx="3">
                  <c:v>2.355342131</c:v>
                </c:pt>
                <c:pt idx="4">
                  <c:v>2.7680302590000001</c:v>
                </c:pt>
                <c:pt idx="5">
                  <c:v>3.1789320750000005</c:v>
                </c:pt>
                <c:pt idx="6">
                  <c:v>3.5880475790000004</c:v>
                </c:pt>
                <c:pt idx="7">
                  <c:v>3.9953767710000001</c:v>
                </c:pt>
                <c:pt idx="8">
                  <c:v>4.4009196510000006</c:v>
                </c:pt>
                <c:pt idx="9">
                  <c:v>4.8046762190000001</c:v>
                </c:pt>
                <c:pt idx="10">
                  <c:v>5.2066464750000003</c:v>
                </c:pt>
                <c:pt idx="11">
                  <c:v>5.6068304190000005</c:v>
                </c:pt>
                <c:pt idx="12">
                  <c:v>6.0052280510000013</c:v>
                </c:pt>
                <c:pt idx="13">
                  <c:v>6.4018393710000012</c:v>
                </c:pt>
                <c:pt idx="14">
                  <c:v>6.796664379000001</c:v>
                </c:pt>
                <c:pt idx="15">
                  <c:v>7.1897030750000006</c:v>
                </c:pt>
                <c:pt idx="16">
                  <c:v>7.580955459000001</c:v>
                </c:pt>
                <c:pt idx="17">
                  <c:v>7.9704215310000004</c:v>
                </c:pt>
                <c:pt idx="18">
                  <c:v>8.3581012910000005</c:v>
                </c:pt>
                <c:pt idx="19">
                  <c:v>8.7439947390000015</c:v>
                </c:pt>
                <c:pt idx="20">
                  <c:v>9.1281018750000005</c:v>
                </c:pt>
                <c:pt idx="21">
                  <c:v>9.5104226990000011</c:v>
                </c:pt>
                <c:pt idx="22">
                  <c:v>9.8909572109999999</c:v>
                </c:pt>
                <c:pt idx="23">
                  <c:v>10.269705411</c:v>
                </c:pt>
                <c:pt idx="24">
                  <c:v>10.646667299000001</c:v>
                </c:pt>
                <c:pt idx="25">
                  <c:v>11.021842875000001</c:v>
                </c:pt>
                <c:pt idx="26">
                  <c:v>11.395232139000001</c:v>
                </c:pt>
                <c:pt idx="27">
                  <c:v>11.766835091000003</c:v>
                </c:pt>
                <c:pt idx="28">
                  <c:v>12.136651731000002</c:v>
                </c:pt>
                <c:pt idx="29">
                  <c:v>12.504682059000002</c:v>
                </c:pt>
                <c:pt idx="30">
                  <c:v>12.870926075000002</c:v>
                </c:pt>
                <c:pt idx="31">
                  <c:v>13.235383779000001</c:v>
                </c:pt>
                <c:pt idx="32">
                  <c:v>13.598055171000002</c:v>
                </c:pt>
                <c:pt idx="33">
                  <c:v>13.958940251000001</c:v>
                </c:pt>
                <c:pt idx="34">
                  <c:v>14.318039019000002</c:v>
                </c:pt>
                <c:pt idx="35">
                  <c:v>14.675351475000001</c:v>
                </c:pt>
                <c:pt idx="36">
                  <c:v>15.030877619000002</c:v>
                </c:pt>
                <c:pt idx="37">
                  <c:v>15.384617451000002</c:v>
                </c:pt>
                <c:pt idx="38">
                  <c:v>15.736570971000001</c:v>
                </c:pt>
                <c:pt idx="39">
                  <c:v>16.086738179000001</c:v>
                </c:pt>
                <c:pt idx="40">
                  <c:v>16.435119075000003</c:v>
                </c:pt>
                <c:pt idx="41">
                  <c:v>16.781713659000001</c:v>
                </c:pt>
                <c:pt idx="42">
                  <c:v>17.126521931000003</c:v>
                </c:pt>
                <c:pt idx="43">
                  <c:v>17.469543891000001</c:v>
                </c:pt>
                <c:pt idx="44">
                  <c:v>17.810779539000002</c:v>
                </c:pt>
                <c:pt idx="45">
                  <c:v>18.150228875</c:v>
                </c:pt>
                <c:pt idx="46">
                  <c:v>18.487891899000001</c:v>
                </c:pt>
                <c:pt idx="47">
                  <c:v>18.823768611000002</c:v>
                </c:pt>
                <c:pt idx="48">
                  <c:v>18.9910371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3E-43B0-8983-540108595601}"/>
            </c:ext>
          </c:extLst>
        </c:ser>
        <c:ser>
          <c:idx val="2"/>
          <c:order val="2"/>
          <c:tx>
            <c:strRef>
              <c:f>Sheet1!$M$14</c:f>
              <c:strCache>
                <c:ptCount val="1"/>
                <c:pt idx="0">
                  <c:v>Big Oh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Sheet1!$J$15:$J$63</c:f>
              <c:numCache>
                <c:formatCode>General</c:formatCode>
                <c:ptCount val="49"/>
                <c:pt idx="0">
                  <c:v>500000</c:v>
                </c:pt>
                <c:pt idx="1">
                  <c:v>700000</c:v>
                </c:pt>
                <c:pt idx="2">
                  <c:v>900000</c:v>
                </c:pt>
                <c:pt idx="3">
                  <c:v>1100000</c:v>
                </c:pt>
                <c:pt idx="4">
                  <c:v>1300000</c:v>
                </c:pt>
                <c:pt idx="5">
                  <c:v>1500000</c:v>
                </c:pt>
                <c:pt idx="6">
                  <c:v>1700000</c:v>
                </c:pt>
                <c:pt idx="7">
                  <c:v>1900000</c:v>
                </c:pt>
                <c:pt idx="8">
                  <c:v>2100000</c:v>
                </c:pt>
                <c:pt idx="9">
                  <c:v>2300000</c:v>
                </c:pt>
                <c:pt idx="10">
                  <c:v>2500000</c:v>
                </c:pt>
                <c:pt idx="11">
                  <c:v>2700000</c:v>
                </c:pt>
                <c:pt idx="12">
                  <c:v>2900000</c:v>
                </c:pt>
                <c:pt idx="13">
                  <c:v>3100000</c:v>
                </c:pt>
                <c:pt idx="14">
                  <c:v>3300000</c:v>
                </c:pt>
                <c:pt idx="15">
                  <c:v>3500000</c:v>
                </c:pt>
                <c:pt idx="16">
                  <c:v>3700000</c:v>
                </c:pt>
                <c:pt idx="17">
                  <c:v>3900000</c:v>
                </c:pt>
                <c:pt idx="18">
                  <c:v>4100000</c:v>
                </c:pt>
                <c:pt idx="19">
                  <c:v>4300000</c:v>
                </c:pt>
                <c:pt idx="20">
                  <c:v>4500000</c:v>
                </c:pt>
                <c:pt idx="21">
                  <c:v>4700000</c:v>
                </c:pt>
                <c:pt idx="22">
                  <c:v>4900000</c:v>
                </c:pt>
                <c:pt idx="23">
                  <c:v>5100000</c:v>
                </c:pt>
                <c:pt idx="24">
                  <c:v>5300000</c:v>
                </c:pt>
                <c:pt idx="25">
                  <c:v>5500000</c:v>
                </c:pt>
                <c:pt idx="26">
                  <c:v>5700000</c:v>
                </c:pt>
                <c:pt idx="27">
                  <c:v>5900000</c:v>
                </c:pt>
                <c:pt idx="28">
                  <c:v>6100000</c:v>
                </c:pt>
                <c:pt idx="29">
                  <c:v>6300000</c:v>
                </c:pt>
                <c:pt idx="30">
                  <c:v>6500000</c:v>
                </c:pt>
                <c:pt idx="31">
                  <c:v>6700000</c:v>
                </c:pt>
                <c:pt idx="32">
                  <c:v>6900000</c:v>
                </c:pt>
                <c:pt idx="33">
                  <c:v>7100000</c:v>
                </c:pt>
                <c:pt idx="34">
                  <c:v>7300000</c:v>
                </c:pt>
                <c:pt idx="35">
                  <c:v>7500000</c:v>
                </c:pt>
                <c:pt idx="36">
                  <c:v>7700000</c:v>
                </c:pt>
                <c:pt idx="37">
                  <c:v>7900000</c:v>
                </c:pt>
                <c:pt idx="38">
                  <c:v>8100000</c:v>
                </c:pt>
                <c:pt idx="39">
                  <c:v>8300000</c:v>
                </c:pt>
                <c:pt idx="40">
                  <c:v>8500000</c:v>
                </c:pt>
                <c:pt idx="41">
                  <c:v>8700000</c:v>
                </c:pt>
                <c:pt idx="42">
                  <c:v>8900000</c:v>
                </c:pt>
                <c:pt idx="43">
                  <c:v>9100000</c:v>
                </c:pt>
                <c:pt idx="44">
                  <c:v>9300000</c:v>
                </c:pt>
                <c:pt idx="45">
                  <c:v>9500000</c:v>
                </c:pt>
                <c:pt idx="46">
                  <c:v>9700000</c:v>
                </c:pt>
                <c:pt idx="47">
                  <c:v>9900000</c:v>
                </c:pt>
                <c:pt idx="48">
                  <c:v>10000000</c:v>
                </c:pt>
              </c:numCache>
            </c:numRef>
          </c:xVal>
          <c:yVal>
            <c:numRef>
              <c:f>Sheet1!$M$15:$M$63</c:f>
              <c:numCache>
                <c:formatCode>0.00</c:formatCode>
                <c:ptCount val="49"/>
                <c:pt idx="0">
                  <c:v>6.25E-2</c:v>
                </c:pt>
                <c:pt idx="1">
                  <c:v>0.1225</c:v>
                </c:pt>
                <c:pt idx="2">
                  <c:v>0.20249999999999999</c:v>
                </c:pt>
                <c:pt idx="3">
                  <c:v>0.30249999999999999</c:v>
                </c:pt>
                <c:pt idx="4">
                  <c:v>0.42250000000000004</c:v>
                </c:pt>
                <c:pt idx="5">
                  <c:v>0.5625</c:v>
                </c:pt>
                <c:pt idx="6">
                  <c:v>0.72250000000000003</c:v>
                </c:pt>
                <c:pt idx="7">
                  <c:v>0.90249999999999997</c:v>
                </c:pt>
                <c:pt idx="8">
                  <c:v>1.1024999999999998</c:v>
                </c:pt>
                <c:pt idx="9">
                  <c:v>1.3225</c:v>
                </c:pt>
                <c:pt idx="10">
                  <c:v>1.5624999999999998</c:v>
                </c:pt>
                <c:pt idx="11">
                  <c:v>1.8225</c:v>
                </c:pt>
                <c:pt idx="12">
                  <c:v>2.1025</c:v>
                </c:pt>
                <c:pt idx="13">
                  <c:v>2.4024999999999999</c:v>
                </c:pt>
                <c:pt idx="14">
                  <c:v>2.7224999999999997</c:v>
                </c:pt>
                <c:pt idx="15">
                  <c:v>3.0625</c:v>
                </c:pt>
                <c:pt idx="16">
                  <c:v>3.4224999999999999</c:v>
                </c:pt>
                <c:pt idx="17">
                  <c:v>3.8024999999999998</c:v>
                </c:pt>
                <c:pt idx="18">
                  <c:v>4.2024999999999997</c:v>
                </c:pt>
                <c:pt idx="19">
                  <c:v>4.6225000000000005</c:v>
                </c:pt>
                <c:pt idx="20">
                  <c:v>5.0625</c:v>
                </c:pt>
                <c:pt idx="21">
                  <c:v>5.5225</c:v>
                </c:pt>
                <c:pt idx="22">
                  <c:v>6.0024999999999995</c:v>
                </c:pt>
                <c:pt idx="23">
                  <c:v>6.5025000000000004</c:v>
                </c:pt>
                <c:pt idx="24">
                  <c:v>7.0225</c:v>
                </c:pt>
                <c:pt idx="25">
                  <c:v>7.5625</c:v>
                </c:pt>
                <c:pt idx="26">
                  <c:v>8.1224999999999987</c:v>
                </c:pt>
                <c:pt idx="27">
                  <c:v>8.7025000000000006</c:v>
                </c:pt>
                <c:pt idx="28">
                  <c:v>9.3025000000000002</c:v>
                </c:pt>
                <c:pt idx="29">
                  <c:v>9.9224999999999994</c:v>
                </c:pt>
                <c:pt idx="30">
                  <c:v>10.5625</c:v>
                </c:pt>
                <c:pt idx="31">
                  <c:v>11.2225</c:v>
                </c:pt>
                <c:pt idx="32">
                  <c:v>11.9025</c:v>
                </c:pt>
                <c:pt idx="33">
                  <c:v>12.602499999999999</c:v>
                </c:pt>
                <c:pt idx="34">
                  <c:v>13.3225</c:v>
                </c:pt>
                <c:pt idx="35">
                  <c:v>14.0625</c:v>
                </c:pt>
                <c:pt idx="36">
                  <c:v>14.822499999999998</c:v>
                </c:pt>
                <c:pt idx="37">
                  <c:v>15.602500000000001</c:v>
                </c:pt>
                <c:pt idx="38">
                  <c:v>16.4025</c:v>
                </c:pt>
                <c:pt idx="39">
                  <c:v>17.2225</c:v>
                </c:pt>
                <c:pt idx="40">
                  <c:v>18.0625</c:v>
                </c:pt>
                <c:pt idx="41">
                  <c:v>18.922499999999999</c:v>
                </c:pt>
                <c:pt idx="42">
                  <c:v>19.802499999999998</c:v>
                </c:pt>
                <c:pt idx="43">
                  <c:v>20.702499999999997</c:v>
                </c:pt>
                <c:pt idx="44">
                  <c:v>21.622499999999999</c:v>
                </c:pt>
                <c:pt idx="45">
                  <c:v>22.5625</c:v>
                </c:pt>
                <c:pt idx="46">
                  <c:v>23.522500000000001</c:v>
                </c:pt>
                <c:pt idx="47">
                  <c:v>24.502500000000001</c:v>
                </c:pt>
                <c:pt idx="48">
                  <c:v>24.999999999999996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3E-43B0-8983-54010859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526416"/>
        <c:axId val="1457524496"/>
      </c:scatterChart>
      <c:valAx>
        <c:axId val="145752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N: Array to Sort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24496"/>
        <c:crosses val="autoZero"/>
        <c:crossBetween val="midCat"/>
      </c:valAx>
      <c:valAx>
        <c:axId val="14575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2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24</xdr:row>
      <xdr:rowOff>110490</xdr:rowOff>
    </xdr:from>
    <xdr:to>
      <xdr:col>8</xdr:col>
      <xdr:colOff>297180</xdr:colOff>
      <xdr:row>39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93515-C2AB-9969-ABCE-C39C298EA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AA0B-BA98-4963-B51D-AD11A0FC30B0}">
  <dimension ref="D7:O63"/>
  <sheetViews>
    <sheetView tabSelected="1" workbookViewId="0">
      <selection activeCell="I5" sqref="I5"/>
    </sheetView>
  </sheetViews>
  <sheetFormatPr defaultRowHeight="14.4" x14ac:dyDescent="0.3"/>
  <cols>
    <col min="6" max="6" width="24.44140625" bestFit="1" customWidth="1"/>
    <col min="7" max="7" width="9" bestFit="1" customWidth="1"/>
    <col min="8" max="8" width="13.5546875" bestFit="1" customWidth="1"/>
    <col min="11" max="11" width="8.5546875" bestFit="1" customWidth="1"/>
  </cols>
  <sheetData>
    <row r="7" spans="4:15" x14ac:dyDescent="0.3">
      <c r="F7" s="3" t="s">
        <v>14</v>
      </c>
      <c r="G7" s="3" t="s">
        <v>4</v>
      </c>
    </row>
    <row r="9" spans="4:15" x14ac:dyDescent="0.3">
      <c r="I9" t="s">
        <v>5</v>
      </c>
      <c r="J9">
        <v>5.3627099999999997E-2</v>
      </c>
    </row>
    <row r="10" spans="4:15" x14ac:dyDescent="0.3">
      <c r="I10" t="s">
        <v>6</v>
      </c>
      <c r="J10" s="1">
        <v>2.1170300000000002E-6</v>
      </c>
    </row>
    <row r="11" spans="4:15" x14ac:dyDescent="0.3">
      <c r="I11" t="s">
        <v>7</v>
      </c>
      <c r="J11" s="1">
        <v>-2.23289E-14</v>
      </c>
    </row>
    <row r="12" spans="4:15" x14ac:dyDescent="0.3">
      <c r="M12" t="s">
        <v>11</v>
      </c>
      <c r="N12" s="1">
        <v>2.4999999999999999E-13</v>
      </c>
      <c r="O12" t="s">
        <v>12</v>
      </c>
    </row>
    <row r="13" spans="4:15" x14ac:dyDescent="0.3">
      <c r="E13" t="s">
        <v>0</v>
      </c>
      <c r="F13" t="s">
        <v>0</v>
      </c>
      <c r="G13" t="s">
        <v>0</v>
      </c>
      <c r="H13" t="s">
        <v>13</v>
      </c>
      <c r="J13" t="s">
        <v>8</v>
      </c>
      <c r="K13" t="s">
        <v>8</v>
      </c>
    </row>
    <row r="14" spans="4:15" x14ac:dyDescent="0.3">
      <c r="E14" t="s">
        <v>1</v>
      </c>
      <c r="F14" t="s">
        <v>2</v>
      </c>
      <c r="G14" t="s">
        <v>3</v>
      </c>
      <c r="J14" t="s">
        <v>0</v>
      </c>
      <c r="K14" t="s">
        <v>9</v>
      </c>
      <c r="M14" t="s">
        <v>10</v>
      </c>
    </row>
    <row r="15" spans="4:15" x14ac:dyDescent="0.3">
      <c r="D15">
        <v>1</v>
      </c>
      <c r="E15">
        <v>1</v>
      </c>
      <c r="F15">
        <f>1000*500</f>
        <v>500000</v>
      </c>
      <c r="G15">
        <f>F15*F15</f>
        <v>250000000000</v>
      </c>
      <c r="H15">
        <v>1</v>
      </c>
      <c r="J15">
        <f>1000*500</f>
        <v>500000</v>
      </c>
      <c r="K15" s="2">
        <f>$J$9+$J$10*J15+$J$11*J15*J15</f>
        <v>1.1065598750000001</v>
      </c>
      <c r="M15" s="2">
        <f>$N$12*J15*J15</f>
        <v>6.25E-2</v>
      </c>
    </row>
    <row r="16" spans="4:15" x14ac:dyDescent="0.3">
      <c r="D16">
        <v>2</v>
      </c>
      <c r="E16">
        <v>1</v>
      </c>
      <c r="F16">
        <f>1000*1000</f>
        <v>1000000</v>
      </c>
      <c r="G16">
        <f t="shared" ref="G16:G23" si="0">F16*F16</f>
        <v>1000000000000</v>
      </c>
      <c r="H16">
        <v>2</v>
      </c>
      <c r="J16">
        <f>J15+200000</f>
        <v>700000</v>
      </c>
      <c r="K16" s="2">
        <f t="shared" ref="K16:K63" si="1">$J$9+$J$10*J16+$J$11*J16*J16</f>
        <v>1.5246069389999999</v>
      </c>
      <c r="M16" s="2">
        <f>$N$12*J16*J16</f>
        <v>0.1225</v>
      </c>
    </row>
    <row r="17" spans="4:13" x14ac:dyDescent="0.3">
      <c r="D17">
        <v>3</v>
      </c>
      <c r="E17">
        <v>1</v>
      </c>
      <c r="F17">
        <f>1000*1300</f>
        <v>1300000</v>
      </c>
      <c r="G17">
        <f t="shared" si="0"/>
        <v>1690000000000</v>
      </c>
      <c r="H17">
        <v>3</v>
      </c>
      <c r="J17">
        <f>J16+200000</f>
        <v>900000</v>
      </c>
      <c r="K17" s="2">
        <f t="shared" si="1"/>
        <v>1.9408676910000002</v>
      </c>
      <c r="M17" s="2">
        <f t="shared" ref="M17:M43" si="2">$N$12*J17*J17</f>
        <v>0.20249999999999999</v>
      </c>
    </row>
    <row r="18" spans="4:13" x14ac:dyDescent="0.3">
      <c r="D18">
        <v>4</v>
      </c>
      <c r="E18">
        <v>1</v>
      </c>
      <c r="F18">
        <f>1000*1500</f>
        <v>1500000</v>
      </c>
      <c r="G18">
        <f t="shared" si="0"/>
        <v>2250000000000</v>
      </c>
      <c r="H18">
        <v>3</v>
      </c>
      <c r="J18">
        <f t="shared" ref="J18:J44" si="3">J17+200000</f>
        <v>1100000</v>
      </c>
      <c r="K18" s="2">
        <f t="shared" si="1"/>
        <v>2.355342131</v>
      </c>
      <c r="M18" s="2">
        <f t="shared" si="2"/>
        <v>0.30249999999999999</v>
      </c>
    </row>
    <row r="19" spans="4:13" x14ac:dyDescent="0.3">
      <c r="D19">
        <v>5</v>
      </c>
      <c r="E19">
        <v>1</v>
      </c>
      <c r="F19">
        <f>1000*2000</f>
        <v>2000000</v>
      </c>
      <c r="G19">
        <f t="shared" si="0"/>
        <v>4000000000000</v>
      </c>
      <c r="H19">
        <v>4</v>
      </c>
      <c r="J19">
        <f t="shared" si="3"/>
        <v>1300000</v>
      </c>
      <c r="K19" s="2">
        <f t="shared" si="1"/>
        <v>2.7680302590000001</v>
      </c>
      <c r="M19" s="2">
        <f t="shared" si="2"/>
        <v>0.42250000000000004</v>
      </c>
    </row>
    <row r="20" spans="4:13" x14ac:dyDescent="0.3">
      <c r="D20">
        <v>6</v>
      </c>
      <c r="E20">
        <v>1</v>
      </c>
      <c r="F20">
        <f>1000*2000</f>
        <v>2000000</v>
      </c>
      <c r="G20">
        <f t="shared" si="0"/>
        <v>4000000000000</v>
      </c>
      <c r="H20">
        <v>5</v>
      </c>
      <c r="J20">
        <f t="shared" si="3"/>
        <v>1500000</v>
      </c>
      <c r="K20" s="2">
        <f t="shared" si="1"/>
        <v>3.1789320750000005</v>
      </c>
      <c r="M20" s="2">
        <f t="shared" si="2"/>
        <v>0.5625</v>
      </c>
    </row>
    <row r="21" spans="4:13" x14ac:dyDescent="0.3">
      <c r="D21">
        <v>7</v>
      </c>
      <c r="E21">
        <v>1</v>
      </c>
      <c r="F21">
        <f>1000*2500</f>
        <v>2500000</v>
      </c>
      <c r="G21">
        <f t="shared" si="0"/>
        <v>6250000000000</v>
      </c>
      <c r="H21">
        <v>5</v>
      </c>
      <c r="J21">
        <f t="shared" si="3"/>
        <v>1700000</v>
      </c>
      <c r="K21" s="2">
        <f t="shared" si="1"/>
        <v>3.5880475790000004</v>
      </c>
      <c r="M21" s="2">
        <f t="shared" si="2"/>
        <v>0.72250000000000003</v>
      </c>
    </row>
    <row r="22" spans="4:13" x14ac:dyDescent="0.3">
      <c r="D22">
        <v>8</v>
      </c>
      <c r="E22">
        <v>1</v>
      </c>
      <c r="F22">
        <f>1000*3000</f>
        <v>3000000</v>
      </c>
      <c r="G22">
        <f t="shared" si="0"/>
        <v>9000000000000</v>
      </c>
      <c r="H22">
        <v>6</v>
      </c>
      <c r="J22">
        <f t="shared" si="3"/>
        <v>1900000</v>
      </c>
      <c r="K22" s="2">
        <f t="shared" si="1"/>
        <v>3.9953767710000001</v>
      </c>
      <c r="M22" s="2">
        <f t="shared" si="2"/>
        <v>0.90249999999999997</v>
      </c>
    </row>
    <row r="23" spans="4:13" x14ac:dyDescent="0.3">
      <c r="D23">
        <v>9</v>
      </c>
      <c r="E23">
        <v>1</v>
      </c>
      <c r="F23">
        <f>1000*10000</f>
        <v>10000000</v>
      </c>
      <c r="G23">
        <f t="shared" si="0"/>
        <v>100000000000000</v>
      </c>
      <c r="H23">
        <v>19</v>
      </c>
      <c r="J23">
        <f t="shared" si="3"/>
        <v>2100000</v>
      </c>
      <c r="K23" s="2">
        <f t="shared" si="1"/>
        <v>4.4009196510000006</v>
      </c>
      <c r="M23" s="2">
        <f t="shared" si="2"/>
        <v>1.1024999999999998</v>
      </c>
    </row>
    <row r="24" spans="4:13" x14ac:dyDescent="0.3">
      <c r="J24">
        <f t="shared" si="3"/>
        <v>2300000</v>
      </c>
      <c r="K24" s="2">
        <f t="shared" si="1"/>
        <v>4.8046762190000001</v>
      </c>
      <c r="M24" s="2">
        <f t="shared" si="2"/>
        <v>1.3225</v>
      </c>
    </row>
    <row r="25" spans="4:13" x14ac:dyDescent="0.3">
      <c r="J25">
        <f t="shared" si="3"/>
        <v>2500000</v>
      </c>
      <c r="K25" s="2">
        <f t="shared" si="1"/>
        <v>5.2066464750000003</v>
      </c>
      <c r="M25" s="2">
        <f t="shared" si="2"/>
        <v>1.5624999999999998</v>
      </c>
    </row>
    <row r="26" spans="4:13" x14ac:dyDescent="0.3">
      <c r="J26">
        <f t="shared" si="3"/>
        <v>2700000</v>
      </c>
      <c r="K26" s="2">
        <f t="shared" si="1"/>
        <v>5.6068304190000005</v>
      </c>
      <c r="M26" s="2">
        <f t="shared" si="2"/>
        <v>1.8225</v>
      </c>
    </row>
    <row r="27" spans="4:13" x14ac:dyDescent="0.3">
      <c r="J27">
        <f t="shared" si="3"/>
        <v>2900000</v>
      </c>
      <c r="K27" s="2">
        <f t="shared" si="1"/>
        <v>6.0052280510000013</v>
      </c>
      <c r="M27" s="2">
        <f t="shared" si="2"/>
        <v>2.1025</v>
      </c>
    </row>
    <row r="28" spans="4:13" x14ac:dyDescent="0.3">
      <c r="J28">
        <f t="shared" si="3"/>
        <v>3100000</v>
      </c>
      <c r="K28" s="2">
        <f t="shared" si="1"/>
        <v>6.4018393710000012</v>
      </c>
      <c r="M28" s="2">
        <f t="shared" si="2"/>
        <v>2.4024999999999999</v>
      </c>
    </row>
    <row r="29" spans="4:13" x14ac:dyDescent="0.3">
      <c r="J29">
        <f t="shared" si="3"/>
        <v>3300000</v>
      </c>
      <c r="K29" s="2">
        <f t="shared" si="1"/>
        <v>6.796664379000001</v>
      </c>
      <c r="M29" s="2">
        <f t="shared" si="2"/>
        <v>2.7224999999999997</v>
      </c>
    </row>
    <row r="30" spans="4:13" x14ac:dyDescent="0.3">
      <c r="J30">
        <f t="shared" si="3"/>
        <v>3500000</v>
      </c>
      <c r="K30" s="2">
        <f t="shared" si="1"/>
        <v>7.1897030750000006</v>
      </c>
      <c r="M30" s="2">
        <f t="shared" si="2"/>
        <v>3.0625</v>
      </c>
    </row>
    <row r="31" spans="4:13" x14ac:dyDescent="0.3">
      <c r="J31">
        <f t="shared" si="3"/>
        <v>3700000</v>
      </c>
      <c r="K31" s="2">
        <f t="shared" si="1"/>
        <v>7.580955459000001</v>
      </c>
      <c r="M31" s="2">
        <f t="shared" si="2"/>
        <v>3.4224999999999999</v>
      </c>
    </row>
    <row r="32" spans="4:13" x14ac:dyDescent="0.3">
      <c r="J32">
        <f t="shared" si="3"/>
        <v>3900000</v>
      </c>
      <c r="K32" s="2">
        <f t="shared" si="1"/>
        <v>7.9704215310000004</v>
      </c>
      <c r="M32" s="2">
        <f t="shared" si="2"/>
        <v>3.8024999999999998</v>
      </c>
    </row>
    <row r="33" spans="10:13" x14ac:dyDescent="0.3">
      <c r="J33">
        <f t="shared" si="3"/>
        <v>4100000</v>
      </c>
      <c r="K33" s="2">
        <f t="shared" si="1"/>
        <v>8.3581012910000005</v>
      </c>
      <c r="M33" s="2">
        <f t="shared" si="2"/>
        <v>4.2024999999999997</v>
      </c>
    </row>
    <row r="34" spans="10:13" x14ac:dyDescent="0.3">
      <c r="J34">
        <f t="shared" si="3"/>
        <v>4300000</v>
      </c>
      <c r="K34" s="2">
        <f t="shared" si="1"/>
        <v>8.7439947390000015</v>
      </c>
      <c r="M34" s="2">
        <f t="shared" si="2"/>
        <v>4.6225000000000005</v>
      </c>
    </row>
    <row r="35" spans="10:13" x14ac:dyDescent="0.3">
      <c r="J35">
        <f t="shared" si="3"/>
        <v>4500000</v>
      </c>
      <c r="K35" s="2">
        <f t="shared" si="1"/>
        <v>9.1281018750000005</v>
      </c>
      <c r="M35" s="2">
        <f t="shared" si="2"/>
        <v>5.0625</v>
      </c>
    </row>
    <row r="36" spans="10:13" x14ac:dyDescent="0.3">
      <c r="J36">
        <f t="shared" si="3"/>
        <v>4700000</v>
      </c>
      <c r="K36" s="2">
        <f t="shared" si="1"/>
        <v>9.5104226990000011</v>
      </c>
      <c r="M36" s="2">
        <f t="shared" si="2"/>
        <v>5.5225</v>
      </c>
    </row>
    <row r="37" spans="10:13" x14ac:dyDescent="0.3">
      <c r="J37">
        <f t="shared" si="3"/>
        <v>4900000</v>
      </c>
      <c r="K37" s="2">
        <f t="shared" si="1"/>
        <v>9.8909572109999999</v>
      </c>
      <c r="M37" s="2">
        <f t="shared" si="2"/>
        <v>6.0024999999999995</v>
      </c>
    </row>
    <row r="38" spans="10:13" x14ac:dyDescent="0.3">
      <c r="J38">
        <f t="shared" si="3"/>
        <v>5100000</v>
      </c>
      <c r="K38" s="2">
        <f t="shared" si="1"/>
        <v>10.269705411</v>
      </c>
      <c r="M38" s="2">
        <f t="shared" si="2"/>
        <v>6.5025000000000004</v>
      </c>
    </row>
    <row r="39" spans="10:13" x14ac:dyDescent="0.3">
      <c r="J39">
        <f t="shared" si="3"/>
        <v>5300000</v>
      </c>
      <c r="K39" s="2">
        <f t="shared" si="1"/>
        <v>10.646667299000001</v>
      </c>
      <c r="M39" s="2">
        <f t="shared" si="2"/>
        <v>7.0225</v>
      </c>
    </row>
    <row r="40" spans="10:13" x14ac:dyDescent="0.3">
      <c r="J40">
        <f t="shared" si="3"/>
        <v>5500000</v>
      </c>
      <c r="K40" s="2">
        <f t="shared" si="1"/>
        <v>11.021842875000001</v>
      </c>
      <c r="M40" s="2">
        <f t="shared" si="2"/>
        <v>7.5625</v>
      </c>
    </row>
    <row r="41" spans="10:13" x14ac:dyDescent="0.3">
      <c r="J41">
        <f t="shared" si="3"/>
        <v>5700000</v>
      </c>
      <c r="K41" s="2">
        <f t="shared" si="1"/>
        <v>11.395232139000001</v>
      </c>
      <c r="M41" s="2">
        <f t="shared" si="2"/>
        <v>8.1224999999999987</v>
      </c>
    </row>
    <row r="42" spans="10:13" x14ac:dyDescent="0.3">
      <c r="J42">
        <f t="shared" si="3"/>
        <v>5900000</v>
      </c>
      <c r="K42" s="2">
        <f t="shared" si="1"/>
        <v>11.766835091000003</v>
      </c>
      <c r="M42" s="2">
        <f t="shared" si="2"/>
        <v>8.7025000000000006</v>
      </c>
    </row>
    <row r="43" spans="10:13" x14ac:dyDescent="0.3">
      <c r="J43">
        <f t="shared" si="3"/>
        <v>6100000</v>
      </c>
      <c r="K43" s="2">
        <f t="shared" si="1"/>
        <v>12.136651731000002</v>
      </c>
      <c r="M43" s="2">
        <f t="shared" si="2"/>
        <v>9.3025000000000002</v>
      </c>
    </row>
    <row r="44" spans="10:13" x14ac:dyDescent="0.3">
      <c r="J44">
        <f t="shared" si="3"/>
        <v>6300000</v>
      </c>
      <c r="K44" s="2">
        <f t="shared" si="1"/>
        <v>12.504682059000002</v>
      </c>
      <c r="M44" s="2">
        <f>$N$12*J44*J44</f>
        <v>9.9224999999999994</v>
      </c>
    </row>
    <row r="45" spans="10:13" x14ac:dyDescent="0.3">
      <c r="J45">
        <f>J44+200000</f>
        <v>6500000</v>
      </c>
      <c r="K45" s="2">
        <f t="shared" si="1"/>
        <v>12.870926075000002</v>
      </c>
      <c r="M45" s="2">
        <f>$N$12*J45*J45</f>
        <v>10.5625</v>
      </c>
    </row>
    <row r="46" spans="10:13" x14ac:dyDescent="0.3">
      <c r="J46">
        <f>J45+200000</f>
        <v>6700000</v>
      </c>
      <c r="K46" s="2">
        <f t="shared" si="1"/>
        <v>13.235383779000001</v>
      </c>
      <c r="M46" s="2">
        <f t="shared" ref="M46:M63" si="4">$N$12*J46*J46</f>
        <v>11.2225</v>
      </c>
    </row>
    <row r="47" spans="10:13" x14ac:dyDescent="0.3">
      <c r="J47">
        <f t="shared" ref="J47:J62" si="5">J46+200000</f>
        <v>6900000</v>
      </c>
      <c r="K47" s="2">
        <f t="shared" si="1"/>
        <v>13.598055171000002</v>
      </c>
      <c r="M47" s="2">
        <f t="shared" si="4"/>
        <v>11.9025</v>
      </c>
    </row>
    <row r="48" spans="10:13" x14ac:dyDescent="0.3">
      <c r="J48">
        <f t="shared" si="5"/>
        <v>7100000</v>
      </c>
      <c r="K48" s="2">
        <f t="shared" si="1"/>
        <v>13.958940251000001</v>
      </c>
      <c r="M48" s="2">
        <f t="shared" si="4"/>
        <v>12.602499999999999</v>
      </c>
    </row>
    <row r="49" spans="10:13" x14ac:dyDescent="0.3">
      <c r="J49">
        <f t="shared" si="5"/>
        <v>7300000</v>
      </c>
      <c r="K49" s="2">
        <f t="shared" si="1"/>
        <v>14.318039019000002</v>
      </c>
      <c r="M49" s="2">
        <f t="shared" si="4"/>
        <v>13.3225</v>
      </c>
    </row>
    <row r="50" spans="10:13" x14ac:dyDescent="0.3">
      <c r="J50">
        <f t="shared" si="5"/>
        <v>7500000</v>
      </c>
      <c r="K50" s="2">
        <f t="shared" si="1"/>
        <v>14.675351475000001</v>
      </c>
      <c r="M50" s="2">
        <f t="shared" si="4"/>
        <v>14.0625</v>
      </c>
    </row>
    <row r="51" spans="10:13" x14ac:dyDescent="0.3">
      <c r="J51">
        <f t="shared" si="5"/>
        <v>7700000</v>
      </c>
      <c r="K51" s="2">
        <f t="shared" si="1"/>
        <v>15.030877619000002</v>
      </c>
      <c r="M51" s="2">
        <f t="shared" si="4"/>
        <v>14.822499999999998</v>
      </c>
    </row>
    <row r="52" spans="10:13" x14ac:dyDescent="0.3">
      <c r="J52">
        <f t="shared" si="5"/>
        <v>7900000</v>
      </c>
      <c r="K52" s="2">
        <f t="shared" si="1"/>
        <v>15.384617451000002</v>
      </c>
      <c r="M52" s="2">
        <f t="shared" si="4"/>
        <v>15.602500000000001</v>
      </c>
    </row>
    <row r="53" spans="10:13" x14ac:dyDescent="0.3">
      <c r="J53">
        <f t="shared" si="5"/>
        <v>8100000</v>
      </c>
      <c r="K53" s="2">
        <f t="shared" si="1"/>
        <v>15.736570971000001</v>
      </c>
      <c r="M53" s="2">
        <f t="shared" si="4"/>
        <v>16.4025</v>
      </c>
    </row>
    <row r="54" spans="10:13" x14ac:dyDescent="0.3">
      <c r="J54">
        <f t="shared" si="5"/>
        <v>8300000</v>
      </c>
      <c r="K54" s="2">
        <f t="shared" si="1"/>
        <v>16.086738179000001</v>
      </c>
      <c r="M54" s="2">
        <f t="shared" si="4"/>
        <v>17.2225</v>
      </c>
    </row>
    <row r="55" spans="10:13" x14ac:dyDescent="0.3">
      <c r="J55">
        <f t="shared" si="5"/>
        <v>8500000</v>
      </c>
      <c r="K55" s="2">
        <f t="shared" si="1"/>
        <v>16.435119075000003</v>
      </c>
      <c r="M55" s="2">
        <f t="shared" si="4"/>
        <v>18.0625</v>
      </c>
    </row>
    <row r="56" spans="10:13" x14ac:dyDescent="0.3">
      <c r="J56">
        <f t="shared" si="5"/>
        <v>8700000</v>
      </c>
      <c r="K56" s="2">
        <f t="shared" si="1"/>
        <v>16.781713659000001</v>
      </c>
      <c r="M56" s="2">
        <f t="shared" si="4"/>
        <v>18.922499999999999</v>
      </c>
    </row>
    <row r="57" spans="10:13" x14ac:dyDescent="0.3">
      <c r="J57">
        <f t="shared" si="5"/>
        <v>8900000</v>
      </c>
      <c r="K57" s="2">
        <f t="shared" si="1"/>
        <v>17.126521931000003</v>
      </c>
      <c r="M57" s="2">
        <f t="shared" si="4"/>
        <v>19.802499999999998</v>
      </c>
    </row>
    <row r="58" spans="10:13" x14ac:dyDescent="0.3">
      <c r="J58">
        <f t="shared" si="5"/>
        <v>9100000</v>
      </c>
      <c r="K58" s="2">
        <f t="shared" si="1"/>
        <v>17.469543891000001</v>
      </c>
      <c r="M58" s="2">
        <f t="shared" si="4"/>
        <v>20.702499999999997</v>
      </c>
    </row>
    <row r="59" spans="10:13" x14ac:dyDescent="0.3">
      <c r="J59">
        <f t="shared" si="5"/>
        <v>9300000</v>
      </c>
      <c r="K59" s="2">
        <f t="shared" si="1"/>
        <v>17.810779539000002</v>
      </c>
      <c r="M59" s="2">
        <f t="shared" si="4"/>
        <v>21.622499999999999</v>
      </c>
    </row>
    <row r="60" spans="10:13" x14ac:dyDescent="0.3">
      <c r="J60">
        <f t="shared" si="5"/>
        <v>9500000</v>
      </c>
      <c r="K60" s="2">
        <f t="shared" si="1"/>
        <v>18.150228875</v>
      </c>
      <c r="M60" s="2">
        <f t="shared" si="4"/>
        <v>22.5625</v>
      </c>
    </row>
    <row r="61" spans="10:13" x14ac:dyDescent="0.3">
      <c r="J61">
        <f t="shared" si="5"/>
        <v>9700000</v>
      </c>
      <c r="K61" s="2">
        <f t="shared" si="1"/>
        <v>18.487891899000001</v>
      </c>
      <c r="M61" s="2">
        <f t="shared" si="4"/>
        <v>23.522500000000001</v>
      </c>
    </row>
    <row r="62" spans="10:13" x14ac:dyDescent="0.3">
      <c r="J62">
        <f t="shared" si="5"/>
        <v>9900000</v>
      </c>
      <c r="K62" s="2">
        <f t="shared" si="1"/>
        <v>18.823768611000002</v>
      </c>
      <c r="M62" s="2">
        <f t="shared" si="4"/>
        <v>24.502500000000001</v>
      </c>
    </row>
    <row r="63" spans="10:13" x14ac:dyDescent="0.3">
      <c r="J63">
        <f>10000000</f>
        <v>10000000</v>
      </c>
      <c r="K63" s="2">
        <f t="shared" si="1"/>
        <v>18.9910371</v>
      </c>
      <c r="M63" s="2">
        <f t="shared" si="4"/>
        <v>24.999999999999996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California Air Resources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Howlader, Abdul@ARB</dc:creator>
  <cp:lastModifiedBy>Howlader, Abdul@ARB</cp:lastModifiedBy>
  <dcterms:created xsi:type="dcterms:W3CDTF">2024-11-10T17:38:02Z</dcterms:created>
  <dcterms:modified xsi:type="dcterms:W3CDTF">2024-11-10T20:57:22Z</dcterms:modified>
</cp:coreProperties>
</file>