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292" documentId="8_{3D67033F-B4EC-4DC1-BD26-48F68CF6F61C}" xr6:coauthVersionLast="47" xr6:coauthVersionMax="47" xr10:uidLastSave="{73F5E755-DB15-4A54-86D6-423CCECF34CC}"/>
  <bookViews>
    <workbookView xWindow="-108" yWindow="-108" windowWidth="23256" windowHeight="12576" activeTab="1" xr2:uid="{BE9CCEA7-D33C-4731-91C3-B83FC5EB65F6}"/>
  </bookViews>
  <sheets>
    <sheet name="Time Analysis" sheetId="1" r:id="rId1"/>
    <sheet name="Operation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2" l="1"/>
  <c r="I41" i="2"/>
  <c r="I42" i="2"/>
  <c r="I43" i="2"/>
  <c r="I44" i="2"/>
  <c r="I45" i="2"/>
  <c r="I46" i="2"/>
  <c r="I47" i="2"/>
  <c r="I48" i="2"/>
  <c r="I49" i="2"/>
  <c r="I50" i="2"/>
  <c r="I51" i="2"/>
  <c r="K51" i="2" s="1"/>
  <c r="I52" i="2"/>
  <c r="I53" i="2"/>
  <c r="I54" i="2"/>
  <c r="I55" i="2"/>
  <c r="I56" i="2"/>
  <c r="I57" i="2"/>
  <c r="I58" i="2"/>
  <c r="I59" i="2"/>
  <c r="I60" i="2"/>
  <c r="I61" i="2"/>
  <c r="I62" i="2"/>
  <c r="I63" i="2"/>
  <c r="K63" i="2" s="1"/>
  <c r="I64" i="2"/>
  <c r="I65" i="2"/>
  <c r="I66" i="2"/>
  <c r="I67" i="2"/>
  <c r="I68" i="2"/>
  <c r="I69" i="2"/>
  <c r="I70" i="2"/>
  <c r="I71" i="2"/>
  <c r="I72" i="2"/>
  <c r="I73" i="2"/>
  <c r="I74" i="2"/>
  <c r="I75" i="2"/>
  <c r="K75" i="2" s="1"/>
  <c r="I76" i="2"/>
  <c r="I77" i="2"/>
  <c r="I78" i="2"/>
  <c r="I79" i="2"/>
  <c r="I80" i="2"/>
  <c r="I81" i="2"/>
  <c r="I82" i="2"/>
  <c r="I83" i="2"/>
  <c r="I84" i="2"/>
  <c r="I85" i="2"/>
  <c r="I86" i="2"/>
  <c r="I87" i="2"/>
  <c r="K87" i="2" s="1"/>
  <c r="I88" i="2"/>
  <c r="I89" i="2"/>
  <c r="I90" i="2"/>
  <c r="I91" i="2"/>
  <c r="I92" i="2"/>
  <c r="I93" i="2"/>
  <c r="I94" i="2"/>
  <c r="I95" i="2"/>
  <c r="I96" i="2"/>
  <c r="I97" i="2"/>
  <c r="I98" i="2"/>
  <c r="I99" i="2"/>
  <c r="K99" i="2" s="1"/>
  <c r="I100" i="2"/>
  <c r="I101" i="2"/>
  <c r="I102" i="2"/>
  <c r="I103" i="2"/>
  <c r="I104" i="2"/>
  <c r="I105" i="2"/>
  <c r="I106" i="2"/>
  <c r="I107" i="2"/>
  <c r="I108" i="2"/>
  <c r="I109" i="2"/>
  <c r="I110" i="2"/>
  <c r="I111" i="2"/>
  <c r="K111" i="2" s="1"/>
  <c r="I112" i="2"/>
  <c r="I113" i="2"/>
  <c r="I114" i="2"/>
  <c r="I115" i="2"/>
  <c r="I116" i="2"/>
  <c r="I117" i="2"/>
  <c r="I118" i="2"/>
  <c r="I39" i="2"/>
  <c r="J39" i="2" s="1"/>
  <c r="J10" i="2"/>
  <c r="J11" i="2"/>
  <c r="J12" i="2"/>
  <c r="J13" i="2"/>
  <c r="J14" i="2"/>
  <c r="J15" i="2"/>
  <c r="J16" i="2"/>
  <c r="J17" i="2"/>
  <c r="J18" i="2"/>
  <c r="J19" i="2"/>
  <c r="J20" i="2"/>
  <c r="L20" i="2" s="1"/>
  <c r="J21" i="2"/>
  <c r="L21" i="2" s="1"/>
  <c r="J22" i="2"/>
  <c r="J23" i="2"/>
  <c r="J24" i="2"/>
  <c r="J25" i="2"/>
  <c r="J9" i="2"/>
  <c r="J24" i="1"/>
  <c r="J25" i="1"/>
  <c r="J26" i="1"/>
  <c r="J27" i="1"/>
  <c r="J28" i="1"/>
  <c r="J29" i="1"/>
  <c r="J30" i="1"/>
  <c r="J31" i="1"/>
  <c r="J32" i="1"/>
  <c r="J33" i="1"/>
  <c r="J23" i="1"/>
  <c r="L23" i="1" s="1"/>
  <c r="J5" i="1"/>
  <c r="J6" i="1"/>
  <c r="L6" i="1" s="1"/>
  <c r="J7" i="1"/>
  <c r="L7" i="1" s="1"/>
  <c r="J8" i="1"/>
  <c r="L8" i="1" s="1"/>
  <c r="J9" i="1"/>
  <c r="J10" i="1"/>
  <c r="J4" i="1"/>
  <c r="L4" i="1" s="1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8" i="2"/>
  <c r="J59" i="2"/>
  <c r="J60" i="2"/>
  <c r="J61" i="2"/>
  <c r="J62" i="2"/>
  <c r="J64" i="2"/>
  <c r="J65" i="2"/>
  <c r="J66" i="2"/>
  <c r="J67" i="2"/>
  <c r="J68" i="2"/>
  <c r="J69" i="2"/>
  <c r="J70" i="2"/>
  <c r="J71" i="2"/>
  <c r="J72" i="2"/>
  <c r="J73" i="2"/>
  <c r="J74" i="2"/>
  <c r="J76" i="2"/>
  <c r="J77" i="2"/>
  <c r="J78" i="2"/>
  <c r="J79" i="2"/>
  <c r="J80" i="2"/>
  <c r="J81" i="2"/>
  <c r="J82" i="2"/>
  <c r="J83" i="2"/>
  <c r="J84" i="2"/>
  <c r="J85" i="2"/>
  <c r="J86" i="2"/>
  <c r="J88" i="2"/>
  <c r="J89" i="2"/>
  <c r="J90" i="2"/>
  <c r="J91" i="2"/>
  <c r="J92" i="2"/>
  <c r="J93" i="2"/>
  <c r="J94" i="2"/>
  <c r="J95" i="2"/>
  <c r="J96" i="2"/>
  <c r="J97" i="2"/>
  <c r="J98" i="2"/>
  <c r="J100" i="2"/>
  <c r="J101" i="2"/>
  <c r="J102" i="2"/>
  <c r="J103" i="2"/>
  <c r="J104" i="2"/>
  <c r="J105" i="2"/>
  <c r="J106" i="2"/>
  <c r="J107" i="2"/>
  <c r="J108" i="2"/>
  <c r="L108" i="2" s="1"/>
  <c r="J109" i="2"/>
  <c r="J110" i="2"/>
  <c r="J112" i="2"/>
  <c r="J113" i="2"/>
  <c r="J114" i="2"/>
  <c r="J115" i="2"/>
  <c r="J116" i="2"/>
  <c r="J117" i="2"/>
  <c r="J118" i="2"/>
  <c r="K40" i="2"/>
  <c r="K41" i="2"/>
  <c r="K42" i="2"/>
  <c r="K43" i="2"/>
  <c r="K44" i="2"/>
  <c r="K45" i="2"/>
  <c r="K46" i="2"/>
  <c r="K47" i="2"/>
  <c r="K48" i="2"/>
  <c r="K49" i="2"/>
  <c r="K50" i="2"/>
  <c r="K52" i="2"/>
  <c r="K53" i="2"/>
  <c r="K54" i="2"/>
  <c r="K55" i="2"/>
  <c r="K56" i="2"/>
  <c r="K57" i="2"/>
  <c r="K58" i="2"/>
  <c r="K59" i="2"/>
  <c r="K60" i="2"/>
  <c r="K61" i="2"/>
  <c r="K62" i="2"/>
  <c r="K64" i="2"/>
  <c r="K65" i="2"/>
  <c r="K66" i="2"/>
  <c r="K67" i="2"/>
  <c r="K68" i="2"/>
  <c r="K69" i="2"/>
  <c r="K70" i="2"/>
  <c r="K71" i="2"/>
  <c r="K72" i="2"/>
  <c r="K73" i="2"/>
  <c r="K74" i="2"/>
  <c r="K76" i="2"/>
  <c r="K77" i="2"/>
  <c r="K78" i="2"/>
  <c r="K79" i="2"/>
  <c r="K80" i="2"/>
  <c r="K81" i="2"/>
  <c r="K82" i="2"/>
  <c r="K83" i="2"/>
  <c r="K84" i="2"/>
  <c r="K85" i="2"/>
  <c r="K86" i="2"/>
  <c r="K88" i="2"/>
  <c r="K89" i="2"/>
  <c r="K90" i="2"/>
  <c r="K91" i="2"/>
  <c r="K92" i="2"/>
  <c r="K93" i="2"/>
  <c r="K94" i="2"/>
  <c r="K95" i="2"/>
  <c r="K96" i="2"/>
  <c r="K97" i="2"/>
  <c r="K98" i="2"/>
  <c r="K100" i="2"/>
  <c r="K101" i="2"/>
  <c r="K102" i="2"/>
  <c r="K103" i="2"/>
  <c r="K104" i="2"/>
  <c r="K105" i="2"/>
  <c r="K106" i="2"/>
  <c r="K107" i="2"/>
  <c r="K108" i="2"/>
  <c r="K109" i="2"/>
  <c r="K110" i="2"/>
  <c r="K112" i="2"/>
  <c r="K113" i="2"/>
  <c r="K114" i="2"/>
  <c r="K115" i="2"/>
  <c r="K116" i="2"/>
  <c r="K117" i="2"/>
  <c r="K118" i="2"/>
  <c r="K39" i="2"/>
  <c r="H41" i="2"/>
  <c r="H42" i="2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40" i="2"/>
  <c r="L10" i="2"/>
  <c r="L11" i="2"/>
  <c r="L12" i="2"/>
  <c r="L13" i="2"/>
  <c r="L14" i="2"/>
  <c r="L15" i="2"/>
  <c r="L16" i="2"/>
  <c r="L17" i="2"/>
  <c r="L18" i="2"/>
  <c r="L19" i="2"/>
  <c r="L22" i="2"/>
  <c r="L23" i="2"/>
  <c r="L24" i="2"/>
  <c r="L25" i="2"/>
  <c r="L9" i="2"/>
  <c r="I31" i="1"/>
  <c r="I32" i="1" s="1"/>
  <c r="I25" i="1"/>
  <c r="I26" i="1" s="1"/>
  <c r="I27" i="1" s="1"/>
  <c r="I28" i="1" s="1"/>
  <c r="I29" i="1" s="1"/>
  <c r="I30" i="1" s="1"/>
  <c r="I24" i="1"/>
  <c r="L5" i="1"/>
  <c r="L9" i="1"/>
  <c r="L10" i="1"/>
  <c r="J111" i="2" l="1"/>
  <c r="L111" i="2" s="1"/>
  <c r="J99" i="2"/>
  <c r="L99" i="2" s="1"/>
  <c r="J87" i="2"/>
  <c r="L87" i="2" s="1"/>
  <c r="J75" i="2"/>
  <c r="L75" i="2" s="1"/>
  <c r="J63" i="2"/>
  <c r="L63" i="2" s="1"/>
  <c r="J51" i="2"/>
  <c r="L51" i="2" s="1"/>
  <c r="L110" i="2"/>
  <c r="L98" i="2"/>
  <c r="L86" i="2"/>
  <c r="L74" i="2"/>
  <c r="L62" i="2"/>
  <c r="L50" i="2"/>
  <c r="L109" i="2"/>
  <c r="L97" i="2"/>
  <c r="L85" i="2"/>
  <c r="L73" i="2"/>
  <c r="L61" i="2"/>
  <c r="L49" i="2"/>
  <c r="L96" i="2"/>
  <c r="L84" i="2"/>
  <c r="L72" i="2"/>
  <c r="L60" i="2"/>
  <c r="L48" i="2"/>
  <c r="L39" i="2"/>
  <c r="L107" i="2"/>
  <c r="L95" i="2"/>
  <c r="L83" i="2"/>
  <c r="L71" i="2"/>
  <c r="L59" i="2"/>
  <c r="L47" i="2"/>
  <c r="L118" i="2"/>
  <c r="L106" i="2"/>
  <c r="L94" i="2"/>
  <c r="L82" i="2"/>
  <c r="L70" i="2"/>
  <c r="L58" i="2"/>
  <c r="L46" i="2"/>
  <c r="L117" i="2"/>
  <c r="L105" i="2"/>
  <c r="L93" i="2"/>
  <c r="L81" i="2"/>
  <c r="L69" i="2"/>
  <c r="L57" i="2"/>
  <c r="L45" i="2"/>
  <c r="L116" i="2"/>
  <c r="L104" i="2"/>
  <c r="L92" i="2"/>
  <c r="L80" i="2"/>
  <c r="L68" i="2"/>
  <c r="L56" i="2"/>
  <c r="L44" i="2"/>
  <c r="L115" i="2"/>
  <c r="L103" i="2"/>
  <c r="L91" i="2"/>
  <c r="L79" i="2"/>
  <c r="L67" i="2"/>
  <c r="L55" i="2"/>
  <c r="L43" i="2"/>
  <c r="L114" i="2"/>
  <c r="L102" i="2"/>
  <c r="L90" i="2"/>
  <c r="L78" i="2"/>
  <c r="L66" i="2"/>
  <c r="L54" i="2"/>
  <c r="L42" i="2"/>
  <c r="L113" i="2"/>
  <c r="L101" i="2"/>
  <c r="L89" i="2"/>
  <c r="L77" i="2"/>
  <c r="L65" i="2"/>
  <c r="L53" i="2"/>
  <c r="L41" i="2"/>
  <c r="L112" i="2"/>
  <c r="L100" i="2"/>
  <c r="L88" i="2"/>
  <c r="L76" i="2"/>
  <c r="L64" i="2"/>
  <c r="L52" i="2"/>
  <c r="L40" i="2"/>
  <c r="K23" i="1"/>
  <c r="M23" i="1" s="1"/>
  <c r="K24" i="1"/>
  <c r="L24" i="1" l="1"/>
  <c r="M24" i="1" s="1"/>
  <c r="K33" i="1"/>
  <c r="K32" i="1" l="1"/>
  <c r="L32" i="1"/>
  <c r="L33" i="1"/>
  <c r="M33" i="1" s="1"/>
  <c r="K25" i="1"/>
  <c r="L25" i="1"/>
  <c r="K26" i="1"/>
  <c r="M32" i="1" l="1"/>
  <c r="M25" i="1"/>
  <c r="L26" i="1"/>
  <c r="M26" i="1" s="1"/>
  <c r="K27" i="1"/>
  <c r="L27" i="1" l="1"/>
  <c r="M27" i="1" s="1"/>
  <c r="K28" i="1" l="1"/>
  <c r="L28" i="1"/>
  <c r="M28" i="1" l="1"/>
  <c r="K29" i="1"/>
  <c r="L29" i="1"/>
  <c r="M29" i="1" l="1"/>
  <c r="K30" i="1"/>
  <c r="L30" i="1"/>
  <c r="K31" i="1"/>
  <c r="L31" i="1" l="1"/>
  <c r="M31" i="1" s="1"/>
  <c r="M30" i="1"/>
</calcChain>
</file>

<file path=xl/sharedStrings.xml><?xml version="1.0" encoding="utf-8"?>
<sst xmlns="http://schemas.openxmlformats.org/spreadsheetml/2006/main" count="54" uniqueCount="23">
  <si>
    <t>Data</t>
  </si>
  <si>
    <t>num</t>
  </si>
  <si>
    <t>f(n)=</t>
  </si>
  <si>
    <t>C0=</t>
  </si>
  <si>
    <t>C1=</t>
  </si>
  <si>
    <t>C2=</t>
  </si>
  <si>
    <t>g(n)</t>
  </si>
  <si>
    <t>Simulation</t>
  </si>
  <si>
    <t>+ Delta Above</t>
  </si>
  <si>
    <t>p^1</t>
  </si>
  <si>
    <t>Data f(p)</t>
  </si>
  <si>
    <t>f(p) Fit</t>
  </si>
  <si>
    <t>p^0</t>
  </si>
  <si>
    <t>Fit f(p)</t>
  </si>
  <si>
    <t>C2=2.10</t>
  </si>
  <si>
    <t>n</t>
  </si>
  <si>
    <t>p*n</t>
  </si>
  <si>
    <t>C0*p^0+C1*p^1+C2*p*n</t>
  </si>
  <si>
    <t>*pn</t>
  </si>
  <si>
    <t>pn</t>
  </si>
  <si>
    <t>C2=0.0000000018</t>
  </si>
  <si>
    <t>f(n) Big O(pn)</t>
  </si>
  <si>
    <t>C0*p^0+C1*p^1+C2*pn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</si>
</sst>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Analysis</a:t>
            </a:r>
            <a:r>
              <a:rPr lang="en-US" baseline="0"/>
              <a:t> Selection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Analysis'!$K$3</c:f>
              <c:strCache>
                <c:ptCount val="1"/>
                <c:pt idx="0">
                  <c:v>Data f(p)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Analysis'!$I$4:$I$10</c:f>
              <c:numCache>
                <c:formatCode>General</c:formatCode>
                <c:ptCount val="7"/>
                <c:pt idx="0">
                  <c:v>2000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64000</c:v>
                </c:pt>
                <c:pt idx="6">
                  <c:v>84000</c:v>
                </c:pt>
              </c:numCache>
            </c:numRef>
          </c:xVal>
          <c:yVal>
            <c:numRef>
              <c:f>'Time Analysis'!$K$4:$K$10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0-4314-B77E-341BD2D2594B}"/>
            </c:ext>
          </c:extLst>
        </c:ser>
        <c:ser>
          <c:idx val="1"/>
          <c:order val="1"/>
          <c:tx>
            <c:strRef>
              <c:f>'Time Analysis'!$L$22</c:f>
              <c:strCache>
                <c:ptCount val="1"/>
                <c:pt idx="0">
                  <c:v>Fit f(p)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Analysis'!$I$23:$I$33</c:f>
              <c:numCache>
                <c:formatCode>General</c:formatCode>
                <c:ptCount val="11"/>
                <c:pt idx="0">
                  <c:v>2000</c:v>
                </c:pt>
                <c:pt idx="1">
                  <c:v>10000</c:v>
                </c:pt>
                <c:pt idx="2">
                  <c:v>18000</c:v>
                </c:pt>
                <c:pt idx="3">
                  <c:v>26000</c:v>
                </c:pt>
                <c:pt idx="4">
                  <c:v>34000</c:v>
                </c:pt>
                <c:pt idx="5">
                  <c:v>42000</c:v>
                </c:pt>
                <c:pt idx="6">
                  <c:v>50000</c:v>
                </c:pt>
                <c:pt idx="7">
                  <c:v>58000</c:v>
                </c:pt>
                <c:pt idx="8">
                  <c:v>66000</c:v>
                </c:pt>
                <c:pt idx="9">
                  <c:v>74000</c:v>
                </c:pt>
                <c:pt idx="10">
                  <c:v>84000</c:v>
                </c:pt>
              </c:numCache>
            </c:numRef>
          </c:xVal>
          <c:yVal>
            <c:numRef>
              <c:f>'Time Analysis'!$L$23:$L$33</c:f>
              <c:numCache>
                <c:formatCode>0.00</c:formatCode>
                <c:ptCount val="11"/>
                <c:pt idx="0">
                  <c:v>1.8111396</c:v>
                </c:pt>
                <c:pt idx="1">
                  <c:v>2.9712179999999999</c:v>
                </c:pt>
                <c:pt idx="2">
                  <c:v>4.1312964000000001</c:v>
                </c:pt>
                <c:pt idx="3">
                  <c:v>5.2913747999999998</c:v>
                </c:pt>
                <c:pt idx="4">
                  <c:v>6.4514531999999996</c:v>
                </c:pt>
                <c:pt idx="5">
                  <c:v>7.6115316000000002</c:v>
                </c:pt>
                <c:pt idx="6">
                  <c:v>8.771609999999999</c:v>
                </c:pt>
                <c:pt idx="7">
                  <c:v>9.9316883999999988</c:v>
                </c:pt>
                <c:pt idx="8">
                  <c:v>11.091766799999998</c:v>
                </c:pt>
                <c:pt idx="9">
                  <c:v>12.251845199999998</c:v>
                </c:pt>
                <c:pt idx="10">
                  <c:v>13.701943199999999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0-4314-B77E-341BD2D2594B}"/>
            </c:ext>
          </c:extLst>
        </c:ser>
        <c:ser>
          <c:idx val="3"/>
          <c:order val="2"/>
          <c:tx>
            <c:strRef>
              <c:f>'Time Analysis'!$K$21:$K$22</c:f>
              <c:strCache>
                <c:ptCount val="2"/>
                <c:pt idx="0">
                  <c:v>f(n) Big O(pn)</c:v>
                </c:pt>
                <c:pt idx="1">
                  <c:v>C2=0.0000000018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 Analysis'!$I$23:$I$33</c:f>
              <c:numCache>
                <c:formatCode>General</c:formatCode>
                <c:ptCount val="11"/>
                <c:pt idx="0">
                  <c:v>2000</c:v>
                </c:pt>
                <c:pt idx="1">
                  <c:v>10000</c:v>
                </c:pt>
                <c:pt idx="2">
                  <c:v>18000</c:v>
                </c:pt>
                <c:pt idx="3">
                  <c:v>26000</c:v>
                </c:pt>
                <c:pt idx="4">
                  <c:v>34000</c:v>
                </c:pt>
                <c:pt idx="5">
                  <c:v>42000</c:v>
                </c:pt>
                <c:pt idx="6">
                  <c:v>50000</c:v>
                </c:pt>
                <c:pt idx="7">
                  <c:v>58000</c:v>
                </c:pt>
                <c:pt idx="8">
                  <c:v>66000</c:v>
                </c:pt>
                <c:pt idx="9">
                  <c:v>74000</c:v>
                </c:pt>
                <c:pt idx="10">
                  <c:v>84000</c:v>
                </c:pt>
              </c:numCache>
            </c:numRef>
          </c:xVal>
          <c:yVal>
            <c:numRef>
              <c:f>'Time Analysis'!$K$23:$K$33</c:f>
              <c:numCache>
                <c:formatCode>0.00</c:formatCode>
                <c:ptCount val="11"/>
                <c:pt idx="0">
                  <c:v>0.36</c:v>
                </c:pt>
                <c:pt idx="1">
                  <c:v>1.8</c:v>
                </c:pt>
                <c:pt idx="2">
                  <c:v>3.2399999999999998</c:v>
                </c:pt>
                <c:pt idx="3">
                  <c:v>4.68</c:v>
                </c:pt>
                <c:pt idx="4">
                  <c:v>6.12</c:v>
                </c:pt>
                <c:pt idx="5">
                  <c:v>7.56</c:v>
                </c:pt>
                <c:pt idx="6">
                  <c:v>9</c:v>
                </c:pt>
                <c:pt idx="7">
                  <c:v>10.44</c:v>
                </c:pt>
                <c:pt idx="8">
                  <c:v>11.88</c:v>
                </c:pt>
                <c:pt idx="9">
                  <c:v>13.32</c:v>
                </c:pt>
                <c:pt idx="10">
                  <c:v>15.12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80-4314-B77E-341BD2D2594B}"/>
            </c:ext>
          </c:extLst>
        </c:ser>
        <c:ser>
          <c:idx val="2"/>
          <c:order val="3"/>
          <c:tx>
            <c:strRef>
              <c:f>'Time Analysis'!$M$22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 Analysis'!$I$29:$I$33</c:f>
              <c:numCache>
                <c:formatCode>General</c:formatCode>
                <c:ptCount val="5"/>
                <c:pt idx="0">
                  <c:v>50000</c:v>
                </c:pt>
                <c:pt idx="1">
                  <c:v>58000</c:v>
                </c:pt>
                <c:pt idx="2">
                  <c:v>66000</c:v>
                </c:pt>
                <c:pt idx="3">
                  <c:v>74000</c:v>
                </c:pt>
                <c:pt idx="4">
                  <c:v>84000</c:v>
                </c:pt>
              </c:numCache>
            </c:numRef>
          </c:xVal>
          <c:yVal>
            <c:numRef>
              <c:f>'Time Analysis'!$M$29:$M$33</c:f>
              <c:numCache>
                <c:formatCode>0.00</c:formatCode>
                <c:ptCount val="5"/>
                <c:pt idx="0">
                  <c:v>0.22839000000000098</c:v>
                </c:pt>
                <c:pt idx="1">
                  <c:v>0.50831160000000075</c:v>
                </c:pt>
                <c:pt idx="2">
                  <c:v>0.7882332000000023</c:v>
                </c:pt>
                <c:pt idx="3">
                  <c:v>1.0681548000000021</c:v>
                </c:pt>
                <c:pt idx="4">
                  <c:v>1.4180568000000005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80-4314-B77E-341BD2D2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1071"/>
        <c:axId val="95342511"/>
      </c:scatterChart>
      <c:valAx>
        <c:axId val="953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the data to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2511"/>
        <c:crosses val="autoZero"/>
        <c:crossBetween val="midCat"/>
      </c:valAx>
      <c:valAx>
        <c:axId val="953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Operations Analysis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'Operation Analysis'!$K$8</c:f>
              <c:strCache>
                <c:ptCount val="1"/>
                <c:pt idx="0">
                  <c:v>Data f(p)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 Analysis'!$I$9:$I$25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</c:numCache>
            </c:numRef>
          </c:xVal>
          <c:yVal>
            <c:numRef>
              <c:f>'Operation Analysis'!$K$9:$K$25</c:f>
              <c:numCache>
                <c:formatCode>General</c:formatCode>
                <c:ptCount val="17"/>
                <c:pt idx="0">
                  <c:v>2000166</c:v>
                </c:pt>
                <c:pt idx="1">
                  <c:v>4000212</c:v>
                </c:pt>
                <c:pt idx="2">
                  <c:v>7999989</c:v>
                </c:pt>
                <c:pt idx="3">
                  <c:v>11999339</c:v>
                </c:pt>
                <c:pt idx="4">
                  <c:v>15998346</c:v>
                </c:pt>
                <c:pt idx="5">
                  <c:v>19997148</c:v>
                </c:pt>
                <c:pt idx="6">
                  <c:v>31990425</c:v>
                </c:pt>
                <c:pt idx="7">
                  <c:v>31990905</c:v>
                </c:pt>
                <c:pt idx="8">
                  <c:v>31990191</c:v>
                </c:pt>
                <c:pt idx="9">
                  <c:v>39984012</c:v>
                </c:pt>
                <c:pt idx="10">
                  <c:v>39984393</c:v>
                </c:pt>
                <c:pt idx="11">
                  <c:v>79928058</c:v>
                </c:pt>
                <c:pt idx="12">
                  <c:v>79928391</c:v>
                </c:pt>
                <c:pt idx="13">
                  <c:v>79928685</c:v>
                </c:pt>
                <c:pt idx="14">
                  <c:v>159695769</c:v>
                </c:pt>
                <c:pt idx="15">
                  <c:v>159698055</c:v>
                </c:pt>
                <c:pt idx="16">
                  <c:v>159695736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5-467F-BCCE-8732DCF0E24E}"/>
            </c:ext>
          </c:extLst>
        </c:ser>
        <c:ser>
          <c:idx val="1"/>
          <c:order val="1"/>
          <c:tx>
            <c:strRef>
              <c:f>'Operation Analysis'!$K$38</c:f>
              <c:strCache>
                <c:ptCount val="1"/>
                <c:pt idx="0">
                  <c:v>Fit f(p)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'Operation Analysis'!$H$39:$H$118</c:f>
              <c:numCache>
                <c:formatCode>General</c:formatCod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numCache>
            </c:numRef>
          </c:xVal>
          <c:yVal>
            <c:numRef>
              <c:f>'Operation Analysis'!$K$39:$K$118</c:f>
              <c:numCache>
                <c:formatCode>General</c:formatCode>
                <c:ptCount val="80"/>
                <c:pt idx="0">
                  <c:v>2038378.9195312499</c:v>
                </c:pt>
                <c:pt idx="1">
                  <c:v>4034388.9390624999</c:v>
                </c:pt>
                <c:pt idx="2">
                  <c:v>6030398.9585937504</c:v>
                </c:pt>
                <c:pt idx="3">
                  <c:v>8026408.9781250004</c:v>
                </c:pt>
                <c:pt idx="4">
                  <c:v>10022418.99765625</c:v>
                </c:pt>
                <c:pt idx="5">
                  <c:v>12018429.0171875</c:v>
                </c:pt>
                <c:pt idx="6">
                  <c:v>14014439.03671875</c:v>
                </c:pt>
                <c:pt idx="7">
                  <c:v>16010449.05625</c:v>
                </c:pt>
                <c:pt idx="8">
                  <c:v>18006459.075781249</c:v>
                </c:pt>
                <c:pt idx="9">
                  <c:v>20002469.095312499</c:v>
                </c:pt>
                <c:pt idx="10">
                  <c:v>21998479.114843749</c:v>
                </c:pt>
                <c:pt idx="11">
                  <c:v>23994489.134374999</c:v>
                </c:pt>
                <c:pt idx="12">
                  <c:v>25990499.153906249</c:v>
                </c:pt>
                <c:pt idx="13">
                  <c:v>27986509.173437499</c:v>
                </c:pt>
                <c:pt idx="14">
                  <c:v>29982519.192968749</c:v>
                </c:pt>
                <c:pt idx="15">
                  <c:v>31978529.212499999</c:v>
                </c:pt>
                <c:pt idx="16">
                  <c:v>33974539.232031249</c:v>
                </c:pt>
                <c:pt idx="17">
                  <c:v>35970549.251562499</c:v>
                </c:pt>
                <c:pt idx="18">
                  <c:v>37966559.271093749</c:v>
                </c:pt>
                <c:pt idx="19">
                  <c:v>39962569.290624999</c:v>
                </c:pt>
                <c:pt idx="20">
                  <c:v>41958579.310156249</c:v>
                </c:pt>
                <c:pt idx="21">
                  <c:v>43954589.329687499</c:v>
                </c:pt>
                <c:pt idx="22">
                  <c:v>45950599.349218749</c:v>
                </c:pt>
                <c:pt idx="23">
                  <c:v>47946609.368749999</c:v>
                </c:pt>
                <c:pt idx="24">
                  <c:v>49942619.388281249</c:v>
                </c:pt>
                <c:pt idx="25">
                  <c:v>51938629.407812499</c:v>
                </c:pt>
                <c:pt idx="26">
                  <c:v>53934639.427343749</c:v>
                </c:pt>
                <c:pt idx="27">
                  <c:v>55930649.446874999</c:v>
                </c:pt>
                <c:pt idx="28">
                  <c:v>57926659.466406249</c:v>
                </c:pt>
                <c:pt idx="29">
                  <c:v>59922669.485937499</c:v>
                </c:pt>
                <c:pt idx="30">
                  <c:v>61918679.505468749</c:v>
                </c:pt>
                <c:pt idx="31">
                  <c:v>63914689.524999999</c:v>
                </c:pt>
                <c:pt idx="32">
                  <c:v>65910699.544531249</c:v>
                </c:pt>
                <c:pt idx="33">
                  <c:v>67906709.564062506</c:v>
                </c:pt>
                <c:pt idx="34">
                  <c:v>69902719.583593756</c:v>
                </c:pt>
                <c:pt idx="35">
                  <c:v>71898729.603125006</c:v>
                </c:pt>
                <c:pt idx="36">
                  <c:v>73894739.622656256</c:v>
                </c:pt>
                <c:pt idx="37">
                  <c:v>75890749.642187506</c:v>
                </c:pt>
                <c:pt idx="38">
                  <c:v>77886759.661718756</c:v>
                </c:pt>
                <c:pt idx="39">
                  <c:v>79882769.681250006</c:v>
                </c:pt>
                <c:pt idx="40">
                  <c:v>81878779.700781256</c:v>
                </c:pt>
                <c:pt idx="41">
                  <c:v>83874789.720312506</c:v>
                </c:pt>
                <c:pt idx="42">
                  <c:v>85870799.739843756</c:v>
                </c:pt>
                <c:pt idx="43">
                  <c:v>87866809.759375006</c:v>
                </c:pt>
                <c:pt idx="44">
                  <c:v>89862819.778906256</c:v>
                </c:pt>
                <c:pt idx="45">
                  <c:v>91858829.798437506</c:v>
                </c:pt>
                <c:pt idx="46">
                  <c:v>93854839.817968756</c:v>
                </c:pt>
                <c:pt idx="47">
                  <c:v>95850849.837500006</c:v>
                </c:pt>
                <c:pt idx="48">
                  <c:v>97846859.857031256</c:v>
                </c:pt>
                <c:pt idx="49">
                  <c:v>99842869.876562506</c:v>
                </c:pt>
                <c:pt idx="50">
                  <c:v>101838879.89609376</c:v>
                </c:pt>
                <c:pt idx="51">
                  <c:v>103834889.91562501</c:v>
                </c:pt>
                <c:pt idx="52">
                  <c:v>105830899.93515626</c:v>
                </c:pt>
                <c:pt idx="53">
                  <c:v>107826909.95468751</c:v>
                </c:pt>
                <c:pt idx="54">
                  <c:v>109822919.97421876</c:v>
                </c:pt>
                <c:pt idx="55">
                  <c:v>111818929.99375001</c:v>
                </c:pt>
                <c:pt idx="56">
                  <c:v>113814940.01328126</c:v>
                </c:pt>
                <c:pt idx="57">
                  <c:v>115810950.03281251</c:v>
                </c:pt>
                <c:pt idx="58">
                  <c:v>117806960.05234376</c:v>
                </c:pt>
                <c:pt idx="59">
                  <c:v>119802970.07187501</c:v>
                </c:pt>
                <c:pt idx="60">
                  <c:v>121798980.09140626</c:v>
                </c:pt>
                <c:pt idx="61">
                  <c:v>123794990.11093751</c:v>
                </c:pt>
                <c:pt idx="62">
                  <c:v>125791000.13046876</c:v>
                </c:pt>
                <c:pt idx="63">
                  <c:v>127787010.15000001</c:v>
                </c:pt>
                <c:pt idx="64">
                  <c:v>129783020.16953126</c:v>
                </c:pt>
                <c:pt idx="65">
                  <c:v>131779030.18906251</c:v>
                </c:pt>
                <c:pt idx="66">
                  <c:v>133775040.20859376</c:v>
                </c:pt>
                <c:pt idx="67">
                  <c:v>135771050.22812501</c:v>
                </c:pt>
                <c:pt idx="68">
                  <c:v>137767060.24765626</c:v>
                </c:pt>
                <c:pt idx="69">
                  <c:v>139763070.26718751</c:v>
                </c:pt>
                <c:pt idx="70">
                  <c:v>141759080.28671876</c:v>
                </c:pt>
                <c:pt idx="71">
                  <c:v>143755090.30625001</c:v>
                </c:pt>
                <c:pt idx="72">
                  <c:v>145751100.32578126</c:v>
                </c:pt>
                <c:pt idx="73">
                  <c:v>147747110.34531251</c:v>
                </c:pt>
                <c:pt idx="74">
                  <c:v>149743120.36484376</c:v>
                </c:pt>
                <c:pt idx="75">
                  <c:v>151739130.38437501</c:v>
                </c:pt>
                <c:pt idx="76">
                  <c:v>153735140.40390626</c:v>
                </c:pt>
                <c:pt idx="77">
                  <c:v>155731150.42343751</c:v>
                </c:pt>
                <c:pt idx="78">
                  <c:v>157727160.44296876</c:v>
                </c:pt>
                <c:pt idx="79">
                  <c:v>159723170.46250001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C5-467F-BCCE-8732DCF0E24E}"/>
            </c:ext>
          </c:extLst>
        </c:ser>
        <c:ser>
          <c:idx val="2"/>
          <c:order val="2"/>
          <c:tx>
            <c:strRef>
              <c:f>'Operation Analysis'!$J$37:$K$37</c:f>
              <c:strCache>
                <c:ptCount val="1"/>
                <c:pt idx="0">
                  <c:v>f(n) Big O(pn)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'Operation Analysis'!$H$39:$H$118</c:f>
              <c:numCache>
                <c:formatCode>General</c:formatCod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numCache>
            </c:numRef>
          </c:xVal>
          <c:yVal>
            <c:numRef>
              <c:f>'Operation Analysis'!$J$39:$J$118</c:f>
              <c:numCache>
                <c:formatCode>General</c:formatCode>
                <c:ptCount val="80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  <c:pt idx="9">
                  <c:v>20000000</c:v>
                </c:pt>
                <c:pt idx="10">
                  <c:v>22000000</c:v>
                </c:pt>
                <c:pt idx="11">
                  <c:v>24000000</c:v>
                </c:pt>
                <c:pt idx="12">
                  <c:v>26000000</c:v>
                </c:pt>
                <c:pt idx="13">
                  <c:v>28000000</c:v>
                </c:pt>
                <c:pt idx="14">
                  <c:v>30000000</c:v>
                </c:pt>
                <c:pt idx="15">
                  <c:v>32000000</c:v>
                </c:pt>
                <c:pt idx="16">
                  <c:v>34000000</c:v>
                </c:pt>
                <c:pt idx="17">
                  <c:v>36000000</c:v>
                </c:pt>
                <c:pt idx="18">
                  <c:v>38000000</c:v>
                </c:pt>
                <c:pt idx="19">
                  <c:v>40000000</c:v>
                </c:pt>
                <c:pt idx="20">
                  <c:v>42000000</c:v>
                </c:pt>
                <c:pt idx="21">
                  <c:v>44000000</c:v>
                </c:pt>
                <c:pt idx="22">
                  <c:v>46000000</c:v>
                </c:pt>
                <c:pt idx="23">
                  <c:v>48000000</c:v>
                </c:pt>
                <c:pt idx="24">
                  <c:v>50000000</c:v>
                </c:pt>
                <c:pt idx="25">
                  <c:v>52000000</c:v>
                </c:pt>
                <c:pt idx="26">
                  <c:v>54000000</c:v>
                </c:pt>
                <c:pt idx="27">
                  <c:v>56000000</c:v>
                </c:pt>
                <c:pt idx="28">
                  <c:v>58000000</c:v>
                </c:pt>
                <c:pt idx="29">
                  <c:v>60000000</c:v>
                </c:pt>
                <c:pt idx="30">
                  <c:v>62000000</c:v>
                </c:pt>
                <c:pt idx="31">
                  <c:v>64000000</c:v>
                </c:pt>
                <c:pt idx="32">
                  <c:v>66000000</c:v>
                </c:pt>
                <c:pt idx="33">
                  <c:v>68000000</c:v>
                </c:pt>
                <c:pt idx="34">
                  <c:v>70000000</c:v>
                </c:pt>
                <c:pt idx="35">
                  <c:v>72000000</c:v>
                </c:pt>
                <c:pt idx="36">
                  <c:v>74000000</c:v>
                </c:pt>
                <c:pt idx="37">
                  <c:v>76000000</c:v>
                </c:pt>
                <c:pt idx="38">
                  <c:v>78000000</c:v>
                </c:pt>
                <c:pt idx="39">
                  <c:v>80000000</c:v>
                </c:pt>
                <c:pt idx="40">
                  <c:v>82000000</c:v>
                </c:pt>
                <c:pt idx="41">
                  <c:v>84000000</c:v>
                </c:pt>
                <c:pt idx="42">
                  <c:v>86000000</c:v>
                </c:pt>
                <c:pt idx="43">
                  <c:v>88000000</c:v>
                </c:pt>
                <c:pt idx="44">
                  <c:v>90000000</c:v>
                </c:pt>
                <c:pt idx="45">
                  <c:v>92000000</c:v>
                </c:pt>
                <c:pt idx="46">
                  <c:v>94000000</c:v>
                </c:pt>
                <c:pt idx="47">
                  <c:v>96000000</c:v>
                </c:pt>
                <c:pt idx="48">
                  <c:v>98000000</c:v>
                </c:pt>
                <c:pt idx="49">
                  <c:v>100000000</c:v>
                </c:pt>
                <c:pt idx="50">
                  <c:v>102000000</c:v>
                </c:pt>
                <c:pt idx="51">
                  <c:v>104000000</c:v>
                </c:pt>
                <c:pt idx="52">
                  <c:v>106000000</c:v>
                </c:pt>
                <c:pt idx="53">
                  <c:v>108000000</c:v>
                </c:pt>
                <c:pt idx="54">
                  <c:v>110000000</c:v>
                </c:pt>
                <c:pt idx="55">
                  <c:v>112000000</c:v>
                </c:pt>
                <c:pt idx="56">
                  <c:v>114000000</c:v>
                </c:pt>
                <c:pt idx="57">
                  <c:v>116000000</c:v>
                </c:pt>
                <c:pt idx="58">
                  <c:v>118000000</c:v>
                </c:pt>
                <c:pt idx="59">
                  <c:v>120000000</c:v>
                </c:pt>
                <c:pt idx="60">
                  <c:v>122000000</c:v>
                </c:pt>
                <c:pt idx="61">
                  <c:v>124000000</c:v>
                </c:pt>
                <c:pt idx="62">
                  <c:v>126000000</c:v>
                </c:pt>
                <c:pt idx="63">
                  <c:v>128000000</c:v>
                </c:pt>
                <c:pt idx="64">
                  <c:v>130000000</c:v>
                </c:pt>
                <c:pt idx="65">
                  <c:v>132000000</c:v>
                </c:pt>
                <c:pt idx="66">
                  <c:v>134000000</c:v>
                </c:pt>
                <c:pt idx="67">
                  <c:v>136000000</c:v>
                </c:pt>
                <c:pt idx="68">
                  <c:v>138000000</c:v>
                </c:pt>
                <c:pt idx="69">
                  <c:v>140000000</c:v>
                </c:pt>
                <c:pt idx="70">
                  <c:v>142000000</c:v>
                </c:pt>
                <c:pt idx="71">
                  <c:v>144000000</c:v>
                </c:pt>
                <c:pt idx="72">
                  <c:v>146000000</c:v>
                </c:pt>
                <c:pt idx="73">
                  <c:v>148000000</c:v>
                </c:pt>
                <c:pt idx="74">
                  <c:v>150000000</c:v>
                </c:pt>
                <c:pt idx="75">
                  <c:v>152000000</c:v>
                </c:pt>
                <c:pt idx="76">
                  <c:v>154000000</c:v>
                </c:pt>
                <c:pt idx="77">
                  <c:v>156000000</c:v>
                </c:pt>
                <c:pt idx="78">
                  <c:v>158000000</c:v>
                </c:pt>
                <c:pt idx="79">
                  <c:v>160000000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C5-467F-BCCE-8732DCF0E24E}"/>
            </c:ext>
          </c:extLst>
        </c:ser>
        <c:ser>
          <c:idx val="3"/>
          <c:order val="3"/>
          <c:tx>
            <c:strRef>
              <c:f>'Operation Analysis'!$L$38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'Operation Analysis'!$H$49:$H$118</c:f>
              <c:numCache>
                <c:formatCode>General</c:formatCode>
                <c:ptCount val="70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  <c:pt idx="22">
                  <c:v>165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185</c:v>
                </c:pt>
                <c:pt idx="27">
                  <c:v>190</c:v>
                </c:pt>
                <c:pt idx="28">
                  <c:v>195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215</c:v>
                </c:pt>
                <c:pt idx="33">
                  <c:v>220</c:v>
                </c:pt>
                <c:pt idx="34">
                  <c:v>225</c:v>
                </c:pt>
                <c:pt idx="35">
                  <c:v>230</c:v>
                </c:pt>
                <c:pt idx="36">
                  <c:v>235</c:v>
                </c:pt>
                <c:pt idx="37">
                  <c:v>240</c:v>
                </c:pt>
                <c:pt idx="38">
                  <c:v>245</c:v>
                </c:pt>
                <c:pt idx="39">
                  <c:v>250</c:v>
                </c:pt>
                <c:pt idx="40">
                  <c:v>255</c:v>
                </c:pt>
                <c:pt idx="41">
                  <c:v>260</c:v>
                </c:pt>
                <c:pt idx="42">
                  <c:v>265</c:v>
                </c:pt>
                <c:pt idx="43">
                  <c:v>270</c:v>
                </c:pt>
                <c:pt idx="44">
                  <c:v>275</c:v>
                </c:pt>
                <c:pt idx="45">
                  <c:v>280</c:v>
                </c:pt>
                <c:pt idx="46">
                  <c:v>285</c:v>
                </c:pt>
                <c:pt idx="47">
                  <c:v>290</c:v>
                </c:pt>
                <c:pt idx="48">
                  <c:v>295</c:v>
                </c:pt>
                <c:pt idx="49">
                  <c:v>300</c:v>
                </c:pt>
                <c:pt idx="50">
                  <c:v>305</c:v>
                </c:pt>
                <c:pt idx="51">
                  <c:v>310</c:v>
                </c:pt>
                <c:pt idx="52">
                  <c:v>315</c:v>
                </c:pt>
                <c:pt idx="53">
                  <c:v>320</c:v>
                </c:pt>
                <c:pt idx="54">
                  <c:v>325</c:v>
                </c:pt>
                <c:pt idx="55">
                  <c:v>330</c:v>
                </c:pt>
                <c:pt idx="56">
                  <c:v>335</c:v>
                </c:pt>
                <c:pt idx="57">
                  <c:v>340</c:v>
                </c:pt>
                <c:pt idx="58">
                  <c:v>345</c:v>
                </c:pt>
                <c:pt idx="59">
                  <c:v>350</c:v>
                </c:pt>
                <c:pt idx="60">
                  <c:v>355</c:v>
                </c:pt>
                <c:pt idx="61">
                  <c:v>360</c:v>
                </c:pt>
                <c:pt idx="62">
                  <c:v>365</c:v>
                </c:pt>
                <c:pt idx="63">
                  <c:v>370</c:v>
                </c:pt>
                <c:pt idx="64">
                  <c:v>375</c:v>
                </c:pt>
                <c:pt idx="65">
                  <c:v>380</c:v>
                </c:pt>
                <c:pt idx="66">
                  <c:v>385</c:v>
                </c:pt>
                <c:pt idx="67">
                  <c:v>390</c:v>
                </c:pt>
                <c:pt idx="68">
                  <c:v>395</c:v>
                </c:pt>
                <c:pt idx="69">
                  <c:v>400</c:v>
                </c:pt>
              </c:numCache>
            </c:numRef>
          </c:xVal>
          <c:yVal>
            <c:numRef>
              <c:f>'Operation Analysis'!$L$49:$L$118</c:f>
              <c:numCache>
                <c:formatCode>General</c:formatCode>
                <c:ptCount val="70"/>
                <c:pt idx="0">
                  <c:v>1520.8851562514901</c:v>
                </c:pt>
                <c:pt idx="1">
                  <c:v>5510.8656250014901</c:v>
                </c:pt>
                <c:pt idx="2">
                  <c:v>9500.8460937514901</c:v>
                </c:pt>
                <c:pt idx="3">
                  <c:v>13490.82656250149</c:v>
                </c:pt>
                <c:pt idx="4">
                  <c:v>17480.80703125149</c:v>
                </c:pt>
                <c:pt idx="5">
                  <c:v>21470.78750000149</c:v>
                </c:pt>
                <c:pt idx="6">
                  <c:v>25460.76796875149</c:v>
                </c:pt>
                <c:pt idx="7">
                  <c:v>29450.74843750149</c:v>
                </c:pt>
                <c:pt idx="8">
                  <c:v>33440.72890625149</c:v>
                </c:pt>
                <c:pt idx="9">
                  <c:v>37430.70937500149</c:v>
                </c:pt>
                <c:pt idx="10">
                  <c:v>41420.68984375149</c:v>
                </c:pt>
                <c:pt idx="11">
                  <c:v>45410.67031250149</c:v>
                </c:pt>
                <c:pt idx="12">
                  <c:v>49400.65078125149</c:v>
                </c:pt>
                <c:pt idx="13">
                  <c:v>53390.63125000149</c:v>
                </c:pt>
                <c:pt idx="14">
                  <c:v>57380.61171875149</c:v>
                </c:pt>
                <c:pt idx="15">
                  <c:v>61370.59218750149</c:v>
                </c:pt>
                <c:pt idx="16">
                  <c:v>65360.57265625149</c:v>
                </c:pt>
                <c:pt idx="17">
                  <c:v>69350.55312500149</c:v>
                </c:pt>
                <c:pt idx="18">
                  <c:v>73340.53359375149</c:v>
                </c:pt>
                <c:pt idx="19">
                  <c:v>77330.51406250149</c:v>
                </c:pt>
                <c:pt idx="20">
                  <c:v>81320.49453125149</c:v>
                </c:pt>
                <c:pt idx="21">
                  <c:v>85310.47500000149</c:v>
                </c:pt>
                <c:pt idx="22">
                  <c:v>89300.45546875149</c:v>
                </c:pt>
                <c:pt idx="23">
                  <c:v>93290.43593749404</c:v>
                </c:pt>
                <c:pt idx="24">
                  <c:v>97280.41640624404</c:v>
                </c:pt>
                <c:pt idx="25">
                  <c:v>101270.39687499404</c:v>
                </c:pt>
                <c:pt idx="26">
                  <c:v>105260.37734374404</c:v>
                </c:pt>
                <c:pt idx="27">
                  <c:v>109250.35781249404</c:v>
                </c:pt>
                <c:pt idx="28">
                  <c:v>113240.33828124404</c:v>
                </c:pt>
                <c:pt idx="29">
                  <c:v>117230.31874999404</c:v>
                </c:pt>
                <c:pt idx="30">
                  <c:v>121220.29921874404</c:v>
                </c:pt>
                <c:pt idx="31">
                  <c:v>125210.27968749404</c:v>
                </c:pt>
                <c:pt idx="32">
                  <c:v>129200.26015624404</c:v>
                </c:pt>
                <c:pt idx="33">
                  <c:v>133190.24062499404</c:v>
                </c:pt>
                <c:pt idx="34">
                  <c:v>137180.22109374404</c:v>
                </c:pt>
                <c:pt idx="35">
                  <c:v>141170.20156249404</c:v>
                </c:pt>
                <c:pt idx="36">
                  <c:v>145160.18203124404</c:v>
                </c:pt>
                <c:pt idx="37">
                  <c:v>149150.16249999404</c:v>
                </c:pt>
                <c:pt idx="38">
                  <c:v>153140.14296874404</c:v>
                </c:pt>
                <c:pt idx="39">
                  <c:v>157130.12343749404</c:v>
                </c:pt>
                <c:pt idx="40">
                  <c:v>161120.10390624404</c:v>
                </c:pt>
                <c:pt idx="41">
                  <c:v>165110.08437499404</c:v>
                </c:pt>
                <c:pt idx="42">
                  <c:v>169100.06484374404</c:v>
                </c:pt>
                <c:pt idx="43">
                  <c:v>173090.04531249404</c:v>
                </c:pt>
                <c:pt idx="44">
                  <c:v>177080.02578124404</c:v>
                </c:pt>
                <c:pt idx="45">
                  <c:v>181070.00624999404</c:v>
                </c:pt>
                <c:pt idx="46">
                  <c:v>185059.98671874404</c:v>
                </c:pt>
                <c:pt idx="47">
                  <c:v>189049.96718749404</c:v>
                </c:pt>
                <c:pt idx="48">
                  <c:v>193039.94765624404</c:v>
                </c:pt>
                <c:pt idx="49">
                  <c:v>197029.92812499404</c:v>
                </c:pt>
                <c:pt idx="50">
                  <c:v>201019.90859374404</c:v>
                </c:pt>
                <c:pt idx="51">
                  <c:v>205009.88906249404</c:v>
                </c:pt>
                <c:pt idx="52">
                  <c:v>208999.86953124404</c:v>
                </c:pt>
                <c:pt idx="53">
                  <c:v>212989.84999999404</c:v>
                </c:pt>
                <c:pt idx="54">
                  <c:v>216979.83046874404</c:v>
                </c:pt>
                <c:pt idx="55">
                  <c:v>220969.81093749404</c:v>
                </c:pt>
                <c:pt idx="56">
                  <c:v>224959.79140624404</c:v>
                </c:pt>
                <c:pt idx="57">
                  <c:v>228949.77187499404</c:v>
                </c:pt>
                <c:pt idx="58">
                  <c:v>232939.75234374404</c:v>
                </c:pt>
                <c:pt idx="59">
                  <c:v>236929.73281249404</c:v>
                </c:pt>
                <c:pt idx="60">
                  <c:v>240919.71328124404</c:v>
                </c:pt>
                <c:pt idx="61">
                  <c:v>244909.69374999404</c:v>
                </c:pt>
                <c:pt idx="62">
                  <c:v>248899.67421874404</c:v>
                </c:pt>
                <c:pt idx="63">
                  <c:v>252889.65468749404</c:v>
                </c:pt>
                <c:pt idx="64">
                  <c:v>256879.63515624404</c:v>
                </c:pt>
                <c:pt idx="65">
                  <c:v>260869.61562499404</c:v>
                </c:pt>
                <c:pt idx="66">
                  <c:v>264859.59609374404</c:v>
                </c:pt>
                <c:pt idx="67">
                  <c:v>268849.57656249404</c:v>
                </c:pt>
                <c:pt idx="68">
                  <c:v>272839.55703124404</c:v>
                </c:pt>
                <c:pt idx="69">
                  <c:v>276829.53749999404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C5-467F-BCCE-8732DCF0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61072"/>
        <c:axId val="778964432"/>
      </c:scatterChart>
      <c:valAx>
        <c:axId val="7789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of the data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4432"/>
        <c:crosses val="autoZero"/>
        <c:crossBetween val="midCat"/>
      </c:valAx>
      <c:valAx>
        <c:axId val="7789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</xdr:colOff>
      <xdr:row>10</xdr:row>
      <xdr:rowOff>87630</xdr:rowOff>
    </xdr:from>
    <xdr:to>
      <xdr:col>23</xdr:col>
      <xdr:colOff>495300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C251F-93D9-D670-44A7-E074CBD1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7</xdr:row>
      <xdr:rowOff>22860</xdr:rowOff>
    </xdr:from>
    <xdr:to>
      <xdr:col>22</xdr:col>
      <xdr:colOff>68580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5AD25-C79F-5D9B-B7F6-FFB381690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2DCC-BBAF-4BBE-B45B-199C8DA6EF0F}">
  <dimension ref="G2:M52"/>
  <sheetViews>
    <sheetView topLeftCell="D1" workbookViewId="0">
      <selection activeCell="P8" sqref="P8"/>
    </sheetView>
  </sheetViews>
  <sheetFormatPr defaultRowHeight="14.4" x14ac:dyDescent="0.3"/>
  <cols>
    <col min="10" max="10" width="21.6640625" bestFit="1" customWidth="1"/>
    <col min="11" max="11" width="11.33203125" bestFit="1" customWidth="1"/>
  </cols>
  <sheetData>
    <row r="2" spans="7:12" x14ac:dyDescent="0.3">
      <c r="H2" t="s">
        <v>0</v>
      </c>
      <c r="I2" t="s">
        <v>0</v>
      </c>
      <c r="J2" t="s">
        <v>0</v>
      </c>
    </row>
    <row r="3" spans="7:12" x14ac:dyDescent="0.3">
      <c r="G3" t="s">
        <v>1</v>
      </c>
      <c r="H3" t="s">
        <v>12</v>
      </c>
      <c r="I3" t="s">
        <v>9</v>
      </c>
      <c r="J3" t="s">
        <v>16</v>
      </c>
      <c r="K3" t="s">
        <v>10</v>
      </c>
      <c r="L3" t="s">
        <v>11</v>
      </c>
    </row>
    <row r="4" spans="7:12" x14ac:dyDescent="0.3">
      <c r="G4">
        <v>1</v>
      </c>
      <c r="H4">
        <v>1</v>
      </c>
      <c r="I4">
        <v>2000</v>
      </c>
      <c r="J4">
        <f>I4*$J$12</f>
        <v>200000000</v>
      </c>
      <c r="K4">
        <v>1</v>
      </c>
      <c r="L4" s="5">
        <f>$J$15+$J$16*I4+$J$17*J4</f>
        <v>1.8111396</v>
      </c>
    </row>
    <row r="5" spans="7:12" x14ac:dyDescent="0.3">
      <c r="G5">
        <v>2</v>
      </c>
      <c r="H5">
        <v>1</v>
      </c>
      <c r="I5">
        <v>8000</v>
      </c>
      <c r="J5">
        <f t="shared" ref="J5:J10" si="0">I5*$J$12</f>
        <v>800000000</v>
      </c>
      <c r="K5">
        <v>2</v>
      </c>
      <c r="L5" s="5">
        <f t="shared" ref="L5:L11" si="1">$J$15+$J$16*I5+$J$17*J5</f>
        <v>2.6811984</v>
      </c>
    </row>
    <row r="6" spans="7:12" x14ac:dyDescent="0.3">
      <c r="G6">
        <v>3</v>
      </c>
      <c r="H6">
        <v>1</v>
      </c>
      <c r="I6">
        <v>16000</v>
      </c>
      <c r="J6">
        <f t="shared" si="0"/>
        <v>1600000000</v>
      </c>
      <c r="K6">
        <v>4</v>
      </c>
      <c r="L6" s="5">
        <f t="shared" si="1"/>
        <v>3.8412767999999997</v>
      </c>
    </row>
    <row r="7" spans="7:12" x14ac:dyDescent="0.3">
      <c r="G7">
        <v>4</v>
      </c>
      <c r="H7">
        <v>1</v>
      </c>
      <c r="I7">
        <v>24000</v>
      </c>
      <c r="J7">
        <f t="shared" si="0"/>
        <v>2400000000</v>
      </c>
      <c r="K7">
        <v>6</v>
      </c>
      <c r="L7" s="5">
        <f t="shared" si="1"/>
        <v>5.0013551999999999</v>
      </c>
    </row>
    <row r="8" spans="7:12" x14ac:dyDescent="0.3">
      <c r="G8">
        <v>5</v>
      </c>
      <c r="H8">
        <v>1</v>
      </c>
      <c r="I8">
        <v>32000</v>
      </c>
      <c r="J8">
        <f t="shared" si="0"/>
        <v>3200000000</v>
      </c>
      <c r="K8">
        <v>7</v>
      </c>
      <c r="L8" s="5">
        <f t="shared" si="1"/>
        <v>6.1614335999999996</v>
      </c>
    </row>
    <row r="9" spans="7:12" x14ac:dyDescent="0.3">
      <c r="G9">
        <v>6</v>
      </c>
      <c r="H9">
        <v>1</v>
      </c>
      <c r="I9">
        <v>64000</v>
      </c>
      <c r="J9">
        <f t="shared" si="0"/>
        <v>6400000000</v>
      </c>
      <c r="K9">
        <v>11</v>
      </c>
      <c r="L9" s="5">
        <f t="shared" si="1"/>
        <v>10.801747199999999</v>
      </c>
    </row>
    <row r="10" spans="7:12" x14ac:dyDescent="0.3">
      <c r="G10">
        <v>7</v>
      </c>
      <c r="H10">
        <v>1</v>
      </c>
      <c r="I10">
        <v>84000</v>
      </c>
      <c r="J10">
        <f t="shared" si="0"/>
        <v>8400000000</v>
      </c>
      <c r="K10">
        <v>13</v>
      </c>
      <c r="L10" s="5">
        <f t="shared" si="1"/>
        <v>13.701943199999999</v>
      </c>
    </row>
    <row r="11" spans="7:12" x14ac:dyDescent="0.3">
      <c r="L11" s="5"/>
    </row>
    <row r="12" spans="7:12" x14ac:dyDescent="0.3">
      <c r="I12" s="2" t="s">
        <v>15</v>
      </c>
      <c r="J12">
        <v>100000</v>
      </c>
    </row>
    <row r="13" spans="7:12" x14ac:dyDescent="0.3">
      <c r="I13" s="2" t="s">
        <v>2</v>
      </c>
      <c r="J13" t="s">
        <v>17</v>
      </c>
    </row>
    <row r="15" spans="7:12" x14ac:dyDescent="0.3">
      <c r="I15" s="2" t="s">
        <v>3</v>
      </c>
      <c r="J15">
        <v>1.52112</v>
      </c>
    </row>
    <row r="16" spans="7:12" x14ac:dyDescent="0.3">
      <c r="I16" s="2" t="s">
        <v>4</v>
      </c>
      <c r="J16" s="1">
        <v>3.3399799999999998E-5</v>
      </c>
    </row>
    <row r="17" spans="8:13" x14ac:dyDescent="0.3">
      <c r="I17" s="2" t="s">
        <v>5</v>
      </c>
      <c r="J17" s="1">
        <v>1.1160999999999999E-9</v>
      </c>
    </row>
    <row r="19" spans="8:13" x14ac:dyDescent="0.3">
      <c r="K19" t="s">
        <v>6</v>
      </c>
      <c r="L19" s="1">
        <v>1.8E-9</v>
      </c>
      <c r="M19" t="s">
        <v>18</v>
      </c>
    </row>
    <row r="20" spans="8:13" x14ac:dyDescent="0.3">
      <c r="I20" t="s">
        <v>7</v>
      </c>
    </row>
    <row r="21" spans="8:13" x14ac:dyDescent="0.3">
      <c r="I21" t="s">
        <v>0</v>
      </c>
      <c r="J21" t="s">
        <v>0</v>
      </c>
      <c r="K21" t="s">
        <v>21</v>
      </c>
    </row>
    <row r="22" spans="8:13" x14ac:dyDescent="0.3">
      <c r="H22" t="s">
        <v>12</v>
      </c>
      <c r="I22" t="s">
        <v>9</v>
      </c>
      <c r="J22" t="s">
        <v>19</v>
      </c>
      <c r="K22" t="s">
        <v>20</v>
      </c>
      <c r="L22" t="s">
        <v>13</v>
      </c>
      <c r="M22" s="3" t="s">
        <v>8</v>
      </c>
    </row>
    <row r="23" spans="8:13" x14ac:dyDescent="0.3">
      <c r="H23">
        <v>1</v>
      </c>
      <c r="I23">
        <v>2000</v>
      </c>
      <c r="J23">
        <f>I23*$J$12</f>
        <v>200000000</v>
      </c>
      <c r="K23" s="4">
        <f>$L$19*J23</f>
        <v>0.36</v>
      </c>
      <c r="L23" s="4">
        <f>$J$15+$J$16*I23+$J$17*J23</f>
        <v>1.8111396</v>
      </c>
      <c r="M23" s="4">
        <f>K23-L23</f>
        <v>-1.4511395999999999</v>
      </c>
    </row>
    <row r="24" spans="8:13" x14ac:dyDescent="0.3">
      <c r="H24">
        <v>1</v>
      </c>
      <c r="I24">
        <f>I23+8000</f>
        <v>10000</v>
      </c>
      <c r="J24">
        <f t="shared" ref="J24:J33" si="2">I24*$J$12</f>
        <v>1000000000</v>
      </c>
      <c r="K24" s="4">
        <f t="shared" ref="K24:K52" si="3">$L$19*J24</f>
        <v>1.8</v>
      </c>
      <c r="L24" s="4">
        <f t="shared" ref="L24:L52" si="4">$J$15+$J$16*I24+$J$17*J24</f>
        <v>2.9712179999999999</v>
      </c>
      <c r="M24" s="4">
        <f t="shared" ref="M24:M52" si="5">K24-L24</f>
        <v>-1.1712179999999999</v>
      </c>
    </row>
    <row r="25" spans="8:13" x14ac:dyDescent="0.3">
      <c r="H25">
        <v>1</v>
      </c>
      <c r="I25">
        <f t="shared" ref="I25:I32" si="6">I24+8000</f>
        <v>18000</v>
      </c>
      <c r="J25">
        <f t="shared" si="2"/>
        <v>1800000000</v>
      </c>
      <c r="K25" s="4">
        <f t="shared" si="3"/>
        <v>3.2399999999999998</v>
      </c>
      <c r="L25" s="4">
        <f t="shared" si="4"/>
        <v>4.1312964000000001</v>
      </c>
      <c r="M25" s="4">
        <f t="shared" si="5"/>
        <v>-0.89129640000000032</v>
      </c>
    </row>
    <row r="26" spans="8:13" x14ac:dyDescent="0.3">
      <c r="H26">
        <v>1</v>
      </c>
      <c r="I26">
        <f t="shared" si="6"/>
        <v>26000</v>
      </c>
      <c r="J26">
        <f t="shared" si="2"/>
        <v>2600000000</v>
      </c>
      <c r="K26" s="4">
        <f t="shared" si="3"/>
        <v>4.68</v>
      </c>
      <c r="L26" s="4">
        <f t="shared" si="4"/>
        <v>5.2913747999999998</v>
      </c>
      <c r="M26" s="4">
        <f t="shared" si="5"/>
        <v>-0.61137480000000011</v>
      </c>
    </row>
    <row r="27" spans="8:13" x14ac:dyDescent="0.3">
      <c r="H27">
        <v>1</v>
      </c>
      <c r="I27">
        <f t="shared" si="6"/>
        <v>34000</v>
      </c>
      <c r="J27">
        <f t="shared" si="2"/>
        <v>3400000000</v>
      </c>
      <c r="K27" s="4">
        <f t="shared" si="3"/>
        <v>6.12</v>
      </c>
      <c r="L27" s="4">
        <f t="shared" si="4"/>
        <v>6.4514531999999996</v>
      </c>
      <c r="M27" s="4">
        <f t="shared" si="5"/>
        <v>-0.33145319999999945</v>
      </c>
    </row>
    <row r="28" spans="8:13" x14ac:dyDescent="0.3">
      <c r="H28">
        <v>1</v>
      </c>
      <c r="I28">
        <f t="shared" si="6"/>
        <v>42000</v>
      </c>
      <c r="J28">
        <f t="shared" si="2"/>
        <v>4200000000</v>
      </c>
      <c r="K28" s="4">
        <f t="shared" si="3"/>
        <v>7.56</v>
      </c>
      <c r="L28" s="4">
        <f t="shared" si="4"/>
        <v>7.6115316000000002</v>
      </c>
      <c r="M28" s="4">
        <f t="shared" si="5"/>
        <v>-5.1531600000000566E-2</v>
      </c>
    </row>
    <row r="29" spans="8:13" x14ac:dyDescent="0.3">
      <c r="H29">
        <v>1</v>
      </c>
      <c r="I29">
        <f t="shared" si="6"/>
        <v>50000</v>
      </c>
      <c r="J29">
        <f t="shared" si="2"/>
        <v>5000000000</v>
      </c>
      <c r="K29" s="4">
        <f t="shared" si="3"/>
        <v>9</v>
      </c>
      <c r="L29" s="4">
        <f t="shared" si="4"/>
        <v>8.771609999999999</v>
      </c>
      <c r="M29" s="4">
        <f t="shared" si="5"/>
        <v>0.22839000000000098</v>
      </c>
    </row>
    <row r="30" spans="8:13" x14ac:dyDescent="0.3">
      <c r="H30">
        <v>1</v>
      </c>
      <c r="I30">
        <f t="shared" si="6"/>
        <v>58000</v>
      </c>
      <c r="J30">
        <f t="shared" si="2"/>
        <v>5800000000</v>
      </c>
      <c r="K30" s="4">
        <f t="shared" si="3"/>
        <v>10.44</v>
      </c>
      <c r="L30" s="4">
        <f t="shared" si="4"/>
        <v>9.9316883999999988</v>
      </c>
      <c r="M30" s="4">
        <f t="shared" si="5"/>
        <v>0.50831160000000075</v>
      </c>
    </row>
    <row r="31" spans="8:13" x14ac:dyDescent="0.3">
      <c r="H31">
        <v>1</v>
      </c>
      <c r="I31">
        <f>I30+8000</f>
        <v>66000</v>
      </c>
      <c r="J31">
        <f t="shared" si="2"/>
        <v>6600000000</v>
      </c>
      <c r="K31" s="4">
        <f t="shared" si="3"/>
        <v>11.88</v>
      </c>
      <c r="L31" s="4">
        <f t="shared" si="4"/>
        <v>11.091766799999998</v>
      </c>
      <c r="M31" s="4">
        <f t="shared" si="5"/>
        <v>0.7882332000000023</v>
      </c>
    </row>
    <row r="32" spans="8:13" x14ac:dyDescent="0.3">
      <c r="H32">
        <v>1</v>
      </c>
      <c r="I32">
        <f t="shared" si="6"/>
        <v>74000</v>
      </c>
      <c r="J32">
        <f t="shared" si="2"/>
        <v>7400000000</v>
      </c>
      <c r="K32" s="4">
        <f t="shared" si="3"/>
        <v>13.32</v>
      </c>
      <c r="L32" s="4">
        <f t="shared" si="4"/>
        <v>12.251845199999998</v>
      </c>
      <c r="M32" s="4">
        <f t="shared" si="5"/>
        <v>1.0681548000000021</v>
      </c>
    </row>
    <row r="33" spans="8:13" x14ac:dyDescent="0.3">
      <c r="H33">
        <v>1</v>
      </c>
      <c r="I33">
        <v>84000</v>
      </c>
      <c r="J33">
        <f t="shared" si="2"/>
        <v>8400000000</v>
      </c>
      <c r="K33" s="4">
        <f t="shared" si="3"/>
        <v>15.12</v>
      </c>
      <c r="L33" s="4">
        <f t="shared" si="4"/>
        <v>13.701943199999999</v>
      </c>
      <c r="M33" s="4">
        <f t="shared" si="5"/>
        <v>1.4180568000000005</v>
      </c>
    </row>
    <row r="34" spans="8:13" x14ac:dyDescent="0.3">
      <c r="K34" s="4"/>
      <c r="L34" s="4"/>
      <c r="M34" s="4"/>
    </row>
    <row r="35" spans="8:13" x14ac:dyDescent="0.3">
      <c r="K35" s="4"/>
      <c r="L35" s="4"/>
      <c r="M35" s="4"/>
    </row>
    <row r="36" spans="8:13" x14ac:dyDescent="0.3">
      <c r="K36" s="4"/>
      <c r="L36" s="4"/>
      <c r="M36" s="4"/>
    </row>
    <row r="37" spans="8:13" x14ac:dyDescent="0.3">
      <c r="K37" s="4"/>
      <c r="L37" s="4"/>
      <c r="M37" s="4"/>
    </row>
    <row r="38" spans="8:13" x14ac:dyDescent="0.3">
      <c r="K38" s="4"/>
      <c r="L38" s="4"/>
      <c r="M38" s="4"/>
    </row>
    <row r="39" spans="8:13" x14ac:dyDescent="0.3">
      <c r="K39" s="4"/>
      <c r="L39" s="4"/>
      <c r="M39" s="4"/>
    </row>
    <row r="40" spans="8:13" x14ac:dyDescent="0.3">
      <c r="K40" s="4"/>
      <c r="L40" s="4"/>
      <c r="M40" s="4"/>
    </row>
    <row r="41" spans="8:13" x14ac:dyDescent="0.3">
      <c r="K41" s="4"/>
      <c r="L41" s="4"/>
      <c r="M41" s="4"/>
    </row>
    <row r="42" spans="8:13" x14ac:dyDescent="0.3">
      <c r="K42" s="4"/>
      <c r="L42" s="4"/>
      <c r="M42" s="4"/>
    </row>
    <row r="43" spans="8:13" x14ac:dyDescent="0.3">
      <c r="K43" s="4"/>
      <c r="L43" s="4"/>
      <c r="M43" s="4"/>
    </row>
    <row r="44" spans="8:13" x14ac:dyDescent="0.3">
      <c r="K44" s="4"/>
      <c r="L44" s="4"/>
      <c r="M44" s="4"/>
    </row>
    <row r="45" spans="8:13" x14ac:dyDescent="0.3">
      <c r="K45" s="4"/>
      <c r="L45" s="4"/>
      <c r="M45" s="4"/>
    </row>
    <row r="46" spans="8:13" x14ac:dyDescent="0.3">
      <c r="K46" s="4"/>
      <c r="L46" s="4"/>
      <c r="M46" s="4"/>
    </row>
    <row r="47" spans="8:13" x14ac:dyDescent="0.3">
      <c r="K47" s="4"/>
      <c r="L47" s="4"/>
      <c r="M47" s="4"/>
    </row>
    <row r="48" spans="8:13" x14ac:dyDescent="0.3">
      <c r="K48" s="4"/>
      <c r="L48" s="4"/>
      <c r="M48" s="4"/>
    </row>
    <row r="49" spans="11:13" x14ac:dyDescent="0.3">
      <c r="K49" s="4"/>
      <c r="L49" s="4"/>
      <c r="M49" s="4"/>
    </row>
    <row r="50" spans="11:13" x14ac:dyDescent="0.3">
      <c r="K50" s="4"/>
      <c r="L50" s="4"/>
      <c r="M50" s="4"/>
    </row>
    <row r="51" spans="11:13" x14ac:dyDescent="0.3">
      <c r="K51" s="4"/>
      <c r="L51" s="4"/>
      <c r="M51" s="4"/>
    </row>
    <row r="52" spans="11:13" x14ac:dyDescent="0.3">
      <c r="K52" s="4"/>
      <c r="L52" s="4"/>
      <c r="M5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A760-4132-4D92-A28F-D300A6E00984}">
  <dimension ref="G7:L118"/>
  <sheetViews>
    <sheetView tabSelected="1" topLeftCell="A66" workbookViewId="0">
      <selection activeCell="F29" sqref="F29"/>
    </sheetView>
  </sheetViews>
  <sheetFormatPr defaultRowHeight="14.4" x14ac:dyDescent="0.3"/>
  <cols>
    <col min="11" max="11" width="10" bestFit="1" customWidth="1"/>
  </cols>
  <sheetData>
    <row r="7" spans="7:12" x14ac:dyDescent="0.3">
      <c r="H7" t="s">
        <v>0</v>
      </c>
      <c r="I7" t="s">
        <v>0</v>
      </c>
      <c r="J7" t="s">
        <v>0</v>
      </c>
    </row>
    <row r="8" spans="7:12" x14ac:dyDescent="0.3">
      <c r="G8" t="s">
        <v>1</v>
      </c>
      <c r="H8" t="s">
        <v>12</v>
      </c>
      <c r="I8" t="s">
        <v>9</v>
      </c>
      <c r="J8" t="s">
        <v>19</v>
      </c>
      <c r="K8" t="s">
        <v>10</v>
      </c>
      <c r="L8" t="s">
        <v>11</v>
      </c>
    </row>
    <row r="9" spans="7:12" x14ac:dyDescent="0.3">
      <c r="G9">
        <v>1</v>
      </c>
      <c r="H9">
        <v>1</v>
      </c>
      <c r="I9">
        <v>5</v>
      </c>
      <c r="J9">
        <f>I9*$J$28</f>
        <v>500000</v>
      </c>
      <c r="K9">
        <v>2000166</v>
      </c>
      <c r="L9">
        <f>$I$31+$I$32*I9+$I$33*J9</f>
        <v>2038378.9195312499</v>
      </c>
    </row>
    <row r="10" spans="7:12" x14ac:dyDescent="0.3">
      <c r="G10">
        <v>2</v>
      </c>
      <c r="H10">
        <v>1</v>
      </c>
      <c r="I10">
        <v>10</v>
      </c>
      <c r="J10">
        <f t="shared" ref="J10:J25" si="0">I10*$J$28</f>
        <v>1000000</v>
      </c>
      <c r="K10">
        <v>4000212</v>
      </c>
      <c r="L10">
        <f t="shared" ref="L10:L25" si="1">$I$31+$I$32*I10+$I$33*J10</f>
        <v>4034388.9390624999</v>
      </c>
    </row>
    <row r="11" spans="7:12" x14ac:dyDescent="0.3">
      <c r="G11">
        <v>3</v>
      </c>
      <c r="H11">
        <v>1</v>
      </c>
      <c r="I11">
        <v>20</v>
      </c>
      <c r="J11">
        <f t="shared" si="0"/>
        <v>2000000</v>
      </c>
      <c r="K11">
        <v>7999989</v>
      </c>
      <c r="L11">
        <f t="shared" si="1"/>
        <v>8026408.9781250004</v>
      </c>
    </row>
    <row r="12" spans="7:12" x14ac:dyDescent="0.3">
      <c r="G12">
        <v>4</v>
      </c>
      <c r="H12">
        <v>1</v>
      </c>
      <c r="I12">
        <v>30</v>
      </c>
      <c r="J12">
        <f t="shared" si="0"/>
        <v>3000000</v>
      </c>
      <c r="K12">
        <v>11999339</v>
      </c>
      <c r="L12">
        <f t="shared" si="1"/>
        <v>12018429.0171875</v>
      </c>
    </row>
    <row r="13" spans="7:12" x14ac:dyDescent="0.3">
      <c r="G13">
        <v>5</v>
      </c>
      <c r="H13">
        <v>1</v>
      </c>
      <c r="I13">
        <v>40</v>
      </c>
      <c r="J13">
        <f t="shared" si="0"/>
        <v>4000000</v>
      </c>
      <c r="K13">
        <v>15998346</v>
      </c>
      <c r="L13">
        <f t="shared" si="1"/>
        <v>16010449.05625</v>
      </c>
    </row>
    <row r="14" spans="7:12" x14ac:dyDescent="0.3">
      <c r="G14">
        <v>6</v>
      </c>
      <c r="H14">
        <v>1</v>
      </c>
      <c r="I14">
        <v>50</v>
      </c>
      <c r="J14">
        <f t="shared" si="0"/>
        <v>5000000</v>
      </c>
      <c r="K14">
        <v>19997148</v>
      </c>
      <c r="L14">
        <f t="shared" si="1"/>
        <v>20002469.095312499</v>
      </c>
    </row>
    <row r="15" spans="7:12" x14ac:dyDescent="0.3">
      <c r="G15">
        <v>7</v>
      </c>
      <c r="H15">
        <v>1</v>
      </c>
      <c r="I15">
        <v>80</v>
      </c>
      <c r="J15">
        <f t="shared" si="0"/>
        <v>8000000</v>
      </c>
      <c r="K15">
        <v>31990425</v>
      </c>
      <c r="L15">
        <f t="shared" si="1"/>
        <v>31978529.212499999</v>
      </c>
    </row>
    <row r="16" spans="7:12" x14ac:dyDescent="0.3">
      <c r="G16">
        <v>8</v>
      </c>
      <c r="H16">
        <v>1</v>
      </c>
      <c r="I16">
        <v>80</v>
      </c>
      <c r="J16">
        <f t="shared" si="0"/>
        <v>8000000</v>
      </c>
      <c r="K16">
        <v>31990905</v>
      </c>
      <c r="L16">
        <f t="shared" si="1"/>
        <v>31978529.212499999</v>
      </c>
    </row>
    <row r="17" spans="7:12" x14ac:dyDescent="0.3">
      <c r="G17">
        <v>9</v>
      </c>
      <c r="H17">
        <v>1</v>
      </c>
      <c r="I17">
        <v>80</v>
      </c>
      <c r="J17">
        <f t="shared" si="0"/>
        <v>8000000</v>
      </c>
      <c r="K17">
        <v>31990191</v>
      </c>
      <c r="L17">
        <f t="shared" si="1"/>
        <v>31978529.212499999</v>
      </c>
    </row>
    <row r="18" spans="7:12" x14ac:dyDescent="0.3">
      <c r="G18">
        <v>10</v>
      </c>
      <c r="H18">
        <v>1</v>
      </c>
      <c r="I18">
        <v>100</v>
      </c>
      <c r="J18">
        <f t="shared" si="0"/>
        <v>10000000</v>
      </c>
      <c r="K18">
        <v>39984012</v>
      </c>
      <c r="L18">
        <f t="shared" si="1"/>
        <v>39962569.290624999</v>
      </c>
    </row>
    <row r="19" spans="7:12" x14ac:dyDescent="0.3">
      <c r="G19">
        <v>11</v>
      </c>
      <c r="H19">
        <v>1</v>
      </c>
      <c r="I19">
        <v>100</v>
      </c>
      <c r="J19">
        <f t="shared" si="0"/>
        <v>10000000</v>
      </c>
      <c r="K19">
        <v>39984393</v>
      </c>
      <c r="L19">
        <f t="shared" si="1"/>
        <v>39962569.290624999</v>
      </c>
    </row>
    <row r="20" spans="7:12" x14ac:dyDescent="0.3">
      <c r="G20">
        <v>12</v>
      </c>
      <c r="H20">
        <v>1</v>
      </c>
      <c r="I20">
        <v>200</v>
      </c>
      <c r="J20">
        <f t="shared" si="0"/>
        <v>20000000</v>
      </c>
      <c r="K20">
        <v>79928058</v>
      </c>
      <c r="L20">
        <f t="shared" si="1"/>
        <v>79882769.681250006</v>
      </c>
    </row>
    <row r="21" spans="7:12" x14ac:dyDescent="0.3">
      <c r="G21">
        <v>13</v>
      </c>
      <c r="H21">
        <v>1</v>
      </c>
      <c r="I21">
        <v>200</v>
      </c>
      <c r="J21">
        <f t="shared" si="0"/>
        <v>20000000</v>
      </c>
      <c r="K21">
        <v>79928391</v>
      </c>
      <c r="L21">
        <f t="shared" si="1"/>
        <v>79882769.681250006</v>
      </c>
    </row>
    <row r="22" spans="7:12" x14ac:dyDescent="0.3">
      <c r="G22">
        <v>14</v>
      </c>
      <c r="H22">
        <v>1</v>
      </c>
      <c r="I22">
        <v>200</v>
      </c>
      <c r="J22">
        <f t="shared" si="0"/>
        <v>20000000</v>
      </c>
      <c r="K22">
        <v>79928685</v>
      </c>
      <c r="L22">
        <f t="shared" si="1"/>
        <v>79882769.681250006</v>
      </c>
    </row>
    <row r="23" spans="7:12" x14ac:dyDescent="0.3">
      <c r="G23">
        <v>15</v>
      </c>
      <c r="H23">
        <v>1</v>
      </c>
      <c r="I23">
        <v>400</v>
      </c>
      <c r="J23">
        <f t="shared" si="0"/>
        <v>40000000</v>
      </c>
      <c r="K23">
        <v>159695769</v>
      </c>
      <c r="L23">
        <f t="shared" si="1"/>
        <v>159723170.46250001</v>
      </c>
    </row>
    <row r="24" spans="7:12" x14ac:dyDescent="0.3">
      <c r="G24">
        <v>16</v>
      </c>
      <c r="H24">
        <v>1</v>
      </c>
      <c r="I24">
        <v>400</v>
      </c>
      <c r="J24">
        <f t="shared" si="0"/>
        <v>40000000</v>
      </c>
      <c r="K24">
        <v>159698055</v>
      </c>
      <c r="L24">
        <f t="shared" si="1"/>
        <v>159723170.46250001</v>
      </c>
    </row>
    <row r="25" spans="7:12" x14ac:dyDescent="0.3">
      <c r="G25">
        <v>17</v>
      </c>
      <c r="H25">
        <v>1</v>
      </c>
      <c r="I25">
        <v>400</v>
      </c>
      <c r="J25">
        <f t="shared" si="0"/>
        <v>40000000</v>
      </c>
      <c r="K25">
        <v>159695736</v>
      </c>
      <c r="L25">
        <f t="shared" si="1"/>
        <v>159723170.46250001</v>
      </c>
    </row>
    <row r="28" spans="7:12" x14ac:dyDescent="0.3">
      <c r="I28" s="2" t="s">
        <v>15</v>
      </c>
      <c r="J28">
        <v>100000</v>
      </c>
    </row>
    <row r="29" spans="7:12" x14ac:dyDescent="0.3">
      <c r="H29" s="2" t="s">
        <v>2</v>
      </c>
      <c r="I29" t="s">
        <v>22</v>
      </c>
    </row>
    <row r="31" spans="7:12" x14ac:dyDescent="0.3">
      <c r="H31" s="2" t="s">
        <v>3</v>
      </c>
      <c r="I31">
        <v>42368.9</v>
      </c>
    </row>
    <row r="32" spans="7:12" x14ac:dyDescent="0.3">
      <c r="H32" s="2" t="s">
        <v>4</v>
      </c>
      <c r="I32">
        <v>3.90625E-3</v>
      </c>
    </row>
    <row r="33" spans="7:12" x14ac:dyDescent="0.3">
      <c r="H33" s="2" t="s">
        <v>5</v>
      </c>
      <c r="I33">
        <v>3.9920200000000001</v>
      </c>
    </row>
    <row r="35" spans="7:12" x14ac:dyDescent="0.3">
      <c r="J35" t="s">
        <v>6</v>
      </c>
      <c r="K35" s="4">
        <v>4</v>
      </c>
      <c r="L35" t="s">
        <v>18</v>
      </c>
    </row>
    <row r="36" spans="7:12" x14ac:dyDescent="0.3">
      <c r="H36" t="s">
        <v>7</v>
      </c>
    </row>
    <row r="37" spans="7:12" x14ac:dyDescent="0.3">
      <c r="H37" t="s">
        <v>0</v>
      </c>
      <c r="I37" t="s">
        <v>0</v>
      </c>
      <c r="J37" t="s">
        <v>21</v>
      </c>
    </row>
    <row r="38" spans="7:12" x14ac:dyDescent="0.3">
      <c r="G38" t="s">
        <v>12</v>
      </c>
      <c r="H38" t="s">
        <v>9</v>
      </c>
      <c r="I38" t="s">
        <v>19</v>
      </c>
      <c r="J38" t="s">
        <v>14</v>
      </c>
      <c r="K38" t="s">
        <v>13</v>
      </c>
      <c r="L38" s="3" t="s">
        <v>8</v>
      </c>
    </row>
    <row r="39" spans="7:12" x14ac:dyDescent="0.3">
      <c r="H39">
        <v>5</v>
      </c>
      <c r="I39">
        <f>H39*$J$28</f>
        <v>500000</v>
      </c>
      <c r="J39">
        <f>$K$35*I39</f>
        <v>2000000</v>
      </c>
      <c r="K39">
        <f>$I$31+H39*$I$32+I39*$I$33</f>
        <v>2038378.9195312499</v>
      </c>
      <c r="L39">
        <f>J39-K39</f>
        <v>-38378.919531249907</v>
      </c>
    </row>
    <row r="40" spans="7:12" x14ac:dyDescent="0.3">
      <c r="H40">
        <f>H39+5</f>
        <v>10</v>
      </c>
      <c r="I40">
        <f t="shared" ref="I40:I103" si="2">H40*$J$28</f>
        <v>1000000</v>
      </c>
      <c r="J40">
        <f t="shared" ref="J40:J103" si="3">$K$35*I40</f>
        <v>4000000</v>
      </c>
      <c r="K40">
        <f t="shared" ref="K40:K103" si="4">$I$31+H40*$I$32+I40*$I$33</f>
        <v>4034388.9390624999</v>
      </c>
      <c r="L40">
        <f t="shared" ref="L40:L103" si="5">J40-K40</f>
        <v>-34388.939062499907</v>
      </c>
    </row>
    <row r="41" spans="7:12" x14ac:dyDescent="0.3">
      <c r="H41">
        <f t="shared" ref="H41:H104" si="6">H40+5</f>
        <v>15</v>
      </c>
      <c r="I41">
        <f t="shared" si="2"/>
        <v>1500000</v>
      </c>
      <c r="J41">
        <f t="shared" si="3"/>
        <v>6000000</v>
      </c>
      <c r="K41">
        <f t="shared" si="4"/>
        <v>6030398.9585937504</v>
      </c>
      <c r="L41">
        <f t="shared" si="5"/>
        <v>-30398.958593750373</v>
      </c>
    </row>
    <row r="42" spans="7:12" x14ac:dyDescent="0.3">
      <c r="H42">
        <f t="shared" si="6"/>
        <v>20</v>
      </c>
      <c r="I42">
        <f t="shared" si="2"/>
        <v>2000000</v>
      </c>
      <c r="J42">
        <f t="shared" si="3"/>
        <v>8000000</v>
      </c>
      <c r="K42">
        <f t="shared" si="4"/>
        <v>8026408.9781250004</v>
      </c>
      <c r="L42">
        <f t="shared" si="5"/>
        <v>-26408.978125000373</v>
      </c>
    </row>
    <row r="43" spans="7:12" x14ac:dyDescent="0.3">
      <c r="H43">
        <f t="shared" si="6"/>
        <v>25</v>
      </c>
      <c r="I43">
        <f t="shared" si="2"/>
        <v>2500000</v>
      </c>
      <c r="J43">
        <f t="shared" si="3"/>
        <v>10000000</v>
      </c>
      <c r="K43">
        <f t="shared" si="4"/>
        <v>10022418.99765625</v>
      </c>
      <c r="L43">
        <f t="shared" si="5"/>
        <v>-22418.997656250373</v>
      </c>
    </row>
    <row r="44" spans="7:12" x14ac:dyDescent="0.3">
      <c r="H44">
        <f t="shared" si="6"/>
        <v>30</v>
      </c>
      <c r="I44">
        <f t="shared" si="2"/>
        <v>3000000</v>
      </c>
      <c r="J44">
        <f t="shared" si="3"/>
        <v>12000000</v>
      </c>
      <c r="K44">
        <f t="shared" si="4"/>
        <v>12018429.0171875</v>
      </c>
      <c r="L44">
        <f t="shared" si="5"/>
        <v>-18429.017187500373</v>
      </c>
    </row>
    <row r="45" spans="7:12" x14ac:dyDescent="0.3">
      <c r="H45">
        <f t="shared" si="6"/>
        <v>35</v>
      </c>
      <c r="I45">
        <f t="shared" si="2"/>
        <v>3500000</v>
      </c>
      <c r="J45">
        <f t="shared" si="3"/>
        <v>14000000</v>
      </c>
      <c r="K45">
        <f t="shared" si="4"/>
        <v>14014439.03671875</v>
      </c>
      <c r="L45">
        <f t="shared" si="5"/>
        <v>-14439.036718750373</v>
      </c>
    </row>
    <row r="46" spans="7:12" x14ac:dyDescent="0.3">
      <c r="H46">
        <f t="shared" si="6"/>
        <v>40</v>
      </c>
      <c r="I46">
        <f t="shared" si="2"/>
        <v>4000000</v>
      </c>
      <c r="J46">
        <f t="shared" si="3"/>
        <v>16000000</v>
      </c>
      <c r="K46">
        <f t="shared" si="4"/>
        <v>16010449.05625</v>
      </c>
      <c r="L46">
        <f t="shared" si="5"/>
        <v>-10449.056250000373</v>
      </c>
    </row>
    <row r="47" spans="7:12" x14ac:dyDescent="0.3">
      <c r="H47">
        <f t="shared" si="6"/>
        <v>45</v>
      </c>
      <c r="I47">
        <f t="shared" si="2"/>
        <v>4500000</v>
      </c>
      <c r="J47">
        <f t="shared" si="3"/>
        <v>18000000</v>
      </c>
      <c r="K47">
        <f t="shared" si="4"/>
        <v>18006459.075781249</v>
      </c>
      <c r="L47">
        <f t="shared" si="5"/>
        <v>-6459.0757812485099</v>
      </c>
    </row>
    <row r="48" spans="7:12" x14ac:dyDescent="0.3">
      <c r="H48">
        <f t="shared" si="6"/>
        <v>50</v>
      </c>
      <c r="I48">
        <f t="shared" si="2"/>
        <v>5000000</v>
      </c>
      <c r="J48">
        <f t="shared" si="3"/>
        <v>20000000</v>
      </c>
      <c r="K48">
        <f t="shared" si="4"/>
        <v>20002469.095312499</v>
      </c>
      <c r="L48">
        <f t="shared" si="5"/>
        <v>-2469.0953124985099</v>
      </c>
    </row>
    <row r="49" spans="8:12" x14ac:dyDescent="0.3">
      <c r="H49">
        <f t="shared" si="6"/>
        <v>55</v>
      </c>
      <c r="I49">
        <f t="shared" si="2"/>
        <v>5500000</v>
      </c>
      <c r="J49">
        <f t="shared" si="3"/>
        <v>22000000</v>
      </c>
      <c r="K49">
        <f t="shared" si="4"/>
        <v>21998479.114843749</v>
      </c>
      <c r="L49">
        <f t="shared" si="5"/>
        <v>1520.8851562514901</v>
      </c>
    </row>
    <row r="50" spans="8:12" x14ac:dyDescent="0.3">
      <c r="H50">
        <f t="shared" si="6"/>
        <v>60</v>
      </c>
      <c r="I50">
        <f t="shared" si="2"/>
        <v>6000000</v>
      </c>
      <c r="J50">
        <f t="shared" si="3"/>
        <v>24000000</v>
      </c>
      <c r="K50">
        <f t="shared" si="4"/>
        <v>23994489.134374999</v>
      </c>
      <c r="L50">
        <f t="shared" si="5"/>
        <v>5510.8656250014901</v>
      </c>
    </row>
    <row r="51" spans="8:12" x14ac:dyDescent="0.3">
      <c r="H51">
        <f t="shared" si="6"/>
        <v>65</v>
      </c>
      <c r="I51">
        <f t="shared" si="2"/>
        <v>6500000</v>
      </c>
      <c r="J51">
        <f t="shared" si="3"/>
        <v>26000000</v>
      </c>
      <c r="K51">
        <f t="shared" si="4"/>
        <v>25990499.153906249</v>
      </c>
      <c r="L51">
        <f t="shared" si="5"/>
        <v>9500.8460937514901</v>
      </c>
    </row>
    <row r="52" spans="8:12" x14ac:dyDescent="0.3">
      <c r="H52">
        <f t="shared" si="6"/>
        <v>70</v>
      </c>
      <c r="I52">
        <f t="shared" si="2"/>
        <v>7000000</v>
      </c>
      <c r="J52">
        <f t="shared" si="3"/>
        <v>28000000</v>
      </c>
      <c r="K52">
        <f t="shared" si="4"/>
        <v>27986509.173437499</v>
      </c>
      <c r="L52">
        <f t="shared" si="5"/>
        <v>13490.82656250149</v>
      </c>
    </row>
    <row r="53" spans="8:12" x14ac:dyDescent="0.3">
      <c r="H53">
        <f t="shared" si="6"/>
        <v>75</v>
      </c>
      <c r="I53">
        <f t="shared" si="2"/>
        <v>7500000</v>
      </c>
      <c r="J53">
        <f t="shared" si="3"/>
        <v>30000000</v>
      </c>
      <c r="K53">
        <f t="shared" si="4"/>
        <v>29982519.192968749</v>
      </c>
      <c r="L53">
        <f t="shared" si="5"/>
        <v>17480.80703125149</v>
      </c>
    </row>
    <row r="54" spans="8:12" x14ac:dyDescent="0.3">
      <c r="H54">
        <f t="shared" si="6"/>
        <v>80</v>
      </c>
      <c r="I54">
        <f t="shared" si="2"/>
        <v>8000000</v>
      </c>
      <c r="J54">
        <f t="shared" si="3"/>
        <v>32000000</v>
      </c>
      <c r="K54">
        <f t="shared" si="4"/>
        <v>31978529.212499999</v>
      </c>
      <c r="L54">
        <f t="shared" si="5"/>
        <v>21470.78750000149</v>
      </c>
    </row>
    <row r="55" spans="8:12" x14ac:dyDescent="0.3">
      <c r="H55">
        <f t="shared" si="6"/>
        <v>85</v>
      </c>
      <c r="I55">
        <f t="shared" si="2"/>
        <v>8500000</v>
      </c>
      <c r="J55">
        <f t="shared" si="3"/>
        <v>34000000</v>
      </c>
      <c r="K55">
        <f t="shared" si="4"/>
        <v>33974539.232031249</v>
      </c>
      <c r="L55">
        <f t="shared" si="5"/>
        <v>25460.76796875149</v>
      </c>
    </row>
    <row r="56" spans="8:12" x14ac:dyDescent="0.3">
      <c r="H56">
        <f t="shared" si="6"/>
        <v>90</v>
      </c>
      <c r="I56">
        <f t="shared" si="2"/>
        <v>9000000</v>
      </c>
      <c r="J56">
        <f t="shared" si="3"/>
        <v>36000000</v>
      </c>
      <c r="K56">
        <f t="shared" si="4"/>
        <v>35970549.251562499</v>
      </c>
      <c r="L56">
        <f t="shared" si="5"/>
        <v>29450.74843750149</v>
      </c>
    </row>
    <row r="57" spans="8:12" x14ac:dyDescent="0.3">
      <c r="H57">
        <f t="shared" si="6"/>
        <v>95</v>
      </c>
      <c r="I57">
        <f t="shared" si="2"/>
        <v>9500000</v>
      </c>
      <c r="J57">
        <f t="shared" si="3"/>
        <v>38000000</v>
      </c>
      <c r="K57">
        <f t="shared" si="4"/>
        <v>37966559.271093749</v>
      </c>
      <c r="L57">
        <f t="shared" si="5"/>
        <v>33440.72890625149</v>
      </c>
    </row>
    <row r="58" spans="8:12" x14ac:dyDescent="0.3">
      <c r="H58">
        <f t="shared" si="6"/>
        <v>100</v>
      </c>
      <c r="I58">
        <f t="shared" si="2"/>
        <v>10000000</v>
      </c>
      <c r="J58">
        <f t="shared" si="3"/>
        <v>40000000</v>
      </c>
      <c r="K58">
        <f t="shared" si="4"/>
        <v>39962569.290624999</v>
      </c>
      <c r="L58">
        <f t="shared" si="5"/>
        <v>37430.70937500149</v>
      </c>
    </row>
    <row r="59" spans="8:12" x14ac:dyDescent="0.3">
      <c r="H59">
        <f t="shared" si="6"/>
        <v>105</v>
      </c>
      <c r="I59">
        <f t="shared" si="2"/>
        <v>10500000</v>
      </c>
      <c r="J59">
        <f t="shared" si="3"/>
        <v>42000000</v>
      </c>
      <c r="K59">
        <f t="shared" si="4"/>
        <v>41958579.310156249</v>
      </c>
      <c r="L59">
        <f t="shared" si="5"/>
        <v>41420.68984375149</v>
      </c>
    </row>
    <row r="60" spans="8:12" x14ac:dyDescent="0.3">
      <c r="H60">
        <f t="shared" si="6"/>
        <v>110</v>
      </c>
      <c r="I60">
        <f t="shared" si="2"/>
        <v>11000000</v>
      </c>
      <c r="J60">
        <f t="shared" si="3"/>
        <v>44000000</v>
      </c>
      <c r="K60">
        <f t="shared" si="4"/>
        <v>43954589.329687499</v>
      </c>
      <c r="L60">
        <f t="shared" si="5"/>
        <v>45410.67031250149</v>
      </c>
    </row>
    <row r="61" spans="8:12" x14ac:dyDescent="0.3">
      <c r="H61">
        <f t="shared" si="6"/>
        <v>115</v>
      </c>
      <c r="I61">
        <f t="shared" si="2"/>
        <v>11500000</v>
      </c>
      <c r="J61">
        <f t="shared" si="3"/>
        <v>46000000</v>
      </c>
      <c r="K61">
        <f t="shared" si="4"/>
        <v>45950599.349218749</v>
      </c>
      <c r="L61">
        <f t="shared" si="5"/>
        <v>49400.65078125149</v>
      </c>
    </row>
    <row r="62" spans="8:12" x14ac:dyDescent="0.3">
      <c r="H62">
        <f t="shared" si="6"/>
        <v>120</v>
      </c>
      <c r="I62">
        <f t="shared" si="2"/>
        <v>12000000</v>
      </c>
      <c r="J62">
        <f t="shared" si="3"/>
        <v>48000000</v>
      </c>
      <c r="K62">
        <f t="shared" si="4"/>
        <v>47946609.368749999</v>
      </c>
      <c r="L62">
        <f t="shared" si="5"/>
        <v>53390.63125000149</v>
      </c>
    </row>
    <row r="63" spans="8:12" x14ac:dyDescent="0.3">
      <c r="H63">
        <f t="shared" si="6"/>
        <v>125</v>
      </c>
      <c r="I63">
        <f t="shared" si="2"/>
        <v>12500000</v>
      </c>
      <c r="J63">
        <f t="shared" si="3"/>
        <v>50000000</v>
      </c>
      <c r="K63">
        <f t="shared" si="4"/>
        <v>49942619.388281249</v>
      </c>
      <c r="L63">
        <f t="shared" si="5"/>
        <v>57380.61171875149</v>
      </c>
    </row>
    <row r="64" spans="8:12" x14ac:dyDescent="0.3">
      <c r="H64">
        <f t="shared" si="6"/>
        <v>130</v>
      </c>
      <c r="I64">
        <f t="shared" si="2"/>
        <v>13000000</v>
      </c>
      <c r="J64">
        <f t="shared" si="3"/>
        <v>52000000</v>
      </c>
      <c r="K64">
        <f t="shared" si="4"/>
        <v>51938629.407812499</v>
      </c>
      <c r="L64">
        <f t="shared" si="5"/>
        <v>61370.59218750149</v>
      </c>
    </row>
    <row r="65" spans="8:12" x14ac:dyDescent="0.3">
      <c r="H65">
        <f t="shared" si="6"/>
        <v>135</v>
      </c>
      <c r="I65">
        <f t="shared" si="2"/>
        <v>13500000</v>
      </c>
      <c r="J65">
        <f t="shared" si="3"/>
        <v>54000000</v>
      </c>
      <c r="K65">
        <f t="shared" si="4"/>
        <v>53934639.427343749</v>
      </c>
      <c r="L65">
        <f t="shared" si="5"/>
        <v>65360.57265625149</v>
      </c>
    </row>
    <row r="66" spans="8:12" x14ac:dyDescent="0.3">
      <c r="H66">
        <f t="shared" si="6"/>
        <v>140</v>
      </c>
      <c r="I66">
        <f t="shared" si="2"/>
        <v>14000000</v>
      </c>
      <c r="J66">
        <f t="shared" si="3"/>
        <v>56000000</v>
      </c>
      <c r="K66">
        <f t="shared" si="4"/>
        <v>55930649.446874999</v>
      </c>
      <c r="L66">
        <f t="shared" si="5"/>
        <v>69350.55312500149</v>
      </c>
    </row>
    <row r="67" spans="8:12" x14ac:dyDescent="0.3">
      <c r="H67">
        <f t="shared" si="6"/>
        <v>145</v>
      </c>
      <c r="I67">
        <f t="shared" si="2"/>
        <v>14500000</v>
      </c>
      <c r="J67">
        <f t="shared" si="3"/>
        <v>58000000</v>
      </c>
      <c r="K67">
        <f t="shared" si="4"/>
        <v>57926659.466406249</v>
      </c>
      <c r="L67">
        <f t="shared" si="5"/>
        <v>73340.53359375149</v>
      </c>
    </row>
    <row r="68" spans="8:12" x14ac:dyDescent="0.3">
      <c r="H68">
        <f t="shared" si="6"/>
        <v>150</v>
      </c>
      <c r="I68">
        <f t="shared" si="2"/>
        <v>15000000</v>
      </c>
      <c r="J68">
        <f t="shared" si="3"/>
        <v>60000000</v>
      </c>
      <c r="K68">
        <f t="shared" si="4"/>
        <v>59922669.485937499</v>
      </c>
      <c r="L68">
        <f t="shared" si="5"/>
        <v>77330.51406250149</v>
      </c>
    </row>
    <row r="69" spans="8:12" x14ac:dyDescent="0.3">
      <c r="H69">
        <f t="shared" si="6"/>
        <v>155</v>
      </c>
      <c r="I69">
        <f t="shared" si="2"/>
        <v>15500000</v>
      </c>
      <c r="J69">
        <f t="shared" si="3"/>
        <v>62000000</v>
      </c>
      <c r="K69">
        <f t="shared" si="4"/>
        <v>61918679.505468749</v>
      </c>
      <c r="L69">
        <f t="shared" si="5"/>
        <v>81320.49453125149</v>
      </c>
    </row>
    <row r="70" spans="8:12" x14ac:dyDescent="0.3">
      <c r="H70">
        <f t="shared" si="6"/>
        <v>160</v>
      </c>
      <c r="I70">
        <f t="shared" si="2"/>
        <v>16000000</v>
      </c>
      <c r="J70">
        <f t="shared" si="3"/>
        <v>64000000</v>
      </c>
      <c r="K70">
        <f t="shared" si="4"/>
        <v>63914689.524999999</v>
      </c>
      <c r="L70">
        <f t="shared" si="5"/>
        <v>85310.47500000149</v>
      </c>
    </row>
    <row r="71" spans="8:12" x14ac:dyDescent="0.3">
      <c r="H71">
        <f t="shared" si="6"/>
        <v>165</v>
      </c>
      <c r="I71">
        <f t="shared" si="2"/>
        <v>16500000</v>
      </c>
      <c r="J71">
        <f t="shared" si="3"/>
        <v>66000000</v>
      </c>
      <c r="K71">
        <f t="shared" si="4"/>
        <v>65910699.544531249</v>
      </c>
      <c r="L71">
        <f t="shared" si="5"/>
        <v>89300.45546875149</v>
      </c>
    </row>
    <row r="72" spans="8:12" x14ac:dyDescent="0.3">
      <c r="H72">
        <f t="shared" si="6"/>
        <v>170</v>
      </c>
      <c r="I72">
        <f t="shared" si="2"/>
        <v>17000000</v>
      </c>
      <c r="J72">
        <f t="shared" si="3"/>
        <v>68000000</v>
      </c>
      <c r="K72">
        <f t="shared" si="4"/>
        <v>67906709.564062506</v>
      </c>
      <c r="L72">
        <f t="shared" si="5"/>
        <v>93290.43593749404</v>
      </c>
    </row>
    <row r="73" spans="8:12" x14ac:dyDescent="0.3">
      <c r="H73">
        <f t="shared" si="6"/>
        <v>175</v>
      </c>
      <c r="I73">
        <f t="shared" si="2"/>
        <v>17500000</v>
      </c>
      <c r="J73">
        <f t="shared" si="3"/>
        <v>70000000</v>
      </c>
      <c r="K73">
        <f t="shared" si="4"/>
        <v>69902719.583593756</v>
      </c>
      <c r="L73">
        <f t="shared" si="5"/>
        <v>97280.41640624404</v>
      </c>
    </row>
    <row r="74" spans="8:12" x14ac:dyDescent="0.3">
      <c r="H74">
        <f t="shared" si="6"/>
        <v>180</v>
      </c>
      <c r="I74">
        <f t="shared" si="2"/>
        <v>18000000</v>
      </c>
      <c r="J74">
        <f t="shared" si="3"/>
        <v>72000000</v>
      </c>
      <c r="K74">
        <f t="shared" si="4"/>
        <v>71898729.603125006</v>
      </c>
      <c r="L74">
        <f t="shared" si="5"/>
        <v>101270.39687499404</v>
      </c>
    </row>
    <row r="75" spans="8:12" x14ac:dyDescent="0.3">
      <c r="H75">
        <f t="shared" si="6"/>
        <v>185</v>
      </c>
      <c r="I75">
        <f t="shared" si="2"/>
        <v>18500000</v>
      </c>
      <c r="J75">
        <f t="shared" si="3"/>
        <v>74000000</v>
      </c>
      <c r="K75">
        <f t="shared" si="4"/>
        <v>73894739.622656256</v>
      </c>
      <c r="L75">
        <f t="shared" si="5"/>
        <v>105260.37734374404</v>
      </c>
    </row>
    <row r="76" spans="8:12" x14ac:dyDescent="0.3">
      <c r="H76">
        <f t="shared" si="6"/>
        <v>190</v>
      </c>
      <c r="I76">
        <f t="shared" si="2"/>
        <v>19000000</v>
      </c>
      <c r="J76">
        <f t="shared" si="3"/>
        <v>76000000</v>
      </c>
      <c r="K76">
        <f t="shared" si="4"/>
        <v>75890749.642187506</v>
      </c>
      <c r="L76">
        <f t="shared" si="5"/>
        <v>109250.35781249404</v>
      </c>
    </row>
    <row r="77" spans="8:12" x14ac:dyDescent="0.3">
      <c r="H77">
        <f t="shared" si="6"/>
        <v>195</v>
      </c>
      <c r="I77">
        <f t="shared" si="2"/>
        <v>19500000</v>
      </c>
      <c r="J77">
        <f t="shared" si="3"/>
        <v>78000000</v>
      </c>
      <c r="K77">
        <f t="shared" si="4"/>
        <v>77886759.661718756</v>
      </c>
      <c r="L77">
        <f t="shared" si="5"/>
        <v>113240.33828124404</v>
      </c>
    </row>
    <row r="78" spans="8:12" x14ac:dyDescent="0.3">
      <c r="H78">
        <f t="shared" si="6"/>
        <v>200</v>
      </c>
      <c r="I78">
        <f t="shared" si="2"/>
        <v>20000000</v>
      </c>
      <c r="J78">
        <f t="shared" si="3"/>
        <v>80000000</v>
      </c>
      <c r="K78">
        <f t="shared" si="4"/>
        <v>79882769.681250006</v>
      </c>
      <c r="L78">
        <f t="shared" si="5"/>
        <v>117230.31874999404</v>
      </c>
    </row>
    <row r="79" spans="8:12" x14ac:dyDescent="0.3">
      <c r="H79">
        <f t="shared" si="6"/>
        <v>205</v>
      </c>
      <c r="I79">
        <f t="shared" si="2"/>
        <v>20500000</v>
      </c>
      <c r="J79">
        <f t="shared" si="3"/>
        <v>82000000</v>
      </c>
      <c r="K79">
        <f t="shared" si="4"/>
        <v>81878779.700781256</v>
      </c>
      <c r="L79">
        <f t="shared" si="5"/>
        <v>121220.29921874404</v>
      </c>
    </row>
    <row r="80" spans="8:12" x14ac:dyDescent="0.3">
      <c r="H80">
        <f t="shared" si="6"/>
        <v>210</v>
      </c>
      <c r="I80">
        <f t="shared" si="2"/>
        <v>21000000</v>
      </c>
      <c r="J80">
        <f t="shared" si="3"/>
        <v>84000000</v>
      </c>
      <c r="K80">
        <f t="shared" si="4"/>
        <v>83874789.720312506</v>
      </c>
      <c r="L80">
        <f t="shared" si="5"/>
        <v>125210.27968749404</v>
      </c>
    </row>
    <row r="81" spans="8:12" x14ac:dyDescent="0.3">
      <c r="H81">
        <f t="shared" si="6"/>
        <v>215</v>
      </c>
      <c r="I81">
        <f t="shared" si="2"/>
        <v>21500000</v>
      </c>
      <c r="J81">
        <f t="shared" si="3"/>
        <v>86000000</v>
      </c>
      <c r="K81">
        <f t="shared" si="4"/>
        <v>85870799.739843756</v>
      </c>
      <c r="L81">
        <f t="shared" si="5"/>
        <v>129200.26015624404</v>
      </c>
    </row>
    <row r="82" spans="8:12" x14ac:dyDescent="0.3">
      <c r="H82">
        <f t="shared" si="6"/>
        <v>220</v>
      </c>
      <c r="I82">
        <f t="shared" si="2"/>
        <v>22000000</v>
      </c>
      <c r="J82">
        <f t="shared" si="3"/>
        <v>88000000</v>
      </c>
      <c r="K82">
        <f t="shared" si="4"/>
        <v>87866809.759375006</v>
      </c>
      <c r="L82">
        <f t="shared" si="5"/>
        <v>133190.24062499404</v>
      </c>
    </row>
    <row r="83" spans="8:12" x14ac:dyDescent="0.3">
      <c r="H83">
        <f t="shared" si="6"/>
        <v>225</v>
      </c>
      <c r="I83">
        <f t="shared" si="2"/>
        <v>22500000</v>
      </c>
      <c r="J83">
        <f t="shared" si="3"/>
        <v>90000000</v>
      </c>
      <c r="K83">
        <f t="shared" si="4"/>
        <v>89862819.778906256</v>
      </c>
      <c r="L83">
        <f t="shared" si="5"/>
        <v>137180.22109374404</v>
      </c>
    </row>
    <row r="84" spans="8:12" x14ac:dyDescent="0.3">
      <c r="H84">
        <f t="shared" si="6"/>
        <v>230</v>
      </c>
      <c r="I84">
        <f t="shared" si="2"/>
        <v>23000000</v>
      </c>
      <c r="J84">
        <f t="shared" si="3"/>
        <v>92000000</v>
      </c>
      <c r="K84">
        <f t="shared" si="4"/>
        <v>91858829.798437506</v>
      </c>
      <c r="L84">
        <f t="shared" si="5"/>
        <v>141170.20156249404</v>
      </c>
    </row>
    <row r="85" spans="8:12" x14ac:dyDescent="0.3">
      <c r="H85">
        <f t="shared" si="6"/>
        <v>235</v>
      </c>
      <c r="I85">
        <f t="shared" si="2"/>
        <v>23500000</v>
      </c>
      <c r="J85">
        <f t="shared" si="3"/>
        <v>94000000</v>
      </c>
      <c r="K85">
        <f t="shared" si="4"/>
        <v>93854839.817968756</v>
      </c>
      <c r="L85">
        <f t="shared" si="5"/>
        <v>145160.18203124404</v>
      </c>
    </row>
    <row r="86" spans="8:12" x14ac:dyDescent="0.3">
      <c r="H86">
        <f t="shared" si="6"/>
        <v>240</v>
      </c>
      <c r="I86">
        <f t="shared" si="2"/>
        <v>24000000</v>
      </c>
      <c r="J86">
        <f t="shared" si="3"/>
        <v>96000000</v>
      </c>
      <c r="K86">
        <f t="shared" si="4"/>
        <v>95850849.837500006</v>
      </c>
      <c r="L86">
        <f t="shared" si="5"/>
        <v>149150.16249999404</v>
      </c>
    </row>
    <row r="87" spans="8:12" x14ac:dyDescent="0.3">
      <c r="H87">
        <f t="shared" si="6"/>
        <v>245</v>
      </c>
      <c r="I87">
        <f t="shared" si="2"/>
        <v>24500000</v>
      </c>
      <c r="J87">
        <f t="shared" si="3"/>
        <v>98000000</v>
      </c>
      <c r="K87">
        <f t="shared" si="4"/>
        <v>97846859.857031256</v>
      </c>
      <c r="L87">
        <f t="shared" si="5"/>
        <v>153140.14296874404</v>
      </c>
    </row>
    <row r="88" spans="8:12" x14ac:dyDescent="0.3">
      <c r="H88">
        <f t="shared" si="6"/>
        <v>250</v>
      </c>
      <c r="I88">
        <f t="shared" si="2"/>
        <v>25000000</v>
      </c>
      <c r="J88">
        <f t="shared" si="3"/>
        <v>100000000</v>
      </c>
      <c r="K88">
        <f t="shared" si="4"/>
        <v>99842869.876562506</v>
      </c>
      <c r="L88">
        <f t="shared" si="5"/>
        <v>157130.12343749404</v>
      </c>
    </row>
    <row r="89" spans="8:12" x14ac:dyDescent="0.3">
      <c r="H89">
        <f t="shared" si="6"/>
        <v>255</v>
      </c>
      <c r="I89">
        <f t="shared" si="2"/>
        <v>25500000</v>
      </c>
      <c r="J89">
        <f t="shared" si="3"/>
        <v>102000000</v>
      </c>
      <c r="K89">
        <f t="shared" si="4"/>
        <v>101838879.89609376</v>
      </c>
      <c r="L89">
        <f t="shared" si="5"/>
        <v>161120.10390624404</v>
      </c>
    </row>
    <row r="90" spans="8:12" x14ac:dyDescent="0.3">
      <c r="H90">
        <f t="shared" si="6"/>
        <v>260</v>
      </c>
      <c r="I90">
        <f t="shared" si="2"/>
        <v>26000000</v>
      </c>
      <c r="J90">
        <f t="shared" si="3"/>
        <v>104000000</v>
      </c>
      <c r="K90">
        <f t="shared" si="4"/>
        <v>103834889.91562501</v>
      </c>
      <c r="L90">
        <f t="shared" si="5"/>
        <v>165110.08437499404</v>
      </c>
    </row>
    <row r="91" spans="8:12" x14ac:dyDescent="0.3">
      <c r="H91">
        <f t="shared" si="6"/>
        <v>265</v>
      </c>
      <c r="I91">
        <f t="shared" si="2"/>
        <v>26500000</v>
      </c>
      <c r="J91">
        <f t="shared" si="3"/>
        <v>106000000</v>
      </c>
      <c r="K91">
        <f t="shared" si="4"/>
        <v>105830899.93515626</v>
      </c>
      <c r="L91">
        <f t="shared" si="5"/>
        <v>169100.06484374404</v>
      </c>
    </row>
    <row r="92" spans="8:12" x14ac:dyDescent="0.3">
      <c r="H92">
        <f t="shared" si="6"/>
        <v>270</v>
      </c>
      <c r="I92">
        <f t="shared" si="2"/>
        <v>27000000</v>
      </c>
      <c r="J92">
        <f t="shared" si="3"/>
        <v>108000000</v>
      </c>
      <c r="K92">
        <f t="shared" si="4"/>
        <v>107826909.95468751</v>
      </c>
      <c r="L92">
        <f t="shared" si="5"/>
        <v>173090.04531249404</v>
      </c>
    </row>
    <row r="93" spans="8:12" x14ac:dyDescent="0.3">
      <c r="H93">
        <f t="shared" si="6"/>
        <v>275</v>
      </c>
      <c r="I93">
        <f t="shared" si="2"/>
        <v>27500000</v>
      </c>
      <c r="J93">
        <f t="shared" si="3"/>
        <v>110000000</v>
      </c>
      <c r="K93">
        <f t="shared" si="4"/>
        <v>109822919.97421876</v>
      </c>
      <c r="L93">
        <f t="shared" si="5"/>
        <v>177080.02578124404</v>
      </c>
    </row>
    <row r="94" spans="8:12" x14ac:dyDescent="0.3">
      <c r="H94">
        <f t="shared" si="6"/>
        <v>280</v>
      </c>
      <c r="I94">
        <f t="shared" si="2"/>
        <v>28000000</v>
      </c>
      <c r="J94">
        <f t="shared" si="3"/>
        <v>112000000</v>
      </c>
      <c r="K94">
        <f t="shared" si="4"/>
        <v>111818929.99375001</v>
      </c>
      <c r="L94">
        <f t="shared" si="5"/>
        <v>181070.00624999404</v>
      </c>
    </row>
    <row r="95" spans="8:12" x14ac:dyDescent="0.3">
      <c r="H95">
        <f t="shared" si="6"/>
        <v>285</v>
      </c>
      <c r="I95">
        <f t="shared" si="2"/>
        <v>28500000</v>
      </c>
      <c r="J95">
        <f t="shared" si="3"/>
        <v>114000000</v>
      </c>
      <c r="K95">
        <f t="shared" si="4"/>
        <v>113814940.01328126</v>
      </c>
      <c r="L95">
        <f t="shared" si="5"/>
        <v>185059.98671874404</v>
      </c>
    </row>
    <row r="96" spans="8:12" x14ac:dyDescent="0.3">
      <c r="H96">
        <f t="shared" si="6"/>
        <v>290</v>
      </c>
      <c r="I96">
        <f t="shared" si="2"/>
        <v>29000000</v>
      </c>
      <c r="J96">
        <f t="shared" si="3"/>
        <v>116000000</v>
      </c>
      <c r="K96">
        <f t="shared" si="4"/>
        <v>115810950.03281251</v>
      </c>
      <c r="L96">
        <f t="shared" si="5"/>
        <v>189049.96718749404</v>
      </c>
    </row>
    <row r="97" spans="8:12" x14ac:dyDescent="0.3">
      <c r="H97">
        <f t="shared" si="6"/>
        <v>295</v>
      </c>
      <c r="I97">
        <f t="shared" si="2"/>
        <v>29500000</v>
      </c>
      <c r="J97">
        <f t="shared" si="3"/>
        <v>118000000</v>
      </c>
      <c r="K97">
        <f t="shared" si="4"/>
        <v>117806960.05234376</v>
      </c>
      <c r="L97">
        <f t="shared" si="5"/>
        <v>193039.94765624404</v>
      </c>
    </row>
    <row r="98" spans="8:12" x14ac:dyDescent="0.3">
      <c r="H98">
        <f t="shared" si="6"/>
        <v>300</v>
      </c>
      <c r="I98">
        <f t="shared" si="2"/>
        <v>30000000</v>
      </c>
      <c r="J98">
        <f t="shared" si="3"/>
        <v>120000000</v>
      </c>
      <c r="K98">
        <f t="shared" si="4"/>
        <v>119802970.07187501</v>
      </c>
      <c r="L98">
        <f t="shared" si="5"/>
        <v>197029.92812499404</v>
      </c>
    </row>
    <row r="99" spans="8:12" x14ac:dyDescent="0.3">
      <c r="H99">
        <f t="shared" si="6"/>
        <v>305</v>
      </c>
      <c r="I99">
        <f t="shared" si="2"/>
        <v>30500000</v>
      </c>
      <c r="J99">
        <f t="shared" si="3"/>
        <v>122000000</v>
      </c>
      <c r="K99">
        <f t="shared" si="4"/>
        <v>121798980.09140626</v>
      </c>
      <c r="L99">
        <f t="shared" si="5"/>
        <v>201019.90859374404</v>
      </c>
    </row>
    <row r="100" spans="8:12" x14ac:dyDescent="0.3">
      <c r="H100">
        <f t="shared" si="6"/>
        <v>310</v>
      </c>
      <c r="I100">
        <f t="shared" si="2"/>
        <v>31000000</v>
      </c>
      <c r="J100">
        <f t="shared" si="3"/>
        <v>124000000</v>
      </c>
      <c r="K100">
        <f t="shared" si="4"/>
        <v>123794990.11093751</v>
      </c>
      <c r="L100">
        <f t="shared" si="5"/>
        <v>205009.88906249404</v>
      </c>
    </row>
    <row r="101" spans="8:12" x14ac:dyDescent="0.3">
      <c r="H101">
        <f t="shared" si="6"/>
        <v>315</v>
      </c>
      <c r="I101">
        <f t="shared" si="2"/>
        <v>31500000</v>
      </c>
      <c r="J101">
        <f t="shared" si="3"/>
        <v>126000000</v>
      </c>
      <c r="K101">
        <f t="shared" si="4"/>
        <v>125791000.13046876</v>
      </c>
      <c r="L101">
        <f t="shared" si="5"/>
        <v>208999.86953124404</v>
      </c>
    </row>
    <row r="102" spans="8:12" x14ac:dyDescent="0.3">
      <c r="H102">
        <f t="shared" si="6"/>
        <v>320</v>
      </c>
      <c r="I102">
        <f t="shared" si="2"/>
        <v>32000000</v>
      </c>
      <c r="J102">
        <f t="shared" si="3"/>
        <v>128000000</v>
      </c>
      <c r="K102">
        <f t="shared" si="4"/>
        <v>127787010.15000001</v>
      </c>
      <c r="L102">
        <f t="shared" si="5"/>
        <v>212989.84999999404</v>
      </c>
    </row>
    <row r="103" spans="8:12" x14ac:dyDescent="0.3">
      <c r="H103">
        <f t="shared" si="6"/>
        <v>325</v>
      </c>
      <c r="I103">
        <f t="shared" si="2"/>
        <v>32500000</v>
      </c>
      <c r="J103">
        <f t="shared" si="3"/>
        <v>130000000</v>
      </c>
      <c r="K103">
        <f t="shared" si="4"/>
        <v>129783020.16953126</v>
      </c>
      <c r="L103">
        <f t="shared" si="5"/>
        <v>216979.83046874404</v>
      </c>
    </row>
    <row r="104" spans="8:12" x14ac:dyDescent="0.3">
      <c r="H104">
        <f t="shared" si="6"/>
        <v>330</v>
      </c>
      <c r="I104">
        <f t="shared" ref="I104:I118" si="7">H104*$J$28</f>
        <v>33000000</v>
      </c>
      <c r="J104">
        <f t="shared" ref="J104:J118" si="8">$K$35*I104</f>
        <v>132000000</v>
      </c>
      <c r="K104">
        <f t="shared" ref="K104:K118" si="9">$I$31+H104*$I$32+I104*$I$33</f>
        <v>131779030.18906251</v>
      </c>
      <c r="L104">
        <f t="shared" ref="L104:L118" si="10">J104-K104</f>
        <v>220969.81093749404</v>
      </c>
    </row>
    <row r="105" spans="8:12" x14ac:dyDescent="0.3">
      <c r="H105">
        <f t="shared" ref="H105:H146" si="11">H104+5</f>
        <v>335</v>
      </c>
      <c r="I105">
        <f t="shared" si="7"/>
        <v>33500000</v>
      </c>
      <c r="J105">
        <f t="shared" si="8"/>
        <v>134000000</v>
      </c>
      <c r="K105">
        <f t="shared" si="9"/>
        <v>133775040.20859376</v>
      </c>
      <c r="L105">
        <f t="shared" si="10"/>
        <v>224959.79140624404</v>
      </c>
    </row>
    <row r="106" spans="8:12" x14ac:dyDescent="0.3">
      <c r="H106">
        <f t="shared" si="11"/>
        <v>340</v>
      </c>
      <c r="I106">
        <f t="shared" si="7"/>
        <v>34000000</v>
      </c>
      <c r="J106">
        <f t="shared" si="8"/>
        <v>136000000</v>
      </c>
      <c r="K106">
        <f t="shared" si="9"/>
        <v>135771050.22812501</v>
      </c>
      <c r="L106">
        <f t="shared" si="10"/>
        <v>228949.77187499404</v>
      </c>
    </row>
    <row r="107" spans="8:12" x14ac:dyDescent="0.3">
      <c r="H107">
        <f t="shared" si="11"/>
        <v>345</v>
      </c>
      <c r="I107">
        <f t="shared" si="7"/>
        <v>34500000</v>
      </c>
      <c r="J107">
        <f t="shared" si="8"/>
        <v>138000000</v>
      </c>
      <c r="K107">
        <f t="shared" si="9"/>
        <v>137767060.24765626</v>
      </c>
      <c r="L107">
        <f t="shared" si="10"/>
        <v>232939.75234374404</v>
      </c>
    </row>
    <row r="108" spans="8:12" x14ac:dyDescent="0.3">
      <c r="H108">
        <f t="shared" si="11"/>
        <v>350</v>
      </c>
      <c r="I108">
        <f t="shared" si="7"/>
        <v>35000000</v>
      </c>
      <c r="J108">
        <f t="shared" si="8"/>
        <v>140000000</v>
      </c>
      <c r="K108">
        <f t="shared" si="9"/>
        <v>139763070.26718751</v>
      </c>
      <c r="L108">
        <f t="shared" si="10"/>
        <v>236929.73281249404</v>
      </c>
    </row>
    <row r="109" spans="8:12" x14ac:dyDescent="0.3">
      <c r="H109">
        <f t="shared" si="11"/>
        <v>355</v>
      </c>
      <c r="I109">
        <f t="shared" si="7"/>
        <v>35500000</v>
      </c>
      <c r="J109">
        <f t="shared" si="8"/>
        <v>142000000</v>
      </c>
      <c r="K109">
        <f t="shared" si="9"/>
        <v>141759080.28671876</v>
      </c>
      <c r="L109">
        <f t="shared" si="10"/>
        <v>240919.71328124404</v>
      </c>
    </row>
    <row r="110" spans="8:12" x14ac:dyDescent="0.3">
      <c r="H110">
        <f t="shared" si="11"/>
        <v>360</v>
      </c>
      <c r="I110">
        <f t="shared" si="7"/>
        <v>36000000</v>
      </c>
      <c r="J110">
        <f t="shared" si="8"/>
        <v>144000000</v>
      </c>
      <c r="K110">
        <f t="shared" si="9"/>
        <v>143755090.30625001</v>
      </c>
      <c r="L110">
        <f t="shared" si="10"/>
        <v>244909.69374999404</v>
      </c>
    </row>
    <row r="111" spans="8:12" x14ac:dyDescent="0.3">
      <c r="H111">
        <f t="shared" si="11"/>
        <v>365</v>
      </c>
      <c r="I111">
        <f t="shared" si="7"/>
        <v>36500000</v>
      </c>
      <c r="J111">
        <f t="shared" si="8"/>
        <v>146000000</v>
      </c>
      <c r="K111">
        <f t="shared" si="9"/>
        <v>145751100.32578126</v>
      </c>
      <c r="L111">
        <f t="shared" si="10"/>
        <v>248899.67421874404</v>
      </c>
    </row>
    <row r="112" spans="8:12" x14ac:dyDescent="0.3">
      <c r="H112">
        <f t="shared" si="11"/>
        <v>370</v>
      </c>
      <c r="I112">
        <f t="shared" si="7"/>
        <v>37000000</v>
      </c>
      <c r="J112">
        <f t="shared" si="8"/>
        <v>148000000</v>
      </c>
      <c r="K112">
        <f t="shared" si="9"/>
        <v>147747110.34531251</v>
      </c>
      <c r="L112">
        <f t="shared" si="10"/>
        <v>252889.65468749404</v>
      </c>
    </row>
    <row r="113" spans="8:12" x14ac:dyDescent="0.3">
      <c r="H113">
        <f t="shared" si="11"/>
        <v>375</v>
      </c>
      <c r="I113">
        <f t="shared" si="7"/>
        <v>37500000</v>
      </c>
      <c r="J113">
        <f t="shared" si="8"/>
        <v>150000000</v>
      </c>
      <c r="K113">
        <f t="shared" si="9"/>
        <v>149743120.36484376</v>
      </c>
      <c r="L113">
        <f t="shared" si="10"/>
        <v>256879.63515624404</v>
      </c>
    </row>
    <row r="114" spans="8:12" x14ac:dyDescent="0.3">
      <c r="H114">
        <f t="shared" si="11"/>
        <v>380</v>
      </c>
      <c r="I114">
        <f t="shared" si="7"/>
        <v>38000000</v>
      </c>
      <c r="J114">
        <f t="shared" si="8"/>
        <v>152000000</v>
      </c>
      <c r="K114">
        <f t="shared" si="9"/>
        <v>151739130.38437501</v>
      </c>
      <c r="L114">
        <f t="shared" si="10"/>
        <v>260869.61562499404</v>
      </c>
    </row>
    <row r="115" spans="8:12" x14ac:dyDescent="0.3">
      <c r="H115">
        <f t="shared" si="11"/>
        <v>385</v>
      </c>
      <c r="I115">
        <f t="shared" si="7"/>
        <v>38500000</v>
      </c>
      <c r="J115">
        <f t="shared" si="8"/>
        <v>154000000</v>
      </c>
      <c r="K115">
        <f t="shared" si="9"/>
        <v>153735140.40390626</v>
      </c>
      <c r="L115">
        <f t="shared" si="10"/>
        <v>264859.59609374404</v>
      </c>
    </row>
    <row r="116" spans="8:12" x14ac:dyDescent="0.3">
      <c r="H116">
        <f t="shared" si="11"/>
        <v>390</v>
      </c>
      <c r="I116">
        <f t="shared" si="7"/>
        <v>39000000</v>
      </c>
      <c r="J116">
        <f t="shared" si="8"/>
        <v>156000000</v>
      </c>
      <c r="K116">
        <f t="shared" si="9"/>
        <v>155731150.42343751</v>
      </c>
      <c r="L116">
        <f t="shared" si="10"/>
        <v>268849.57656249404</v>
      </c>
    </row>
    <row r="117" spans="8:12" x14ac:dyDescent="0.3">
      <c r="H117">
        <f t="shared" si="11"/>
        <v>395</v>
      </c>
      <c r="I117">
        <f t="shared" si="7"/>
        <v>39500000</v>
      </c>
      <c r="J117">
        <f t="shared" si="8"/>
        <v>158000000</v>
      </c>
      <c r="K117">
        <f t="shared" si="9"/>
        <v>157727160.44296876</v>
      </c>
      <c r="L117">
        <f t="shared" si="10"/>
        <v>272839.55703124404</v>
      </c>
    </row>
    <row r="118" spans="8:12" x14ac:dyDescent="0.3">
      <c r="H118">
        <f t="shared" si="11"/>
        <v>400</v>
      </c>
      <c r="I118">
        <f t="shared" si="7"/>
        <v>40000000</v>
      </c>
      <c r="J118">
        <f t="shared" si="8"/>
        <v>160000000</v>
      </c>
      <c r="K118">
        <f t="shared" si="9"/>
        <v>159723170.46250001</v>
      </c>
      <c r="L118">
        <f t="shared" si="10"/>
        <v>276829.53749999404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Analysis</vt:lpstr>
      <vt:lpstr>Operation Analysis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2024-11-11T07:35:37Z</dcterms:created>
  <dcterms:modified xsi:type="dcterms:W3CDTF">2024-12-10T07:21:01Z</dcterms:modified>
</cp:coreProperties>
</file>