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b-my.sharepoint.com/personal/abdul_howlader_arb_ca_gov/Documents/"/>
    </mc:Choice>
  </mc:AlternateContent>
  <xr:revisionPtr revIDLastSave="54" documentId="8_{38BB1384-E467-4DB9-90E1-6495AA7BEAE7}" xr6:coauthVersionLast="47" xr6:coauthVersionMax="47" xr10:uidLastSave="{94BEBC73-F702-4ED7-A0B1-C28554A4B1EC}"/>
  <bookViews>
    <workbookView xWindow="-108" yWindow="-108" windowWidth="23256" windowHeight="12576" xr2:uid="{C18851A9-031E-481C-B689-2BED071D2A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26" i="1"/>
  <c r="J30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26" i="1"/>
  <c r="I56" i="1"/>
  <c r="I57" i="1"/>
  <c r="I58" i="1" s="1"/>
  <c r="I59" i="1" s="1"/>
  <c r="I60" i="1" s="1"/>
  <c r="I61" i="1" s="1"/>
  <c r="I62" i="1" s="1"/>
  <c r="I63" i="1" s="1"/>
  <c r="I64" i="1" s="1"/>
  <c r="I53" i="1"/>
  <c r="I54" i="1" s="1"/>
  <c r="I55" i="1" s="1"/>
  <c r="I45" i="1"/>
  <c r="I46" i="1" s="1"/>
  <c r="I47" i="1" s="1"/>
  <c r="I48" i="1" s="1"/>
  <c r="I49" i="1" s="1"/>
  <c r="I50" i="1" s="1"/>
  <c r="I51" i="1" s="1"/>
  <c r="I52" i="1" s="1"/>
  <c r="I28" i="1"/>
  <c r="I29" i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27" i="1"/>
  <c r="I26" i="1"/>
  <c r="K13" i="1"/>
  <c r="K14" i="1"/>
  <c r="K15" i="1"/>
  <c r="K16" i="1"/>
  <c r="K17" i="1"/>
  <c r="K12" i="1"/>
  <c r="I16" i="1"/>
  <c r="I17" i="1"/>
  <c r="I15" i="1"/>
  <c r="I14" i="1"/>
  <c r="I13" i="1"/>
  <c r="I12" i="1"/>
</calcChain>
</file>

<file path=xl/sharedStrings.xml><?xml version="1.0" encoding="utf-8"?>
<sst xmlns="http://schemas.openxmlformats.org/spreadsheetml/2006/main" count="21" uniqueCount="17">
  <si>
    <t>Data</t>
  </si>
  <si>
    <t>n^1</t>
  </si>
  <si>
    <t>n^0</t>
  </si>
  <si>
    <t>Data f(n)</t>
  </si>
  <si>
    <t>f(n) Fit</t>
  </si>
  <si>
    <t>C0=</t>
  </si>
  <si>
    <t>C1=</t>
  </si>
  <si>
    <t>f(n)=</t>
  </si>
  <si>
    <t>C0*n^0+C1*n^1</t>
  </si>
  <si>
    <t>f(n) Big O(n)</t>
  </si>
  <si>
    <t>g(n)</t>
  </si>
  <si>
    <t>*n^1</t>
  </si>
  <si>
    <t>C1=2.50E-09</t>
  </si>
  <si>
    <t>Fit f(n)</t>
  </si>
  <si>
    <t>+ Delta Above</t>
  </si>
  <si>
    <t>num</t>
  </si>
  <si>
    <t>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</si>
</sst>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Search Time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4472469397E-2"/>
          <c:y val="0.1044954778305906"/>
          <c:w val="0.83319685039370084"/>
          <c:h val="0.615779267261013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Sheet1!$J$11</c:f>
              <c:strCache>
                <c:ptCount val="1"/>
                <c:pt idx="0">
                  <c:v>Data 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Sheet1!$I$12:$I$17</c:f>
              <c:numCache>
                <c:formatCode>General</c:formatCode>
                <c:ptCount val="6"/>
                <c:pt idx="0">
                  <c:v>500000000</c:v>
                </c:pt>
                <c:pt idx="1">
                  <c:v>1000000000</c:v>
                </c:pt>
                <c:pt idx="2">
                  <c:v>1500000000</c:v>
                </c:pt>
                <c:pt idx="3">
                  <c:v>2000000000</c:v>
                </c:pt>
                <c:pt idx="4">
                  <c:v>5000000000</c:v>
                </c:pt>
                <c:pt idx="5">
                  <c:v>10000000000</c:v>
                </c:pt>
              </c:numCache>
            </c:numRef>
          </c:xVal>
          <c:yVal>
            <c:numRef>
              <c:f>Sheet1!$J$12:$J$17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  <c:pt idx="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F-4708-BDE4-936C3364FFF9}"/>
            </c:ext>
          </c:extLst>
        </c:ser>
        <c:ser>
          <c:idx val="1"/>
          <c:order val="1"/>
          <c:tx>
            <c:strRef>
              <c:f>Sheet1!$K$25</c:f>
              <c:strCache>
                <c:ptCount val="1"/>
                <c:pt idx="0">
                  <c:v>Fit f(n)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Sheet1!$I$26:$I$64</c:f>
              <c:numCache>
                <c:formatCode>General</c:formatCode>
                <c:ptCount val="39"/>
                <c:pt idx="0">
                  <c:v>500000000</c:v>
                </c:pt>
                <c:pt idx="1">
                  <c:v>750000000</c:v>
                </c:pt>
                <c:pt idx="2">
                  <c:v>1000000000</c:v>
                </c:pt>
                <c:pt idx="3">
                  <c:v>1250000000</c:v>
                </c:pt>
                <c:pt idx="4">
                  <c:v>1500000000</c:v>
                </c:pt>
                <c:pt idx="5">
                  <c:v>1750000000</c:v>
                </c:pt>
                <c:pt idx="6">
                  <c:v>2000000000</c:v>
                </c:pt>
                <c:pt idx="7">
                  <c:v>2250000000</c:v>
                </c:pt>
                <c:pt idx="8">
                  <c:v>2500000000</c:v>
                </c:pt>
                <c:pt idx="9">
                  <c:v>2750000000</c:v>
                </c:pt>
                <c:pt idx="10">
                  <c:v>3000000000</c:v>
                </c:pt>
                <c:pt idx="11">
                  <c:v>3250000000</c:v>
                </c:pt>
                <c:pt idx="12">
                  <c:v>3500000000</c:v>
                </c:pt>
                <c:pt idx="13">
                  <c:v>3750000000</c:v>
                </c:pt>
                <c:pt idx="14">
                  <c:v>4000000000</c:v>
                </c:pt>
                <c:pt idx="15">
                  <c:v>4250000000</c:v>
                </c:pt>
                <c:pt idx="16">
                  <c:v>4500000000</c:v>
                </c:pt>
                <c:pt idx="17">
                  <c:v>4750000000</c:v>
                </c:pt>
                <c:pt idx="18">
                  <c:v>5000000000</c:v>
                </c:pt>
                <c:pt idx="19">
                  <c:v>5250000000</c:v>
                </c:pt>
                <c:pt idx="20">
                  <c:v>5500000000</c:v>
                </c:pt>
                <c:pt idx="21">
                  <c:v>5750000000</c:v>
                </c:pt>
                <c:pt idx="22">
                  <c:v>6000000000</c:v>
                </c:pt>
                <c:pt idx="23">
                  <c:v>6250000000</c:v>
                </c:pt>
                <c:pt idx="24">
                  <c:v>6500000000</c:v>
                </c:pt>
                <c:pt idx="25">
                  <c:v>6750000000</c:v>
                </c:pt>
                <c:pt idx="26">
                  <c:v>7000000000</c:v>
                </c:pt>
                <c:pt idx="27">
                  <c:v>7250000000</c:v>
                </c:pt>
                <c:pt idx="28">
                  <c:v>7500000000</c:v>
                </c:pt>
                <c:pt idx="29">
                  <c:v>7750000000</c:v>
                </c:pt>
                <c:pt idx="30">
                  <c:v>8000000000</c:v>
                </c:pt>
                <c:pt idx="31">
                  <c:v>8250000000</c:v>
                </c:pt>
                <c:pt idx="32">
                  <c:v>8500000000</c:v>
                </c:pt>
                <c:pt idx="33">
                  <c:v>8750000000</c:v>
                </c:pt>
                <c:pt idx="34">
                  <c:v>9000000000</c:v>
                </c:pt>
                <c:pt idx="35">
                  <c:v>9250000000</c:v>
                </c:pt>
                <c:pt idx="36">
                  <c:v>9500000000</c:v>
                </c:pt>
                <c:pt idx="37">
                  <c:v>9750000000</c:v>
                </c:pt>
                <c:pt idx="38">
                  <c:v>10000000000</c:v>
                </c:pt>
              </c:numCache>
            </c:numRef>
          </c:xVal>
          <c:yVal>
            <c:numRef>
              <c:f>Sheet1!$K$26:$K$64</c:f>
              <c:numCache>
                <c:formatCode>0.00</c:formatCode>
                <c:ptCount val="39"/>
                <c:pt idx="0">
                  <c:v>1.5227870000000001</c:v>
                </c:pt>
                <c:pt idx="1">
                  <c:v>2.0943070000000001</c:v>
                </c:pt>
                <c:pt idx="2">
                  <c:v>2.6658270000000002</c:v>
                </c:pt>
                <c:pt idx="3">
                  <c:v>3.2373470000000002</c:v>
                </c:pt>
                <c:pt idx="4">
                  <c:v>3.8088670000000002</c:v>
                </c:pt>
                <c:pt idx="5">
                  <c:v>4.3803869999999998</c:v>
                </c:pt>
                <c:pt idx="6">
                  <c:v>4.9519070000000003</c:v>
                </c:pt>
                <c:pt idx="7">
                  <c:v>5.5234269999999999</c:v>
                </c:pt>
                <c:pt idx="8">
                  <c:v>6.0949470000000003</c:v>
                </c:pt>
                <c:pt idx="9">
                  <c:v>6.6664669999999999</c:v>
                </c:pt>
                <c:pt idx="10">
                  <c:v>7.2379870000000004</c:v>
                </c:pt>
                <c:pt idx="11">
                  <c:v>7.809507</c:v>
                </c:pt>
                <c:pt idx="12">
                  <c:v>8.3810269999999996</c:v>
                </c:pt>
                <c:pt idx="13">
                  <c:v>8.9525470000000009</c:v>
                </c:pt>
                <c:pt idx="14">
                  <c:v>9.5240670000000005</c:v>
                </c:pt>
                <c:pt idx="15">
                  <c:v>10.095587</c:v>
                </c:pt>
                <c:pt idx="16">
                  <c:v>10.667107</c:v>
                </c:pt>
                <c:pt idx="17">
                  <c:v>11.238627000000001</c:v>
                </c:pt>
                <c:pt idx="18">
                  <c:v>11.810147000000001</c:v>
                </c:pt>
                <c:pt idx="19">
                  <c:v>12.381667</c:v>
                </c:pt>
                <c:pt idx="20">
                  <c:v>12.953187</c:v>
                </c:pt>
                <c:pt idx="21">
                  <c:v>13.524706999999999</c:v>
                </c:pt>
                <c:pt idx="22">
                  <c:v>14.096227000000001</c:v>
                </c:pt>
                <c:pt idx="23">
                  <c:v>14.667747</c:v>
                </c:pt>
                <c:pt idx="24">
                  <c:v>15.239267</c:v>
                </c:pt>
                <c:pt idx="25">
                  <c:v>15.810786999999999</c:v>
                </c:pt>
                <c:pt idx="26">
                  <c:v>16.382306999999997</c:v>
                </c:pt>
                <c:pt idx="27">
                  <c:v>16.953826999999997</c:v>
                </c:pt>
                <c:pt idx="28">
                  <c:v>17.525347</c:v>
                </c:pt>
                <c:pt idx="29">
                  <c:v>18.096867</c:v>
                </c:pt>
                <c:pt idx="30">
                  <c:v>18.668386999999999</c:v>
                </c:pt>
                <c:pt idx="31">
                  <c:v>19.239906999999999</c:v>
                </c:pt>
                <c:pt idx="32">
                  <c:v>19.811426999999998</c:v>
                </c:pt>
                <c:pt idx="33">
                  <c:v>20.382946999999998</c:v>
                </c:pt>
                <c:pt idx="34">
                  <c:v>20.954466999999998</c:v>
                </c:pt>
                <c:pt idx="35">
                  <c:v>21.525986999999997</c:v>
                </c:pt>
                <c:pt idx="36">
                  <c:v>22.097507</c:v>
                </c:pt>
                <c:pt idx="37">
                  <c:v>22.669027</c:v>
                </c:pt>
                <c:pt idx="38">
                  <c:v>23.240546999999999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0F-4708-BDE4-936C3364FFF9}"/>
            </c:ext>
          </c:extLst>
        </c:ser>
        <c:ser>
          <c:idx val="2"/>
          <c:order val="2"/>
          <c:tx>
            <c:strRef>
              <c:f>Sheet1!$J$24:$J$25</c:f>
              <c:strCache>
                <c:ptCount val="2"/>
                <c:pt idx="0">
                  <c:v>f(n) Big O(n)</c:v>
                </c:pt>
                <c:pt idx="1">
                  <c:v>C1=2.50E-09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Sheet1!$I$26:$I$64</c:f>
              <c:numCache>
                <c:formatCode>General</c:formatCode>
                <c:ptCount val="39"/>
                <c:pt idx="0">
                  <c:v>500000000</c:v>
                </c:pt>
                <c:pt idx="1">
                  <c:v>750000000</c:v>
                </c:pt>
                <c:pt idx="2">
                  <c:v>1000000000</c:v>
                </c:pt>
                <c:pt idx="3">
                  <c:v>1250000000</c:v>
                </c:pt>
                <c:pt idx="4">
                  <c:v>1500000000</c:v>
                </c:pt>
                <c:pt idx="5">
                  <c:v>1750000000</c:v>
                </c:pt>
                <c:pt idx="6">
                  <c:v>2000000000</c:v>
                </c:pt>
                <c:pt idx="7">
                  <c:v>2250000000</c:v>
                </c:pt>
                <c:pt idx="8">
                  <c:v>2500000000</c:v>
                </c:pt>
                <c:pt idx="9">
                  <c:v>2750000000</c:v>
                </c:pt>
                <c:pt idx="10">
                  <c:v>3000000000</c:v>
                </c:pt>
                <c:pt idx="11">
                  <c:v>3250000000</c:v>
                </c:pt>
                <c:pt idx="12">
                  <c:v>3500000000</c:v>
                </c:pt>
                <c:pt idx="13">
                  <c:v>3750000000</c:v>
                </c:pt>
                <c:pt idx="14">
                  <c:v>4000000000</c:v>
                </c:pt>
                <c:pt idx="15">
                  <c:v>4250000000</c:v>
                </c:pt>
                <c:pt idx="16">
                  <c:v>4500000000</c:v>
                </c:pt>
                <c:pt idx="17">
                  <c:v>4750000000</c:v>
                </c:pt>
                <c:pt idx="18">
                  <c:v>5000000000</c:v>
                </c:pt>
                <c:pt idx="19">
                  <c:v>5250000000</c:v>
                </c:pt>
                <c:pt idx="20">
                  <c:v>5500000000</c:v>
                </c:pt>
                <c:pt idx="21">
                  <c:v>5750000000</c:v>
                </c:pt>
                <c:pt idx="22">
                  <c:v>6000000000</c:v>
                </c:pt>
                <c:pt idx="23">
                  <c:v>6250000000</c:v>
                </c:pt>
                <c:pt idx="24">
                  <c:v>6500000000</c:v>
                </c:pt>
                <c:pt idx="25">
                  <c:v>6750000000</c:v>
                </c:pt>
                <c:pt idx="26">
                  <c:v>7000000000</c:v>
                </c:pt>
                <c:pt idx="27">
                  <c:v>7250000000</c:v>
                </c:pt>
                <c:pt idx="28">
                  <c:v>7500000000</c:v>
                </c:pt>
                <c:pt idx="29">
                  <c:v>7750000000</c:v>
                </c:pt>
                <c:pt idx="30">
                  <c:v>8000000000</c:v>
                </c:pt>
                <c:pt idx="31">
                  <c:v>8250000000</c:v>
                </c:pt>
                <c:pt idx="32">
                  <c:v>8500000000</c:v>
                </c:pt>
                <c:pt idx="33">
                  <c:v>8750000000</c:v>
                </c:pt>
                <c:pt idx="34">
                  <c:v>9000000000</c:v>
                </c:pt>
                <c:pt idx="35">
                  <c:v>9250000000</c:v>
                </c:pt>
                <c:pt idx="36">
                  <c:v>9500000000</c:v>
                </c:pt>
                <c:pt idx="37">
                  <c:v>9750000000</c:v>
                </c:pt>
                <c:pt idx="38">
                  <c:v>10000000000</c:v>
                </c:pt>
              </c:numCache>
            </c:numRef>
          </c:xVal>
          <c:yVal>
            <c:numRef>
              <c:f>Sheet1!$J$26:$J$64</c:f>
              <c:numCache>
                <c:formatCode>0.00</c:formatCode>
                <c:ptCount val="39"/>
                <c:pt idx="0">
                  <c:v>1.25</c:v>
                </c:pt>
                <c:pt idx="1">
                  <c:v>1.875</c:v>
                </c:pt>
                <c:pt idx="2">
                  <c:v>2.5</c:v>
                </c:pt>
                <c:pt idx="3">
                  <c:v>3.125</c:v>
                </c:pt>
                <c:pt idx="4">
                  <c:v>3.75</c:v>
                </c:pt>
                <c:pt idx="5">
                  <c:v>4.375</c:v>
                </c:pt>
                <c:pt idx="6">
                  <c:v>5</c:v>
                </c:pt>
                <c:pt idx="7">
                  <c:v>5.625</c:v>
                </c:pt>
                <c:pt idx="8">
                  <c:v>6.25</c:v>
                </c:pt>
                <c:pt idx="9">
                  <c:v>6.875</c:v>
                </c:pt>
                <c:pt idx="10">
                  <c:v>7.5</c:v>
                </c:pt>
                <c:pt idx="11">
                  <c:v>8.125</c:v>
                </c:pt>
                <c:pt idx="12">
                  <c:v>8.75</c:v>
                </c:pt>
                <c:pt idx="13">
                  <c:v>9.375</c:v>
                </c:pt>
                <c:pt idx="14">
                  <c:v>10</c:v>
                </c:pt>
                <c:pt idx="15">
                  <c:v>10.625</c:v>
                </c:pt>
                <c:pt idx="16">
                  <c:v>11.25</c:v>
                </c:pt>
                <c:pt idx="17">
                  <c:v>11.875</c:v>
                </c:pt>
                <c:pt idx="18">
                  <c:v>12.5</c:v>
                </c:pt>
                <c:pt idx="19">
                  <c:v>13.125</c:v>
                </c:pt>
                <c:pt idx="20">
                  <c:v>13.75</c:v>
                </c:pt>
                <c:pt idx="21">
                  <c:v>14.375</c:v>
                </c:pt>
                <c:pt idx="22">
                  <c:v>15</c:v>
                </c:pt>
                <c:pt idx="23">
                  <c:v>15.625</c:v>
                </c:pt>
                <c:pt idx="24">
                  <c:v>16.25</c:v>
                </c:pt>
                <c:pt idx="25">
                  <c:v>16.875</c:v>
                </c:pt>
                <c:pt idx="26">
                  <c:v>17.5</c:v>
                </c:pt>
                <c:pt idx="27">
                  <c:v>18.125</c:v>
                </c:pt>
                <c:pt idx="28">
                  <c:v>18.75</c:v>
                </c:pt>
                <c:pt idx="29">
                  <c:v>19.375</c:v>
                </c:pt>
                <c:pt idx="30">
                  <c:v>20</c:v>
                </c:pt>
                <c:pt idx="31">
                  <c:v>20.625</c:v>
                </c:pt>
                <c:pt idx="32">
                  <c:v>21.25</c:v>
                </c:pt>
                <c:pt idx="33">
                  <c:v>21.875</c:v>
                </c:pt>
                <c:pt idx="34">
                  <c:v>22.5</c:v>
                </c:pt>
                <c:pt idx="35">
                  <c:v>23.125</c:v>
                </c:pt>
                <c:pt idx="36">
                  <c:v>23.75</c:v>
                </c:pt>
                <c:pt idx="37">
                  <c:v>24.375</c:v>
                </c:pt>
                <c:pt idx="38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0F-4708-BDE4-936C3364FFF9}"/>
            </c:ext>
          </c:extLst>
        </c:ser>
        <c:ser>
          <c:idx val="3"/>
          <c:order val="3"/>
          <c:tx>
            <c:strRef>
              <c:f>Sheet1!$L$25</c:f>
              <c:strCache>
                <c:ptCount val="1"/>
                <c:pt idx="0">
                  <c:v>+ Delta Above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Sheet1!$I$32:$I$64</c:f>
              <c:numCache>
                <c:formatCode>General</c:formatCode>
                <c:ptCount val="33"/>
                <c:pt idx="0">
                  <c:v>2000000000</c:v>
                </c:pt>
                <c:pt idx="1">
                  <c:v>2250000000</c:v>
                </c:pt>
                <c:pt idx="2">
                  <c:v>2500000000</c:v>
                </c:pt>
                <c:pt idx="3">
                  <c:v>2750000000</c:v>
                </c:pt>
                <c:pt idx="4">
                  <c:v>3000000000</c:v>
                </c:pt>
                <c:pt idx="5">
                  <c:v>3250000000</c:v>
                </c:pt>
                <c:pt idx="6">
                  <c:v>3500000000</c:v>
                </c:pt>
                <c:pt idx="7">
                  <c:v>3750000000</c:v>
                </c:pt>
                <c:pt idx="8">
                  <c:v>4000000000</c:v>
                </c:pt>
                <c:pt idx="9">
                  <c:v>4250000000</c:v>
                </c:pt>
                <c:pt idx="10">
                  <c:v>4500000000</c:v>
                </c:pt>
                <c:pt idx="11">
                  <c:v>4750000000</c:v>
                </c:pt>
                <c:pt idx="12">
                  <c:v>5000000000</c:v>
                </c:pt>
                <c:pt idx="13">
                  <c:v>5250000000</c:v>
                </c:pt>
                <c:pt idx="14">
                  <c:v>5500000000</c:v>
                </c:pt>
                <c:pt idx="15">
                  <c:v>5750000000</c:v>
                </c:pt>
                <c:pt idx="16">
                  <c:v>6000000000</c:v>
                </c:pt>
                <c:pt idx="17">
                  <c:v>6250000000</c:v>
                </c:pt>
                <c:pt idx="18">
                  <c:v>6500000000</c:v>
                </c:pt>
                <c:pt idx="19">
                  <c:v>6750000000</c:v>
                </c:pt>
                <c:pt idx="20">
                  <c:v>7000000000</c:v>
                </c:pt>
                <c:pt idx="21">
                  <c:v>7250000000</c:v>
                </c:pt>
                <c:pt idx="22">
                  <c:v>7500000000</c:v>
                </c:pt>
                <c:pt idx="23">
                  <c:v>7750000000</c:v>
                </c:pt>
                <c:pt idx="24">
                  <c:v>8000000000</c:v>
                </c:pt>
                <c:pt idx="25">
                  <c:v>8250000000</c:v>
                </c:pt>
                <c:pt idx="26">
                  <c:v>8500000000</c:v>
                </c:pt>
                <c:pt idx="27">
                  <c:v>8750000000</c:v>
                </c:pt>
                <c:pt idx="28">
                  <c:v>9000000000</c:v>
                </c:pt>
                <c:pt idx="29">
                  <c:v>9250000000</c:v>
                </c:pt>
                <c:pt idx="30">
                  <c:v>9500000000</c:v>
                </c:pt>
                <c:pt idx="31">
                  <c:v>9750000000</c:v>
                </c:pt>
                <c:pt idx="32">
                  <c:v>10000000000</c:v>
                </c:pt>
              </c:numCache>
            </c:numRef>
          </c:xVal>
          <c:yVal>
            <c:numRef>
              <c:f>Sheet1!$L$32:$L$64</c:f>
              <c:numCache>
                <c:formatCode>0.00</c:formatCode>
                <c:ptCount val="33"/>
                <c:pt idx="0">
                  <c:v>4.8092999999999719E-2</c:v>
                </c:pt>
                <c:pt idx="1">
                  <c:v>0.10157300000000014</c:v>
                </c:pt>
                <c:pt idx="2">
                  <c:v>0.15505299999999966</c:v>
                </c:pt>
                <c:pt idx="3">
                  <c:v>0.20853300000000008</c:v>
                </c:pt>
                <c:pt idx="4">
                  <c:v>0.26201299999999961</c:v>
                </c:pt>
                <c:pt idx="5">
                  <c:v>0.31549300000000002</c:v>
                </c:pt>
                <c:pt idx="6">
                  <c:v>0.36897300000000044</c:v>
                </c:pt>
                <c:pt idx="7">
                  <c:v>0.42245299999999908</c:v>
                </c:pt>
                <c:pt idx="8">
                  <c:v>0.4759329999999995</c:v>
                </c:pt>
                <c:pt idx="9">
                  <c:v>0.52941299999999991</c:v>
                </c:pt>
                <c:pt idx="10">
                  <c:v>0.58289300000000033</c:v>
                </c:pt>
                <c:pt idx="11">
                  <c:v>0.63637299999999897</c:v>
                </c:pt>
                <c:pt idx="12">
                  <c:v>0.68985299999999938</c:v>
                </c:pt>
                <c:pt idx="13">
                  <c:v>0.7433329999999998</c:v>
                </c:pt>
                <c:pt idx="14">
                  <c:v>0.79681300000000022</c:v>
                </c:pt>
                <c:pt idx="15">
                  <c:v>0.85029300000000063</c:v>
                </c:pt>
                <c:pt idx="16">
                  <c:v>0.90377299999999927</c:v>
                </c:pt>
                <c:pt idx="17">
                  <c:v>0.95725299999999969</c:v>
                </c:pt>
                <c:pt idx="18">
                  <c:v>1.0107330000000001</c:v>
                </c:pt>
                <c:pt idx="19">
                  <c:v>1.0642130000000005</c:v>
                </c:pt>
                <c:pt idx="20">
                  <c:v>1.1176930000000027</c:v>
                </c:pt>
                <c:pt idx="21">
                  <c:v>1.1711730000000031</c:v>
                </c:pt>
                <c:pt idx="22">
                  <c:v>1.224653</c:v>
                </c:pt>
                <c:pt idx="23">
                  <c:v>1.2781330000000004</c:v>
                </c:pt>
                <c:pt idx="24">
                  <c:v>1.3316130000000008</c:v>
                </c:pt>
                <c:pt idx="25">
                  <c:v>1.3850930000000012</c:v>
                </c:pt>
                <c:pt idx="26">
                  <c:v>1.4385730000000017</c:v>
                </c:pt>
                <c:pt idx="27">
                  <c:v>1.4920530000000021</c:v>
                </c:pt>
                <c:pt idx="28">
                  <c:v>1.5455330000000025</c:v>
                </c:pt>
                <c:pt idx="29">
                  <c:v>1.5990130000000029</c:v>
                </c:pt>
                <c:pt idx="30">
                  <c:v>1.6524929999999998</c:v>
                </c:pt>
                <c:pt idx="31">
                  <c:v>1.7059730000000002</c:v>
                </c:pt>
                <c:pt idx="32">
                  <c:v>1.7594530000000006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0F-4708-BDE4-936C3364F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824751"/>
        <c:axId val="1080350367"/>
      </c:scatterChart>
      <c:valAx>
        <c:axId val="19558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Array to Search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350367"/>
        <c:crosses val="autoZero"/>
        <c:crossBetween val="midCat"/>
      </c:valAx>
      <c:valAx>
        <c:axId val="10803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search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2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23</xdr:row>
      <xdr:rowOff>76200</xdr:rowOff>
    </xdr:from>
    <xdr:to>
      <xdr:col>23</xdr:col>
      <xdr:colOff>281940</xdr:colOff>
      <xdr:row>45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9FC81-8F9B-6D06-D804-67FFA6CE6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05B9-3823-476F-8D6F-F4B88D9A525A}">
  <dimension ref="G10:M64"/>
  <sheetViews>
    <sheetView tabSelected="1" topLeftCell="D17" workbookViewId="0">
      <selection activeCell="K11" sqref="K11"/>
    </sheetView>
  </sheetViews>
  <sheetFormatPr defaultRowHeight="14.4" x14ac:dyDescent="0.3"/>
  <cols>
    <col min="9" max="9" width="12" bestFit="1" customWidth="1"/>
    <col min="10" max="10" width="13.5546875" bestFit="1" customWidth="1"/>
    <col min="12" max="12" width="12" bestFit="1" customWidth="1"/>
  </cols>
  <sheetData>
    <row r="10" spans="7:11" x14ac:dyDescent="0.3">
      <c r="H10" t="s">
        <v>0</v>
      </c>
      <c r="I10" t="s">
        <v>0</v>
      </c>
    </row>
    <row r="11" spans="7:11" x14ac:dyDescent="0.3">
      <c r="G11" t="s">
        <v>15</v>
      </c>
      <c r="H11" t="s">
        <v>2</v>
      </c>
      <c r="I11" t="s">
        <v>1</v>
      </c>
      <c r="J11" t="s">
        <v>3</v>
      </c>
      <c r="K11" t="s">
        <v>4</v>
      </c>
    </row>
    <row r="12" spans="7:11" x14ac:dyDescent="0.3">
      <c r="G12">
        <v>1</v>
      </c>
      <c r="H12">
        <v>1</v>
      </c>
      <c r="I12">
        <f>100000*5000</f>
        <v>500000000</v>
      </c>
      <c r="J12">
        <v>1</v>
      </c>
      <c r="K12" s="4">
        <f>$J$20+$J$21*I12</f>
        <v>1.5227870000000001</v>
      </c>
    </row>
    <row r="13" spans="7:11" x14ac:dyDescent="0.3">
      <c r="G13">
        <v>2</v>
      </c>
      <c r="H13">
        <v>1</v>
      </c>
      <c r="I13">
        <f>100000*10000</f>
        <v>1000000000</v>
      </c>
      <c r="J13">
        <v>2</v>
      </c>
      <c r="K13" s="4">
        <f t="shared" ref="K13:K17" si="0">$J$20+$J$21*I13</f>
        <v>2.6658270000000002</v>
      </c>
    </row>
    <row r="14" spans="7:11" x14ac:dyDescent="0.3">
      <c r="G14">
        <v>3</v>
      </c>
      <c r="H14">
        <v>1</v>
      </c>
      <c r="I14">
        <f>100000*15000</f>
        <v>1500000000</v>
      </c>
      <c r="J14">
        <v>4</v>
      </c>
      <c r="K14" s="4">
        <f t="shared" si="0"/>
        <v>3.8088670000000002</v>
      </c>
    </row>
    <row r="15" spans="7:11" x14ac:dyDescent="0.3">
      <c r="G15">
        <v>4</v>
      </c>
      <c r="H15">
        <v>1</v>
      </c>
      <c r="I15">
        <f>100000*20000</f>
        <v>2000000000</v>
      </c>
      <c r="J15">
        <v>6</v>
      </c>
      <c r="K15" s="4">
        <f t="shared" si="0"/>
        <v>4.9519070000000003</v>
      </c>
    </row>
    <row r="16" spans="7:11" x14ac:dyDescent="0.3">
      <c r="G16">
        <v>5</v>
      </c>
      <c r="H16">
        <v>1</v>
      </c>
      <c r="I16">
        <f>100000*50000</f>
        <v>5000000000</v>
      </c>
      <c r="J16">
        <v>12</v>
      </c>
      <c r="K16" s="4">
        <f t="shared" si="0"/>
        <v>11.810147000000001</v>
      </c>
    </row>
    <row r="17" spans="7:13" x14ac:dyDescent="0.3">
      <c r="G17">
        <v>6</v>
      </c>
      <c r="H17">
        <v>1</v>
      </c>
      <c r="I17">
        <f>100000*100000</f>
        <v>10000000000</v>
      </c>
      <c r="J17">
        <v>23</v>
      </c>
      <c r="K17" s="4">
        <f t="shared" si="0"/>
        <v>23.240546999999999</v>
      </c>
    </row>
    <row r="19" spans="7:13" x14ac:dyDescent="0.3">
      <c r="G19" s="1" t="s">
        <v>7</v>
      </c>
      <c r="H19" t="s">
        <v>8</v>
      </c>
    </row>
    <row r="20" spans="7:13" x14ac:dyDescent="0.3">
      <c r="I20" s="1" t="s">
        <v>5</v>
      </c>
      <c r="J20" s="2">
        <v>0.379747</v>
      </c>
    </row>
    <row r="21" spans="7:13" x14ac:dyDescent="0.3">
      <c r="I21" s="1" t="s">
        <v>6</v>
      </c>
      <c r="J21" s="3">
        <v>2.28608E-9</v>
      </c>
    </row>
    <row r="22" spans="7:13" x14ac:dyDescent="0.3">
      <c r="K22" t="s">
        <v>10</v>
      </c>
      <c r="L22" s="3">
        <v>2.5000000000000001E-9</v>
      </c>
      <c r="M22" t="s">
        <v>11</v>
      </c>
    </row>
    <row r="23" spans="7:13" x14ac:dyDescent="0.3">
      <c r="I23" t="s">
        <v>16</v>
      </c>
    </row>
    <row r="24" spans="7:13" x14ac:dyDescent="0.3">
      <c r="I24" t="s">
        <v>0</v>
      </c>
      <c r="J24" t="s">
        <v>9</v>
      </c>
    </row>
    <row r="25" spans="7:13" x14ac:dyDescent="0.3">
      <c r="H25" t="s">
        <v>2</v>
      </c>
      <c r="I25" t="s">
        <v>1</v>
      </c>
      <c r="J25" t="s">
        <v>12</v>
      </c>
      <c r="K25" t="s">
        <v>13</v>
      </c>
      <c r="L25" s="5" t="s">
        <v>14</v>
      </c>
    </row>
    <row r="26" spans="7:13" x14ac:dyDescent="0.3">
      <c r="H26">
        <v>1</v>
      </c>
      <c r="I26">
        <f>100000*5000</f>
        <v>500000000</v>
      </c>
      <c r="J26" s="4">
        <f>$L$22*I26</f>
        <v>1.25</v>
      </c>
      <c r="K26" s="4">
        <f>$J$20+$J$21*I26</f>
        <v>1.5227870000000001</v>
      </c>
      <c r="L26" s="4">
        <f>J26-K26</f>
        <v>-0.27278700000000011</v>
      </c>
    </row>
    <row r="27" spans="7:13" x14ac:dyDescent="0.3">
      <c r="H27">
        <v>1</v>
      </c>
      <c r="I27">
        <f>I26+250000000</f>
        <v>750000000</v>
      </c>
      <c r="J27" s="4">
        <f t="shared" ref="J27:J64" si="1">$L$22*I27</f>
        <v>1.875</v>
      </c>
      <c r="K27" s="4">
        <f t="shared" ref="K27:K64" si="2">$J$20+$J$21*I27</f>
        <v>2.0943070000000001</v>
      </c>
      <c r="L27" s="4">
        <f t="shared" ref="L27:L64" si="3">J27-K27</f>
        <v>-0.21930700000000014</v>
      </c>
    </row>
    <row r="28" spans="7:13" x14ac:dyDescent="0.3">
      <c r="H28">
        <v>1</v>
      </c>
      <c r="I28">
        <f t="shared" ref="I28:I65" si="4">I27+250000000</f>
        <v>1000000000</v>
      </c>
      <c r="J28" s="4">
        <f t="shared" si="1"/>
        <v>2.5</v>
      </c>
      <c r="K28" s="4">
        <f t="shared" si="2"/>
        <v>2.6658270000000002</v>
      </c>
      <c r="L28" s="4">
        <f t="shared" si="3"/>
        <v>-0.16582700000000017</v>
      </c>
    </row>
    <row r="29" spans="7:13" x14ac:dyDescent="0.3">
      <c r="H29">
        <v>1</v>
      </c>
      <c r="I29">
        <f t="shared" si="4"/>
        <v>1250000000</v>
      </c>
      <c r="J29" s="4">
        <f t="shared" si="1"/>
        <v>3.125</v>
      </c>
      <c r="K29" s="4">
        <f t="shared" si="2"/>
        <v>3.2373470000000002</v>
      </c>
      <c r="L29" s="4">
        <f t="shared" si="3"/>
        <v>-0.1123470000000002</v>
      </c>
    </row>
    <row r="30" spans="7:13" x14ac:dyDescent="0.3">
      <c r="H30">
        <v>1</v>
      </c>
      <c r="I30">
        <f t="shared" si="4"/>
        <v>1500000000</v>
      </c>
      <c r="J30" s="4">
        <f>$L$22*I30</f>
        <v>3.75</v>
      </c>
      <c r="K30" s="4">
        <f t="shared" si="2"/>
        <v>3.8088670000000002</v>
      </c>
      <c r="L30" s="4">
        <f t="shared" si="3"/>
        <v>-5.8867000000000225E-2</v>
      </c>
    </row>
    <row r="31" spans="7:13" x14ac:dyDescent="0.3">
      <c r="H31">
        <v>1</v>
      </c>
      <c r="I31">
        <f t="shared" si="4"/>
        <v>1750000000</v>
      </c>
      <c r="J31" s="4">
        <f t="shared" si="1"/>
        <v>4.375</v>
      </c>
      <c r="K31" s="4">
        <f t="shared" si="2"/>
        <v>4.3803869999999998</v>
      </c>
      <c r="L31" s="4">
        <f t="shared" si="3"/>
        <v>-5.3869999999998086E-3</v>
      </c>
    </row>
    <row r="32" spans="7:13" x14ac:dyDescent="0.3">
      <c r="H32">
        <v>1</v>
      </c>
      <c r="I32">
        <f t="shared" si="4"/>
        <v>2000000000</v>
      </c>
      <c r="J32" s="4">
        <f t="shared" si="1"/>
        <v>5</v>
      </c>
      <c r="K32" s="4">
        <f t="shared" si="2"/>
        <v>4.9519070000000003</v>
      </c>
      <c r="L32" s="4">
        <f t="shared" si="3"/>
        <v>4.8092999999999719E-2</v>
      </c>
    </row>
    <row r="33" spans="8:12" x14ac:dyDescent="0.3">
      <c r="H33">
        <v>1</v>
      </c>
      <c r="I33">
        <f t="shared" si="4"/>
        <v>2250000000</v>
      </c>
      <c r="J33" s="4">
        <f t="shared" si="1"/>
        <v>5.625</v>
      </c>
      <c r="K33" s="4">
        <f t="shared" si="2"/>
        <v>5.5234269999999999</v>
      </c>
      <c r="L33" s="4">
        <f t="shared" si="3"/>
        <v>0.10157300000000014</v>
      </c>
    </row>
    <row r="34" spans="8:12" x14ac:dyDescent="0.3">
      <c r="H34">
        <v>1</v>
      </c>
      <c r="I34">
        <f t="shared" si="4"/>
        <v>2500000000</v>
      </c>
      <c r="J34" s="4">
        <f t="shared" si="1"/>
        <v>6.25</v>
      </c>
      <c r="K34" s="4">
        <f t="shared" si="2"/>
        <v>6.0949470000000003</v>
      </c>
      <c r="L34" s="4">
        <f t="shared" si="3"/>
        <v>0.15505299999999966</v>
      </c>
    </row>
    <row r="35" spans="8:12" x14ac:dyDescent="0.3">
      <c r="H35">
        <v>1</v>
      </c>
      <c r="I35">
        <f t="shared" si="4"/>
        <v>2750000000</v>
      </c>
      <c r="J35" s="4">
        <f t="shared" si="1"/>
        <v>6.875</v>
      </c>
      <c r="K35" s="4">
        <f t="shared" si="2"/>
        <v>6.6664669999999999</v>
      </c>
      <c r="L35" s="4">
        <f t="shared" si="3"/>
        <v>0.20853300000000008</v>
      </c>
    </row>
    <row r="36" spans="8:12" x14ac:dyDescent="0.3">
      <c r="H36">
        <v>1</v>
      </c>
      <c r="I36">
        <f t="shared" si="4"/>
        <v>3000000000</v>
      </c>
      <c r="J36" s="4">
        <f t="shared" si="1"/>
        <v>7.5</v>
      </c>
      <c r="K36" s="4">
        <f t="shared" si="2"/>
        <v>7.2379870000000004</v>
      </c>
      <c r="L36" s="4">
        <f t="shared" si="3"/>
        <v>0.26201299999999961</v>
      </c>
    </row>
    <row r="37" spans="8:12" x14ac:dyDescent="0.3">
      <c r="H37">
        <v>1</v>
      </c>
      <c r="I37">
        <f t="shared" si="4"/>
        <v>3250000000</v>
      </c>
      <c r="J37" s="4">
        <f t="shared" si="1"/>
        <v>8.125</v>
      </c>
      <c r="K37" s="4">
        <f t="shared" si="2"/>
        <v>7.809507</v>
      </c>
      <c r="L37" s="4">
        <f t="shared" si="3"/>
        <v>0.31549300000000002</v>
      </c>
    </row>
    <row r="38" spans="8:12" x14ac:dyDescent="0.3">
      <c r="H38">
        <v>1</v>
      </c>
      <c r="I38">
        <f t="shared" si="4"/>
        <v>3500000000</v>
      </c>
      <c r="J38" s="4">
        <f t="shared" si="1"/>
        <v>8.75</v>
      </c>
      <c r="K38" s="4">
        <f t="shared" si="2"/>
        <v>8.3810269999999996</v>
      </c>
      <c r="L38" s="4">
        <f t="shared" si="3"/>
        <v>0.36897300000000044</v>
      </c>
    </row>
    <row r="39" spans="8:12" x14ac:dyDescent="0.3">
      <c r="H39">
        <v>1</v>
      </c>
      <c r="I39">
        <f t="shared" si="4"/>
        <v>3750000000</v>
      </c>
      <c r="J39" s="4">
        <f t="shared" si="1"/>
        <v>9.375</v>
      </c>
      <c r="K39" s="4">
        <f t="shared" si="2"/>
        <v>8.9525470000000009</v>
      </c>
      <c r="L39" s="4">
        <f t="shared" si="3"/>
        <v>0.42245299999999908</v>
      </c>
    </row>
    <row r="40" spans="8:12" x14ac:dyDescent="0.3">
      <c r="H40">
        <v>1</v>
      </c>
      <c r="I40">
        <f t="shared" si="4"/>
        <v>4000000000</v>
      </c>
      <c r="J40" s="4">
        <f t="shared" si="1"/>
        <v>10</v>
      </c>
      <c r="K40" s="4">
        <f t="shared" si="2"/>
        <v>9.5240670000000005</v>
      </c>
      <c r="L40" s="4">
        <f t="shared" si="3"/>
        <v>0.4759329999999995</v>
      </c>
    </row>
    <row r="41" spans="8:12" x14ac:dyDescent="0.3">
      <c r="H41">
        <v>1</v>
      </c>
      <c r="I41">
        <f t="shared" si="4"/>
        <v>4250000000</v>
      </c>
      <c r="J41" s="4">
        <f t="shared" si="1"/>
        <v>10.625</v>
      </c>
      <c r="K41" s="4">
        <f t="shared" si="2"/>
        <v>10.095587</v>
      </c>
      <c r="L41" s="4">
        <f t="shared" si="3"/>
        <v>0.52941299999999991</v>
      </c>
    </row>
    <row r="42" spans="8:12" x14ac:dyDescent="0.3">
      <c r="H42">
        <v>1</v>
      </c>
      <c r="I42">
        <f t="shared" si="4"/>
        <v>4500000000</v>
      </c>
      <c r="J42" s="4">
        <f t="shared" si="1"/>
        <v>11.25</v>
      </c>
      <c r="K42" s="4">
        <f t="shared" si="2"/>
        <v>10.667107</v>
      </c>
      <c r="L42" s="4">
        <f t="shared" si="3"/>
        <v>0.58289300000000033</v>
      </c>
    </row>
    <row r="43" spans="8:12" x14ac:dyDescent="0.3">
      <c r="H43">
        <v>1</v>
      </c>
      <c r="I43">
        <f t="shared" si="4"/>
        <v>4750000000</v>
      </c>
      <c r="J43" s="4">
        <f t="shared" si="1"/>
        <v>11.875</v>
      </c>
      <c r="K43" s="4">
        <f t="shared" si="2"/>
        <v>11.238627000000001</v>
      </c>
      <c r="L43" s="4">
        <f t="shared" si="3"/>
        <v>0.63637299999999897</v>
      </c>
    </row>
    <row r="44" spans="8:12" x14ac:dyDescent="0.3">
      <c r="H44">
        <v>1</v>
      </c>
      <c r="I44">
        <f t="shared" si="4"/>
        <v>5000000000</v>
      </c>
      <c r="J44" s="4">
        <f t="shared" si="1"/>
        <v>12.5</v>
      </c>
      <c r="K44" s="4">
        <f t="shared" si="2"/>
        <v>11.810147000000001</v>
      </c>
      <c r="L44" s="4">
        <f t="shared" si="3"/>
        <v>0.68985299999999938</v>
      </c>
    </row>
    <row r="45" spans="8:12" x14ac:dyDescent="0.3">
      <c r="H45">
        <v>1</v>
      </c>
      <c r="I45">
        <f>I44+250000000</f>
        <v>5250000000</v>
      </c>
      <c r="J45" s="4">
        <f t="shared" si="1"/>
        <v>13.125</v>
      </c>
      <c r="K45" s="4">
        <f t="shared" si="2"/>
        <v>12.381667</v>
      </c>
      <c r="L45" s="4">
        <f t="shared" si="3"/>
        <v>0.7433329999999998</v>
      </c>
    </row>
    <row r="46" spans="8:12" x14ac:dyDescent="0.3">
      <c r="H46">
        <v>1</v>
      </c>
      <c r="I46">
        <f t="shared" si="4"/>
        <v>5500000000</v>
      </c>
      <c r="J46" s="4">
        <f t="shared" si="1"/>
        <v>13.75</v>
      </c>
      <c r="K46" s="4">
        <f t="shared" si="2"/>
        <v>12.953187</v>
      </c>
      <c r="L46" s="4">
        <f t="shared" si="3"/>
        <v>0.79681300000000022</v>
      </c>
    </row>
    <row r="47" spans="8:12" x14ac:dyDescent="0.3">
      <c r="H47">
        <v>1</v>
      </c>
      <c r="I47">
        <f t="shared" si="4"/>
        <v>5750000000</v>
      </c>
      <c r="J47" s="4">
        <f t="shared" si="1"/>
        <v>14.375</v>
      </c>
      <c r="K47" s="4">
        <f t="shared" si="2"/>
        <v>13.524706999999999</v>
      </c>
      <c r="L47" s="4">
        <f t="shared" si="3"/>
        <v>0.85029300000000063</v>
      </c>
    </row>
    <row r="48" spans="8:12" x14ac:dyDescent="0.3">
      <c r="H48">
        <v>1</v>
      </c>
      <c r="I48">
        <f t="shared" si="4"/>
        <v>6000000000</v>
      </c>
      <c r="J48" s="4">
        <f t="shared" si="1"/>
        <v>15</v>
      </c>
      <c r="K48" s="4">
        <f t="shared" si="2"/>
        <v>14.096227000000001</v>
      </c>
      <c r="L48" s="4">
        <f t="shared" si="3"/>
        <v>0.90377299999999927</v>
      </c>
    </row>
    <row r="49" spans="8:12" x14ac:dyDescent="0.3">
      <c r="H49">
        <v>1</v>
      </c>
      <c r="I49">
        <f t="shared" si="4"/>
        <v>6250000000</v>
      </c>
      <c r="J49" s="4">
        <f t="shared" si="1"/>
        <v>15.625</v>
      </c>
      <c r="K49" s="4">
        <f t="shared" si="2"/>
        <v>14.667747</v>
      </c>
      <c r="L49" s="4">
        <f t="shared" si="3"/>
        <v>0.95725299999999969</v>
      </c>
    </row>
    <row r="50" spans="8:12" x14ac:dyDescent="0.3">
      <c r="H50">
        <v>1</v>
      </c>
      <c r="I50">
        <f t="shared" si="4"/>
        <v>6500000000</v>
      </c>
      <c r="J50" s="4">
        <f t="shared" si="1"/>
        <v>16.25</v>
      </c>
      <c r="K50" s="4">
        <f t="shared" si="2"/>
        <v>15.239267</v>
      </c>
      <c r="L50" s="4">
        <f t="shared" si="3"/>
        <v>1.0107330000000001</v>
      </c>
    </row>
    <row r="51" spans="8:12" x14ac:dyDescent="0.3">
      <c r="H51">
        <v>1</v>
      </c>
      <c r="I51">
        <f t="shared" si="4"/>
        <v>6750000000</v>
      </c>
      <c r="J51" s="4">
        <f t="shared" si="1"/>
        <v>16.875</v>
      </c>
      <c r="K51" s="4">
        <f t="shared" si="2"/>
        <v>15.810786999999999</v>
      </c>
      <c r="L51" s="4">
        <f t="shared" si="3"/>
        <v>1.0642130000000005</v>
      </c>
    </row>
    <row r="52" spans="8:12" x14ac:dyDescent="0.3">
      <c r="H52">
        <v>1</v>
      </c>
      <c r="I52">
        <f t="shared" si="4"/>
        <v>7000000000</v>
      </c>
      <c r="J52" s="4">
        <f t="shared" si="1"/>
        <v>17.5</v>
      </c>
      <c r="K52" s="4">
        <f t="shared" si="2"/>
        <v>16.382306999999997</v>
      </c>
      <c r="L52" s="4">
        <f t="shared" si="3"/>
        <v>1.1176930000000027</v>
      </c>
    </row>
    <row r="53" spans="8:12" x14ac:dyDescent="0.3">
      <c r="H53">
        <v>1</v>
      </c>
      <c r="I53">
        <f>I52+250000000</f>
        <v>7250000000</v>
      </c>
      <c r="J53" s="4">
        <f t="shared" si="1"/>
        <v>18.125</v>
      </c>
      <c r="K53" s="4">
        <f t="shared" si="2"/>
        <v>16.953826999999997</v>
      </c>
      <c r="L53" s="4">
        <f t="shared" si="3"/>
        <v>1.1711730000000031</v>
      </c>
    </row>
    <row r="54" spans="8:12" x14ac:dyDescent="0.3">
      <c r="H54">
        <v>1</v>
      </c>
      <c r="I54">
        <f t="shared" si="4"/>
        <v>7500000000</v>
      </c>
      <c r="J54" s="4">
        <f t="shared" si="1"/>
        <v>18.75</v>
      </c>
      <c r="K54" s="4">
        <f t="shared" si="2"/>
        <v>17.525347</v>
      </c>
      <c r="L54" s="4">
        <f t="shared" si="3"/>
        <v>1.224653</v>
      </c>
    </row>
    <row r="55" spans="8:12" x14ac:dyDescent="0.3">
      <c r="H55">
        <v>1</v>
      </c>
      <c r="I55">
        <f t="shared" si="4"/>
        <v>7750000000</v>
      </c>
      <c r="J55" s="4">
        <f t="shared" si="1"/>
        <v>19.375</v>
      </c>
      <c r="K55" s="4">
        <f t="shared" si="2"/>
        <v>18.096867</v>
      </c>
      <c r="L55" s="4">
        <f t="shared" si="3"/>
        <v>1.2781330000000004</v>
      </c>
    </row>
    <row r="56" spans="8:12" x14ac:dyDescent="0.3">
      <c r="H56">
        <v>1</v>
      </c>
      <c r="I56">
        <f>I55+250000000</f>
        <v>8000000000</v>
      </c>
      <c r="J56" s="4">
        <f t="shared" si="1"/>
        <v>20</v>
      </c>
      <c r="K56" s="4">
        <f t="shared" si="2"/>
        <v>18.668386999999999</v>
      </c>
      <c r="L56" s="4">
        <f t="shared" si="3"/>
        <v>1.3316130000000008</v>
      </c>
    </row>
    <row r="57" spans="8:12" x14ac:dyDescent="0.3">
      <c r="H57">
        <v>1</v>
      </c>
      <c r="I57">
        <f t="shared" si="4"/>
        <v>8250000000</v>
      </c>
      <c r="J57" s="4">
        <f t="shared" si="1"/>
        <v>20.625</v>
      </c>
      <c r="K57" s="4">
        <f t="shared" si="2"/>
        <v>19.239906999999999</v>
      </c>
      <c r="L57" s="4">
        <f t="shared" si="3"/>
        <v>1.3850930000000012</v>
      </c>
    </row>
    <row r="58" spans="8:12" x14ac:dyDescent="0.3">
      <c r="H58">
        <v>1</v>
      </c>
      <c r="I58">
        <f t="shared" si="4"/>
        <v>8500000000</v>
      </c>
      <c r="J58" s="4">
        <f t="shared" si="1"/>
        <v>21.25</v>
      </c>
      <c r="K58" s="4">
        <f t="shared" si="2"/>
        <v>19.811426999999998</v>
      </c>
      <c r="L58" s="4">
        <f t="shared" si="3"/>
        <v>1.4385730000000017</v>
      </c>
    </row>
    <row r="59" spans="8:12" x14ac:dyDescent="0.3">
      <c r="H59">
        <v>1</v>
      </c>
      <c r="I59">
        <f t="shared" si="4"/>
        <v>8750000000</v>
      </c>
      <c r="J59" s="4">
        <f t="shared" si="1"/>
        <v>21.875</v>
      </c>
      <c r="K59" s="4">
        <f t="shared" si="2"/>
        <v>20.382946999999998</v>
      </c>
      <c r="L59" s="4">
        <f t="shared" si="3"/>
        <v>1.4920530000000021</v>
      </c>
    </row>
    <row r="60" spans="8:12" x14ac:dyDescent="0.3">
      <c r="H60">
        <v>1</v>
      </c>
      <c r="I60">
        <f t="shared" si="4"/>
        <v>9000000000</v>
      </c>
      <c r="J60" s="4">
        <f t="shared" si="1"/>
        <v>22.5</v>
      </c>
      <c r="K60" s="4">
        <f t="shared" si="2"/>
        <v>20.954466999999998</v>
      </c>
      <c r="L60" s="4">
        <f t="shared" si="3"/>
        <v>1.5455330000000025</v>
      </c>
    </row>
    <row r="61" spans="8:12" x14ac:dyDescent="0.3">
      <c r="H61">
        <v>1</v>
      </c>
      <c r="I61">
        <f t="shared" si="4"/>
        <v>9250000000</v>
      </c>
      <c r="J61" s="4">
        <f t="shared" si="1"/>
        <v>23.125</v>
      </c>
      <c r="K61" s="4">
        <f t="shared" si="2"/>
        <v>21.525986999999997</v>
      </c>
      <c r="L61" s="4">
        <f t="shared" si="3"/>
        <v>1.5990130000000029</v>
      </c>
    </row>
    <row r="62" spans="8:12" x14ac:dyDescent="0.3">
      <c r="H62">
        <v>1</v>
      </c>
      <c r="I62">
        <f t="shared" si="4"/>
        <v>9500000000</v>
      </c>
      <c r="J62" s="4">
        <f t="shared" si="1"/>
        <v>23.75</v>
      </c>
      <c r="K62" s="4">
        <f t="shared" si="2"/>
        <v>22.097507</v>
      </c>
      <c r="L62" s="4">
        <f t="shared" si="3"/>
        <v>1.6524929999999998</v>
      </c>
    </row>
    <row r="63" spans="8:12" x14ac:dyDescent="0.3">
      <c r="H63">
        <v>1</v>
      </c>
      <c r="I63">
        <f t="shared" si="4"/>
        <v>9750000000</v>
      </c>
      <c r="J63" s="4">
        <f t="shared" si="1"/>
        <v>24.375</v>
      </c>
      <c r="K63" s="4">
        <f t="shared" si="2"/>
        <v>22.669027</v>
      </c>
      <c r="L63" s="4">
        <f t="shared" si="3"/>
        <v>1.7059730000000002</v>
      </c>
    </row>
    <row r="64" spans="8:12" x14ac:dyDescent="0.3">
      <c r="H64">
        <v>1</v>
      </c>
      <c r="I64">
        <f t="shared" si="4"/>
        <v>10000000000</v>
      </c>
      <c r="J64" s="4">
        <f t="shared" si="1"/>
        <v>25</v>
      </c>
      <c r="K64" s="4">
        <f t="shared" si="2"/>
        <v>23.240546999999999</v>
      </c>
      <c r="L64" s="4">
        <f t="shared" si="3"/>
        <v>1.7594530000000006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California Air Resources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Howlader, Abdul@ARB</dc:creator>
  <cp:lastModifiedBy>Howlader, Abdul@ARB</cp:lastModifiedBy>
  <dcterms:created xsi:type="dcterms:W3CDTF">2024-11-10T22:31:05Z</dcterms:created>
  <dcterms:modified xsi:type="dcterms:W3CDTF">2024-11-11T05:52:49Z</dcterms:modified>
</cp:coreProperties>
</file>