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carb-my.sharepoint.com/personal/abdul_howlader_arb_ca_gov/Documents/"/>
    </mc:Choice>
  </mc:AlternateContent>
  <xr:revisionPtr revIDLastSave="1" documentId="8_{565B3C5D-4225-4B99-83EF-B44FBC927CD3}" xr6:coauthVersionLast="47" xr6:coauthVersionMax="47" xr10:uidLastSave="{9C15ED6D-9A28-459E-A7B2-5E7CD833AC4F}"/>
  <bookViews>
    <workbookView xWindow="-108" yWindow="-108" windowWidth="23256" windowHeight="12576" xr2:uid="{C52A6639-01B2-4CA8-A2DE-3863C71D9EAA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9" i="1" l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28" i="1"/>
  <c r="G30" i="1"/>
  <c r="G31" i="1"/>
  <c r="G32" i="1"/>
  <c r="G33" i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29" i="1"/>
  <c r="K10" i="1"/>
  <c r="K11" i="1"/>
  <c r="K12" i="1"/>
  <c r="K13" i="1"/>
  <c r="K14" i="1"/>
  <c r="K15" i="1"/>
  <c r="K16" i="1"/>
  <c r="K17" i="1"/>
  <c r="K18" i="1"/>
  <c r="K9" i="1"/>
  <c r="I10" i="1"/>
  <c r="I11" i="1"/>
  <c r="I12" i="1"/>
  <c r="I13" i="1"/>
  <c r="I14" i="1"/>
  <c r="I15" i="1"/>
  <c r="I16" i="1"/>
  <c r="I17" i="1"/>
  <c r="I18" i="1"/>
  <c r="I9" i="1"/>
</calcChain>
</file>

<file path=xl/sharedStrings.xml><?xml version="1.0" encoding="utf-8"?>
<sst xmlns="http://schemas.openxmlformats.org/spreadsheetml/2006/main" count="23" uniqueCount="18">
  <si>
    <t>n^1</t>
  </si>
  <si>
    <t>Data</t>
  </si>
  <si>
    <t>num</t>
  </si>
  <si>
    <t>n^0</t>
  </si>
  <si>
    <t>Data f(n)</t>
  </si>
  <si>
    <t>f(n) Fit</t>
  </si>
  <si>
    <t>log(n)</t>
  </si>
  <si>
    <t>f(n)=</t>
  </si>
  <si>
    <t>C0*n^0+C1*log(n)</t>
  </si>
  <si>
    <t>C0=</t>
  </si>
  <si>
    <t>C1=</t>
  </si>
  <si>
    <t>g(n)</t>
  </si>
  <si>
    <t>*log(n)</t>
  </si>
  <si>
    <t>Simulation</t>
  </si>
  <si>
    <t>Fit f(n)</t>
  </si>
  <si>
    <t>+ Delta Above</t>
  </si>
  <si>
    <t>C1=41.69</t>
  </si>
  <si>
    <t>f(n) Big O(log(n))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</si>
</sst>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right"/>
    </xf>
    <xf numFmtId="2" fontId="0" fillId="0" borderId="0" xfId="0" applyNumberFormat="1" applyAlignment="1">
      <alignment horizontal="left"/>
    </xf>
    <xf numFmtId="49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Binary Search Operations</a:t>
            </a:r>
            <a:r>
              <a:rPr lang="en-US" baseline="0"/>
              <a:t> Analysis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Sheet1!$J$8</c:f>
              <c:strCache>
                <c:ptCount val="1"/>
                <c:pt idx="0">
                  <c:v>Data f(n)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Sheet1!$H$9:$H$18</c:f>
              <c:numCache>
                <c:formatCode>General</c:formatCode>
                <c:ptCount val="10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4000</c:v>
                </c:pt>
                <c:pt idx="8">
                  <c:v>5000</c:v>
                </c:pt>
                <c:pt idx="9">
                  <c:v>6000</c:v>
                </c:pt>
              </c:numCache>
            </c:numRef>
          </c:xVal>
          <c:yVal>
            <c:numRef>
              <c:f>Sheet1!$J$9:$J$18</c:f>
              <c:numCache>
                <c:formatCode>General</c:formatCode>
                <c:ptCount val="10"/>
                <c:pt idx="0">
                  <c:v>75</c:v>
                </c:pt>
                <c:pt idx="1">
                  <c:v>99</c:v>
                </c:pt>
                <c:pt idx="2">
                  <c:v>111</c:v>
                </c:pt>
                <c:pt idx="3">
                  <c:v>123</c:v>
                </c:pt>
                <c:pt idx="4">
                  <c:v>123</c:v>
                </c:pt>
                <c:pt idx="5">
                  <c:v>135</c:v>
                </c:pt>
                <c:pt idx="6">
                  <c:v>135</c:v>
                </c:pt>
                <c:pt idx="7">
                  <c:v>135</c:v>
                </c:pt>
                <c:pt idx="8">
                  <c:v>147</c:v>
                </c:pt>
                <c:pt idx="9">
                  <c:v>147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9CB-4EC6-BE7D-D87D58284984}"/>
            </c:ext>
          </c:extLst>
        </c:ser>
        <c:ser>
          <c:idx val="1"/>
          <c:order val="1"/>
          <c:tx>
            <c:strRef>
              <c:f>Sheet1!$J$27</c:f>
              <c:strCache>
                <c:ptCount val="1"/>
                <c:pt idx="0">
                  <c:v>Fit f(n)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Sheet1!$G$28:$G$87</c:f>
              <c:numCache>
                <c:formatCode>General</c:formatCode>
                <c:ptCount val="6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</c:numCache>
            </c:numRef>
          </c:xVal>
          <c:yVal>
            <c:numRef>
              <c:f>Sheet1!$J$28:$J$87</c:f>
              <c:numCache>
                <c:formatCode>0</c:formatCode>
                <c:ptCount val="60"/>
                <c:pt idx="0">
                  <c:v>72.444199999999995</c:v>
                </c:pt>
                <c:pt idx="1">
                  <c:v>84.99028733528688</c:v>
                </c:pt>
                <c:pt idx="2">
                  <c:v>92.329277957202322</c:v>
                </c:pt>
                <c:pt idx="3">
                  <c:v>97.53637467057375</c:v>
                </c:pt>
                <c:pt idx="4">
                  <c:v>101.57531266471311</c:v>
                </c:pt>
                <c:pt idx="5">
                  <c:v>104.87536529248918</c:v>
                </c:pt>
                <c:pt idx="6">
                  <c:v>107.66552003328218</c:v>
                </c:pt>
                <c:pt idx="7">
                  <c:v>110.08246200586063</c:v>
                </c:pt>
                <c:pt idx="8">
                  <c:v>112.21435591440462</c:v>
                </c:pt>
                <c:pt idx="9">
                  <c:v>114.12139999999999</c:v>
                </c:pt>
                <c:pt idx="10">
                  <c:v>115.84653121787636</c:v>
                </c:pt>
                <c:pt idx="11">
                  <c:v>117.42145262777606</c:v>
                </c:pt>
                <c:pt idx="12">
                  <c:v>118.87023988276249</c:v>
                </c:pt>
                <c:pt idx="13">
                  <c:v>120.21160736856905</c:v>
                </c:pt>
                <c:pt idx="14">
                  <c:v>121.46039062191542</c:v>
                </c:pt>
                <c:pt idx="15">
                  <c:v>122.6285493411475</c:v>
                </c:pt>
                <c:pt idx="16">
                  <c:v>123.72586578606661</c:v>
                </c:pt>
                <c:pt idx="17">
                  <c:v>124.76044324969149</c:v>
                </c:pt>
                <c:pt idx="18">
                  <c:v>125.73906957763123</c:v>
                </c:pt>
                <c:pt idx="19">
                  <c:v>126.66748733528686</c:v>
                </c:pt>
                <c:pt idx="20">
                  <c:v>127.55059799048448</c:v>
                </c:pt>
                <c:pt idx="21">
                  <c:v>128.39261855316323</c:v>
                </c:pt>
                <c:pt idx="22">
                  <c:v>129.19720336727244</c:v>
                </c:pt>
                <c:pt idx="23">
                  <c:v>129.96753996306293</c:v>
                </c:pt>
                <c:pt idx="24">
                  <c:v>130.70642532942622</c:v>
                </c:pt>
                <c:pt idx="25">
                  <c:v>131.41632721804936</c:v>
                </c:pt>
                <c:pt idx="26">
                  <c:v>132.09943387160695</c:v>
                </c:pt>
                <c:pt idx="27">
                  <c:v>132.75769470385595</c:v>
                </c:pt>
                <c:pt idx="28">
                  <c:v>133.39285383803437</c:v>
                </c:pt>
                <c:pt idx="29">
                  <c:v>134.00647795720232</c:v>
                </c:pt>
                <c:pt idx="30">
                  <c:v>134.59997958626974</c:v>
                </c:pt>
                <c:pt idx="31">
                  <c:v>135.17463667643437</c:v>
                </c:pt>
                <c:pt idx="32">
                  <c:v>135.73160917507869</c:v>
                </c:pt>
                <c:pt idx="33">
                  <c:v>136.27195312135345</c:v>
                </c:pt>
                <c:pt idx="34">
                  <c:v>136.79663269799531</c:v>
                </c:pt>
                <c:pt idx="35">
                  <c:v>137.30653058497839</c:v>
                </c:pt>
                <c:pt idx="36">
                  <c:v>137.80245689428494</c:v>
                </c:pt>
                <c:pt idx="37">
                  <c:v>138.28515691291813</c:v>
                </c:pt>
                <c:pt idx="38">
                  <c:v>138.75531783996479</c:v>
                </c:pt>
                <c:pt idx="39">
                  <c:v>139.21357467057376</c:v>
                </c:pt>
                <c:pt idx="40">
                  <c:v>139.66051535327975</c:v>
                </c:pt>
                <c:pt idx="41">
                  <c:v>140.09668532577138</c:v>
                </c:pt>
                <c:pt idx="42">
                  <c:v>140.52259151688153</c:v>
                </c:pt>
                <c:pt idx="43">
                  <c:v>140.93870588845013</c:v>
                </c:pt>
                <c:pt idx="44">
                  <c:v>141.34546857911775</c:v>
                </c:pt>
                <c:pt idx="45">
                  <c:v>141.74329070255928</c:v>
                </c:pt>
                <c:pt idx="46">
                  <c:v>142.13255684475848</c:v>
                </c:pt>
                <c:pt idx="47">
                  <c:v>142.5136272983498</c:v>
                </c:pt>
                <c:pt idx="48">
                  <c:v>142.88684006656436</c:v>
                </c:pt>
                <c:pt idx="49">
                  <c:v>143.25251266471312</c:v>
                </c:pt>
                <c:pt idx="50">
                  <c:v>143.6109437432689</c:v>
                </c:pt>
                <c:pt idx="51">
                  <c:v>143.96241455333623</c:v>
                </c:pt>
                <c:pt idx="52">
                  <c:v>144.30719027252601</c:v>
                </c:pt>
                <c:pt idx="53">
                  <c:v>144.64552120689382</c:v>
                </c:pt>
                <c:pt idx="54">
                  <c:v>144.97764388258949</c:v>
                </c:pt>
                <c:pt idx="55">
                  <c:v>145.30378203914279</c:v>
                </c:pt>
                <c:pt idx="56">
                  <c:v>145.62414753483355</c:v>
                </c:pt>
                <c:pt idx="57">
                  <c:v>145.93894117332124</c:v>
                </c:pt>
                <c:pt idx="58">
                  <c:v>146.24835345961196</c:v>
                </c:pt>
                <c:pt idx="59">
                  <c:v>146.55256529248916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9CB-4EC6-BE7D-D87D58284984}"/>
            </c:ext>
          </c:extLst>
        </c:ser>
        <c:ser>
          <c:idx val="2"/>
          <c:order val="2"/>
          <c:tx>
            <c:strRef>
              <c:f>Sheet1!$I$26:$I$27</c:f>
              <c:strCache>
                <c:ptCount val="2"/>
                <c:pt idx="0">
                  <c:v>f(n) Big O(log(n))</c:v>
                </c:pt>
                <c:pt idx="1">
                  <c:v>C1=41.69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Sheet1!$G$28:$G$87</c:f>
              <c:numCache>
                <c:formatCode>General</c:formatCode>
                <c:ptCount val="6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</c:numCache>
            </c:numRef>
          </c:xVal>
          <c:yVal>
            <c:numRef>
              <c:f>Sheet1!$I$28:$I$87</c:f>
              <c:numCache>
                <c:formatCode>0</c:formatCode>
                <c:ptCount val="60"/>
                <c:pt idx="0">
                  <c:v>83.38</c:v>
                </c:pt>
                <c:pt idx="1">
                  <c:v>95.92994051923138</c:v>
                </c:pt>
                <c:pt idx="2">
                  <c:v>103.27118510926273</c:v>
                </c:pt>
                <c:pt idx="3">
                  <c:v>108.47988103846275</c:v>
                </c:pt>
                <c:pt idx="4">
                  <c:v>112.52005948076861</c:v>
                </c:pt>
                <c:pt idx="5">
                  <c:v>115.82112562849409</c:v>
                </c:pt>
                <c:pt idx="6">
                  <c:v>118.61213728819436</c:v>
                </c:pt>
                <c:pt idx="7">
                  <c:v>121.02982155769413</c:v>
                </c:pt>
                <c:pt idx="8">
                  <c:v>123.16237021852544</c:v>
                </c:pt>
                <c:pt idx="9">
                  <c:v>125.07</c:v>
                </c:pt>
                <c:pt idx="10">
                  <c:v>126.79566104424639</c:v>
                </c:pt>
                <c:pt idx="11">
                  <c:v>128.37106614772546</c:v>
                </c:pt>
                <c:pt idx="12">
                  <c:v>129.82029835767202</c:v>
                </c:pt>
                <c:pt idx="13">
                  <c:v>131.16207780742573</c:v>
                </c:pt>
                <c:pt idx="14">
                  <c:v>132.41124459003134</c:v>
                </c:pt>
                <c:pt idx="15">
                  <c:v>133.57976207692548</c:v>
                </c:pt>
                <c:pt idx="16">
                  <c:v>134.67741553226023</c:v>
                </c:pt>
                <c:pt idx="17">
                  <c:v>135.71231073775681</c:v>
                </c:pt>
                <c:pt idx="18">
                  <c:v>136.69123762372342</c:v>
                </c:pt>
                <c:pt idx="19">
                  <c:v>137.61994051923136</c:v>
                </c:pt>
                <c:pt idx="20">
                  <c:v>138.50332239745708</c:v>
                </c:pt>
                <c:pt idx="21">
                  <c:v>139.34560156347777</c:v>
                </c:pt>
                <c:pt idx="22">
                  <c:v>140.15043348357344</c:v>
                </c:pt>
                <c:pt idx="23">
                  <c:v>140.92100666695686</c:v>
                </c:pt>
                <c:pt idx="24">
                  <c:v>141.66011896153722</c:v>
                </c:pt>
                <c:pt idx="25">
                  <c:v>142.37023887690339</c:v>
                </c:pt>
                <c:pt idx="26">
                  <c:v>143.05355532778819</c:v>
                </c:pt>
                <c:pt idx="27">
                  <c:v>143.71201832665713</c:v>
                </c:pt>
                <c:pt idx="28">
                  <c:v>144.34737253240746</c:v>
                </c:pt>
                <c:pt idx="29">
                  <c:v>144.96118510926271</c:v>
                </c:pt>
                <c:pt idx="30">
                  <c:v>145.55486901595083</c:v>
                </c:pt>
                <c:pt idx="31">
                  <c:v>146.12970259615687</c:v>
                </c:pt>
                <c:pt idx="32">
                  <c:v>146.68684615350912</c:v>
                </c:pt>
                <c:pt idx="33">
                  <c:v>147.2273560514916</c:v>
                </c:pt>
                <c:pt idx="34">
                  <c:v>147.75219676896299</c:v>
                </c:pt>
                <c:pt idx="35">
                  <c:v>148.26225125698821</c:v>
                </c:pt>
                <c:pt idx="36">
                  <c:v>148.758329876353</c:v>
                </c:pt>
                <c:pt idx="37">
                  <c:v>149.24117814295479</c:v>
                </c:pt>
                <c:pt idx="38">
                  <c:v>149.71148346693474</c:v>
                </c:pt>
                <c:pt idx="39">
                  <c:v>150.16988103846276</c:v>
                </c:pt>
                <c:pt idx="40">
                  <c:v>150.61695898664576</c:v>
                </c:pt>
                <c:pt idx="41">
                  <c:v>151.05326291668845</c:v>
                </c:pt>
                <c:pt idx="42">
                  <c:v>151.47929991311295</c:v>
                </c:pt>
                <c:pt idx="43">
                  <c:v>151.89554208270914</c:v>
                </c:pt>
                <c:pt idx="44">
                  <c:v>152.30242969929407</c:v>
                </c:pt>
                <c:pt idx="45">
                  <c:v>152.70037400280481</c:v>
                </c:pt>
                <c:pt idx="46">
                  <c:v>153.08975969734004</c:v>
                </c:pt>
                <c:pt idx="47">
                  <c:v>153.47094718618823</c:v>
                </c:pt>
                <c:pt idx="48">
                  <c:v>153.84427457638873</c:v>
                </c:pt>
                <c:pt idx="49">
                  <c:v>154.21005948076862</c:v>
                </c:pt>
                <c:pt idx="50">
                  <c:v>154.56860064152295</c:v>
                </c:pt>
                <c:pt idx="51">
                  <c:v>154.92017939613476</c:v>
                </c:pt>
                <c:pt idx="52">
                  <c:v>155.26506100365688</c:v>
                </c:pt>
                <c:pt idx="53">
                  <c:v>155.60349584701956</c:v>
                </c:pt>
                <c:pt idx="54">
                  <c:v>155.935720525015</c:v>
                </c:pt>
                <c:pt idx="55">
                  <c:v>156.26195884588847</c:v>
                </c:pt>
                <c:pt idx="56">
                  <c:v>156.58242273298617</c:v>
                </c:pt>
                <c:pt idx="57">
                  <c:v>156.89731305163886</c:v>
                </c:pt>
                <c:pt idx="58">
                  <c:v>157.20682036536098</c:v>
                </c:pt>
                <c:pt idx="59">
                  <c:v>157.51112562849409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9CB-4EC6-BE7D-D87D58284984}"/>
            </c:ext>
          </c:extLst>
        </c:ser>
        <c:ser>
          <c:idx val="3"/>
          <c:order val="3"/>
          <c:tx>
            <c:strRef>
              <c:f>Sheet1!$K$27</c:f>
              <c:strCache>
                <c:ptCount val="1"/>
                <c:pt idx="0">
                  <c:v>+ Delta Above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Sheet1!$G$28:$G$87</c:f>
              <c:numCache>
                <c:formatCode>General</c:formatCode>
                <c:ptCount val="6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</c:numCache>
            </c:numRef>
          </c:xVal>
          <c:yVal>
            <c:numRef>
              <c:f>Sheet1!$K$28:$K$87</c:f>
              <c:numCache>
                <c:formatCode>0</c:formatCode>
                <c:ptCount val="60"/>
                <c:pt idx="0">
                  <c:v>10.9358</c:v>
                </c:pt>
                <c:pt idx="1">
                  <c:v>10.9396531839445</c:v>
                </c:pt>
                <c:pt idx="2">
                  <c:v>10.941907152060409</c:v>
                </c:pt>
                <c:pt idx="3">
                  <c:v>10.943506367889</c:v>
                </c:pt>
                <c:pt idx="4">
                  <c:v>10.944746816055499</c:v>
                </c:pt>
                <c:pt idx="5">
                  <c:v>10.945760336004909</c:v>
                </c:pt>
                <c:pt idx="6">
                  <c:v>10.946617254912184</c:v>
                </c:pt>
                <c:pt idx="7">
                  <c:v>10.9473595518335</c:v>
                </c:pt>
                <c:pt idx="8">
                  <c:v>10.948014304120818</c:v>
                </c:pt>
                <c:pt idx="9">
                  <c:v>10.948599999999999</c:v>
                </c:pt>
                <c:pt idx="10">
                  <c:v>10.949129826370026</c:v>
                </c:pt>
                <c:pt idx="11">
                  <c:v>10.949613519949395</c:v>
                </c:pt>
                <c:pt idx="12">
                  <c:v>10.950058474909525</c:v>
                </c:pt>
                <c:pt idx="13">
                  <c:v>10.950470438856684</c:v>
                </c:pt>
                <c:pt idx="14">
                  <c:v>10.950853968115922</c:v>
                </c:pt>
                <c:pt idx="15">
                  <c:v>10.951212735777972</c:v>
                </c:pt>
                <c:pt idx="16">
                  <c:v>10.951549746193621</c:v>
                </c:pt>
                <c:pt idx="17">
                  <c:v>10.951867488065318</c:v>
                </c:pt>
                <c:pt idx="18">
                  <c:v>10.952168046092197</c:v>
                </c:pt>
                <c:pt idx="19">
                  <c:v>10.952453183944499</c:v>
                </c:pt>
                <c:pt idx="20">
                  <c:v>10.952724406972607</c:v>
                </c:pt>
                <c:pt idx="21">
                  <c:v>10.95298301031454</c:v>
                </c:pt>
                <c:pt idx="22">
                  <c:v>10.953230116301</c:v>
                </c:pt>
                <c:pt idx="23">
                  <c:v>10.953466703893923</c:v>
                </c:pt>
                <c:pt idx="24">
                  <c:v>10.953693632110998</c:v>
                </c:pt>
                <c:pt idx="25">
                  <c:v>10.953911658854025</c:v>
                </c:pt>
                <c:pt idx="26">
                  <c:v>10.954121456181241</c:v>
                </c:pt>
                <c:pt idx="27">
                  <c:v>10.954323622801184</c:v>
                </c:pt>
                <c:pt idx="28">
                  <c:v>10.954518694373093</c:v>
                </c:pt>
                <c:pt idx="29">
                  <c:v>10.954707152060394</c:v>
                </c:pt>
                <c:pt idx="30">
                  <c:v>10.954889429681089</c:v>
                </c:pt>
                <c:pt idx="31">
                  <c:v>10.9550659197225</c:v>
                </c:pt>
                <c:pt idx="32">
                  <c:v>10.955236978430435</c:v>
                </c:pt>
                <c:pt idx="33">
                  <c:v>10.955402930138149</c:v>
                </c:pt>
                <c:pt idx="34">
                  <c:v>10.955564070967682</c:v>
                </c:pt>
                <c:pt idx="35">
                  <c:v>10.955720672009818</c:v>
                </c:pt>
                <c:pt idx="36">
                  <c:v>10.955872982068058</c:v>
                </c:pt>
                <c:pt idx="37">
                  <c:v>10.956021230036669</c:v>
                </c:pt>
                <c:pt idx="38">
                  <c:v>10.956165626969948</c:v>
                </c:pt>
                <c:pt idx="39">
                  <c:v>10.956306367888999</c:v>
                </c:pt>
                <c:pt idx="40">
                  <c:v>10.956443633366007</c:v>
                </c:pt>
                <c:pt idx="41">
                  <c:v>10.956577590917078</c:v>
                </c:pt>
                <c:pt idx="42">
                  <c:v>10.95670839623142</c:v>
                </c:pt>
                <c:pt idx="43">
                  <c:v>10.956836194259012</c:v>
                </c:pt>
                <c:pt idx="44">
                  <c:v>10.956961120176317</c:v>
                </c:pt>
                <c:pt idx="45">
                  <c:v>10.957083300245529</c:v>
                </c:pt>
                <c:pt idx="46">
                  <c:v>10.95720285258156</c:v>
                </c:pt>
                <c:pt idx="47">
                  <c:v>10.957319887838423</c:v>
                </c:pt>
                <c:pt idx="48">
                  <c:v>10.957434509824367</c:v>
                </c:pt>
                <c:pt idx="49">
                  <c:v>10.957546816055498</c:v>
                </c:pt>
                <c:pt idx="50">
                  <c:v>10.957656898254044</c:v>
                </c:pt>
                <c:pt idx="51">
                  <c:v>10.957764842798525</c:v>
                </c:pt>
                <c:pt idx="52">
                  <c:v>10.957870731130868</c:v>
                </c:pt>
                <c:pt idx="53">
                  <c:v>10.957974640125741</c:v>
                </c:pt>
                <c:pt idx="54">
                  <c:v>10.95807664242551</c:v>
                </c:pt>
                <c:pt idx="55">
                  <c:v>10.958176806745684</c:v>
                </c:pt>
                <c:pt idx="56">
                  <c:v>10.95827519815262</c:v>
                </c:pt>
                <c:pt idx="57">
                  <c:v>10.958371878317621</c:v>
                </c:pt>
                <c:pt idx="58">
                  <c:v>10.95846690574902</c:v>
                </c:pt>
                <c:pt idx="59">
                  <c:v>10.958560336004922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9CB-4EC6-BE7D-D87D582849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86495"/>
        <c:axId val="83486975"/>
      </c:scatterChart>
      <c:valAx>
        <c:axId val="83486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of the</a:t>
                </a:r>
                <a:r>
                  <a:rPr lang="en-US" baseline="0"/>
                  <a:t> array to search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86975"/>
        <c:crosses val="autoZero"/>
        <c:crossBetween val="midCat"/>
      </c:valAx>
      <c:valAx>
        <c:axId val="83486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operations</a:t>
                </a:r>
              </a:p>
            </c:rich>
          </c:tx>
          <c:layout>
            <c:manualLayout>
              <c:xMode val="edge"/>
              <c:yMode val="edge"/>
              <c:x val="3.3333333333333333E-2"/>
              <c:y val="0.384992344706911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864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327660</xdr:colOff>
      <xdr:row>19</xdr:row>
      <xdr:rowOff>129540</xdr:rowOff>
    </xdr:from>
    <xdr:to>
      <xdr:col>21</xdr:col>
      <xdr:colOff>403860</xdr:colOff>
      <xdr:row>34</xdr:row>
      <xdr:rowOff>87630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64DBB9-79ED-046C-9473-665A948067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76063-21AC-4E74-9F33-B0742FBB78A3}">
  <dimension ref="F7:K87"/>
  <sheetViews>
    <sheetView tabSelected="1" topLeftCell="A14" workbookViewId="0">
      <selection activeCell="I27" sqref="I27"/>
    </sheetView>
  </sheetViews>
  <sheetFormatPr defaultRowHeight="14.4" x14ac:dyDescent="0.3"/>
  <cols>
    <col min="7" max="7" width="9.5546875" bestFit="1" customWidth="1"/>
    <col min="8" max="8" width="15.88671875" bestFit="1" customWidth="1"/>
  </cols>
  <sheetData>
    <row r="7" spans="6:11" x14ac:dyDescent="0.3">
      <c r="G7" t="s">
        <v>1</v>
      </c>
      <c r="H7" t="s">
        <v>1</v>
      </c>
    </row>
    <row r="8" spans="6:11" x14ac:dyDescent="0.3">
      <c r="F8" t="s">
        <v>2</v>
      </c>
      <c r="G8" t="s">
        <v>3</v>
      </c>
      <c r="H8" t="s">
        <v>0</v>
      </c>
      <c r="I8" t="s">
        <v>6</v>
      </c>
      <c r="J8" t="s">
        <v>4</v>
      </c>
      <c r="K8" t="s">
        <v>5</v>
      </c>
    </row>
    <row r="9" spans="6:11" x14ac:dyDescent="0.3">
      <c r="F9">
        <v>1</v>
      </c>
      <c r="G9">
        <v>1</v>
      </c>
      <c r="H9">
        <v>100</v>
      </c>
      <c r="I9">
        <f>LOG(H9)</f>
        <v>2</v>
      </c>
      <c r="J9">
        <v>75</v>
      </c>
      <c r="K9" s="4">
        <f>$I$21+$I$22*I9</f>
        <v>72.444199999999995</v>
      </c>
    </row>
    <row r="10" spans="6:11" x14ac:dyDescent="0.3">
      <c r="F10">
        <v>2</v>
      </c>
      <c r="G10">
        <v>1</v>
      </c>
      <c r="H10">
        <v>500</v>
      </c>
      <c r="I10">
        <f t="shared" ref="I10:I18" si="0">LOG(H10)</f>
        <v>2.6989700043360187</v>
      </c>
      <c r="J10">
        <v>99</v>
      </c>
      <c r="K10" s="4">
        <f t="shared" ref="K10:K18" si="1">$I$21+$I$22*I10</f>
        <v>101.57531266471311</v>
      </c>
    </row>
    <row r="11" spans="6:11" x14ac:dyDescent="0.3">
      <c r="F11">
        <v>3</v>
      </c>
      <c r="G11">
        <v>1</v>
      </c>
      <c r="H11">
        <v>1000</v>
      </c>
      <c r="I11">
        <f t="shared" si="0"/>
        <v>3</v>
      </c>
      <c r="J11">
        <v>111</v>
      </c>
      <c r="K11" s="4">
        <f t="shared" si="1"/>
        <v>114.12139999999999</v>
      </c>
    </row>
    <row r="12" spans="6:11" x14ac:dyDescent="0.3">
      <c r="F12">
        <v>4</v>
      </c>
      <c r="G12">
        <v>1</v>
      </c>
      <c r="H12">
        <v>1500</v>
      </c>
      <c r="I12">
        <f t="shared" si="0"/>
        <v>3.1760912590556813</v>
      </c>
      <c r="J12">
        <v>123</v>
      </c>
      <c r="K12" s="4">
        <f t="shared" si="1"/>
        <v>121.46039062191542</v>
      </c>
    </row>
    <row r="13" spans="6:11" x14ac:dyDescent="0.3">
      <c r="F13">
        <v>5</v>
      </c>
      <c r="G13">
        <v>1</v>
      </c>
      <c r="H13">
        <v>2000</v>
      </c>
      <c r="I13">
        <f t="shared" si="0"/>
        <v>3.3010299956639813</v>
      </c>
      <c r="J13">
        <v>123</v>
      </c>
      <c r="K13" s="4">
        <f t="shared" si="1"/>
        <v>126.66748733528686</v>
      </c>
    </row>
    <row r="14" spans="6:11" x14ac:dyDescent="0.3">
      <c r="F14">
        <v>6</v>
      </c>
      <c r="G14">
        <v>1</v>
      </c>
      <c r="H14">
        <v>2500</v>
      </c>
      <c r="I14">
        <f t="shared" si="0"/>
        <v>3.3979400086720375</v>
      </c>
      <c r="J14">
        <v>135</v>
      </c>
      <c r="K14" s="4">
        <f t="shared" si="1"/>
        <v>130.70642532942622</v>
      </c>
    </row>
    <row r="15" spans="6:11" x14ac:dyDescent="0.3">
      <c r="F15">
        <v>7</v>
      </c>
      <c r="G15">
        <v>1</v>
      </c>
      <c r="H15">
        <v>3000</v>
      </c>
      <c r="I15">
        <f t="shared" si="0"/>
        <v>3.4771212547196626</v>
      </c>
      <c r="J15">
        <v>135</v>
      </c>
      <c r="K15" s="4">
        <f t="shared" si="1"/>
        <v>134.00647795720232</v>
      </c>
    </row>
    <row r="16" spans="6:11" x14ac:dyDescent="0.3">
      <c r="F16">
        <v>8</v>
      </c>
      <c r="G16">
        <v>1</v>
      </c>
      <c r="H16">
        <v>4000</v>
      </c>
      <c r="I16">
        <f t="shared" si="0"/>
        <v>3.6020599913279625</v>
      </c>
      <c r="J16">
        <v>135</v>
      </c>
      <c r="K16" s="4">
        <f t="shared" si="1"/>
        <v>139.21357467057376</v>
      </c>
    </row>
    <row r="17" spans="6:11" x14ac:dyDescent="0.3">
      <c r="F17">
        <v>9</v>
      </c>
      <c r="G17">
        <v>1</v>
      </c>
      <c r="H17">
        <v>5000</v>
      </c>
      <c r="I17">
        <f t="shared" si="0"/>
        <v>3.6989700043360187</v>
      </c>
      <c r="J17">
        <v>147</v>
      </c>
      <c r="K17" s="4">
        <f t="shared" si="1"/>
        <v>143.25251266471312</v>
      </c>
    </row>
    <row r="18" spans="6:11" x14ac:dyDescent="0.3">
      <c r="F18">
        <v>10</v>
      </c>
      <c r="G18">
        <v>1</v>
      </c>
      <c r="H18">
        <v>6000</v>
      </c>
      <c r="I18">
        <f t="shared" si="0"/>
        <v>3.7781512503836434</v>
      </c>
      <c r="J18">
        <v>147</v>
      </c>
      <c r="K18" s="4">
        <f t="shared" si="1"/>
        <v>146.55256529248916</v>
      </c>
    </row>
    <row r="20" spans="6:11" x14ac:dyDescent="0.3">
      <c r="G20" s="1" t="s">
        <v>7</v>
      </c>
      <c r="H20" t="s">
        <v>8</v>
      </c>
    </row>
    <row r="21" spans="6:11" x14ac:dyDescent="0.3">
      <c r="H21" s="1" t="s">
        <v>9</v>
      </c>
      <c r="I21">
        <v>-10.9102</v>
      </c>
    </row>
    <row r="22" spans="6:11" x14ac:dyDescent="0.3">
      <c r="H22" s="1" t="s">
        <v>10</v>
      </c>
      <c r="I22">
        <v>41.677199999999999</v>
      </c>
    </row>
    <row r="24" spans="6:11" x14ac:dyDescent="0.3">
      <c r="I24" t="s">
        <v>11</v>
      </c>
      <c r="J24" s="2">
        <v>41.69</v>
      </c>
      <c r="K24" t="s">
        <v>12</v>
      </c>
    </row>
    <row r="25" spans="6:11" x14ac:dyDescent="0.3">
      <c r="G25" t="s">
        <v>13</v>
      </c>
    </row>
    <row r="26" spans="6:11" x14ac:dyDescent="0.3">
      <c r="G26" t="s">
        <v>1</v>
      </c>
      <c r="I26" t="s">
        <v>17</v>
      </c>
    </row>
    <row r="27" spans="6:11" x14ac:dyDescent="0.3">
      <c r="F27" t="s">
        <v>3</v>
      </c>
      <c r="G27" t="s">
        <v>0</v>
      </c>
      <c r="H27" t="s">
        <v>6</v>
      </c>
      <c r="I27" t="s">
        <v>16</v>
      </c>
      <c r="J27" t="s">
        <v>14</v>
      </c>
      <c r="K27" s="3" t="s">
        <v>15</v>
      </c>
    </row>
    <row r="28" spans="6:11" x14ac:dyDescent="0.3">
      <c r="F28">
        <v>1</v>
      </c>
      <c r="G28">
        <v>100</v>
      </c>
      <c r="H28">
        <f>LOG(G28)</f>
        <v>2</v>
      </c>
      <c r="I28" s="4">
        <f>H28*$J$24</f>
        <v>83.38</v>
      </c>
      <c r="J28" s="4">
        <f>$I$21+$I$22*H28</f>
        <v>72.444199999999995</v>
      </c>
      <c r="K28" s="4">
        <f>I28-J28</f>
        <v>10.9358</v>
      </c>
    </row>
    <row r="29" spans="6:11" x14ac:dyDescent="0.3">
      <c r="F29">
        <v>1</v>
      </c>
      <c r="G29">
        <f>G28+100</f>
        <v>200</v>
      </c>
      <c r="H29">
        <f t="shared" ref="H29:H87" si="2">LOG(G29)</f>
        <v>2.3010299956639813</v>
      </c>
      <c r="I29" s="4">
        <f t="shared" ref="I29:I87" si="3">H29*$J$24</f>
        <v>95.92994051923138</v>
      </c>
      <c r="J29" s="4">
        <f t="shared" ref="J29:J87" si="4">$I$21+$I$22*H29</f>
        <v>84.99028733528688</v>
      </c>
      <c r="K29" s="4">
        <f t="shared" ref="K29:K87" si="5">I29-J29</f>
        <v>10.9396531839445</v>
      </c>
    </row>
    <row r="30" spans="6:11" x14ac:dyDescent="0.3">
      <c r="F30">
        <v>1</v>
      </c>
      <c r="G30">
        <f t="shared" ref="G30:G87" si="6">G29+100</f>
        <v>300</v>
      </c>
      <c r="H30">
        <f t="shared" si="2"/>
        <v>2.4771212547196626</v>
      </c>
      <c r="I30" s="4">
        <f t="shared" si="3"/>
        <v>103.27118510926273</v>
      </c>
      <c r="J30" s="4">
        <f t="shared" si="4"/>
        <v>92.329277957202322</v>
      </c>
      <c r="K30" s="4">
        <f t="shared" si="5"/>
        <v>10.941907152060409</v>
      </c>
    </row>
    <row r="31" spans="6:11" x14ac:dyDescent="0.3">
      <c r="F31">
        <v>1</v>
      </c>
      <c r="G31">
        <f t="shared" si="6"/>
        <v>400</v>
      </c>
      <c r="H31">
        <f t="shared" si="2"/>
        <v>2.6020599913279625</v>
      </c>
      <c r="I31" s="4">
        <f t="shared" si="3"/>
        <v>108.47988103846275</v>
      </c>
      <c r="J31" s="4">
        <f t="shared" si="4"/>
        <v>97.53637467057375</v>
      </c>
      <c r="K31" s="4">
        <f t="shared" si="5"/>
        <v>10.943506367889</v>
      </c>
    </row>
    <row r="32" spans="6:11" x14ac:dyDescent="0.3">
      <c r="F32">
        <v>1</v>
      </c>
      <c r="G32">
        <f t="shared" si="6"/>
        <v>500</v>
      </c>
      <c r="H32">
        <f t="shared" si="2"/>
        <v>2.6989700043360187</v>
      </c>
      <c r="I32" s="4">
        <f t="shared" si="3"/>
        <v>112.52005948076861</v>
      </c>
      <c r="J32" s="4">
        <f t="shared" si="4"/>
        <v>101.57531266471311</v>
      </c>
      <c r="K32" s="4">
        <f t="shared" si="5"/>
        <v>10.944746816055499</v>
      </c>
    </row>
    <row r="33" spans="6:11" x14ac:dyDescent="0.3">
      <c r="F33">
        <v>1</v>
      </c>
      <c r="G33">
        <f t="shared" si="6"/>
        <v>600</v>
      </c>
      <c r="H33">
        <f t="shared" si="2"/>
        <v>2.7781512503836434</v>
      </c>
      <c r="I33" s="4">
        <f t="shared" si="3"/>
        <v>115.82112562849409</v>
      </c>
      <c r="J33" s="4">
        <f t="shared" si="4"/>
        <v>104.87536529248918</v>
      </c>
      <c r="K33" s="4">
        <f t="shared" si="5"/>
        <v>10.945760336004909</v>
      </c>
    </row>
    <row r="34" spans="6:11" x14ac:dyDescent="0.3">
      <c r="F34">
        <v>1</v>
      </c>
      <c r="G34">
        <f t="shared" si="6"/>
        <v>700</v>
      </c>
      <c r="H34">
        <f t="shared" si="2"/>
        <v>2.8450980400142569</v>
      </c>
      <c r="I34" s="4">
        <f t="shared" si="3"/>
        <v>118.61213728819436</v>
      </c>
      <c r="J34" s="4">
        <f t="shared" si="4"/>
        <v>107.66552003328218</v>
      </c>
      <c r="K34" s="4">
        <f t="shared" si="5"/>
        <v>10.946617254912184</v>
      </c>
    </row>
    <row r="35" spans="6:11" x14ac:dyDescent="0.3">
      <c r="F35">
        <v>1</v>
      </c>
      <c r="G35">
        <f t="shared" si="6"/>
        <v>800</v>
      </c>
      <c r="H35">
        <f t="shared" si="2"/>
        <v>2.9030899869919438</v>
      </c>
      <c r="I35" s="4">
        <f t="shared" si="3"/>
        <v>121.02982155769413</v>
      </c>
      <c r="J35" s="4">
        <f t="shared" si="4"/>
        <v>110.08246200586063</v>
      </c>
      <c r="K35" s="4">
        <f t="shared" si="5"/>
        <v>10.9473595518335</v>
      </c>
    </row>
    <row r="36" spans="6:11" x14ac:dyDescent="0.3">
      <c r="F36">
        <v>1</v>
      </c>
      <c r="G36">
        <f t="shared" si="6"/>
        <v>900</v>
      </c>
      <c r="H36">
        <f t="shared" si="2"/>
        <v>2.9542425094393248</v>
      </c>
      <c r="I36" s="4">
        <f t="shared" si="3"/>
        <v>123.16237021852544</v>
      </c>
      <c r="J36" s="4">
        <f t="shared" si="4"/>
        <v>112.21435591440462</v>
      </c>
      <c r="K36" s="4">
        <f t="shared" si="5"/>
        <v>10.948014304120818</v>
      </c>
    </row>
    <row r="37" spans="6:11" x14ac:dyDescent="0.3">
      <c r="F37">
        <v>1</v>
      </c>
      <c r="G37">
        <f t="shared" si="6"/>
        <v>1000</v>
      </c>
      <c r="H37">
        <f t="shared" si="2"/>
        <v>3</v>
      </c>
      <c r="I37" s="4">
        <f t="shared" si="3"/>
        <v>125.07</v>
      </c>
      <c r="J37" s="4">
        <f t="shared" si="4"/>
        <v>114.12139999999999</v>
      </c>
      <c r="K37" s="4">
        <f t="shared" si="5"/>
        <v>10.948599999999999</v>
      </c>
    </row>
    <row r="38" spans="6:11" x14ac:dyDescent="0.3">
      <c r="F38">
        <v>1</v>
      </c>
      <c r="G38">
        <f t="shared" si="6"/>
        <v>1100</v>
      </c>
      <c r="H38">
        <f t="shared" si="2"/>
        <v>3.0413926851582249</v>
      </c>
      <c r="I38" s="4">
        <f t="shared" si="3"/>
        <v>126.79566104424639</v>
      </c>
      <c r="J38" s="4">
        <f t="shared" si="4"/>
        <v>115.84653121787636</v>
      </c>
      <c r="K38" s="4">
        <f t="shared" si="5"/>
        <v>10.949129826370026</v>
      </c>
    </row>
    <row r="39" spans="6:11" x14ac:dyDescent="0.3">
      <c r="F39">
        <v>1</v>
      </c>
      <c r="G39">
        <f t="shared" si="6"/>
        <v>1200</v>
      </c>
      <c r="H39">
        <f t="shared" si="2"/>
        <v>3.0791812460476247</v>
      </c>
      <c r="I39" s="4">
        <f t="shared" si="3"/>
        <v>128.37106614772546</v>
      </c>
      <c r="J39" s="4">
        <f t="shared" si="4"/>
        <v>117.42145262777606</v>
      </c>
      <c r="K39" s="4">
        <f t="shared" si="5"/>
        <v>10.949613519949395</v>
      </c>
    </row>
    <row r="40" spans="6:11" x14ac:dyDescent="0.3">
      <c r="F40">
        <v>1</v>
      </c>
      <c r="G40">
        <f t="shared" si="6"/>
        <v>1300</v>
      </c>
      <c r="H40">
        <f t="shared" si="2"/>
        <v>3.1139433523068369</v>
      </c>
      <c r="I40" s="4">
        <f t="shared" si="3"/>
        <v>129.82029835767202</v>
      </c>
      <c r="J40" s="4">
        <f t="shared" si="4"/>
        <v>118.87023988276249</v>
      </c>
      <c r="K40" s="4">
        <f t="shared" si="5"/>
        <v>10.950058474909525</v>
      </c>
    </row>
    <row r="41" spans="6:11" x14ac:dyDescent="0.3">
      <c r="F41">
        <v>1</v>
      </c>
      <c r="G41">
        <f t="shared" si="6"/>
        <v>1400</v>
      </c>
      <c r="H41">
        <f t="shared" si="2"/>
        <v>3.1461280356782382</v>
      </c>
      <c r="I41" s="4">
        <f t="shared" si="3"/>
        <v>131.16207780742573</v>
      </c>
      <c r="J41" s="4">
        <f t="shared" si="4"/>
        <v>120.21160736856905</v>
      </c>
      <c r="K41" s="4">
        <f t="shared" si="5"/>
        <v>10.950470438856684</v>
      </c>
    </row>
    <row r="42" spans="6:11" x14ac:dyDescent="0.3">
      <c r="F42">
        <v>1</v>
      </c>
      <c r="G42">
        <f t="shared" si="6"/>
        <v>1500</v>
      </c>
      <c r="H42">
        <f t="shared" si="2"/>
        <v>3.1760912590556813</v>
      </c>
      <c r="I42" s="4">
        <f t="shared" si="3"/>
        <v>132.41124459003134</v>
      </c>
      <c r="J42" s="4">
        <f t="shared" si="4"/>
        <v>121.46039062191542</v>
      </c>
      <c r="K42" s="4">
        <f t="shared" si="5"/>
        <v>10.950853968115922</v>
      </c>
    </row>
    <row r="43" spans="6:11" x14ac:dyDescent="0.3">
      <c r="F43">
        <v>1</v>
      </c>
      <c r="G43">
        <f t="shared" si="6"/>
        <v>1600</v>
      </c>
      <c r="H43">
        <f t="shared" si="2"/>
        <v>3.2041199826559246</v>
      </c>
      <c r="I43" s="4">
        <f t="shared" si="3"/>
        <v>133.57976207692548</v>
      </c>
      <c r="J43" s="4">
        <f t="shared" si="4"/>
        <v>122.6285493411475</v>
      </c>
      <c r="K43" s="4">
        <f t="shared" si="5"/>
        <v>10.951212735777972</v>
      </c>
    </row>
    <row r="44" spans="6:11" x14ac:dyDescent="0.3">
      <c r="F44">
        <v>1</v>
      </c>
      <c r="G44">
        <f t="shared" si="6"/>
        <v>1700</v>
      </c>
      <c r="H44">
        <f t="shared" si="2"/>
        <v>3.2304489213782741</v>
      </c>
      <c r="I44" s="4">
        <f t="shared" si="3"/>
        <v>134.67741553226023</v>
      </c>
      <c r="J44" s="4">
        <f t="shared" si="4"/>
        <v>123.72586578606661</v>
      </c>
      <c r="K44" s="4">
        <f t="shared" si="5"/>
        <v>10.951549746193621</v>
      </c>
    </row>
    <row r="45" spans="6:11" x14ac:dyDescent="0.3">
      <c r="F45">
        <v>1</v>
      </c>
      <c r="G45">
        <f t="shared" si="6"/>
        <v>1800</v>
      </c>
      <c r="H45">
        <f t="shared" si="2"/>
        <v>3.255272505103306</v>
      </c>
      <c r="I45" s="4">
        <f t="shared" si="3"/>
        <v>135.71231073775681</v>
      </c>
      <c r="J45" s="4">
        <f t="shared" si="4"/>
        <v>124.76044324969149</v>
      </c>
      <c r="K45" s="4">
        <f t="shared" si="5"/>
        <v>10.951867488065318</v>
      </c>
    </row>
    <row r="46" spans="6:11" x14ac:dyDescent="0.3">
      <c r="F46">
        <v>1</v>
      </c>
      <c r="G46">
        <f t="shared" si="6"/>
        <v>1900</v>
      </c>
      <c r="H46">
        <f t="shared" si="2"/>
        <v>3.2787536009528289</v>
      </c>
      <c r="I46" s="4">
        <f t="shared" si="3"/>
        <v>136.69123762372342</v>
      </c>
      <c r="J46" s="4">
        <f t="shared" si="4"/>
        <v>125.73906957763123</v>
      </c>
      <c r="K46" s="4">
        <f t="shared" si="5"/>
        <v>10.952168046092197</v>
      </c>
    </row>
    <row r="47" spans="6:11" x14ac:dyDescent="0.3">
      <c r="F47">
        <v>1</v>
      </c>
      <c r="G47">
        <f t="shared" si="6"/>
        <v>2000</v>
      </c>
      <c r="H47">
        <f t="shared" si="2"/>
        <v>3.3010299956639813</v>
      </c>
      <c r="I47" s="4">
        <f t="shared" si="3"/>
        <v>137.61994051923136</v>
      </c>
      <c r="J47" s="4">
        <f t="shared" si="4"/>
        <v>126.66748733528686</v>
      </c>
      <c r="K47" s="4">
        <f t="shared" si="5"/>
        <v>10.952453183944499</v>
      </c>
    </row>
    <row r="48" spans="6:11" x14ac:dyDescent="0.3">
      <c r="F48">
        <v>1</v>
      </c>
      <c r="G48">
        <f t="shared" si="6"/>
        <v>2100</v>
      </c>
      <c r="H48">
        <f t="shared" si="2"/>
        <v>3.3222192947339191</v>
      </c>
      <c r="I48" s="4">
        <f t="shared" si="3"/>
        <v>138.50332239745708</v>
      </c>
      <c r="J48" s="4">
        <f t="shared" si="4"/>
        <v>127.55059799048448</v>
      </c>
      <c r="K48" s="4">
        <f t="shared" si="5"/>
        <v>10.952724406972607</v>
      </c>
    </row>
    <row r="49" spans="6:11" x14ac:dyDescent="0.3">
      <c r="F49">
        <v>1</v>
      </c>
      <c r="G49">
        <f t="shared" si="6"/>
        <v>2200</v>
      </c>
      <c r="H49">
        <f t="shared" si="2"/>
        <v>3.3424226808222062</v>
      </c>
      <c r="I49" s="4">
        <f t="shared" si="3"/>
        <v>139.34560156347777</v>
      </c>
      <c r="J49" s="4">
        <f t="shared" si="4"/>
        <v>128.39261855316323</v>
      </c>
      <c r="K49" s="4">
        <f t="shared" si="5"/>
        <v>10.95298301031454</v>
      </c>
    </row>
    <row r="50" spans="6:11" x14ac:dyDescent="0.3">
      <c r="F50">
        <v>1</v>
      </c>
      <c r="G50">
        <f t="shared" si="6"/>
        <v>2300</v>
      </c>
      <c r="H50">
        <f t="shared" si="2"/>
        <v>3.3617278360175931</v>
      </c>
      <c r="I50" s="4">
        <f t="shared" si="3"/>
        <v>140.15043348357344</v>
      </c>
      <c r="J50" s="4">
        <f t="shared" si="4"/>
        <v>129.19720336727244</v>
      </c>
      <c r="K50" s="4">
        <f t="shared" si="5"/>
        <v>10.953230116301</v>
      </c>
    </row>
    <row r="51" spans="6:11" x14ac:dyDescent="0.3">
      <c r="F51">
        <v>1</v>
      </c>
      <c r="G51">
        <f t="shared" si="6"/>
        <v>2400</v>
      </c>
      <c r="H51">
        <f t="shared" si="2"/>
        <v>3.3802112417116059</v>
      </c>
      <c r="I51" s="4">
        <f t="shared" si="3"/>
        <v>140.92100666695686</v>
      </c>
      <c r="J51" s="4">
        <f t="shared" si="4"/>
        <v>129.96753996306293</v>
      </c>
      <c r="K51" s="4">
        <f t="shared" si="5"/>
        <v>10.953466703893923</v>
      </c>
    </row>
    <row r="52" spans="6:11" x14ac:dyDescent="0.3">
      <c r="F52">
        <v>1</v>
      </c>
      <c r="G52">
        <f t="shared" si="6"/>
        <v>2500</v>
      </c>
      <c r="H52">
        <f t="shared" si="2"/>
        <v>3.3979400086720375</v>
      </c>
      <c r="I52" s="4">
        <f t="shared" si="3"/>
        <v>141.66011896153722</v>
      </c>
      <c r="J52" s="4">
        <f t="shared" si="4"/>
        <v>130.70642532942622</v>
      </c>
      <c r="K52" s="4">
        <f t="shared" si="5"/>
        <v>10.953693632110998</v>
      </c>
    </row>
    <row r="53" spans="6:11" x14ac:dyDescent="0.3">
      <c r="F53">
        <v>1</v>
      </c>
      <c r="G53">
        <f t="shared" si="6"/>
        <v>2600</v>
      </c>
      <c r="H53">
        <f t="shared" si="2"/>
        <v>3.4149733479708178</v>
      </c>
      <c r="I53" s="4">
        <f t="shared" si="3"/>
        <v>142.37023887690339</v>
      </c>
      <c r="J53" s="4">
        <f t="shared" si="4"/>
        <v>131.41632721804936</v>
      </c>
      <c r="K53" s="4">
        <f t="shared" si="5"/>
        <v>10.953911658854025</v>
      </c>
    </row>
    <row r="54" spans="6:11" x14ac:dyDescent="0.3">
      <c r="F54">
        <v>1</v>
      </c>
      <c r="G54">
        <f t="shared" si="6"/>
        <v>2700</v>
      </c>
      <c r="H54">
        <f t="shared" si="2"/>
        <v>3.4313637641589874</v>
      </c>
      <c r="I54" s="4">
        <f t="shared" si="3"/>
        <v>143.05355532778819</v>
      </c>
      <c r="J54" s="4">
        <f t="shared" si="4"/>
        <v>132.09943387160695</v>
      </c>
      <c r="K54" s="4">
        <f t="shared" si="5"/>
        <v>10.954121456181241</v>
      </c>
    </row>
    <row r="55" spans="6:11" x14ac:dyDescent="0.3">
      <c r="F55">
        <v>1</v>
      </c>
      <c r="G55">
        <f t="shared" si="6"/>
        <v>2800</v>
      </c>
      <c r="H55">
        <f t="shared" si="2"/>
        <v>3.4471580313422194</v>
      </c>
      <c r="I55" s="4">
        <f t="shared" si="3"/>
        <v>143.71201832665713</v>
      </c>
      <c r="J55" s="4">
        <f t="shared" si="4"/>
        <v>132.75769470385595</v>
      </c>
      <c r="K55" s="4">
        <f t="shared" si="5"/>
        <v>10.954323622801184</v>
      </c>
    </row>
    <row r="56" spans="6:11" x14ac:dyDescent="0.3">
      <c r="F56">
        <v>1</v>
      </c>
      <c r="G56">
        <f t="shared" si="6"/>
        <v>2900</v>
      </c>
      <c r="H56">
        <f t="shared" si="2"/>
        <v>3.4623979978989561</v>
      </c>
      <c r="I56" s="4">
        <f t="shared" si="3"/>
        <v>144.34737253240746</v>
      </c>
      <c r="J56" s="4">
        <f t="shared" si="4"/>
        <v>133.39285383803437</v>
      </c>
      <c r="K56" s="4">
        <f t="shared" si="5"/>
        <v>10.954518694373093</v>
      </c>
    </row>
    <row r="57" spans="6:11" x14ac:dyDescent="0.3">
      <c r="F57">
        <v>1</v>
      </c>
      <c r="G57">
        <f t="shared" si="6"/>
        <v>3000</v>
      </c>
      <c r="H57">
        <f t="shared" si="2"/>
        <v>3.4771212547196626</v>
      </c>
      <c r="I57" s="4">
        <f t="shared" si="3"/>
        <v>144.96118510926271</v>
      </c>
      <c r="J57" s="4">
        <f t="shared" si="4"/>
        <v>134.00647795720232</v>
      </c>
      <c r="K57" s="4">
        <f t="shared" si="5"/>
        <v>10.954707152060394</v>
      </c>
    </row>
    <row r="58" spans="6:11" x14ac:dyDescent="0.3">
      <c r="F58">
        <v>1</v>
      </c>
      <c r="G58">
        <f t="shared" si="6"/>
        <v>3100</v>
      </c>
      <c r="H58">
        <f t="shared" si="2"/>
        <v>3.4913616938342726</v>
      </c>
      <c r="I58" s="4">
        <f t="shared" si="3"/>
        <v>145.55486901595083</v>
      </c>
      <c r="J58" s="4">
        <f t="shared" si="4"/>
        <v>134.59997958626974</v>
      </c>
      <c r="K58" s="4">
        <f t="shared" si="5"/>
        <v>10.954889429681089</v>
      </c>
    </row>
    <row r="59" spans="6:11" x14ac:dyDescent="0.3">
      <c r="F59">
        <v>1</v>
      </c>
      <c r="G59">
        <f t="shared" si="6"/>
        <v>3200</v>
      </c>
      <c r="H59">
        <f t="shared" si="2"/>
        <v>3.5051499783199058</v>
      </c>
      <c r="I59" s="4">
        <f t="shared" si="3"/>
        <v>146.12970259615687</v>
      </c>
      <c r="J59" s="4">
        <f t="shared" si="4"/>
        <v>135.17463667643437</v>
      </c>
      <c r="K59" s="4">
        <f t="shared" si="5"/>
        <v>10.9550659197225</v>
      </c>
    </row>
    <row r="60" spans="6:11" x14ac:dyDescent="0.3">
      <c r="F60">
        <v>1</v>
      </c>
      <c r="G60">
        <f t="shared" si="6"/>
        <v>3300</v>
      </c>
      <c r="H60">
        <f t="shared" si="2"/>
        <v>3.5185139398778875</v>
      </c>
      <c r="I60" s="4">
        <f t="shared" si="3"/>
        <v>146.68684615350912</v>
      </c>
      <c r="J60" s="4">
        <f t="shared" si="4"/>
        <v>135.73160917507869</v>
      </c>
      <c r="K60" s="4">
        <f t="shared" si="5"/>
        <v>10.955236978430435</v>
      </c>
    </row>
    <row r="61" spans="6:11" x14ac:dyDescent="0.3">
      <c r="F61">
        <v>1</v>
      </c>
      <c r="G61">
        <f t="shared" si="6"/>
        <v>3400</v>
      </c>
      <c r="H61">
        <f t="shared" si="2"/>
        <v>3.5314789170422549</v>
      </c>
      <c r="I61" s="4">
        <f t="shared" si="3"/>
        <v>147.2273560514916</v>
      </c>
      <c r="J61" s="4">
        <f t="shared" si="4"/>
        <v>136.27195312135345</v>
      </c>
      <c r="K61" s="4">
        <f t="shared" si="5"/>
        <v>10.955402930138149</v>
      </c>
    </row>
    <row r="62" spans="6:11" x14ac:dyDescent="0.3">
      <c r="F62">
        <v>1</v>
      </c>
      <c r="G62">
        <f t="shared" si="6"/>
        <v>3500</v>
      </c>
      <c r="H62">
        <f t="shared" si="2"/>
        <v>3.5440680443502757</v>
      </c>
      <c r="I62" s="4">
        <f t="shared" si="3"/>
        <v>147.75219676896299</v>
      </c>
      <c r="J62" s="4">
        <f t="shared" si="4"/>
        <v>136.79663269799531</v>
      </c>
      <c r="K62" s="4">
        <f t="shared" si="5"/>
        <v>10.955564070967682</v>
      </c>
    </row>
    <row r="63" spans="6:11" x14ac:dyDescent="0.3">
      <c r="F63">
        <v>1</v>
      </c>
      <c r="G63">
        <f t="shared" si="6"/>
        <v>3600</v>
      </c>
      <c r="H63">
        <f t="shared" si="2"/>
        <v>3.5563025007672873</v>
      </c>
      <c r="I63" s="4">
        <f t="shared" si="3"/>
        <v>148.26225125698821</v>
      </c>
      <c r="J63" s="4">
        <f t="shared" si="4"/>
        <v>137.30653058497839</v>
      </c>
      <c r="K63" s="4">
        <f t="shared" si="5"/>
        <v>10.955720672009818</v>
      </c>
    </row>
    <row r="64" spans="6:11" x14ac:dyDescent="0.3">
      <c r="F64">
        <v>1</v>
      </c>
      <c r="G64">
        <f t="shared" si="6"/>
        <v>3700</v>
      </c>
      <c r="H64">
        <f t="shared" si="2"/>
        <v>3.568201724066995</v>
      </c>
      <c r="I64" s="4">
        <f t="shared" si="3"/>
        <v>148.758329876353</v>
      </c>
      <c r="J64" s="4">
        <f t="shared" si="4"/>
        <v>137.80245689428494</v>
      </c>
      <c r="K64" s="4">
        <f t="shared" si="5"/>
        <v>10.955872982068058</v>
      </c>
    </row>
    <row r="65" spans="6:11" x14ac:dyDescent="0.3">
      <c r="F65">
        <v>1</v>
      </c>
      <c r="G65">
        <f t="shared" si="6"/>
        <v>3800</v>
      </c>
      <c r="H65">
        <f t="shared" si="2"/>
        <v>3.5797835966168101</v>
      </c>
      <c r="I65" s="4">
        <f t="shared" si="3"/>
        <v>149.24117814295479</v>
      </c>
      <c r="J65" s="4">
        <f t="shared" si="4"/>
        <v>138.28515691291813</v>
      </c>
      <c r="K65" s="4">
        <f t="shared" si="5"/>
        <v>10.956021230036669</v>
      </c>
    </row>
    <row r="66" spans="6:11" x14ac:dyDescent="0.3">
      <c r="F66">
        <v>1</v>
      </c>
      <c r="G66">
        <f t="shared" si="6"/>
        <v>3900</v>
      </c>
      <c r="H66">
        <f t="shared" si="2"/>
        <v>3.5910646070264991</v>
      </c>
      <c r="I66" s="4">
        <f t="shared" si="3"/>
        <v>149.71148346693474</v>
      </c>
      <c r="J66" s="4">
        <f t="shared" si="4"/>
        <v>138.75531783996479</v>
      </c>
      <c r="K66" s="4">
        <f t="shared" si="5"/>
        <v>10.956165626969948</v>
      </c>
    </row>
    <row r="67" spans="6:11" x14ac:dyDescent="0.3">
      <c r="F67">
        <v>1</v>
      </c>
      <c r="G67">
        <f t="shared" si="6"/>
        <v>4000</v>
      </c>
      <c r="H67">
        <f t="shared" si="2"/>
        <v>3.6020599913279625</v>
      </c>
      <c r="I67" s="4">
        <f t="shared" si="3"/>
        <v>150.16988103846276</v>
      </c>
      <c r="J67" s="4">
        <f t="shared" si="4"/>
        <v>139.21357467057376</v>
      </c>
      <c r="K67" s="4">
        <f t="shared" si="5"/>
        <v>10.956306367888999</v>
      </c>
    </row>
    <row r="68" spans="6:11" x14ac:dyDescent="0.3">
      <c r="F68">
        <v>1</v>
      </c>
      <c r="G68">
        <f t="shared" si="6"/>
        <v>4100</v>
      </c>
      <c r="H68">
        <f t="shared" si="2"/>
        <v>3.6127838567197355</v>
      </c>
      <c r="I68" s="4">
        <f t="shared" si="3"/>
        <v>150.61695898664576</v>
      </c>
      <c r="J68" s="4">
        <f t="shared" si="4"/>
        <v>139.66051535327975</v>
      </c>
      <c r="K68" s="4">
        <f t="shared" si="5"/>
        <v>10.956443633366007</v>
      </c>
    </row>
    <row r="69" spans="6:11" x14ac:dyDescent="0.3">
      <c r="F69">
        <v>1</v>
      </c>
      <c r="G69">
        <f t="shared" si="6"/>
        <v>4200</v>
      </c>
      <c r="H69">
        <f t="shared" si="2"/>
        <v>3.6232492903979003</v>
      </c>
      <c r="I69" s="4">
        <f t="shared" si="3"/>
        <v>151.05326291668845</v>
      </c>
      <c r="J69" s="4">
        <f t="shared" si="4"/>
        <v>140.09668532577138</v>
      </c>
      <c r="K69" s="4">
        <f t="shared" si="5"/>
        <v>10.956577590917078</v>
      </c>
    </row>
    <row r="70" spans="6:11" x14ac:dyDescent="0.3">
      <c r="F70">
        <v>1</v>
      </c>
      <c r="G70">
        <f t="shared" si="6"/>
        <v>4300</v>
      </c>
      <c r="H70">
        <f t="shared" si="2"/>
        <v>3.6334684555795866</v>
      </c>
      <c r="I70" s="4">
        <f t="shared" si="3"/>
        <v>151.47929991311295</v>
      </c>
      <c r="J70" s="4">
        <f t="shared" si="4"/>
        <v>140.52259151688153</v>
      </c>
      <c r="K70" s="4">
        <f t="shared" si="5"/>
        <v>10.95670839623142</v>
      </c>
    </row>
    <row r="71" spans="6:11" x14ac:dyDescent="0.3">
      <c r="F71">
        <v>1</v>
      </c>
      <c r="G71">
        <f t="shared" si="6"/>
        <v>4400</v>
      </c>
      <c r="H71">
        <f t="shared" si="2"/>
        <v>3.6434526764861874</v>
      </c>
      <c r="I71" s="4">
        <f t="shared" si="3"/>
        <v>151.89554208270914</v>
      </c>
      <c r="J71" s="4">
        <f t="shared" si="4"/>
        <v>140.93870588845013</v>
      </c>
      <c r="K71" s="4">
        <f t="shared" si="5"/>
        <v>10.956836194259012</v>
      </c>
    </row>
    <row r="72" spans="6:11" x14ac:dyDescent="0.3">
      <c r="F72">
        <v>1</v>
      </c>
      <c r="G72">
        <f t="shared" si="6"/>
        <v>4500</v>
      </c>
      <c r="H72">
        <f t="shared" si="2"/>
        <v>3.6532125137753435</v>
      </c>
      <c r="I72" s="4">
        <f t="shared" si="3"/>
        <v>152.30242969929407</v>
      </c>
      <c r="J72" s="4">
        <f t="shared" si="4"/>
        <v>141.34546857911775</v>
      </c>
      <c r="K72" s="4">
        <f t="shared" si="5"/>
        <v>10.956961120176317</v>
      </c>
    </row>
    <row r="73" spans="6:11" x14ac:dyDescent="0.3">
      <c r="F73">
        <v>1</v>
      </c>
      <c r="G73">
        <f t="shared" si="6"/>
        <v>4600</v>
      </c>
      <c r="H73">
        <f t="shared" si="2"/>
        <v>3.6627578316815739</v>
      </c>
      <c r="I73" s="4">
        <f t="shared" si="3"/>
        <v>152.70037400280481</v>
      </c>
      <c r="J73" s="4">
        <f t="shared" si="4"/>
        <v>141.74329070255928</v>
      </c>
      <c r="K73" s="4">
        <f t="shared" si="5"/>
        <v>10.957083300245529</v>
      </c>
    </row>
    <row r="74" spans="6:11" x14ac:dyDescent="0.3">
      <c r="F74">
        <v>1</v>
      </c>
      <c r="G74">
        <f t="shared" si="6"/>
        <v>4700</v>
      </c>
      <c r="H74">
        <f t="shared" si="2"/>
        <v>3.6720978579357175</v>
      </c>
      <c r="I74" s="4">
        <f t="shared" si="3"/>
        <v>153.08975969734004</v>
      </c>
      <c r="J74" s="4">
        <f t="shared" si="4"/>
        <v>142.13255684475848</v>
      </c>
      <c r="K74" s="4">
        <f t="shared" si="5"/>
        <v>10.95720285258156</v>
      </c>
    </row>
    <row r="75" spans="6:11" x14ac:dyDescent="0.3">
      <c r="F75">
        <v>1</v>
      </c>
      <c r="G75">
        <f t="shared" si="6"/>
        <v>4800</v>
      </c>
      <c r="H75">
        <f t="shared" si="2"/>
        <v>3.6812412373755872</v>
      </c>
      <c r="I75" s="4">
        <f t="shared" si="3"/>
        <v>153.47094718618823</v>
      </c>
      <c r="J75" s="4">
        <f t="shared" si="4"/>
        <v>142.5136272983498</v>
      </c>
      <c r="K75" s="4">
        <f t="shared" si="5"/>
        <v>10.957319887838423</v>
      </c>
    </row>
    <row r="76" spans="6:11" x14ac:dyDescent="0.3">
      <c r="F76">
        <v>1</v>
      </c>
      <c r="G76">
        <f t="shared" si="6"/>
        <v>4900</v>
      </c>
      <c r="H76">
        <f t="shared" si="2"/>
        <v>3.6901960800285138</v>
      </c>
      <c r="I76" s="4">
        <f t="shared" si="3"/>
        <v>153.84427457638873</v>
      </c>
      <c r="J76" s="4">
        <f t="shared" si="4"/>
        <v>142.88684006656436</v>
      </c>
      <c r="K76" s="4">
        <f t="shared" si="5"/>
        <v>10.957434509824367</v>
      </c>
    </row>
    <row r="77" spans="6:11" x14ac:dyDescent="0.3">
      <c r="F77">
        <v>1</v>
      </c>
      <c r="G77">
        <f t="shared" si="6"/>
        <v>5000</v>
      </c>
      <c r="H77">
        <f t="shared" si="2"/>
        <v>3.6989700043360187</v>
      </c>
      <c r="I77" s="4">
        <f t="shared" si="3"/>
        <v>154.21005948076862</v>
      </c>
      <c r="J77" s="4">
        <f t="shared" si="4"/>
        <v>143.25251266471312</v>
      </c>
      <c r="K77" s="4">
        <f t="shared" si="5"/>
        <v>10.957546816055498</v>
      </c>
    </row>
    <row r="78" spans="6:11" x14ac:dyDescent="0.3">
      <c r="F78">
        <v>1</v>
      </c>
      <c r="G78">
        <f t="shared" si="6"/>
        <v>5100</v>
      </c>
      <c r="H78">
        <f t="shared" si="2"/>
        <v>3.7075701760979363</v>
      </c>
      <c r="I78" s="4">
        <f t="shared" si="3"/>
        <v>154.56860064152295</v>
      </c>
      <c r="J78" s="4">
        <f t="shared" si="4"/>
        <v>143.6109437432689</v>
      </c>
      <c r="K78" s="4">
        <f t="shared" si="5"/>
        <v>10.957656898254044</v>
      </c>
    </row>
    <row r="79" spans="6:11" x14ac:dyDescent="0.3">
      <c r="F79">
        <v>1</v>
      </c>
      <c r="G79">
        <f t="shared" si="6"/>
        <v>5200</v>
      </c>
      <c r="H79">
        <f t="shared" si="2"/>
        <v>3.716003343634799</v>
      </c>
      <c r="I79" s="4">
        <f t="shared" si="3"/>
        <v>154.92017939613476</v>
      </c>
      <c r="J79" s="4">
        <f t="shared" si="4"/>
        <v>143.96241455333623</v>
      </c>
      <c r="K79" s="4">
        <f t="shared" si="5"/>
        <v>10.957764842798525</v>
      </c>
    </row>
    <row r="80" spans="6:11" x14ac:dyDescent="0.3">
      <c r="F80">
        <v>1</v>
      </c>
      <c r="G80">
        <f t="shared" si="6"/>
        <v>5300</v>
      </c>
      <c r="H80">
        <f t="shared" si="2"/>
        <v>3.7242758696007892</v>
      </c>
      <c r="I80" s="4">
        <f t="shared" si="3"/>
        <v>155.26506100365688</v>
      </c>
      <c r="J80" s="4">
        <f t="shared" si="4"/>
        <v>144.30719027252601</v>
      </c>
      <c r="K80" s="4">
        <f t="shared" si="5"/>
        <v>10.957870731130868</v>
      </c>
    </row>
    <row r="81" spans="6:11" x14ac:dyDescent="0.3">
      <c r="F81">
        <v>1</v>
      </c>
      <c r="G81">
        <f t="shared" si="6"/>
        <v>5400</v>
      </c>
      <c r="H81">
        <f t="shared" si="2"/>
        <v>3.7323937598229686</v>
      </c>
      <c r="I81" s="4">
        <f t="shared" si="3"/>
        <v>155.60349584701956</v>
      </c>
      <c r="J81" s="4">
        <f t="shared" si="4"/>
        <v>144.64552120689382</v>
      </c>
      <c r="K81" s="4">
        <f t="shared" si="5"/>
        <v>10.957974640125741</v>
      </c>
    </row>
    <row r="82" spans="6:11" x14ac:dyDescent="0.3">
      <c r="F82">
        <v>1</v>
      </c>
      <c r="G82">
        <f t="shared" si="6"/>
        <v>5500</v>
      </c>
      <c r="H82">
        <f t="shared" si="2"/>
        <v>3.7403626894942437</v>
      </c>
      <c r="I82" s="4">
        <f t="shared" si="3"/>
        <v>155.935720525015</v>
      </c>
      <c r="J82" s="4">
        <f t="shared" si="4"/>
        <v>144.97764388258949</v>
      </c>
      <c r="K82" s="4">
        <f t="shared" si="5"/>
        <v>10.95807664242551</v>
      </c>
    </row>
    <row r="83" spans="6:11" x14ac:dyDescent="0.3">
      <c r="F83">
        <v>1</v>
      </c>
      <c r="G83">
        <f t="shared" si="6"/>
        <v>5600</v>
      </c>
      <c r="H83">
        <f t="shared" si="2"/>
        <v>3.7481880270062002</v>
      </c>
      <c r="I83" s="4">
        <f t="shared" si="3"/>
        <v>156.26195884588847</v>
      </c>
      <c r="J83" s="4">
        <f t="shared" si="4"/>
        <v>145.30378203914279</v>
      </c>
      <c r="K83" s="4">
        <f t="shared" si="5"/>
        <v>10.958176806745684</v>
      </c>
    </row>
    <row r="84" spans="6:11" x14ac:dyDescent="0.3">
      <c r="F84">
        <v>1</v>
      </c>
      <c r="G84">
        <f t="shared" si="6"/>
        <v>5700</v>
      </c>
      <c r="H84">
        <f t="shared" si="2"/>
        <v>3.7558748556724915</v>
      </c>
      <c r="I84" s="4">
        <f t="shared" si="3"/>
        <v>156.58242273298617</v>
      </c>
      <c r="J84" s="4">
        <f t="shared" si="4"/>
        <v>145.62414753483355</v>
      </c>
      <c r="K84" s="4">
        <f t="shared" si="5"/>
        <v>10.95827519815262</v>
      </c>
    </row>
    <row r="85" spans="6:11" x14ac:dyDescent="0.3">
      <c r="F85">
        <v>1</v>
      </c>
      <c r="G85">
        <f t="shared" si="6"/>
        <v>5800</v>
      </c>
      <c r="H85">
        <f t="shared" si="2"/>
        <v>3.7634279935629373</v>
      </c>
      <c r="I85" s="4">
        <f t="shared" si="3"/>
        <v>156.89731305163886</v>
      </c>
      <c r="J85" s="4">
        <f t="shared" si="4"/>
        <v>145.93894117332124</v>
      </c>
      <c r="K85" s="4">
        <f t="shared" si="5"/>
        <v>10.958371878317621</v>
      </c>
    </row>
    <row r="86" spans="6:11" x14ac:dyDescent="0.3">
      <c r="F86">
        <v>1</v>
      </c>
      <c r="G86">
        <f t="shared" si="6"/>
        <v>5900</v>
      </c>
      <c r="H86">
        <f t="shared" si="2"/>
        <v>3.7708520116421442</v>
      </c>
      <c r="I86" s="4">
        <f t="shared" si="3"/>
        <v>157.20682036536098</v>
      </c>
      <c r="J86" s="4">
        <f t="shared" si="4"/>
        <v>146.24835345961196</v>
      </c>
      <c r="K86" s="4">
        <f t="shared" si="5"/>
        <v>10.95846690574902</v>
      </c>
    </row>
    <row r="87" spans="6:11" x14ac:dyDescent="0.3">
      <c r="F87">
        <v>1</v>
      </c>
      <c r="G87">
        <f t="shared" si="6"/>
        <v>6000</v>
      </c>
      <c r="H87">
        <f t="shared" si="2"/>
        <v>3.7781512503836434</v>
      </c>
      <c r="I87" s="4">
        <f t="shared" si="3"/>
        <v>157.51112562849409</v>
      </c>
      <c r="J87" s="4">
        <f t="shared" si="4"/>
        <v>146.55256529248916</v>
      </c>
      <c r="K87" s="4">
        <f t="shared" si="5"/>
        <v>10.958560336004922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6BEFB3-8C69-48B4-811A-D7F8581E64BF}">
  <dimension ref="E9:F18"/>
  <sheetViews>
    <sheetView workbookViewId="0">
      <selection activeCell="E9" sqref="E9:F18"/>
    </sheetView>
  </sheetViews>
  <sheetFormatPr defaultRowHeight="14.4" x14ac:dyDescent="0.3"/>
  <sheetData>
    <row r="9" spans="5:6" x14ac:dyDescent="0.3">
      <c r="E9">
        <v>1</v>
      </c>
      <c r="F9">
        <v>2</v>
      </c>
    </row>
    <row r="10" spans="5:6" x14ac:dyDescent="0.3">
      <c r="E10">
        <v>1</v>
      </c>
      <c r="F10">
        <v>2.6989700043360187</v>
      </c>
    </row>
    <row r="11" spans="5:6" x14ac:dyDescent="0.3">
      <c r="E11">
        <v>1</v>
      </c>
      <c r="F11">
        <v>3</v>
      </c>
    </row>
    <row r="12" spans="5:6" x14ac:dyDescent="0.3">
      <c r="E12">
        <v>1</v>
      </c>
      <c r="F12">
        <v>3.1760912590556813</v>
      </c>
    </row>
    <row r="13" spans="5:6" x14ac:dyDescent="0.3">
      <c r="E13">
        <v>1</v>
      </c>
      <c r="F13">
        <v>3.3010299956639813</v>
      </c>
    </row>
    <row r="14" spans="5:6" x14ac:dyDescent="0.3">
      <c r="E14">
        <v>1</v>
      </c>
      <c r="F14">
        <v>3.3979400086720375</v>
      </c>
    </row>
    <row r="15" spans="5:6" x14ac:dyDescent="0.3">
      <c r="E15">
        <v>1</v>
      </c>
      <c r="F15">
        <v>3.4771212547196626</v>
      </c>
    </row>
    <row r="16" spans="5:6" x14ac:dyDescent="0.3">
      <c r="E16">
        <v>1</v>
      </c>
      <c r="F16">
        <v>3.6020599913279625</v>
      </c>
    </row>
    <row r="17" spans="5:6" x14ac:dyDescent="0.3">
      <c r="E17">
        <v>1</v>
      </c>
      <c r="F17">
        <v>3.6989700043360187</v>
      </c>
    </row>
    <row r="18" spans="5:6" x14ac:dyDescent="0.3">
      <c r="E18">
        <v>1</v>
      </c>
      <c r="F18">
        <v>3.7781512503836434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California Air Resources Board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Howlader, Abdul@ARB</dc:creator>
  <cp:lastModifiedBy>Howlader, Abdul@ARB</cp:lastModifiedBy>
  <dcterms:created xsi:type="dcterms:W3CDTF">2024-11-11T05:48:22Z</dcterms:created>
  <dcterms:modified xsi:type="dcterms:W3CDTF">2024-11-11T09:32:08Z</dcterms:modified>
</cp:coreProperties>
</file>