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5" documentId="8_{806E1A5D-E407-4647-9D27-AC151EE33519}" xr6:coauthVersionLast="47" xr6:coauthVersionMax="47" xr10:uidLastSave="{C2D46767-3B65-4E39-9BEE-4FAB7BC5C803}"/>
  <bookViews>
    <workbookView xWindow="-108" yWindow="-108" windowWidth="23256" windowHeight="12576" xr2:uid="{D9D28466-0392-407A-853F-137D91880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8" i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K11" i="1"/>
  <c r="M11" i="1" s="1"/>
  <c r="J18" i="1"/>
  <c r="K18" i="1" s="1"/>
  <c r="M18" i="1" s="1"/>
  <c r="J17" i="1"/>
  <c r="K17" i="1" s="1"/>
  <c r="M17" i="1" s="1"/>
  <c r="J16" i="1"/>
  <c r="K16" i="1" s="1"/>
  <c r="M16" i="1" s="1"/>
  <c r="J15" i="1"/>
  <c r="K15" i="1" s="1"/>
  <c r="M15" i="1" s="1"/>
  <c r="J14" i="1"/>
  <c r="K14" i="1" s="1"/>
  <c r="M14" i="1" s="1"/>
  <c r="J13" i="1"/>
  <c r="K13" i="1" s="1"/>
  <c r="M13" i="1" s="1"/>
  <c r="J12" i="1"/>
  <c r="K12" i="1" s="1"/>
  <c r="M12" i="1" s="1"/>
</calcChain>
</file>

<file path=xl/sharedStrings.xml><?xml version="1.0" encoding="utf-8"?>
<sst xmlns="http://schemas.openxmlformats.org/spreadsheetml/2006/main" count="23" uniqueCount="18">
  <si>
    <t>Data</t>
  </si>
  <si>
    <t>n^1</t>
  </si>
  <si>
    <t>n^0</t>
  </si>
  <si>
    <t>Num</t>
  </si>
  <si>
    <t>log(n)</t>
  </si>
  <si>
    <t>Data f(n)</t>
  </si>
  <si>
    <t>C0=</t>
  </si>
  <si>
    <t>C1=</t>
  </si>
  <si>
    <t>f(n)=</t>
  </si>
  <si>
    <t>C0*n^0+C1*log(n)</t>
  </si>
  <si>
    <t>g(n)</t>
  </si>
  <si>
    <t>Simulation</t>
  </si>
  <si>
    <t>Fit f(n)</t>
  </si>
  <si>
    <t>+ Delta Above</t>
  </si>
  <si>
    <t>f(n) Fit</t>
  </si>
  <si>
    <t>*log(n)</t>
  </si>
  <si>
    <t>C1=0.35</t>
  </si>
  <si>
    <t>f(n) Big O(log(n))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</si>
</sst>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</a:t>
            </a:r>
            <a:r>
              <a:rPr lang="en-US" baseline="0"/>
              <a:t> Time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3441451686671"/>
          <c:y val="0.17171296296296296"/>
          <c:w val="0.57197287152292786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Sheet1!$J$11:$J$18</c:f>
              <c:numCache>
                <c:formatCode>0.00E+00</c:formatCode>
                <c:ptCount val="8"/>
                <c:pt idx="0">
                  <c:v>1000000000000</c:v>
                </c:pt>
                <c:pt idx="1">
                  <c:v>1500000000000</c:v>
                </c:pt>
                <c:pt idx="2">
                  <c:v>2000000000000</c:v>
                </c:pt>
                <c:pt idx="3">
                  <c:v>2500000000000</c:v>
                </c:pt>
                <c:pt idx="4">
                  <c:v>3000000000000</c:v>
                </c:pt>
                <c:pt idx="5">
                  <c:v>3500000000000</c:v>
                </c:pt>
                <c:pt idx="6">
                  <c:v>4000000000000</c:v>
                </c:pt>
                <c:pt idx="7">
                  <c:v>4500000000000</c:v>
                </c:pt>
              </c:numCache>
            </c:numRef>
          </c:xVal>
          <c:yVal>
            <c:numRef>
              <c:f>Sheet1!$L$11:$L$18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0-42A5-97A6-958F042FD25E}"/>
            </c:ext>
          </c:extLst>
        </c:ser>
        <c:ser>
          <c:idx val="1"/>
          <c:order val="1"/>
          <c:tx>
            <c:strRef>
              <c:f>Sheet1!$L$27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Sheet1!$I$28:$I$63</c:f>
              <c:numCache>
                <c:formatCode>0.00E+00</c:formatCode>
                <c:ptCount val="36"/>
                <c:pt idx="0">
                  <c:v>1000000000000</c:v>
                </c:pt>
                <c:pt idx="1">
                  <c:v>1100000000000</c:v>
                </c:pt>
                <c:pt idx="2">
                  <c:v>1200000000000</c:v>
                </c:pt>
                <c:pt idx="3">
                  <c:v>1300000000000</c:v>
                </c:pt>
                <c:pt idx="4">
                  <c:v>1400000000000</c:v>
                </c:pt>
                <c:pt idx="5">
                  <c:v>1500000000000</c:v>
                </c:pt>
                <c:pt idx="6">
                  <c:v>1600000000000</c:v>
                </c:pt>
                <c:pt idx="7">
                  <c:v>1700000000000</c:v>
                </c:pt>
                <c:pt idx="8">
                  <c:v>1800000000000</c:v>
                </c:pt>
                <c:pt idx="9">
                  <c:v>1900000000000</c:v>
                </c:pt>
                <c:pt idx="10">
                  <c:v>2000000000000</c:v>
                </c:pt>
                <c:pt idx="11">
                  <c:v>2100000000000</c:v>
                </c:pt>
                <c:pt idx="12">
                  <c:v>2200000000000</c:v>
                </c:pt>
                <c:pt idx="13">
                  <c:v>2300000000000</c:v>
                </c:pt>
                <c:pt idx="14">
                  <c:v>2400000000000</c:v>
                </c:pt>
                <c:pt idx="15">
                  <c:v>2500000000000</c:v>
                </c:pt>
                <c:pt idx="16">
                  <c:v>2600000000000</c:v>
                </c:pt>
                <c:pt idx="17">
                  <c:v>2700000000000</c:v>
                </c:pt>
                <c:pt idx="18">
                  <c:v>2800000000000</c:v>
                </c:pt>
                <c:pt idx="19">
                  <c:v>2900000000000</c:v>
                </c:pt>
                <c:pt idx="20">
                  <c:v>3000000000000</c:v>
                </c:pt>
                <c:pt idx="21">
                  <c:v>3100000000000</c:v>
                </c:pt>
                <c:pt idx="22">
                  <c:v>3200000000000</c:v>
                </c:pt>
                <c:pt idx="23">
                  <c:v>3300000000000</c:v>
                </c:pt>
                <c:pt idx="24">
                  <c:v>3400000000000</c:v>
                </c:pt>
                <c:pt idx="25">
                  <c:v>3500000000000</c:v>
                </c:pt>
                <c:pt idx="26">
                  <c:v>3600000000000</c:v>
                </c:pt>
                <c:pt idx="27">
                  <c:v>3700000000000</c:v>
                </c:pt>
                <c:pt idx="28">
                  <c:v>3800000000000</c:v>
                </c:pt>
                <c:pt idx="29">
                  <c:v>3900000000000</c:v>
                </c:pt>
                <c:pt idx="30">
                  <c:v>4000000000000</c:v>
                </c:pt>
                <c:pt idx="31">
                  <c:v>4100000000000</c:v>
                </c:pt>
                <c:pt idx="32">
                  <c:v>4200000000000</c:v>
                </c:pt>
                <c:pt idx="33">
                  <c:v>4300000000000</c:v>
                </c:pt>
                <c:pt idx="34">
                  <c:v>4400000000000</c:v>
                </c:pt>
                <c:pt idx="35">
                  <c:v>4500000000000</c:v>
                </c:pt>
              </c:numCache>
            </c:numRef>
          </c:xVal>
          <c:yVal>
            <c:numRef>
              <c:f>Sheet1!$L$28:$L$63</c:f>
              <c:numCache>
                <c:formatCode>General</c:formatCode>
                <c:ptCount val="36"/>
                <c:pt idx="0">
                  <c:v>0.99403999999999115</c:v>
                </c:pt>
                <c:pt idx="1">
                  <c:v>1.1785466523122281</c:v>
                </c:pt>
                <c:pt idx="2">
                  <c:v>1.3469880288199008</c:v>
                </c:pt>
                <c:pt idx="3">
                  <c:v>1.5019390746071508</c:v>
                </c:pt>
                <c:pt idx="4">
                  <c:v>1.6454013351946699</c:v>
                </c:pt>
                <c:pt idx="5">
                  <c:v>1.7789615045029237</c:v>
                </c:pt>
                <c:pt idx="6">
                  <c:v>1.9038986990893036</c:v>
                </c:pt>
                <c:pt idx="7">
                  <c:v>2.0212591535760112</c:v>
                </c:pt>
                <c:pt idx="8">
                  <c:v>2.1319095333228333</c:v>
                </c:pt>
                <c:pt idx="9">
                  <c:v>2.2365758136391989</c:v>
                </c:pt>
                <c:pt idx="10">
                  <c:v>2.3358721747723195</c:v>
                </c:pt>
                <c:pt idx="11">
                  <c:v>2.4303228396976024</c:v>
                </c:pt>
                <c:pt idx="12">
                  <c:v>2.5203788270845564</c:v>
                </c:pt>
                <c:pt idx="13">
                  <c:v>2.6064309772133356</c:v>
                </c:pt>
                <c:pt idx="14">
                  <c:v>2.6888202035922291</c:v>
                </c:pt>
                <c:pt idx="15">
                  <c:v>2.7678456504553424</c:v>
                </c:pt>
                <c:pt idx="16">
                  <c:v>2.8437712493794791</c:v>
                </c:pt>
                <c:pt idx="17">
                  <c:v>2.9168310378257587</c:v>
                </c:pt>
                <c:pt idx="18">
                  <c:v>2.9872335099669982</c:v>
                </c:pt>
                <c:pt idx="19">
                  <c:v>3.0551652036946493</c:v>
                </c:pt>
                <c:pt idx="20">
                  <c:v>3.120793679275252</c:v>
                </c:pt>
                <c:pt idx="21">
                  <c:v>3.1842700094154495</c:v>
                </c:pt>
                <c:pt idx="22">
                  <c:v>3.2457308738616248</c:v>
                </c:pt>
                <c:pt idx="23">
                  <c:v>3.3053003315874818</c:v>
                </c:pt>
                <c:pt idx="24">
                  <c:v>3.3630913283483395</c:v>
                </c:pt>
                <c:pt idx="25">
                  <c:v>3.4192069856500211</c:v>
                </c:pt>
                <c:pt idx="26">
                  <c:v>3.4737417080951545</c:v>
                </c:pt>
                <c:pt idx="27">
                  <c:v>3.5267821389769054</c:v>
                </c:pt>
                <c:pt idx="28">
                  <c:v>3.5784079884115272</c:v>
                </c:pt>
                <c:pt idx="29">
                  <c:v>3.6286927538824045</c:v>
                </c:pt>
                <c:pt idx="30">
                  <c:v>3.6777043495446478</c:v>
                </c:pt>
                <c:pt idx="31">
                  <c:v>3.7255056578125121</c:v>
                </c:pt>
                <c:pt idx="32">
                  <c:v>3.7721550144699236</c:v>
                </c:pt>
                <c:pt idx="33">
                  <c:v>3.8177066366923356</c:v>
                </c:pt>
                <c:pt idx="34">
                  <c:v>3.8622110018568847</c:v>
                </c:pt>
                <c:pt idx="35">
                  <c:v>3.9057151837781774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70-42A5-97A6-958F042FD25E}"/>
            </c:ext>
          </c:extLst>
        </c:ser>
        <c:ser>
          <c:idx val="2"/>
          <c:order val="2"/>
          <c:tx>
            <c:strRef>
              <c:f>Sheet1!$K$26:$K$27</c:f>
              <c:strCache>
                <c:ptCount val="2"/>
                <c:pt idx="0">
                  <c:v>f(n) Big O(log(n))</c:v>
                </c:pt>
                <c:pt idx="1">
                  <c:v>C1=0.35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Sheet1!$I$28:$I$63</c:f>
              <c:numCache>
                <c:formatCode>0.00E+00</c:formatCode>
                <c:ptCount val="36"/>
                <c:pt idx="0">
                  <c:v>1000000000000</c:v>
                </c:pt>
                <c:pt idx="1">
                  <c:v>1100000000000</c:v>
                </c:pt>
                <c:pt idx="2">
                  <c:v>1200000000000</c:v>
                </c:pt>
                <c:pt idx="3">
                  <c:v>1300000000000</c:v>
                </c:pt>
                <c:pt idx="4">
                  <c:v>1400000000000</c:v>
                </c:pt>
                <c:pt idx="5">
                  <c:v>1500000000000</c:v>
                </c:pt>
                <c:pt idx="6">
                  <c:v>1600000000000</c:v>
                </c:pt>
                <c:pt idx="7">
                  <c:v>1700000000000</c:v>
                </c:pt>
                <c:pt idx="8">
                  <c:v>1800000000000</c:v>
                </c:pt>
                <c:pt idx="9">
                  <c:v>1900000000000</c:v>
                </c:pt>
                <c:pt idx="10">
                  <c:v>2000000000000</c:v>
                </c:pt>
                <c:pt idx="11">
                  <c:v>2100000000000</c:v>
                </c:pt>
                <c:pt idx="12">
                  <c:v>2200000000000</c:v>
                </c:pt>
                <c:pt idx="13">
                  <c:v>2300000000000</c:v>
                </c:pt>
                <c:pt idx="14">
                  <c:v>2400000000000</c:v>
                </c:pt>
                <c:pt idx="15">
                  <c:v>2500000000000</c:v>
                </c:pt>
                <c:pt idx="16">
                  <c:v>2600000000000</c:v>
                </c:pt>
                <c:pt idx="17">
                  <c:v>2700000000000</c:v>
                </c:pt>
                <c:pt idx="18">
                  <c:v>2800000000000</c:v>
                </c:pt>
                <c:pt idx="19">
                  <c:v>2900000000000</c:v>
                </c:pt>
                <c:pt idx="20">
                  <c:v>3000000000000</c:v>
                </c:pt>
                <c:pt idx="21">
                  <c:v>3100000000000</c:v>
                </c:pt>
                <c:pt idx="22">
                  <c:v>3200000000000</c:v>
                </c:pt>
                <c:pt idx="23">
                  <c:v>3300000000000</c:v>
                </c:pt>
                <c:pt idx="24">
                  <c:v>3400000000000</c:v>
                </c:pt>
                <c:pt idx="25">
                  <c:v>3500000000000</c:v>
                </c:pt>
                <c:pt idx="26">
                  <c:v>3600000000000</c:v>
                </c:pt>
                <c:pt idx="27">
                  <c:v>3700000000000</c:v>
                </c:pt>
                <c:pt idx="28">
                  <c:v>3800000000000</c:v>
                </c:pt>
                <c:pt idx="29">
                  <c:v>3900000000000</c:v>
                </c:pt>
                <c:pt idx="30">
                  <c:v>4000000000000</c:v>
                </c:pt>
                <c:pt idx="31">
                  <c:v>4100000000000</c:v>
                </c:pt>
                <c:pt idx="32">
                  <c:v>4200000000000</c:v>
                </c:pt>
                <c:pt idx="33">
                  <c:v>4300000000000</c:v>
                </c:pt>
                <c:pt idx="34">
                  <c:v>4400000000000</c:v>
                </c:pt>
                <c:pt idx="35">
                  <c:v>4500000000000</c:v>
                </c:pt>
              </c:numCache>
            </c:numRef>
          </c:xVal>
          <c:yVal>
            <c:numRef>
              <c:f>Sheet1!$K$28:$K$63</c:f>
              <c:numCache>
                <c:formatCode>General</c:formatCode>
                <c:ptCount val="36"/>
                <c:pt idx="0">
                  <c:v>4.1999999999999993</c:v>
                </c:pt>
                <c:pt idx="1">
                  <c:v>4.2144874398053789</c:v>
                </c:pt>
                <c:pt idx="2">
                  <c:v>4.2277134361166686</c:v>
                </c:pt>
                <c:pt idx="3">
                  <c:v>4.2398801733073928</c:v>
                </c:pt>
                <c:pt idx="4">
                  <c:v>4.2511448124873832</c:v>
                </c:pt>
                <c:pt idx="5">
                  <c:v>4.2616319406694885</c:v>
                </c:pt>
                <c:pt idx="6">
                  <c:v>4.2714419939295736</c:v>
                </c:pt>
                <c:pt idx="7">
                  <c:v>4.2806571224823955</c:v>
                </c:pt>
                <c:pt idx="8">
                  <c:v>4.2893453767861569</c:v>
                </c:pt>
                <c:pt idx="9">
                  <c:v>4.2975637603334897</c:v>
                </c:pt>
                <c:pt idx="10">
                  <c:v>4.3053604984823934</c:v>
                </c:pt>
                <c:pt idx="11">
                  <c:v>4.3127767531568715</c:v>
                </c:pt>
                <c:pt idx="12">
                  <c:v>4.3198479382877721</c:v>
                </c:pt>
                <c:pt idx="13">
                  <c:v>4.3266047426061576</c:v>
                </c:pt>
                <c:pt idx="14">
                  <c:v>4.3330739345990619</c:v>
                </c:pt>
                <c:pt idx="15">
                  <c:v>4.3392790030352124</c:v>
                </c:pt>
                <c:pt idx="16">
                  <c:v>4.345240671789786</c:v>
                </c:pt>
                <c:pt idx="17">
                  <c:v>4.3509773174556452</c:v>
                </c:pt>
                <c:pt idx="18">
                  <c:v>4.3565053109697764</c:v>
                </c:pt>
                <c:pt idx="19">
                  <c:v>4.3618392992646342</c:v>
                </c:pt>
                <c:pt idx="20">
                  <c:v>4.3669924391518817</c:v>
                </c:pt>
                <c:pt idx="21">
                  <c:v>4.3719765928419951</c:v>
                </c:pt>
                <c:pt idx="22">
                  <c:v>4.3768024924119668</c:v>
                </c:pt>
                <c:pt idx="23">
                  <c:v>4.3814798789572604</c:v>
                </c:pt>
                <c:pt idx="24">
                  <c:v>4.3860176209647888</c:v>
                </c:pt>
                <c:pt idx="25">
                  <c:v>4.3904238155225963</c:v>
                </c:pt>
                <c:pt idx="26">
                  <c:v>4.3947058752685502</c:v>
                </c:pt>
                <c:pt idx="27">
                  <c:v>4.3988706034234477</c:v>
                </c:pt>
                <c:pt idx="28">
                  <c:v>4.402924258815883</c:v>
                </c:pt>
                <c:pt idx="29">
                  <c:v>4.4068726124592743</c:v>
                </c:pt>
                <c:pt idx="30">
                  <c:v>4.4107209969647867</c:v>
                </c:pt>
                <c:pt idx="31">
                  <c:v>4.4144743498519068</c:v>
                </c:pt>
                <c:pt idx="32">
                  <c:v>4.4181372516392647</c:v>
                </c:pt>
                <c:pt idx="33">
                  <c:v>4.4217139594528554</c:v>
                </c:pt>
                <c:pt idx="34">
                  <c:v>4.4252084367701654</c:v>
                </c:pt>
                <c:pt idx="35">
                  <c:v>4.42862437982137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70-42A5-97A6-958F042FD25E}"/>
            </c:ext>
          </c:extLst>
        </c:ser>
        <c:ser>
          <c:idx val="3"/>
          <c:order val="3"/>
          <c:tx>
            <c:strRef>
              <c:f>Sheet1!$M$27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Sheet1!$I$28:$I$63</c:f>
              <c:numCache>
                <c:formatCode>0.00E+00</c:formatCode>
                <c:ptCount val="36"/>
                <c:pt idx="0">
                  <c:v>1000000000000</c:v>
                </c:pt>
                <c:pt idx="1">
                  <c:v>1100000000000</c:v>
                </c:pt>
                <c:pt idx="2">
                  <c:v>1200000000000</c:v>
                </c:pt>
                <c:pt idx="3">
                  <c:v>1300000000000</c:v>
                </c:pt>
                <c:pt idx="4">
                  <c:v>1400000000000</c:v>
                </c:pt>
                <c:pt idx="5">
                  <c:v>1500000000000</c:v>
                </c:pt>
                <c:pt idx="6">
                  <c:v>1600000000000</c:v>
                </c:pt>
                <c:pt idx="7">
                  <c:v>1700000000000</c:v>
                </c:pt>
                <c:pt idx="8">
                  <c:v>1800000000000</c:v>
                </c:pt>
                <c:pt idx="9">
                  <c:v>1900000000000</c:v>
                </c:pt>
                <c:pt idx="10">
                  <c:v>2000000000000</c:v>
                </c:pt>
                <c:pt idx="11">
                  <c:v>2100000000000</c:v>
                </c:pt>
                <c:pt idx="12">
                  <c:v>2200000000000</c:v>
                </c:pt>
                <c:pt idx="13">
                  <c:v>2300000000000</c:v>
                </c:pt>
                <c:pt idx="14">
                  <c:v>2400000000000</c:v>
                </c:pt>
                <c:pt idx="15">
                  <c:v>2500000000000</c:v>
                </c:pt>
                <c:pt idx="16">
                  <c:v>2600000000000</c:v>
                </c:pt>
                <c:pt idx="17">
                  <c:v>2700000000000</c:v>
                </c:pt>
                <c:pt idx="18">
                  <c:v>2800000000000</c:v>
                </c:pt>
                <c:pt idx="19">
                  <c:v>2900000000000</c:v>
                </c:pt>
                <c:pt idx="20">
                  <c:v>3000000000000</c:v>
                </c:pt>
                <c:pt idx="21">
                  <c:v>3100000000000</c:v>
                </c:pt>
                <c:pt idx="22">
                  <c:v>3200000000000</c:v>
                </c:pt>
                <c:pt idx="23">
                  <c:v>3300000000000</c:v>
                </c:pt>
                <c:pt idx="24">
                  <c:v>3400000000000</c:v>
                </c:pt>
                <c:pt idx="25">
                  <c:v>3500000000000</c:v>
                </c:pt>
                <c:pt idx="26">
                  <c:v>3600000000000</c:v>
                </c:pt>
                <c:pt idx="27">
                  <c:v>3700000000000</c:v>
                </c:pt>
                <c:pt idx="28">
                  <c:v>3800000000000</c:v>
                </c:pt>
                <c:pt idx="29">
                  <c:v>3900000000000</c:v>
                </c:pt>
                <c:pt idx="30">
                  <c:v>4000000000000</c:v>
                </c:pt>
                <c:pt idx="31">
                  <c:v>4100000000000</c:v>
                </c:pt>
                <c:pt idx="32">
                  <c:v>4200000000000</c:v>
                </c:pt>
                <c:pt idx="33">
                  <c:v>4300000000000</c:v>
                </c:pt>
                <c:pt idx="34">
                  <c:v>4400000000000</c:v>
                </c:pt>
                <c:pt idx="35">
                  <c:v>4500000000000</c:v>
                </c:pt>
              </c:numCache>
            </c:numRef>
          </c:xVal>
          <c:yVal>
            <c:numRef>
              <c:f>Sheet1!$M$28:$M$63</c:f>
              <c:numCache>
                <c:formatCode>General</c:formatCode>
                <c:ptCount val="36"/>
                <c:pt idx="0">
                  <c:v>3.2059600000000081</c:v>
                </c:pt>
                <c:pt idx="1">
                  <c:v>3.0359407874931508</c:v>
                </c:pt>
                <c:pt idx="2">
                  <c:v>2.8807254072967678</c:v>
                </c:pt>
                <c:pt idx="3">
                  <c:v>2.7379410987002419</c:v>
                </c:pt>
                <c:pt idx="4">
                  <c:v>2.6057434772927133</c:v>
                </c:pt>
                <c:pt idx="5">
                  <c:v>2.4826704361665648</c:v>
                </c:pt>
                <c:pt idx="6">
                  <c:v>2.3675432948402699</c:v>
                </c:pt>
                <c:pt idx="7">
                  <c:v>2.2593979689063843</c:v>
                </c:pt>
                <c:pt idx="8">
                  <c:v>2.1574358434633236</c:v>
                </c:pt>
                <c:pt idx="9">
                  <c:v>2.0609879466942909</c:v>
                </c:pt>
                <c:pt idx="10">
                  <c:v>1.969488323710074</c:v>
                </c:pt>
                <c:pt idx="11">
                  <c:v>1.882453913459269</c:v>
                </c:pt>
                <c:pt idx="12">
                  <c:v>1.7994691112032157</c:v>
                </c:pt>
                <c:pt idx="13">
                  <c:v>1.720173765392822</c:v>
                </c:pt>
                <c:pt idx="14">
                  <c:v>1.6442537310068328</c:v>
                </c:pt>
                <c:pt idx="15">
                  <c:v>1.57143335257987</c:v>
                </c:pt>
                <c:pt idx="16">
                  <c:v>1.5014694224103069</c:v>
                </c:pt>
                <c:pt idx="17">
                  <c:v>1.4341462796298865</c:v>
                </c:pt>
                <c:pt idx="18">
                  <c:v>1.3692718010027782</c:v>
                </c:pt>
                <c:pt idx="19">
                  <c:v>1.3066740955699849</c:v>
                </c:pt>
                <c:pt idx="20">
                  <c:v>1.2461987598766298</c:v>
                </c:pt>
                <c:pt idx="21">
                  <c:v>1.1877065834265457</c:v>
                </c:pt>
                <c:pt idx="22">
                  <c:v>1.131071618550342</c:v>
                </c:pt>
                <c:pt idx="23">
                  <c:v>1.0761795473697786</c:v>
                </c:pt>
                <c:pt idx="24">
                  <c:v>1.0229262926164493</c:v>
                </c:pt>
                <c:pt idx="25">
                  <c:v>0.97121682987257518</c:v>
                </c:pt>
                <c:pt idx="26">
                  <c:v>0.92096416717339569</c:v>
                </c:pt>
                <c:pt idx="27">
                  <c:v>0.87208846444654231</c:v>
                </c:pt>
                <c:pt idx="28">
                  <c:v>0.82451627040435582</c:v>
                </c:pt>
                <c:pt idx="29">
                  <c:v>0.77817985857686978</c:v>
                </c:pt>
                <c:pt idx="30">
                  <c:v>0.73301664742013894</c:v>
                </c:pt>
                <c:pt idx="31">
                  <c:v>0.6889686920393947</c:v>
                </c:pt>
                <c:pt idx="32">
                  <c:v>0.64598223716934111</c:v>
                </c:pt>
                <c:pt idx="33">
                  <c:v>0.60400732276051983</c:v>
                </c:pt>
                <c:pt idx="34">
                  <c:v>0.56299743491328069</c:v>
                </c:pt>
                <c:pt idx="35">
                  <c:v>0.52290919604319264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70-42A5-97A6-958F042F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6255"/>
        <c:axId val="72398655"/>
      </c:scatterChart>
      <c:valAx>
        <c:axId val="723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 to search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8655"/>
        <c:crosses val="autoZero"/>
        <c:crossBetween val="midCat"/>
      </c:valAx>
      <c:valAx>
        <c:axId val="723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search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16</xdr:row>
      <xdr:rowOff>80010</xdr:rowOff>
    </xdr:from>
    <xdr:to>
      <xdr:col>21</xdr:col>
      <xdr:colOff>274320</xdr:colOff>
      <xdr:row>31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DCC5B-D533-5E60-0248-ECD692719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4F43-E2D6-4DEF-ADAE-B6833E983B03}">
  <dimension ref="H9:M73"/>
  <sheetViews>
    <sheetView tabSelected="1" topLeftCell="A10" workbookViewId="0">
      <selection activeCell="L24" sqref="L24"/>
    </sheetView>
  </sheetViews>
  <sheetFormatPr defaultRowHeight="14.4" x14ac:dyDescent="0.3"/>
  <cols>
    <col min="9" max="10" width="16.6640625" bestFit="1" customWidth="1"/>
    <col min="11" max="11" width="12" bestFit="1" customWidth="1"/>
  </cols>
  <sheetData>
    <row r="9" spans="8:13" x14ac:dyDescent="0.3">
      <c r="I9" t="s">
        <v>0</v>
      </c>
      <c r="J9" t="s">
        <v>0</v>
      </c>
    </row>
    <row r="10" spans="8:13" x14ac:dyDescent="0.3">
      <c r="H10" t="s">
        <v>3</v>
      </c>
      <c r="I10" t="s">
        <v>2</v>
      </c>
      <c r="J10" t="s">
        <v>1</v>
      </c>
      <c r="K10" t="s">
        <v>4</v>
      </c>
      <c r="L10" t="s">
        <v>5</v>
      </c>
      <c r="M10" t="s">
        <v>14</v>
      </c>
    </row>
    <row r="11" spans="8:13" x14ac:dyDescent="0.3">
      <c r="H11">
        <v>1</v>
      </c>
      <c r="I11">
        <v>1</v>
      </c>
      <c r="J11" s="3">
        <v>1000000000000</v>
      </c>
      <c r="K11">
        <f>LOG(J11)</f>
        <v>12</v>
      </c>
      <c r="L11">
        <v>1</v>
      </c>
      <c r="M11">
        <f>$J$21+K11*$J$22</f>
        <v>0.99403999999999115</v>
      </c>
    </row>
    <row r="12" spans="8:13" x14ac:dyDescent="0.3">
      <c r="H12">
        <v>2</v>
      </c>
      <c r="I12">
        <v>1</v>
      </c>
      <c r="J12" s="3">
        <f>100000*15000000</f>
        <v>1500000000000</v>
      </c>
      <c r="K12">
        <f t="shared" ref="K12:K18" si="0">LOG(J12)</f>
        <v>12.176091259055681</v>
      </c>
      <c r="L12">
        <v>2</v>
      </c>
      <c r="M12">
        <f t="shared" ref="M12:M18" si="1">$J$21+K12*$J$22</f>
        <v>1.7789615045029237</v>
      </c>
    </row>
    <row r="13" spans="8:13" x14ac:dyDescent="0.3">
      <c r="H13">
        <v>3</v>
      </c>
      <c r="I13">
        <v>1</v>
      </c>
      <c r="J13" s="3">
        <f>100000*20000000</f>
        <v>2000000000000</v>
      </c>
      <c r="K13">
        <f t="shared" si="0"/>
        <v>12.301029995663981</v>
      </c>
      <c r="L13">
        <v>2</v>
      </c>
      <c r="M13">
        <f t="shared" si="1"/>
        <v>2.3358721747723195</v>
      </c>
    </row>
    <row r="14" spans="8:13" x14ac:dyDescent="0.3">
      <c r="H14">
        <v>4</v>
      </c>
      <c r="I14">
        <v>1</v>
      </c>
      <c r="J14" s="3">
        <f>100000*25000000</f>
        <v>2500000000000</v>
      </c>
      <c r="K14">
        <f t="shared" si="0"/>
        <v>12.397940008672037</v>
      </c>
      <c r="L14">
        <v>3</v>
      </c>
      <c r="M14">
        <f t="shared" si="1"/>
        <v>2.7678456504553424</v>
      </c>
    </row>
    <row r="15" spans="8:13" x14ac:dyDescent="0.3">
      <c r="H15">
        <v>5</v>
      </c>
      <c r="I15">
        <v>1</v>
      </c>
      <c r="J15" s="3">
        <f>100000*30000000</f>
        <v>3000000000000</v>
      </c>
      <c r="K15">
        <f t="shared" si="0"/>
        <v>12.477121254719663</v>
      </c>
      <c r="L15">
        <v>3</v>
      </c>
      <c r="M15">
        <f t="shared" si="1"/>
        <v>3.120793679275252</v>
      </c>
    </row>
    <row r="16" spans="8:13" x14ac:dyDescent="0.3">
      <c r="H16">
        <v>6</v>
      </c>
      <c r="I16">
        <v>1</v>
      </c>
      <c r="J16" s="3">
        <f>100000*35000000</f>
        <v>3500000000000</v>
      </c>
      <c r="K16">
        <f t="shared" si="0"/>
        <v>12.544068044350276</v>
      </c>
      <c r="L16">
        <v>3</v>
      </c>
      <c r="M16">
        <f t="shared" si="1"/>
        <v>3.4192069856500211</v>
      </c>
    </row>
    <row r="17" spans="8:13" x14ac:dyDescent="0.3">
      <c r="H17">
        <v>7</v>
      </c>
      <c r="I17">
        <v>1</v>
      </c>
      <c r="J17" s="3">
        <f>100000*40000000</f>
        <v>4000000000000</v>
      </c>
      <c r="K17">
        <f t="shared" si="0"/>
        <v>12.602059991327963</v>
      </c>
      <c r="L17">
        <v>4</v>
      </c>
      <c r="M17">
        <f t="shared" si="1"/>
        <v>3.6777043495446478</v>
      </c>
    </row>
    <row r="18" spans="8:13" x14ac:dyDescent="0.3">
      <c r="H18">
        <v>8</v>
      </c>
      <c r="I18">
        <v>1</v>
      </c>
      <c r="J18" s="3">
        <f>100000*45000000</f>
        <v>4500000000000</v>
      </c>
      <c r="K18">
        <f t="shared" si="0"/>
        <v>12.653212513775344</v>
      </c>
      <c r="L18">
        <v>4</v>
      </c>
      <c r="M18">
        <f t="shared" si="1"/>
        <v>3.9057151837781774</v>
      </c>
    </row>
    <row r="20" spans="8:13" x14ac:dyDescent="0.3">
      <c r="H20" s="1" t="s">
        <v>8</v>
      </c>
      <c r="I20" t="s">
        <v>9</v>
      </c>
    </row>
    <row r="21" spans="8:13" x14ac:dyDescent="0.3">
      <c r="I21" s="1" t="s">
        <v>6</v>
      </c>
      <c r="J21">
        <v>-52.495600000000003</v>
      </c>
    </row>
    <row r="22" spans="8:13" x14ac:dyDescent="0.3">
      <c r="I22" s="1" t="s">
        <v>7</v>
      </c>
      <c r="J22">
        <v>4.4574699999999998</v>
      </c>
    </row>
    <row r="24" spans="8:13" x14ac:dyDescent="0.3">
      <c r="K24" t="s">
        <v>10</v>
      </c>
      <c r="L24" s="4">
        <v>0.35</v>
      </c>
      <c r="M24" t="s">
        <v>15</v>
      </c>
    </row>
    <row r="25" spans="8:13" x14ac:dyDescent="0.3">
      <c r="I25" t="s">
        <v>11</v>
      </c>
    </row>
    <row r="26" spans="8:13" x14ac:dyDescent="0.3">
      <c r="I26" t="s">
        <v>0</v>
      </c>
      <c r="K26" t="s">
        <v>17</v>
      </c>
    </row>
    <row r="27" spans="8:13" x14ac:dyDescent="0.3">
      <c r="H27" t="s">
        <v>2</v>
      </c>
      <c r="I27" t="s">
        <v>1</v>
      </c>
      <c r="J27" t="s">
        <v>4</v>
      </c>
      <c r="K27" t="s">
        <v>16</v>
      </c>
      <c r="L27" t="s">
        <v>12</v>
      </c>
      <c r="M27" s="2" t="s">
        <v>13</v>
      </c>
    </row>
    <row r="28" spans="8:13" x14ac:dyDescent="0.3">
      <c r="H28">
        <v>1</v>
      </c>
      <c r="I28" s="3">
        <v>1000000000000</v>
      </c>
      <c r="J28">
        <f>LOG(I28)</f>
        <v>12</v>
      </c>
      <c r="K28">
        <f>$L$24*J28</f>
        <v>4.1999999999999993</v>
      </c>
      <c r="L28">
        <f>$J$21+$J$22*J28</f>
        <v>0.99403999999999115</v>
      </c>
      <c r="M28">
        <f>K28-L28</f>
        <v>3.2059600000000081</v>
      </c>
    </row>
    <row r="29" spans="8:13" x14ac:dyDescent="0.3">
      <c r="H29">
        <v>1</v>
      </c>
      <c r="I29" s="3">
        <f>I28+100000000000</f>
        <v>1100000000000</v>
      </c>
      <c r="J29">
        <f t="shared" ref="J29:J63" si="2">LOG(I29)</f>
        <v>12.041392685158225</v>
      </c>
      <c r="K29">
        <f t="shared" ref="K29:K63" si="3">$L$24*J29</f>
        <v>4.2144874398053789</v>
      </c>
      <c r="L29">
        <f t="shared" ref="L29:L63" si="4">$J$21+$J$22*J29</f>
        <v>1.1785466523122281</v>
      </c>
      <c r="M29">
        <f t="shared" ref="M29:M63" si="5">K29-L29</f>
        <v>3.0359407874931508</v>
      </c>
    </row>
    <row r="30" spans="8:13" x14ac:dyDescent="0.3">
      <c r="H30">
        <v>1</v>
      </c>
      <c r="I30" s="3">
        <f t="shared" ref="I30:I63" si="6">I29+100000000000</f>
        <v>1200000000000</v>
      </c>
      <c r="J30">
        <f t="shared" si="2"/>
        <v>12.079181246047625</v>
      </c>
      <c r="K30">
        <f t="shared" si="3"/>
        <v>4.2277134361166686</v>
      </c>
      <c r="L30">
        <f t="shared" si="4"/>
        <v>1.3469880288199008</v>
      </c>
      <c r="M30">
        <f t="shared" si="5"/>
        <v>2.8807254072967678</v>
      </c>
    </row>
    <row r="31" spans="8:13" x14ac:dyDescent="0.3">
      <c r="H31">
        <v>1</v>
      </c>
      <c r="I31" s="3">
        <f t="shared" si="6"/>
        <v>1300000000000</v>
      </c>
      <c r="J31">
        <f t="shared" si="2"/>
        <v>12.113943352306837</v>
      </c>
      <c r="K31">
        <f t="shared" si="3"/>
        <v>4.2398801733073928</v>
      </c>
      <c r="L31">
        <f t="shared" si="4"/>
        <v>1.5019390746071508</v>
      </c>
      <c r="M31">
        <f t="shared" si="5"/>
        <v>2.7379410987002419</v>
      </c>
    </row>
    <row r="32" spans="8:13" x14ac:dyDescent="0.3">
      <c r="H32">
        <v>1</v>
      </c>
      <c r="I32" s="3">
        <f t="shared" si="6"/>
        <v>1400000000000</v>
      </c>
      <c r="J32">
        <f t="shared" si="2"/>
        <v>12.146128035678238</v>
      </c>
      <c r="K32">
        <f t="shared" si="3"/>
        <v>4.2511448124873832</v>
      </c>
      <c r="L32">
        <f t="shared" si="4"/>
        <v>1.6454013351946699</v>
      </c>
      <c r="M32">
        <f t="shared" si="5"/>
        <v>2.6057434772927133</v>
      </c>
    </row>
    <row r="33" spans="8:13" x14ac:dyDescent="0.3">
      <c r="H33">
        <v>1</v>
      </c>
      <c r="I33" s="3">
        <f t="shared" si="6"/>
        <v>1500000000000</v>
      </c>
      <c r="J33">
        <f t="shared" si="2"/>
        <v>12.176091259055681</v>
      </c>
      <c r="K33">
        <f t="shared" si="3"/>
        <v>4.2616319406694885</v>
      </c>
      <c r="L33">
        <f t="shared" si="4"/>
        <v>1.7789615045029237</v>
      </c>
      <c r="M33">
        <f t="shared" si="5"/>
        <v>2.4826704361665648</v>
      </c>
    </row>
    <row r="34" spans="8:13" x14ac:dyDescent="0.3">
      <c r="H34">
        <v>1</v>
      </c>
      <c r="I34" s="3">
        <f t="shared" si="6"/>
        <v>1600000000000</v>
      </c>
      <c r="J34">
        <f t="shared" si="2"/>
        <v>12.204119982655925</v>
      </c>
      <c r="K34">
        <f t="shared" si="3"/>
        <v>4.2714419939295736</v>
      </c>
      <c r="L34">
        <f t="shared" si="4"/>
        <v>1.9038986990893036</v>
      </c>
      <c r="M34">
        <f t="shared" si="5"/>
        <v>2.3675432948402699</v>
      </c>
    </row>
    <row r="35" spans="8:13" x14ac:dyDescent="0.3">
      <c r="H35">
        <v>1</v>
      </c>
      <c r="I35" s="3">
        <f t="shared" si="6"/>
        <v>1700000000000</v>
      </c>
      <c r="J35">
        <f t="shared" si="2"/>
        <v>12.230448921378274</v>
      </c>
      <c r="K35">
        <f t="shared" si="3"/>
        <v>4.2806571224823955</v>
      </c>
      <c r="L35">
        <f t="shared" si="4"/>
        <v>2.0212591535760112</v>
      </c>
      <c r="M35">
        <f t="shared" si="5"/>
        <v>2.2593979689063843</v>
      </c>
    </row>
    <row r="36" spans="8:13" x14ac:dyDescent="0.3">
      <c r="H36">
        <v>1</v>
      </c>
      <c r="I36" s="3">
        <f t="shared" si="6"/>
        <v>1800000000000</v>
      </c>
      <c r="J36">
        <f t="shared" si="2"/>
        <v>12.255272505103306</v>
      </c>
      <c r="K36">
        <f t="shared" si="3"/>
        <v>4.2893453767861569</v>
      </c>
      <c r="L36">
        <f t="shared" si="4"/>
        <v>2.1319095333228333</v>
      </c>
      <c r="M36">
        <f t="shared" si="5"/>
        <v>2.1574358434633236</v>
      </c>
    </row>
    <row r="37" spans="8:13" x14ac:dyDescent="0.3">
      <c r="H37">
        <v>1</v>
      </c>
      <c r="I37" s="3">
        <f t="shared" si="6"/>
        <v>1900000000000</v>
      </c>
      <c r="J37">
        <f t="shared" si="2"/>
        <v>12.278753600952829</v>
      </c>
      <c r="K37">
        <f t="shared" si="3"/>
        <v>4.2975637603334897</v>
      </c>
      <c r="L37">
        <f t="shared" si="4"/>
        <v>2.2365758136391989</v>
      </c>
      <c r="M37">
        <f t="shared" si="5"/>
        <v>2.0609879466942909</v>
      </c>
    </row>
    <row r="38" spans="8:13" x14ac:dyDescent="0.3">
      <c r="H38">
        <v>1</v>
      </c>
      <c r="I38" s="3">
        <f t="shared" si="6"/>
        <v>2000000000000</v>
      </c>
      <c r="J38">
        <f t="shared" si="2"/>
        <v>12.301029995663981</v>
      </c>
      <c r="K38">
        <f t="shared" si="3"/>
        <v>4.3053604984823934</v>
      </c>
      <c r="L38">
        <f t="shared" si="4"/>
        <v>2.3358721747723195</v>
      </c>
      <c r="M38">
        <f t="shared" si="5"/>
        <v>1.969488323710074</v>
      </c>
    </row>
    <row r="39" spans="8:13" x14ac:dyDescent="0.3">
      <c r="H39">
        <v>1</v>
      </c>
      <c r="I39" s="3">
        <f t="shared" si="6"/>
        <v>2100000000000</v>
      </c>
      <c r="J39">
        <f t="shared" si="2"/>
        <v>12.32221929473392</v>
      </c>
      <c r="K39">
        <f t="shared" si="3"/>
        <v>4.3127767531568715</v>
      </c>
      <c r="L39">
        <f t="shared" si="4"/>
        <v>2.4303228396976024</v>
      </c>
      <c r="M39">
        <f t="shared" si="5"/>
        <v>1.882453913459269</v>
      </c>
    </row>
    <row r="40" spans="8:13" x14ac:dyDescent="0.3">
      <c r="H40">
        <v>1</v>
      </c>
      <c r="I40" s="3">
        <f t="shared" si="6"/>
        <v>2200000000000</v>
      </c>
      <c r="J40">
        <f t="shared" si="2"/>
        <v>12.342422680822207</v>
      </c>
      <c r="K40">
        <f t="shared" si="3"/>
        <v>4.3198479382877721</v>
      </c>
      <c r="L40">
        <f t="shared" si="4"/>
        <v>2.5203788270845564</v>
      </c>
      <c r="M40">
        <f t="shared" si="5"/>
        <v>1.7994691112032157</v>
      </c>
    </row>
    <row r="41" spans="8:13" x14ac:dyDescent="0.3">
      <c r="H41">
        <v>1</v>
      </c>
      <c r="I41" s="3">
        <f t="shared" si="6"/>
        <v>2300000000000</v>
      </c>
      <c r="J41">
        <f t="shared" si="2"/>
        <v>12.361727836017593</v>
      </c>
      <c r="K41">
        <f t="shared" si="3"/>
        <v>4.3266047426061576</v>
      </c>
      <c r="L41">
        <f t="shared" si="4"/>
        <v>2.6064309772133356</v>
      </c>
      <c r="M41">
        <f t="shared" si="5"/>
        <v>1.720173765392822</v>
      </c>
    </row>
    <row r="42" spans="8:13" x14ac:dyDescent="0.3">
      <c r="H42">
        <v>1</v>
      </c>
      <c r="I42" s="3">
        <f t="shared" si="6"/>
        <v>2400000000000</v>
      </c>
      <c r="J42">
        <f t="shared" si="2"/>
        <v>12.380211241711606</v>
      </c>
      <c r="K42">
        <f t="shared" si="3"/>
        <v>4.3330739345990619</v>
      </c>
      <c r="L42">
        <f t="shared" si="4"/>
        <v>2.6888202035922291</v>
      </c>
      <c r="M42">
        <f t="shared" si="5"/>
        <v>1.6442537310068328</v>
      </c>
    </row>
    <row r="43" spans="8:13" x14ac:dyDescent="0.3">
      <c r="H43">
        <v>1</v>
      </c>
      <c r="I43" s="3">
        <f t="shared" si="6"/>
        <v>2500000000000</v>
      </c>
      <c r="J43">
        <f t="shared" si="2"/>
        <v>12.397940008672037</v>
      </c>
      <c r="K43">
        <f t="shared" si="3"/>
        <v>4.3392790030352124</v>
      </c>
      <c r="L43">
        <f t="shared" si="4"/>
        <v>2.7678456504553424</v>
      </c>
      <c r="M43">
        <f t="shared" si="5"/>
        <v>1.57143335257987</v>
      </c>
    </row>
    <row r="44" spans="8:13" x14ac:dyDescent="0.3">
      <c r="H44">
        <v>1</v>
      </c>
      <c r="I44" s="3">
        <f t="shared" si="6"/>
        <v>2600000000000</v>
      </c>
      <c r="J44">
        <f t="shared" si="2"/>
        <v>12.414973347970818</v>
      </c>
      <c r="K44">
        <f t="shared" si="3"/>
        <v>4.345240671789786</v>
      </c>
      <c r="L44">
        <f t="shared" si="4"/>
        <v>2.8437712493794791</v>
      </c>
      <c r="M44">
        <f t="shared" si="5"/>
        <v>1.5014694224103069</v>
      </c>
    </row>
    <row r="45" spans="8:13" x14ac:dyDescent="0.3">
      <c r="H45">
        <v>1</v>
      </c>
      <c r="I45" s="3">
        <f t="shared" si="6"/>
        <v>2700000000000</v>
      </c>
      <c r="J45">
        <f t="shared" si="2"/>
        <v>12.431363764158988</v>
      </c>
      <c r="K45">
        <f t="shared" si="3"/>
        <v>4.3509773174556452</v>
      </c>
      <c r="L45">
        <f t="shared" si="4"/>
        <v>2.9168310378257587</v>
      </c>
      <c r="M45">
        <f t="shared" si="5"/>
        <v>1.4341462796298865</v>
      </c>
    </row>
    <row r="46" spans="8:13" x14ac:dyDescent="0.3">
      <c r="H46">
        <v>1</v>
      </c>
      <c r="I46" s="3">
        <f t="shared" si="6"/>
        <v>2800000000000</v>
      </c>
      <c r="J46">
        <f t="shared" si="2"/>
        <v>12.447158031342219</v>
      </c>
      <c r="K46">
        <f t="shared" si="3"/>
        <v>4.3565053109697764</v>
      </c>
      <c r="L46">
        <f t="shared" si="4"/>
        <v>2.9872335099669982</v>
      </c>
      <c r="M46">
        <f t="shared" si="5"/>
        <v>1.3692718010027782</v>
      </c>
    </row>
    <row r="47" spans="8:13" x14ac:dyDescent="0.3">
      <c r="H47">
        <v>1</v>
      </c>
      <c r="I47" s="3">
        <f t="shared" si="6"/>
        <v>2900000000000</v>
      </c>
      <c r="J47">
        <f t="shared" si="2"/>
        <v>12.462397997898956</v>
      </c>
      <c r="K47">
        <f t="shared" si="3"/>
        <v>4.3618392992646342</v>
      </c>
      <c r="L47">
        <f t="shared" si="4"/>
        <v>3.0551652036946493</v>
      </c>
      <c r="M47">
        <f t="shared" si="5"/>
        <v>1.3066740955699849</v>
      </c>
    </row>
    <row r="48" spans="8:13" x14ac:dyDescent="0.3">
      <c r="H48">
        <v>1</v>
      </c>
      <c r="I48" s="3">
        <f t="shared" si="6"/>
        <v>3000000000000</v>
      </c>
      <c r="J48">
        <f t="shared" si="2"/>
        <v>12.477121254719663</v>
      </c>
      <c r="K48">
        <f t="shared" si="3"/>
        <v>4.3669924391518817</v>
      </c>
      <c r="L48">
        <f t="shared" si="4"/>
        <v>3.120793679275252</v>
      </c>
      <c r="M48">
        <f t="shared" si="5"/>
        <v>1.2461987598766298</v>
      </c>
    </row>
    <row r="49" spans="8:13" x14ac:dyDescent="0.3">
      <c r="H49">
        <v>1</v>
      </c>
      <c r="I49" s="3">
        <f t="shared" si="6"/>
        <v>3100000000000</v>
      </c>
      <c r="J49">
        <f t="shared" si="2"/>
        <v>12.491361693834273</v>
      </c>
      <c r="K49">
        <f t="shared" si="3"/>
        <v>4.3719765928419951</v>
      </c>
      <c r="L49">
        <f t="shared" si="4"/>
        <v>3.1842700094154495</v>
      </c>
      <c r="M49">
        <f t="shared" si="5"/>
        <v>1.1877065834265457</v>
      </c>
    </row>
    <row r="50" spans="8:13" x14ac:dyDescent="0.3">
      <c r="H50">
        <v>1</v>
      </c>
      <c r="I50" s="3">
        <f t="shared" si="6"/>
        <v>3200000000000</v>
      </c>
      <c r="J50">
        <f t="shared" si="2"/>
        <v>12.505149978319906</v>
      </c>
      <c r="K50">
        <f t="shared" si="3"/>
        <v>4.3768024924119668</v>
      </c>
      <c r="L50">
        <f t="shared" si="4"/>
        <v>3.2457308738616248</v>
      </c>
      <c r="M50">
        <f t="shared" si="5"/>
        <v>1.131071618550342</v>
      </c>
    </row>
    <row r="51" spans="8:13" x14ac:dyDescent="0.3">
      <c r="H51">
        <v>1</v>
      </c>
      <c r="I51" s="3">
        <f t="shared" si="6"/>
        <v>3300000000000</v>
      </c>
      <c r="J51">
        <f t="shared" si="2"/>
        <v>12.518513939877888</v>
      </c>
      <c r="K51">
        <f t="shared" si="3"/>
        <v>4.3814798789572604</v>
      </c>
      <c r="L51">
        <f t="shared" si="4"/>
        <v>3.3053003315874818</v>
      </c>
      <c r="M51">
        <f t="shared" si="5"/>
        <v>1.0761795473697786</v>
      </c>
    </row>
    <row r="52" spans="8:13" x14ac:dyDescent="0.3">
      <c r="H52">
        <v>1</v>
      </c>
      <c r="I52" s="3">
        <f t="shared" si="6"/>
        <v>3400000000000</v>
      </c>
      <c r="J52">
        <f t="shared" si="2"/>
        <v>12.531478917042255</v>
      </c>
      <c r="K52">
        <f t="shared" si="3"/>
        <v>4.3860176209647888</v>
      </c>
      <c r="L52">
        <f t="shared" si="4"/>
        <v>3.3630913283483395</v>
      </c>
      <c r="M52">
        <f t="shared" si="5"/>
        <v>1.0229262926164493</v>
      </c>
    </row>
    <row r="53" spans="8:13" x14ac:dyDescent="0.3">
      <c r="H53">
        <v>1</v>
      </c>
      <c r="I53" s="3">
        <f t="shared" si="6"/>
        <v>3500000000000</v>
      </c>
      <c r="J53">
        <f t="shared" si="2"/>
        <v>12.544068044350276</v>
      </c>
      <c r="K53">
        <f t="shared" si="3"/>
        <v>4.3904238155225963</v>
      </c>
      <c r="L53">
        <f t="shared" si="4"/>
        <v>3.4192069856500211</v>
      </c>
      <c r="M53">
        <f t="shared" si="5"/>
        <v>0.97121682987257518</v>
      </c>
    </row>
    <row r="54" spans="8:13" x14ac:dyDescent="0.3">
      <c r="H54">
        <v>1</v>
      </c>
      <c r="I54" s="3">
        <f t="shared" si="6"/>
        <v>3600000000000</v>
      </c>
      <c r="J54">
        <f t="shared" si="2"/>
        <v>12.556302500767288</v>
      </c>
      <c r="K54">
        <f t="shared" si="3"/>
        <v>4.3947058752685502</v>
      </c>
      <c r="L54">
        <f t="shared" si="4"/>
        <v>3.4737417080951545</v>
      </c>
      <c r="M54">
        <f t="shared" si="5"/>
        <v>0.92096416717339569</v>
      </c>
    </row>
    <row r="55" spans="8:13" x14ac:dyDescent="0.3">
      <c r="H55">
        <v>1</v>
      </c>
      <c r="I55" s="3">
        <f t="shared" si="6"/>
        <v>3700000000000</v>
      </c>
      <c r="J55">
        <f t="shared" si="2"/>
        <v>12.568201724066995</v>
      </c>
      <c r="K55">
        <f t="shared" si="3"/>
        <v>4.3988706034234477</v>
      </c>
      <c r="L55">
        <f t="shared" si="4"/>
        <v>3.5267821389769054</v>
      </c>
      <c r="M55">
        <f t="shared" si="5"/>
        <v>0.87208846444654231</v>
      </c>
    </row>
    <row r="56" spans="8:13" x14ac:dyDescent="0.3">
      <c r="H56">
        <v>1</v>
      </c>
      <c r="I56" s="3">
        <f t="shared" si="6"/>
        <v>3800000000000</v>
      </c>
      <c r="J56">
        <f t="shared" si="2"/>
        <v>12.57978359661681</v>
      </c>
      <c r="K56">
        <f t="shared" si="3"/>
        <v>4.402924258815883</v>
      </c>
      <c r="L56">
        <f t="shared" si="4"/>
        <v>3.5784079884115272</v>
      </c>
      <c r="M56">
        <f t="shared" si="5"/>
        <v>0.82451627040435582</v>
      </c>
    </row>
    <row r="57" spans="8:13" x14ac:dyDescent="0.3">
      <c r="H57">
        <v>1</v>
      </c>
      <c r="I57" s="3">
        <f t="shared" si="6"/>
        <v>3900000000000</v>
      </c>
      <c r="J57">
        <f t="shared" si="2"/>
        <v>12.5910646070265</v>
      </c>
      <c r="K57">
        <f t="shared" si="3"/>
        <v>4.4068726124592743</v>
      </c>
      <c r="L57">
        <f t="shared" si="4"/>
        <v>3.6286927538824045</v>
      </c>
      <c r="M57">
        <f t="shared" si="5"/>
        <v>0.77817985857686978</v>
      </c>
    </row>
    <row r="58" spans="8:13" x14ac:dyDescent="0.3">
      <c r="H58">
        <v>1</v>
      </c>
      <c r="I58" s="3">
        <f t="shared" si="6"/>
        <v>4000000000000</v>
      </c>
      <c r="J58">
        <f t="shared" si="2"/>
        <v>12.602059991327963</v>
      </c>
      <c r="K58">
        <f t="shared" si="3"/>
        <v>4.4107209969647867</v>
      </c>
      <c r="L58">
        <f t="shared" si="4"/>
        <v>3.6777043495446478</v>
      </c>
      <c r="M58">
        <f t="shared" si="5"/>
        <v>0.73301664742013894</v>
      </c>
    </row>
    <row r="59" spans="8:13" x14ac:dyDescent="0.3">
      <c r="H59">
        <v>1</v>
      </c>
      <c r="I59" s="3">
        <f t="shared" si="6"/>
        <v>4100000000000</v>
      </c>
      <c r="J59">
        <f t="shared" si="2"/>
        <v>12.612783856719735</v>
      </c>
      <c r="K59">
        <f t="shared" si="3"/>
        <v>4.4144743498519068</v>
      </c>
      <c r="L59">
        <f t="shared" si="4"/>
        <v>3.7255056578125121</v>
      </c>
      <c r="M59">
        <f t="shared" si="5"/>
        <v>0.6889686920393947</v>
      </c>
    </row>
    <row r="60" spans="8:13" x14ac:dyDescent="0.3">
      <c r="H60">
        <v>1</v>
      </c>
      <c r="I60" s="3">
        <f t="shared" si="6"/>
        <v>4200000000000</v>
      </c>
      <c r="J60">
        <f t="shared" si="2"/>
        <v>12.623249290397901</v>
      </c>
      <c r="K60">
        <f t="shared" si="3"/>
        <v>4.4181372516392647</v>
      </c>
      <c r="L60">
        <f t="shared" si="4"/>
        <v>3.7721550144699236</v>
      </c>
      <c r="M60">
        <f t="shared" si="5"/>
        <v>0.64598223716934111</v>
      </c>
    </row>
    <row r="61" spans="8:13" x14ac:dyDescent="0.3">
      <c r="H61">
        <v>1</v>
      </c>
      <c r="I61" s="3">
        <f>I60+100000000000</f>
        <v>4300000000000</v>
      </c>
      <c r="J61">
        <f t="shared" si="2"/>
        <v>12.633468455579587</v>
      </c>
      <c r="K61">
        <f t="shared" si="3"/>
        <v>4.4217139594528554</v>
      </c>
      <c r="L61">
        <f t="shared" si="4"/>
        <v>3.8177066366923356</v>
      </c>
      <c r="M61">
        <f t="shared" si="5"/>
        <v>0.60400732276051983</v>
      </c>
    </row>
    <row r="62" spans="8:13" x14ac:dyDescent="0.3">
      <c r="H62">
        <v>1</v>
      </c>
      <c r="I62" s="3">
        <f t="shared" si="6"/>
        <v>4400000000000</v>
      </c>
      <c r="J62">
        <f t="shared" si="2"/>
        <v>12.643452676486188</v>
      </c>
      <c r="K62">
        <f t="shared" si="3"/>
        <v>4.4252084367701654</v>
      </c>
      <c r="L62">
        <f t="shared" si="4"/>
        <v>3.8622110018568847</v>
      </c>
      <c r="M62">
        <f t="shared" si="5"/>
        <v>0.56299743491328069</v>
      </c>
    </row>
    <row r="63" spans="8:13" x14ac:dyDescent="0.3">
      <c r="H63">
        <v>1</v>
      </c>
      <c r="I63" s="3">
        <f t="shared" si="6"/>
        <v>4500000000000</v>
      </c>
      <c r="J63">
        <f t="shared" si="2"/>
        <v>12.653212513775344</v>
      </c>
      <c r="K63">
        <f t="shared" si="3"/>
        <v>4.42862437982137</v>
      </c>
      <c r="L63">
        <f t="shared" si="4"/>
        <v>3.9057151837781774</v>
      </c>
      <c r="M63">
        <f t="shared" si="5"/>
        <v>0.52290919604319264</v>
      </c>
    </row>
    <row r="64" spans="8:13" x14ac:dyDescent="0.3">
      <c r="I64" s="3"/>
    </row>
    <row r="65" spans="9:9" x14ac:dyDescent="0.3">
      <c r="I65" s="3"/>
    </row>
    <row r="66" spans="9:9" x14ac:dyDescent="0.3">
      <c r="I66" s="3"/>
    </row>
    <row r="67" spans="9:9" x14ac:dyDescent="0.3">
      <c r="I67" s="3"/>
    </row>
    <row r="68" spans="9:9" x14ac:dyDescent="0.3">
      <c r="I68" s="3"/>
    </row>
    <row r="69" spans="9:9" x14ac:dyDescent="0.3">
      <c r="I69" s="3"/>
    </row>
    <row r="70" spans="9:9" x14ac:dyDescent="0.3">
      <c r="I70" s="3"/>
    </row>
    <row r="71" spans="9:9" x14ac:dyDescent="0.3">
      <c r="I71" s="3"/>
    </row>
    <row r="72" spans="9:9" x14ac:dyDescent="0.3">
      <c r="I72" s="3"/>
    </row>
    <row r="73" spans="9:9" x14ac:dyDescent="0.3">
      <c r="I73" s="3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2024-11-11T04:22:12Z</dcterms:created>
  <dcterms:modified xsi:type="dcterms:W3CDTF">2024-11-11T09:31:22Z</dcterms:modified>
</cp:coreProperties>
</file>