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rb-my.sharepoint.com/personal/abdul_howlader_arb_ca_gov/Documents/"/>
    </mc:Choice>
  </mc:AlternateContent>
  <xr:revisionPtr revIDLastSave="1" documentId="8_{547966CE-A816-42AB-B918-BE0134A0304A}" xr6:coauthVersionLast="47" xr6:coauthVersionMax="47" xr10:uidLastSave="{47A683AA-4BF3-4FA9-A0B5-CEB828370A44}"/>
  <bookViews>
    <workbookView xWindow="-108" yWindow="-108" windowWidth="23256" windowHeight="12576" xr2:uid="{BA035B07-F72E-4995-87D7-AB1B0BA13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6" i="1" l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8" i="1"/>
  <c r="L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35" i="1"/>
  <c r="H37" i="1"/>
  <c r="H38" i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36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8" i="1"/>
</calcChain>
</file>

<file path=xl/sharedStrings.xml><?xml version="1.0" encoding="utf-8"?>
<sst xmlns="http://schemas.openxmlformats.org/spreadsheetml/2006/main" count="26" uniqueCount="19">
  <si>
    <t>Data</t>
  </si>
  <si>
    <t>num</t>
  </si>
  <si>
    <t>n^0</t>
  </si>
  <si>
    <t>n^1</t>
  </si>
  <si>
    <t>n^2</t>
  </si>
  <si>
    <t>Data f(n)</t>
  </si>
  <si>
    <t>f(n) Fit</t>
  </si>
  <si>
    <t>C0=</t>
  </si>
  <si>
    <t>C1=</t>
  </si>
  <si>
    <t>C2=</t>
  </si>
  <si>
    <t>f(n)=</t>
  </si>
  <si>
    <t>C0*n^0+C1*n^1+C2*n^2</t>
  </si>
  <si>
    <t>g(n)</t>
  </si>
  <si>
    <t>*n^2</t>
  </si>
  <si>
    <t>Simulation</t>
  </si>
  <si>
    <t>Fit f(n)</t>
  </si>
  <si>
    <t>+ Delta Above</t>
  </si>
  <si>
    <t>C2=2.10</t>
  </si>
  <si>
    <t>f(n) Big O(n^2)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</si>
</sst>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Operations</a:t>
            </a:r>
            <a:r>
              <a:rPr lang="en-US" baseline="0"/>
              <a:t> analysis selection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Sheet1!$L$7</c:f>
              <c:strCache>
                <c:ptCount val="1"/>
                <c:pt idx="0">
                  <c:v>Data f(n)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Sheet1!$J$8:$J$21</c:f>
              <c:numCache>
                <c:formatCode>General</c:formatCode>
                <c:ptCount val="1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400</c:v>
                </c:pt>
                <c:pt idx="10">
                  <c:v>400</c:v>
                </c:pt>
                <c:pt idx="11">
                  <c:v>400</c:v>
                </c:pt>
                <c:pt idx="12">
                  <c:v>500</c:v>
                </c:pt>
                <c:pt idx="13">
                  <c:v>500</c:v>
                </c:pt>
              </c:numCache>
            </c:numRef>
          </c:xVal>
          <c:yVal>
            <c:numRef>
              <c:f>Sheet1!$L$8:$L$21</c:f>
              <c:numCache>
                <c:formatCode>General</c:formatCode>
                <c:ptCount val="14"/>
                <c:pt idx="0">
                  <c:v>22031</c:v>
                </c:pt>
                <c:pt idx="1">
                  <c:v>22175</c:v>
                </c:pt>
                <c:pt idx="2">
                  <c:v>22133</c:v>
                </c:pt>
                <c:pt idx="3">
                  <c:v>84511</c:v>
                </c:pt>
                <c:pt idx="4">
                  <c:v>84559</c:v>
                </c:pt>
                <c:pt idx="5">
                  <c:v>84478</c:v>
                </c:pt>
                <c:pt idx="6">
                  <c:v>187723</c:v>
                </c:pt>
                <c:pt idx="7">
                  <c:v>187024</c:v>
                </c:pt>
                <c:pt idx="8">
                  <c:v>187057</c:v>
                </c:pt>
                <c:pt idx="9">
                  <c:v>330095</c:v>
                </c:pt>
                <c:pt idx="10">
                  <c:v>329864</c:v>
                </c:pt>
                <c:pt idx="11">
                  <c:v>329987</c:v>
                </c:pt>
                <c:pt idx="12">
                  <c:v>512905</c:v>
                </c:pt>
                <c:pt idx="13">
                  <c:v>512920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5B-4269-A0C7-5C273F3A0AC5}"/>
            </c:ext>
          </c:extLst>
        </c:ser>
        <c:ser>
          <c:idx val="1"/>
          <c:order val="1"/>
          <c:tx>
            <c:strRef>
              <c:f>Sheet1!$K$34</c:f>
              <c:strCache>
                <c:ptCount val="1"/>
                <c:pt idx="0">
                  <c:v>Fit f(n)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Sheet1!$H$35:$H$55</c:f>
              <c:numCache>
                <c:formatCode>General</c:formatCode>
                <c:ptCount val="21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  <c:pt idx="6">
                  <c:v>220</c:v>
                </c:pt>
                <c:pt idx="7">
                  <c:v>240</c:v>
                </c:pt>
                <c:pt idx="8">
                  <c:v>260</c:v>
                </c:pt>
                <c:pt idx="9">
                  <c:v>280</c:v>
                </c:pt>
                <c:pt idx="10">
                  <c:v>300</c:v>
                </c:pt>
                <c:pt idx="11">
                  <c:v>320</c:v>
                </c:pt>
                <c:pt idx="12">
                  <c:v>340</c:v>
                </c:pt>
                <c:pt idx="13">
                  <c:v>360</c:v>
                </c:pt>
                <c:pt idx="14">
                  <c:v>380</c:v>
                </c:pt>
                <c:pt idx="15">
                  <c:v>400</c:v>
                </c:pt>
                <c:pt idx="16">
                  <c:v>420</c:v>
                </c:pt>
                <c:pt idx="17">
                  <c:v>440</c:v>
                </c:pt>
                <c:pt idx="18">
                  <c:v>460</c:v>
                </c:pt>
                <c:pt idx="19">
                  <c:v>480</c:v>
                </c:pt>
                <c:pt idx="20">
                  <c:v>500</c:v>
                </c:pt>
              </c:numCache>
            </c:numRef>
          </c:xVal>
          <c:yVal>
            <c:numRef>
              <c:f>Sheet1!$K$35:$K$55</c:f>
              <c:numCache>
                <c:formatCode>0.00</c:formatCode>
                <c:ptCount val="21"/>
                <c:pt idx="0">
                  <c:v>22090.742999999999</c:v>
                </c:pt>
                <c:pt idx="1">
                  <c:v>31376.695</c:v>
                </c:pt>
                <c:pt idx="2">
                  <c:v>42268.478999999999</c:v>
                </c:pt>
                <c:pt idx="3">
                  <c:v>54766.094999999994</c:v>
                </c:pt>
                <c:pt idx="4">
                  <c:v>68869.542999999991</c:v>
                </c:pt>
                <c:pt idx="5">
                  <c:v>84578.822999999989</c:v>
                </c:pt>
                <c:pt idx="6">
                  <c:v>101893.935</c:v>
                </c:pt>
                <c:pt idx="7">
                  <c:v>120814.879</c:v>
                </c:pt>
                <c:pt idx="8">
                  <c:v>141341.65499999997</c:v>
                </c:pt>
                <c:pt idx="9">
                  <c:v>163474.26300000001</c:v>
                </c:pt>
                <c:pt idx="10">
                  <c:v>187212.70299999998</c:v>
                </c:pt>
                <c:pt idx="11">
                  <c:v>212556.97499999998</c:v>
                </c:pt>
                <c:pt idx="12">
                  <c:v>239507.079</c:v>
                </c:pt>
                <c:pt idx="13">
                  <c:v>268063.01500000001</c:v>
                </c:pt>
                <c:pt idx="14">
                  <c:v>298224.783</c:v>
                </c:pt>
                <c:pt idx="15">
                  <c:v>329992.38299999997</c:v>
                </c:pt>
                <c:pt idx="16">
                  <c:v>363365.81499999994</c:v>
                </c:pt>
                <c:pt idx="17">
                  <c:v>398345.07899999997</c:v>
                </c:pt>
                <c:pt idx="18">
                  <c:v>434930.17499999993</c:v>
                </c:pt>
                <c:pt idx="19">
                  <c:v>473121.103</c:v>
                </c:pt>
                <c:pt idx="20">
                  <c:v>512917.86299999995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5B-4269-A0C7-5C273F3A0AC5}"/>
            </c:ext>
          </c:extLst>
        </c:ser>
        <c:ser>
          <c:idx val="2"/>
          <c:order val="2"/>
          <c:tx>
            <c:strRef>
              <c:f>Sheet1!$J$33:$J$34</c:f>
              <c:strCache>
                <c:ptCount val="2"/>
                <c:pt idx="0">
                  <c:v>f(n) Big O(n^2)</c:v>
                </c:pt>
                <c:pt idx="1">
                  <c:v>C2=2.10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Sheet1!$H$35:$H$55</c:f>
              <c:numCache>
                <c:formatCode>General</c:formatCode>
                <c:ptCount val="21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  <c:pt idx="6">
                  <c:v>220</c:v>
                </c:pt>
                <c:pt idx="7">
                  <c:v>240</c:v>
                </c:pt>
                <c:pt idx="8">
                  <c:v>260</c:v>
                </c:pt>
                <c:pt idx="9">
                  <c:v>280</c:v>
                </c:pt>
                <c:pt idx="10">
                  <c:v>300</c:v>
                </c:pt>
                <c:pt idx="11">
                  <c:v>320</c:v>
                </c:pt>
                <c:pt idx="12">
                  <c:v>340</c:v>
                </c:pt>
                <c:pt idx="13">
                  <c:v>360</c:v>
                </c:pt>
                <c:pt idx="14">
                  <c:v>380</c:v>
                </c:pt>
                <c:pt idx="15">
                  <c:v>400</c:v>
                </c:pt>
                <c:pt idx="16">
                  <c:v>420</c:v>
                </c:pt>
                <c:pt idx="17">
                  <c:v>440</c:v>
                </c:pt>
                <c:pt idx="18">
                  <c:v>460</c:v>
                </c:pt>
                <c:pt idx="19">
                  <c:v>480</c:v>
                </c:pt>
                <c:pt idx="20">
                  <c:v>500</c:v>
                </c:pt>
              </c:numCache>
            </c:numRef>
          </c:xVal>
          <c:yVal>
            <c:numRef>
              <c:f>Sheet1!$J$35:$J$55</c:f>
              <c:numCache>
                <c:formatCode>General</c:formatCode>
                <c:ptCount val="21"/>
                <c:pt idx="0">
                  <c:v>21000</c:v>
                </c:pt>
                <c:pt idx="1">
                  <c:v>30240</c:v>
                </c:pt>
                <c:pt idx="2">
                  <c:v>41160</c:v>
                </c:pt>
                <c:pt idx="3">
                  <c:v>53760</c:v>
                </c:pt>
                <c:pt idx="4">
                  <c:v>68040</c:v>
                </c:pt>
                <c:pt idx="5">
                  <c:v>84000</c:v>
                </c:pt>
                <c:pt idx="6">
                  <c:v>101640</c:v>
                </c:pt>
                <c:pt idx="7">
                  <c:v>120960</c:v>
                </c:pt>
                <c:pt idx="8">
                  <c:v>141960</c:v>
                </c:pt>
                <c:pt idx="9">
                  <c:v>164640</c:v>
                </c:pt>
                <c:pt idx="10">
                  <c:v>189000</c:v>
                </c:pt>
                <c:pt idx="11">
                  <c:v>215040</c:v>
                </c:pt>
                <c:pt idx="12">
                  <c:v>242760</c:v>
                </c:pt>
                <c:pt idx="13">
                  <c:v>272160</c:v>
                </c:pt>
                <c:pt idx="14">
                  <c:v>303240</c:v>
                </c:pt>
                <c:pt idx="15">
                  <c:v>336000</c:v>
                </c:pt>
                <c:pt idx="16">
                  <c:v>370440</c:v>
                </c:pt>
                <c:pt idx="17">
                  <c:v>406560</c:v>
                </c:pt>
                <c:pt idx="18">
                  <c:v>444360</c:v>
                </c:pt>
                <c:pt idx="19">
                  <c:v>483840</c:v>
                </c:pt>
                <c:pt idx="20">
                  <c:v>525000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65B-4269-A0C7-5C273F3A0AC5}"/>
            </c:ext>
          </c:extLst>
        </c:ser>
        <c:ser>
          <c:idx val="3"/>
          <c:order val="3"/>
          <c:tx>
            <c:strRef>
              <c:f>Sheet1!$L$34</c:f>
              <c:strCache>
                <c:ptCount val="1"/>
                <c:pt idx="0">
                  <c:v>+ Delta Above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Sheet1!$H$42:$H$55</c:f>
              <c:numCache>
                <c:formatCode>General</c:formatCode>
                <c:ptCount val="14"/>
                <c:pt idx="0">
                  <c:v>240</c:v>
                </c:pt>
                <c:pt idx="1">
                  <c:v>260</c:v>
                </c:pt>
                <c:pt idx="2">
                  <c:v>280</c:v>
                </c:pt>
                <c:pt idx="3">
                  <c:v>300</c:v>
                </c:pt>
                <c:pt idx="4">
                  <c:v>320</c:v>
                </c:pt>
                <c:pt idx="5">
                  <c:v>340</c:v>
                </c:pt>
                <c:pt idx="6">
                  <c:v>360</c:v>
                </c:pt>
                <c:pt idx="7">
                  <c:v>380</c:v>
                </c:pt>
                <c:pt idx="8">
                  <c:v>400</c:v>
                </c:pt>
                <c:pt idx="9">
                  <c:v>420</c:v>
                </c:pt>
                <c:pt idx="10">
                  <c:v>440</c:v>
                </c:pt>
                <c:pt idx="11">
                  <c:v>460</c:v>
                </c:pt>
                <c:pt idx="12">
                  <c:v>480</c:v>
                </c:pt>
                <c:pt idx="13">
                  <c:v>500</c:v>
                </c:pt>
              </c:numCache>
            </c:numRef>
          </c:xVal>
          <c:yVal>
            <c:numRef>
              <c:f>Sheet1!$L$42:$L$55</c:f>
              <c:numCache>
                <c:formatCode>General</c:formatCode>
                <c:ptCount val="14"/>
                <c:pt idx="0">
                  <c:v>145.12099999999919</c:v>
                </c:pt>
                <c:pt idx="1">
                  <c:v>618.34500000003027</c:v>
                </c:pt>
                <c:pt idx="2">
                  <c:v>1165.7369999999937</c:v>
                </c:pt>
                <c:pt idx="3">
                  <c:v>1787.2970000000205</c:v>
                </c:pt>
                <c:pt idx="4">
                  <c:v>2483.0250000000233</c:v>
                </c:pt>
                <c:pt idx="5">
                  <c:v>3252.9210000000021</c:v>
                </c:pt>
                <c:pt idx="6">
                  <c:v>4096.984999999986</c:v>
                </c:pt>
                <c:pt idx="7">
                  <c:v>5015.2170000000042</c:v>
                </c:pt>
                <c:pt idx="8">
                  <c:v>6007.6170000000275</c:v>
                </c:pt>
                <c:pt idx="9">
                  <c:v>7074.1850000000559</c:v>
                </c:pt>
                <c:pt idx="10">
                  <c:v>8214.9210000000312</c:v>
                </c:pt>
                <c:pt idx="11">
                  <c:v>9429.8250000000698</c:v>
                </c:pt>
                <c:pt idx="12">
                  <c:v>10718.896999999997</c:v>
                </c:pt>
                <c:pt idx="13">
                  <c:v>12082.137000000046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65B-4269-A0C7-5C273F3A0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535471"/>
        <c:axId val="532597359"/>
      </c:scatterChart>
      <c:valAx>
        <c:axId val="51453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</a:t>
                </a:r>
                <a:r>
                  <a:rPr lang="en-US" baseline="0"/>
                  <a:t> the array to sort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7355652351966645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97359"/>
        <c:crosses val="autoZero"/>
        <c:crossBetween val="midCat"/>
      </c:valAx>
      <c:valAx>
        <c:axId val="53259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operations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535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358140</xdr:colOff>
      <xdr:row>31</xdr:row>
      <xdr:rowOff>3810</xdr:rowOff>
    </xdr:from>
    <xdr:to>
      <xdr:col>21</xdr:col>
      <xdr:colOff>198120</xdr:colOff>
      <xdr:row>46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1D5FAB-7009-A994-4B04-5655BF4EA6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BA4A-EC42-462E-9FA3-32073A1892F6}">
  <dimension ref="G6:M55"/>
  <sheetViews>
    <sheetView tabSelected="1" topLeftCell="A22" workbookViewId="0">
      <selection activeCell="K30" sqref="K30"/>
    </sheetView>
  </sheetViews>
  <sheetFormatPr defaultRowHeight="14.4" x14ac:dyDescent="0.3"/>
  <cols>
    <col min="10" max="10" width="21.6640625" bestFit="1" customWidth="1"/>
    <col min="11" max="11" width="9.5546875" bestFit="1" customWidth="1"/>
    <col min="13" max="13" width="9.5546875" bestFit="1" customWidth="1"/>
  </cols>
  <sheetData>
    <row r="6" spans="8:13" x14ac:dyDescent="0.3">
      <c r="I6" t="s">
        <v>0</v>
      </c>
      <c r="J6" t="s">
        <v>0</v>
      </c>
      <c r="K6" t="s">
        <v>0</v>
      </c>
    </row>
    <row r="7" spans="8:13" x14ac:dyDescent="0.3">
      <c r="H7" t="s">
        <v>1</v>
      </c>
      <c r="I7" t="s">
        <v>2</v>
      </c>
      <c r="J7" t="s">
        <v>3</v>
      </c>
      <c r="K7" t="s">
        <v>4</v>
      </c>
      <c r="L7" t="s">
        <v>5</v>
      </c>
      <c r="M7" t="s">
        <v>6</v>
      </c>
    </row>
    <row r="8" spans="8:13" x14ac:dyDescent="0.3">
      <c r="H8">
        <v>1</v>
      </c>
      <c r="I8">
        <v>1</v>
      </c>
      <c r="J8">
        <v>100</v>
      </c>
      <c r="K8">
        <f>J8*J8</f>
        <v>10000</v>
      </c>
      <c r="L8">
        <v>22031</v>
      </c>
      <c r="M8" s="3">
        <f>$J$26+$J$27*J8+$J$28*K8</f>
        <v>22090.742999999999</v>
      </c>
    </row>
    <row r="9" spans="8:13" x14ac:dyDescent="0.3">
      <c r="H9">
        <v>2</v>
      </c>
      <c r="I9">
        <v>1</v>
      </c>
      <c r="J9">
        <v>100</v>
      </c>
      <c r="K9">
        <f t="shared" ref="K9:K21" si="0">J9*J9</f>
        <v>10000</v>
      </c>
      <c r="L9">
        <v>22175</v>
      </c>
      <c r="M9" s="3">
        <f t="shared" ref="M9:M21" si="1">$J$26+$J$27*J9+$J$28*K9</f>
        <v>22090.742999999999</v>
      </c>
    </row>
    <row r="10" spans="8:13" x14ac:dyDescent="0.3">
      <c r="H10">
        <v>3</v>
      </c>
      <c r="I10">
        <v>1</v>
      </c>
      <c r="J10">
        <v>100</v>
      </c>
      <c r="K10">
        <f t="shared" si="0"/>
        <v>10000</v>
      </c>
      <c r="L10">
        <v>22133</v>
      </c>
      <c r="M10" s="3">
        <f t="shared" si="1"/>
        <v>22090.742999999999</v>
      </c>
    </row>
    <row r="11" spans="8:13" x14ac:dyDescent="0.3">
      <c r="H11">
        <v>4</v>
      </c>
      <c r="I11">
        <v>1</v>
      </c>
      <c r="J11">
        <v>200</v>
      </c>
      <c r="K11">
        <f t="shared" si="0"/>
        <v>40000</v>
      </c>
      <c r="L11">
        <v>84511</v>
      </c>
      <c r="M11" s="3">
        <f t="shared" si="1"/>
        <v>84578.822999999989</v>
      </c>
    </row>
    <row r="12" spans="8:13" x14ac:dyDescent="0.3">
      <c r="H12">
        <v>5</v>
      </c>
      <c r="I12">
        <v>1</v>
      </c>
      <c r="J12">
        <v>200</v>
      </c>
      <c r="K12">
        <f t="shared" si="0"/>
        <v>40000</v>
      </c>
      <c r="L12">
        <v>84559</v>
      </c>
      <c r="M12" s="3">
        <f t="shared" si="1"/>
        <v>84578.822999999989</v>
      </c>
    </row>
    <row r="13" spans="8:13" x14ac:dyDescent="0.3">
      <c r="H13">
        <v>6</v>
      </c>
      <c r="I13">
        <v>1</v>
      </c>
      <c r="J13">
        <v>200</v>
      </c>
      <c r="K13">
        <f t="shared" si="0"/>
        <v>40000</v>
      </c>
      <c r="L13">
        <v>84478</v>
      </c>
      <c r="M13" s="3">
        <f t="shared" si="1"/>
        <v>84578.822999999989</v>
      </c>
    </row>
    <row r="14" spans="8:13" x14ac:dyDescent="0.3">
      <c r="H14">
        <v>7</v>
      </c>
      <c r="I14">
        <v>1</v>
      </c>
      <c r="J14">
        <v>300</v>
      </c>
      <c r="K14">
        <f t="shared" si="0"/>
        <v>90000</v>
      </c>
      <c r="L14">
        <v>187723</v>
      </c>
      <c r="M14" s="3">
        <f t="shared" si="1"/>
        <v>187212.70299999998</v>
      </c>
    </row>
    <row r="15" spans="8:13" x14ac:dyDescent="0.3">
      <c r="H15">
        <v>8</v>
      </c>
      <c r="I15">
        <v>1</v>
      </c>
      <c r="J15">
        <v>300</v>
      </c>
      <c r="K15">
        <f t="shared" si="0"/>
        <v>90000</v>
      </c>
      <c r="L15">
        <v>187024</v>
      </c>
      <c r="M15" s="3">
        <f t="shared" si="1"/>
        <v>187212.70299999998</v>
      </c>
    </row>
    <row r="16" spans="8:13" x14ac:dyDescent="0.3">
      <c r="H16">
        <v>9</v>
      </c>
      <c r="I16">
        <v>1</v>
      </c>
      <c r="J16">
        <v>300</v>
      </c>
      <c r="K16">
        <f t="shared" si="0"/>
        <v>90000</v>
      </c>
      <c r="L16">
        <v>187057</v>
      </c>
      <c r="M16" s="3">
        <f t="shared" si="1"/>
        <v>187212.70299999998</v>
      </c>
    </row>
    <row r="17" spans="8:13" x14ac:dyDescent="0.3">
      <c r="H17">
        <v>10</v>
      </c>
      <c r="I17">
        <v>1</v>
      </c>
      <c r="J17">
        <v>400</v>
      </c>
      <c r="K17">
        <f t="shared" si="0"/>
        <v>160000</v>
      </c>
      <c r="L17">
        <v>330095</v>
      </c>
      <c r="M17" s="3">
        <f t="shared" si="1"/>
        <v>329992.38299999997</v>
      </c>
    </row>
    <row r="18" spans="8:13" x14ac:dyDescent="0.3">
      <c r="H18">
        <v>11</v>
      </c>
      <c r="I18">
        <v>1</v>
      </c>
      <c r="J18">
        <v>400</v>
      </c>
      <c r="K18">
        <f t="shared" si="0"/>
        <v>160000</v>
      </c>
      <c r="L18">
        <v>329864</v>
      </c>
      <c r="M18" s="3">
        <f t="shared" si="1"/>
        <v>329992.38299999997</v>
      </c>
    </row>
    <row r="19" spans="8:13" x14ac:dyDescent="0.3">
      <c r="H19">
        <v>12</v>
      </c>
      <c r="I19">
        <v>1</v>
      </c>
      <c r="J19">
        <v>400</v>
      </c>
      <c r="K19">
        <f t="shared" si="0"/>
        <v>160000</v>
      </c>
      <c r="L19">
        <v>329987</v>
      </c>
      <c r="M19" s="3">
        <f t="shared" si="1"/>
        <v>329992.38299999997</v>
      </c>
    </row>
    <row r="20" spans="8:13" x14ac:dyDescent="0.3">
      <c r="H20">
        <v>13</v>
      </c>
      <c r="I20">
        <v>1</v>
      </c>
      <c r="J20">
        <v>500</v>
      </c>
      <c r="K20">
        <f t="shared" si="0"/>
        <v>250000</v>
      </c>
      <c r="L20">
        <v>512905</v>
      </c>
      <c r="M20" s="3">
        <f t="shared" si="1"/>
        <v>512917.86299999995</v>
      </c>
    </row>
    <row r="21" spans="8:13" x14ac:dyDescent="0.3">
      <c r="H21">
        <v>14</v>
      </c>
      <c r="I21">
        <v>1</v>
      </c>
      <c r="J21">
        <v>500</v>
      </c>
      <c r="K21">
        <f t="shared" si="0"/>
        <v>250000</v>
      </c>
      <c r="L21">
        <v>512920</v>
      </c>
      <c r="M21" s="3">
        <f t="shared" si="1"/>
        <v>512917.86299999995</v>
      </c>
    </row>
    <row r="24" spans="8:13" x14ac:dyDescent="0.3">
      <c r="I24" s="1" t="s">
        <v>10</v>
      </c>
      <c r="J24" t="s">
        <v>11</v>
      </c>
    </row>
    <row r="26" spans="8:13" x14ac:dyDescent="0.3">
      <c r="I26" s="1" t="s">
        <v>7</v>
      </c>
      <c r="J26">
        <v>-251.53700000000001</v>
      </c>
    </row>
    <row r="27" spans="8:13" x14ac:dyDescent="0.3">
      <c r="I27" s="1" t="s">
        <v>8</v>
      </c>
      <c r="J27">
        <v>22.6938</v>
      </c>
    </row>
    <row r="28" spans="8:13" x14ac:dyDescent="0.3">
      <c r="I28" s="1" t="s">
        <v>9</v>
      </c>
      <c r="J28">
        <v>2.0072899999999998</v>
      </c>
    </row>
    <row r="31" spans="8:13" x14ac:dyDescent="0.3">
      <c r="J31" t="s">
        <v>12</v>
      </c>
      <c r="K31" s="3">
        <v>2.1</v>
      </c>
      <c r="L31" t="s">
        <v>13</v>
      </c>
    </row>
    <row r="32" spans="8:13" x14ac:dyDescent="0.3">
      <c r="H32" t="s">
        <v>14</v>
      </c>
    </row>
    <row r="33" spans="7:12" x14ac:dyDescent="0.3">
      <c r="H33" t="s">
        <v>0</v>
      </c>
      <c r="I33" t="s">
        <v>0</v>
      </c>
      <c r="J33" t="s">
        <v>18</v>
      </c>
    </row>
    <row r="34" spans="7:12" x14ac:dyDescent="0.3">
      <c r="G34" t="s">
        <v>2</v>
      </c>
      <c r="H34" t="s">
        <v>3</v>
      </c>
      <c r="I34" t="s">
        <v>4</v>
      </c>
      <c r="J34" t="s">
        <v>17</v>
      </c>
      <c r="K34" t="s">
        <v>15</v>
      </c>
      <c r="L34" s="2" t="s">
        <v>16</v>
      </c>
    </row>
    <row r="35" spans="7:12" x14ac:dyDescent="0.3">
      <c r="G35">
        <v>1</v>
      </c>
      <c r="H35">
        <v>100</v>
      </c>
      <c r="I35">
        <f>H35*H35</f>
        <v>10000</v>
      </c>
      <c r="J35">
        <f>I35*$K$31</f>
        <v>21000</v>
      </c>
      <c r="K35" s="3">
        <f>$J$26+$J$27*H35+$J$28*I35</f>
        <v>22090.742999999999</v>
      </c>
      <c r="L35">
        <f>J35-K35</f>
        <v>-1090.7429999999986</v>
      </c>
    </row>
    <row r="36" spans="7:12" x14ac:dyDescent="0.3">
      <c r="G36">
        <v>1</v>
      </c>
      <c r="H36">
        <f>H35+20</f>
        <v>120</v>
      </c>
      <c r="I36">
        <f t="shared" ref="I36:I55" si="2">H36*H36</f>
        <v>14400</v>
      </c>
      <c r="J36">
        <f t="shared" ref="J36:J55" si="3">I36*$K$31</f>
        <v>30240</v>
      </c>
      <c r="K36" s="3">
        <f t="shared" ref="K36:K55" si="4">$J$26+$J$27*H36+$J$28*I36</f>
        <v>31376.695</v>
      </c>
      <c r="L36">
        <f t="shared" ref="L36:L55" si="5">J36-K36</f>
        <v>-1136.6949999999997</v>
      </c>
    </row>
    <row r="37" spans="7:12" x14ac:dyDescent="0.3">
      <c r="G37">
        <v>1</v>
      </c>
      <c r="H37">
        <f t="shared" ref="H37:H55" si="6">H36+20</f>
        <v>140</v>
      </c>
      <c r="I37">
        <f t="shared" si="2"/>
        <v>19600</v>
      </c>
      <c r="J37">
        <f t="shared" si="3"/>
        <v>41160</v>
      </c>
      <c r="K37" s="3">
        <f t="shared" si="4"/>
        <v>42268.478999999999</v>
      </c>
      <c r="L37">
        <f t="shared" si="5"/>
        <v>-1108.4789999999994</v>
      </c>
    </row>
    <row r="38" spans="7:12" x14ac:dyDescent="0.3">
      <c r="G38">
        <v>1</v>
      </c>
      <c r="H38">
        <f t="shared" si="6"/>
        <v>160</v>
      </c>
      <c r="I38">
        <f t="shared" si="2"/>
        <v>25600</v>
      </c>
      <c r="J38">
        <f t="shared" si="3"/>
        <v>53760</v>
      </c>
      <c r="K38" s="3">
        <f t="shared" si="4"/>
        <v>54766.094999999994</v>
      </c>
      <c r="L38">
        <f t="shared" si="5"/>
        <v>-1006.0949999999939</v>
      </c>
    </row>
    <row r="39" spans="7:12" x14ac:dyDescent="0.3">
      <c r="G39">
        <v>1</v>
      </c>
      <c r="H39">
        <f t="shared" si="6"/>
        <v>180</v>
      </c>
      <c r="I39">
        <f t="shared" si="2"/>
        <v>32400</v>
      </c>
      <c r="J39">
        <f t="shared" si="3"/>
        <v>68040</v>
      </c>
      <c r="K39" s="3">
        <f t="shared" si="4"/>
        <v>68869.542999999991</v>
      </c>
      <c r="L39">
        <f t="shared" si="5"/>
        <v>-829.54299999999057</v>
      </c>
    </row>
    <row r="40" spans="7:12" x14ac:dyDescent="0.3">
      <c r="G40">
        <v>1</v>
      </c>
      <c r="H40">
        <f t="shared" si="6"/>
        <v>200</v>
      </c>
      <c r="I40">
        <f t="shared" si="2"/>
        <v>40000</v>
      </c>
      <c r="J40">
        <f t="shared" si="3"/>
        <v>84000</v>
      </c>
      <c r="K40" s="3">
        <f t="shared" si="4"/>
        <v>84578.822999999989</v>
      </c>
      <c r="L40">
        <f t="shared" si="5"/>
        <v>-578.82299999998941</v>
      </c>
    </row>
    <row r="41" spans="7:12" x14ac:dyDescent="0.3">
      <c r="G41">
        <v>1</v>
      </c>
      <c r="H41">
        <f t="shared" si="6"/>
        <v>220</v>
      </c>
      <c r="I41">
        <f t="shared" si="2"/>
        <v>48400</v>
      </c>
      <c r="J41">
        <f t="shared" si="3"/>
        <v>101640</v>
      </c>
      <c r="K41" s="3">
        <f t="shared" si="4"/>
        <v>101893.935</v>
      </c>
      <c r="L41">
        <f t="shared" si="5"/>
        <v>-253.93499999999767</v>
      </c>
    </row>
    <row r="42" spans="7:12" x14ac:dyDescent="0.3">
      <c r="G42">
        <v>1</v>
      </c>
      <c r="H42">
        <f t="shared" si="6"/>
        <v>240</v>
      </c>
      <c r="I42">
        <f t="shared" si="2"/>
        <v>57600</v>
      </c>
      <c r="J42">
        <f t="shared" si="3"/>
        <v>120960</v>
      </c>
      <c r="K42" s="3">
        <f t="shared" si="4"/>
        <v>120814.879</v>
      </c>
      <c r="L42">
        <f t="shared" si="5"/>
        <v>145.12099999999919</v>
      </c>
    </row>
    <row r="43" spans="7:12" x14ac:dyDescent="0.3">
      <c r="G43">
        <v>1</v>
      </c>
      <c r="H43">
        <f t="shared" si="6"/>
        <v>260</v>
      </c>
      <c r="I43">
        <f t="shared" si="2"/>
        <v>67600</v>
      </c>
      <c r="J43">
        <f t="shared" si="3"/>
        <v>141960</v>
      </c>
      <c r="K43" s="3">
        <f t="shared" si="4"/>
        <v>141341.65499999997</v>
      </c>
      <c r="L43">
        <f t="shared" si="5"/>
        <v>618.34500000003027</v>
      </c>
    </row>
    <row r="44" spans="7:12" x14ac:dyDescent="0.3">
      <c r="G44">
        <v>1</v>
      </c>
      <c r="H44">
        <f t="shared" si="6"/>
        <v>280</v>
      </c>
      <c r="I44">
        <f t="shared" si="2"/>
        <v>78400</v>
      </c>
      <c r="J44">
        <f t="shared" si="3"/>
        <v>164640</v>
      </c>
      <c r="K44" s="3">
        <f t="shared" si="4"/>
        <v>163474.26300000001</v>
      </c>
      <c r="L44">
        <f t="shared" si="5"/>
        <v>1165.7369999999937</v>
      </c>
    </row>
    <row r="45" spans="7:12" x14ac:dyDescent="0.3">
      <c r="G45">
        <v>1</v>
      </c>
      <c r="H45">
        <f t="shared" si="6"/>
        <v>300</v>
      </c>
      <c r="I45">
        <f t="shared" si="2"/>
        <v>90000</v>
      </c>
      <c r="J45">
        <f t="shared" si="3"/>
        <v>189000</v>
      </c>
      <c r="K45" s="3">
        <f t="shared" si="4"/>
        <v>187212.70299999998</v>
      </c>
      <c r="L45">
        <f t="shared" si="5"/>
        <v>1787.2970000000205</v>
      </c>
    </row>
    <row r="46" spans="7:12" x14ac:dyDescent="0.3">
      <c r="G46">
        <v>1</v>
      </c>
      <c r="H46">
        <f t="shared" si="6"/>
        <v>320</v>
      </c>
      <c r="I46">
        <f t="shared" si="2"/>
        <v>102400</v>
      </c>
      <c r="J46">
        <f t="shared" si="3"/>
        <v>215040</v>
      </c>
      <c r="K46" s="3">
        <f t="shared" si="4"/>
        <v>212556.97499999998</v>
      </c>
      <c r="L46">
        <f t="shared" si="5"/>
        <v>2483.0250000000233</v>
      </c>
    </row>
    <row r="47" spans="7:12" x14ac:dyDescent="0.3">
      <c r="G47">
        <v>1</v>
      </c>
      <c r="H47">
        <f t="shared" si="6"/>
        <v>340</v>
      </c>
      <c r="I47">
        <f t="shared" si="2"/>
        <v>115600</v>
      </c>
      <c r="J47">
        <f t="shared" si="3"/>
        <v>242760</v>
      </c>
      <c r="K47" s="3">
        <f t="shared" si="4"/>
        <v>239507.079</v>
      </c>
      <c r="L47">
        <f t="shared" si="5"/>
        <v>3252.9210000000021</v>
      </c>
    </row>
    <row r="48" spans="7:12" x14ac:dyDescent="0.3">
      <c r="G48">
        <v>1</v>
      </c>
      <c r="H48">
        <f t="shared" si="6"/>
        <v>360</v>
      </c>
      <c r="I48">
        <f t="shared" si="2"/>
        <v>129600</v>
      </c>
      <c r="J48">
        <f t="shared" si="3"/>
        <v>272160</v>
      </c>
      <c r="K48" s="3">
        <f t="shared" si="4"/>
        <v>268063.01500000001</v>
      </c>
      <c r="L48">
        <f t="shared" si="5"/>
        <v>4096.984999999986</v>
      </c>
    </row>
    <row r="49" spans="7:12" x14ac:dyDescent="0.3">
      <c r="G49">
        <v>1</v>
      </c>
      <c r="H49">
        <f t="shared" si="6"/>
        <v>380</v>
      </c>
      <c r="I49">
        <f t="shared" si="2"/>
        <v>144400</v>
      </c>
      <c r="J49">
        <f t="shared" si="3"/>
        <v>303240</v>
      </c>
      <c r="K49" s="3">
        <f t="shared" si="4"/>
        <v>298224.783</v>
      </c>
      <c r="L49">
        <f t="shared" si="5"/>
        <v>5015.2170000000042</v>
      </c>
    </row>
    <row r="50" spans="7:12" x14ac:dyDescent="0.3">
      <c r="G50">
        <v>1</v>
      </c>
      <c r="H50">
        <f t="shared" si="6"/>
        <v>400</v>
      </c>
      <c r="I50">
        <f t="shared" si="2"/>
        <v>160000</v>
      </c>
      <c r="J50">
        <f t="shared" si="3"/>
        <v>336000</v>
      </c>
      <c r="K50" s="3">
        <f t="shared" si="4"/>
        <v>329992.38299999997</v>
      </c>
      <c r="L50">
        <f t="shared" si="5"/>
        <v>6007.6170000000275</v>
      </c>
    </row>
    <row r="51" spans="7:12" x14ac:dyDescent="0.3">
      <c r="G51">
        <v>1</v>
      </c>
      <c r="H51">
        <f t="shared" si="6"/>
        <v>420</v>
      </c>
      <c r="I51">
        <f t="shared" si="2"/>
        <v>176400</v>
      </c>
      <c r="J51">
        <f t="shared" si="3"/>
        <v>370440</v>
      </c>
      <c r="K51" s="3">
        <f t="shared" si="4"/>
        <v>363365.81499999994</v>
      </c>
      <c r="L51">
        <f t="shared" si="5"/>
        <v>7074.1850000000559</v>
      </c>
    </row>
    <row r="52" spans="7:12" x14ac:dyDescent="0.3">
      <c r="G52">
        <v>1</v>
      </c>
      <c r="H52">
        <f t="shared" si="6"/>
        <v>440</v>
      </c>
      <c r="I52">
        <f t="shared" si="2"/>
        <v>193600</v>
      </c>
      <c r="J52">
        <f t="shared" si="3"/>
        <v>406560</v>
      </c>
      <c r="K52" s="3">
        <f t="shared" si="4"/>
        <v>398345.07899999997</v>
      </c>
      <c r="L52">
        <f t="shared" si="5"/>
        <v>8214.9210000000312</v>
      </c>
    </row>
    <row r="53" spans="7:12" x14ac:dyDescent="0.3">
      <c r="G53">
        <v>1</v>
      </c>
      <c r="H53">
        <f t="shared" si="6"/>
        <v>460</v>
      </c>
      <c r="I53">
        <f t="shared" si="2"/>
        <v>211600</v>
      </c>
      <c r="J53">
        <f t="shared" si="3"/>
        <v>444360</v>
      </c>
      <c r="K53" s="3">
        <f t="shared" si="4"/>
        <v>434930.17499999993</v>
      </c>
      <c r="L53">
        <f t="shared" si="5"/>
        <v>9429.8250000000698</v>
      </c>
    </row>
    <row r="54" spans="7:12" x14ac:dyDescent="0.3">
      <c r="G54">
        <v>1</v>
      </c>
      <c r="H54">
        <f t="shared" si="6"/>
        <v>480</v>
      </c>
      <c r="I54">
        <f t="shared" si="2"/>
        <v>230400</v>
      </c>
      <c r="J54">
        <f t="shared" si="3"/>
        <v>483840</v>
      </c>
      <c r="K54" s="3">
        <f t="shared" si="4"/>
        <v>473121.103</v>
      </c>
      <c r="L54">
        <f t="shared" si="5"/>
        <v>10718.896999999997</v>
      </c>
    </row>
    <row r="55" spans="7:12" x14ac:dyDescent="0.3">
      <c r="G55">
        <v>1</v>
      </c>
      <c r="H55">
        <f t="shared" si="6"/>
        <v>500</v>
      </c>
      <c r="I55">
        <f t="shared" si="2"/>
        <v>250000</v>
      </c>
      <c r="J55">
        <f t="shared" si="3"/>
        <v>525000</v>
      </c>
      <c r="K55" s="3">
        <f t="shared" si="4"/>
        <v>512917.86299999995</v>
      </c>
      <c r="L55">
        <f t="shared" si="5"/>
        <v>12082.137000000046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9de5aaee-7788-40b1-a438-c0ccc98c87cc}" enabled="0" method="" siteId="{9de5aaee-7788-40b1-a438-c0ccc98c87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Air Resources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Howlader, Abdul@ARB</dc:creator>
  <cp:lastModifiedBy>Howlader, Abdul@ARB</cp:lastModifiedBy>
  <dcterms:created xsi:type="dcterms:W3CDTF">2024-11-11T07:53:59Z</dcterms:created>
  <dcterms:modified xsi:type="dcterms:W3CDTF">2024-11-11T09:33:58Z</dcterms:modified>
</cp:coreProperties>
</file>