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Lisa\Downloads\SAM\SAM Projects 2019\Excel\NP\NP_7b\AU2\"/>
    </mc:Choice>
  </mc:AlternateContent>
  <bookViews>
    <workbookView xWindow="26355" yWindow="7125" windowWidth="23745" windowHeight="20475"/>
  </bookViews>
  <sheets>
    <sheet name="Documentation" sheetId="6" r:id="rId1"/>
    <sheet name="All Employees" sheetId="25" r:id="rId2"/>
    <sheet name="Melbourne Swim Teams" sheetId="28" r:id="rId3"/>
    <sheet name="Melbourne PivotTable" sheetId="32" r:id="rId4"/>
    <sheet name="All Teams" sheetId="26" r:id="rId5"/>
    <sheet name="All Teams PivotTable" sheetId="27" r:id="rId6"/>
    <sheet name="Swim Levels PivotTable" sheetId="31" r:id="rId7"/>
  </sheets>
  <definedNames>
    <definedName name="AAA">#REF!</definedName>
    <definedName name="Online">#REF!</definedName>
    <definedName name="Other_referrals">#REF!</definedName>
    <definedName name="Q1_Sales">#REF!</definedName>
    <definedName name="Q2_Sales">#REF!</definedName>
    <definedName name="Q3_Sales">#REF!</definedName>
    <definedName name="Q4_Sales">#REF!</definedName>
    <definedName name="Totals_2020">#REF!</definedName>
    <definedName name="Totals_2021">#REF!</definedName>
    <definedName name="Walkup">#REF!</definedName>
  </definedNames>
  <calcPr calcId="152511"/>
  <pivotCaches>
    <pivotCache cacheId="0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26" l="1"/>
  <c r="H6" i="26"/>
  <c r="H13" i="26"/>
  <c r="H14" i="26"/>
  <c r="H21" i="26"/>
  <c r="H22" i="26"/>
  <c r="H27" i="26"/>
  <c r="H32" i="26"/>
  <c r="H38" i="26"/>
  <c r="H39" i="26"/>
  <c r="H3" i="26"/>
  <c r="H4" i="26"/>
  <c r="H11" i="26"/>
  <c r="H12" i="26"/>
  <c r="H19" i="26"/>
  <c r="H20" i="26"/>
  <c r="H26" i="26"/>
  <c r="H31" i="26"/>
  <c r="H36" i="26"/>
  <c r="H37" i="26"/>
  <c r="H7" i="26"/>
  <c r="H8" i="26"/>
  <c r="H15" i="26"/>
  <c r="H16" i="26"/>
  <c r="H23" i="26"/>
  <c r="H28" i="26"/>
  <c r="H29" i="26"/>
  <c r="H33" i="26"/>
  <c r="H34" i="26"/>
  <c r="H40" i="26"/>
  <c r="H41" i="26"/>
  <c r="H9" i="26"/>
  <c r="H10" i="26"/>
  <c r="H17" i="26"/>
  <c r="H18" i="26"/>
  <c r="H24" i="26"/>
  <c r="H25" i="26"/>
  <c r="H30" i="26"/>
  <c r="H35" i="26"/>
  <c r="H42" i="26"/>
  <c r="H11" i="28"/>
  <c r="H7" i="28"/>
  <c r="H12" i="28"/>
  <c r="H6" i="28"/>
  <c r="H9" i="28"/>
  <c r="H5" i="28"/>
  <c r="H10" i="28"/>
  <c r="H4" i="28"/>
  <c r="H3" i="28"/>
  <c r="H8" i="28"/>
  <c r="Q10" i="25"/>
  <c r="Q4" i="25"/>
</calcChain>
</file>

<file path=xl/sharedStrings.xml><?xml version="1.0" encoding="utf-8"?>
<sst xmlns="http://schemas.openxmlformats.org/spreadsheetml/2006/main" count="424" uniqueCount="158">
  <si>
    <t>Note: Do not edit this sheet. If your name does not appear in cell B6, please download a new copy of the file from the SAM website.</t>
  </si>
  <si>
    <t>Khagendra Khatri</t>
  </si>
  <si>
    <t>Author:</t>
  </si>
  <si>
    <t>2021</t>
  </si>
  <si>
    <t>2022</t>
  </si>
  <si>
    <t>Grand Total</t>
  </si>
  <si>
    <t>Name</t>
  </si>
  <si>
    <t>Age</t>
  </si>
  <si>
    <t>Yes</t>
  </si>
  <si>
    <t>No</t>
  </si>
  <si>
    <t>Row Labels</t>
  </si>
  <si>
    <t>Column1</t>
  </si>
  <si>
    <t>SUMMARIZING YOUR DATA WITH PIVOTTABLES</t>
  </si>
  <si>
    <r>
      <rPr>
        <b/>
        <sz val="10"/>
        <color theme="0"/>
        <rFont val="Century Gothic"/>
        <family val="2"/>
      </rPr>
      <t>New Perspectives Excel 2019</t>
    </r>
    <r>
      <rPr>
        <sz val="10"/>
        <color theme="0"/>
        <rFont val="Century Gothic"/>
        <family val="2"/>
      </rPr>
      <t xml:space="preserve"> | Module 7: SAM Project 1b</t>
    </r>
  </si>
  <si>
    <t>Employee ID</t>
  </si>
  <si>
    <t>Years of Experience</t>
  </si>
  <si>
    <t>Pay Rate</t>
  </si>
  <si>
    <t>Cert. Year</t>
  </si>
  <si>
    <t>Lifeguard</t>
  </si>
  <si>
    <t>Instructor</t>
  </si>
  <si>
    <t>Eligibility</t>
  </si>
  <si>
    <t>Team Coach</t>
  </si>
  <si>
    <t>Camp Counselor</t>
  </si>
  <si>
    <t>Swim Team</t>
  </si>
  <si>
    <t>Employee Name</t>
  </si>
  <si>
    <t>Lifeguards</t>
  </si>
  <si>
    <t>Total Employees</t>
  </si>
  <si>
    <t>Average Years of Experience</t>
  </si>
  <si>
    <t>All Employees</t>
  </si>
  <si>
    <t>2020</t>
  </si>
  <si>
    <t>Team Name</t>
  </si>
  <si>
    <t>Wins</t>
  </si>
  <si>
    <t>Level</t>
  </si>
  <si>
    <t>League</t>
  </si>
  <si>
    <t>Summer</t>
  </si>
  <si>
    <t>Youth</t>
  </si>
  <si>
    <t>Adult</t>
  </si>
  <si>
    <t>Total</t>
  </si>
  <si>
    <t>Total Youth wins:</t>
  </si>
  <si>
    <t>Location</t>
  </si>
  <si>
    <t>Melbourne</t>
  </si>
  <si>
    <t>Mighty Bluefish</t>
  </si>
  <si>
    <t>Summer Barracudas</t>
  </si>
  <si>
    <t>Melbourne Wahoos</t>
  </si>
  <si>
    <t>Swift Swordfish</t>
  </si>
  <si>
    <t>Melbourne Sharks</t>
  </si>
  <si>
    <t>Florida Wave Runners</t>
  </si>
  <si>
    <t>Slippery Seals</t>
  </si>
  <si>
    <t>Southern Surge</t>
  </si>
  <si>
    <t>Melbourne Vipers</t>
  </si>
  <si>
    <t>Coastal Tarpons</t>
  </si>
  <si>
    <t>Cocoa Beach</t>
  </si>
  <si>
    <t>Cocoa Beach Cyclones</t>
  </si>
  <si>
    <t>Beach Breeze</t>
  </si>
  <si>
    <t>Cocoa West Pirates</t>
  </si>
  <si>
    <t>Brevard Barracudas</t>
  </si>
  <si>
    <t>Cocoa Cardinals</t>
  </si>
  <si>
    <t>Ace Aquaducks</t>
  </si>
  <si>
    <t>Cocoa Frogs</t>
  </si>
  <si>
    <t>Brevard Blue Wave</t>
  </si>
  <si>
    <t>Sea Dogs</t>
  </si>
  <si>
    <t>Cocoa Riptide</t>
  </si>
  <si>
    <t>Cocoa Beach Sharks</t>
  </si>
  <si>
    <t>Palm Bay</t>
  </si>
  <si>
    <t>Palm Bay Parrots</t>
  </si>
  <si>
    <t>Bay Skimmers</t>
  </si>
  <si>
    <t>Bay Krakens</t>
  </si>
  <si>
    <t>Florida Thunderbolts</t>
  </si>
  <si>
    <t>Palm Bay Penguins</t>
  </si>
  <si>
    <t>Coastal Hawks</t>
  </si>
  <si>
    <t>Palm Bay Rays</t>
  </si>
  <si>
    <t>Seaside Sea Serpents</t>
  </si>
  <si>
    <t>Brevard Mantarays</t>
  </si>
  <si>
    <t>Palm Bay Surf</t>
  </si>
  <si>
    <t>Bay Breakers</t>
  </si>
  <si>
    <t>Titusville</t>
  </si>
  <si>
    <t>Titusville Minnows</t>
  </si>
  <si>
    <t>Titus Otters</t>
  </si>
  <si>
    <t>Seaside Splashers</t>
  </si>
  <si>
    <t>Titusville Sea Turtles</t>
  </si>
  <si>
    <t>Florida Waves</t>
  </si>
  <si>
    <t>Coastal Tide</t>
  </si>
  <si>
    <t>Super Swimmers</t>
  </si>
  <si>
    <t>Titusville Tritons</t>
  </si>
  <si>
    <t>Swamp Gators</t>
  </si>
  <si>
    <t>2020 Wins</t>
  </si>
  <si>
    <t>2021 Wins</t>
  </si>
  <si>
    <t>2022 Wins</t>
  </si>
  <si>
    <t>Level 1</t>
  </si>
  <si>
    <t>Level 2</t>
  </si>
  <si>
    <t>Level 3</t>
  </si>
  <si>
    <t>Level 4</t>
  </si>
  <si>
    <t>Level 5</t>
  </si>
  <si>
    <t>Level 6</t>
  </si>
  <si>
    <t>Brevard County Swim Clubs</t>
  </si>
  <si>
    <t>A213</t>
  </si>
  <si>
    <t>Tiffany Adams</t>
  </si>
  <si>
    <t>Carrie Faulkner</t>
  </si>
  <si>
    <t>F724</t>
  </si>
  <si>
    <t>Tracy Uphoff</t>
  </si>
  <si>
    <t>U88</t>
  </si>
  <si>
    <t>Jeff Newman</t>
  </si>
  <si>
    <t>N252</t>
  </si>
  <si>
    <t>Brandon Waddell</t>
  </si>
  <si>
    <t>W990</t>
  </si>
  <si>
    <t>G875</t>
  </si>
  <si>
    <t>B681</t>
  </si>
  <si>
    <t>Bryant Grossburg</t>
  </si>
  <si>
    <t>Megan Beckman</t>
  </si>
  <si>
    <t>L869</t>
  </si>
  <si>
    <t>Jonathan Lampert</t>
  </si>
  <si>
    <t>M893</t>
  </si>
  <si>
    <t>Gina Milota</t>
  </si>
  <si>
    <t>P408</t>
  </si>
  <si>
    <t>Yolanda Padilla</t>
  </si>
  <si>
    <t>T598</t>
  </si>
  <si>
    <t>Anna Tran</t>
  </si>
  <si>
    <t>Q567</t>
  </si>
  <si>
    <t>James Quinlan</t>
  </si>
  <si>
    <t>C826</t>
  </si>
  <si>
    <t>Catherine Coleman</t>
  </si>
  <si>
    <t>G629</t>
  </si>
  <si>
    <t>Paul Gomez</t>
  </si>
  <si>
    <t>S639</t>
  </si>
  <si>
    <t>Andrea Shelby</t>
  </si>
  <si>
    <t>B534</t>
  </si>
  <si>
    <t>Hassan Bachim</t>
  </si>
  <si>
    <t>W909</t>
  </si>
  <si>
    <t>Mary Winslow</t>
  </si>
  <si>
    <t>W209</t>
  </si>
  <si>
    <t>Dale Wong</t>
  </si>
  <si>
    <t>O943</t>
  </si>
  <si>
    <t>Crystal Olneck</t>
  </si>
  <si>
    <t>V420</t>
  </si>
  <si>
    <t>Jose Vazquez</t>
  </si>
  <si>
    <t>P492</t>
  </si>
  <si>
    <t>Michael Pienkowski</t>
  </si>
  <si>
    <t>J608</t>
  </si>
  <si>
    <t>Marilyn Jesberger</t>
  </si>
  <si>
    <t>Y960</t>
  </si>
  <si>
    <t>Richard Young</t>
  </si>
  <si>
    <t>Y753</t>
  </si>
  <si>
    <t>Aaron Yee</t>
  </si>
  <si>
    <t>V735</t>
  </si>
  <si>
    <t>Alexa Vanderson</t>
  </si>
  <si>
    <t>W757</t>
  </si>
  <si>
    <t>Julie Weiss</t>
  </si>
  <si>
    <t>Y888</t>
  </si>
  <si>
    <t>Kay Yamashita</t>
  </si>
  <si>
    <t>Q752</t>
  </si>
  <si>
    <t>P833</t>
  </si>
  <si>
    <t>Ryan Quinlan</t>
  </si>
  <si>
    <t>Keith Pienkowski</t>
  </si>
  <si>
    <t>V188</t>
  </si>
  <si>
    <t>Javier Vazquez</t>
  </si>
  <si>
    <t>CPR Trained</t>
  </si>
  <si>
    <t>CPR Course</t>
  </si>
  <si>
    <t>Most wins, 2020-2022: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</si>
</sst>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&quot;$&quot;#,##0.00"/>
    <numFmt numFmtId="165" formatCode="0.0"/>
  </numFmts>
  <fonts count="15" x14ac:knownFonts="1">
    <font>
      <sz val="11"/>
      <color theme="1"/>
      <name val="Rockwell"/>
      <family val="2"/>
      <scheme val="minor"/>
    </font>
    <font>
      <sz val="10"/>
      <name val="Arial"/>
      <family val="2"/>
    </font>
    <font>
      <i/>
      <sz val="10"/>
      <name val="Century Gothic"/>
      <family val="2"/>
    </font>
    <font>
      <sz val="10"/>
      <name val="Century Gothic"/>
      <family val="2"/>
    </font>
    <font>
      <i/>
      <sz val="10"/>
      <color rgb="FFCC6600"/>
      <name val="Century Gothic"/>
      <family val="2"/>
    </font>
    <font>
      <sz val="11"/>
      <color rgb="FF000000"/>
      <name val="Century Gothic"/>
      <family val="2"/>
    </font>
    <font>
      <sz val="28"/>
      <color rgb="FF0070C0"/>
      <name val="Century Gothic"/>
      <family val="2"/>
    </font>
    <font>
      <sz val="10"/>
      <color rgb="FF0070C0"/>
      <name val="Century Gothic"/>
      <family val="2"/>
    </font>
    <font>
      <sz val="11"/>
      <color rgb="FF4B4C4C"/>
      <name val="Century Gothic"/>
      <family val="2"/>
    </font>
    <font>
      <sz val="10"/>
      <color theme="0"/>
      <name val="Century Gothic"/>
      <family val="2"/>
    </font>
    <font>
      <b/>
      <sz val="10"/>
      <color theme="0"/>
      <name val="Century Gothic"/>
      <family val="2"/>
    </font>
    <font>
      <sz val="11"/>
      <color theme="1"/>
      <name val="Rockwell"/>
      <family val="2"/>
      <scheme val="minor"/>
    </font>
    <font>
      <b/>
      <sz val="11"/>
      <color theme="0"/>
      <name val="Rockwell"/>
      <family val="2"/>
      <scheme val="minor"/>
    </font>
    <font>
      <sz val="11"/>
      <color theme="0"/>
      <name val="Rockwell"/>
      <family val="2"/>
      <scheme val="minor"/>
    </font>
    <font>
      <b/>
      <sz val="11"/>
      <color theme="8" tint="-0.499984740745262"/>
      <name val="Rockwell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0"/>
      </patternFill>
    </fill>
    <fill>
      <patternFill patternType="solid">
        <fgColor rgb="FFE34601"/>
        <bgColor indexed="64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</fills>
  <borders count="9">
    <border>
      <left/>
      <right/>
      <top/>
      <bottom/>
      <diagonal/>
    </border>
    <border>
      <left/>
      <right style="thick">
        <color rgb="FF93A5B2"/>
      </right>
      <top/>
      <bottom/>
      <diagonal/>
    </border>
    <border>
      <left/>
      <right/>
      <top/>
      <bottom style="thin">
        <color rgb="FF93A5B2"/>
      </bottom>
      <diagonal/>
    </border>
    <border>
      <left/>
      <right/>
      <top/>
      <bottom style="thick">
        <color rgb="FF93A5B2"/>
      </bottom>
      <diagonal/>
    </border>
    <border>
      <left/>
      <right style="thick">
        <color rgb="FF93A5B2"/>
      </right>
      <top/>
      <bottom style="thick">
        <color rgb="FF93A5B2"/>
      </bottom>
      <diagonal/>
    </border>
    <border>
      <left/>
      <right style="thick">
        <color rgb="FF93A5B2"/>
      </right>
      <top/>
      <bottom style="thin">
        <color rgb="FFE34601"/>
      </bottom>
      <diagonal/>
    </border>
    <border>
      <left/>
      <right/>
      <top/>
      <bottom style="thin">
        <color rgb="FFE346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</borders>
  <cellStyleXfs count="10">
    <xf numFmtId="0" fontId="0" fillId="0" borderId="0"/>
    <xf numFmtId="0" fontId="1" fillId="0" borderId="0"/>
    <xf numFmtId="0" fontId="5" fillId="2" borderId="0">
      <alignment vertical="top" wrapText="1"/>
    </xf>
    <xf numFmtId="0" fontId="6" fillId="2" borderId="0">
      <alignment vertical="top" wrapText="1"/>
    </xf>
    <xf numFmtId="0" fontId="5" fillId="2" borderId="0">
      <alignment vertical="top" wrapText="1"/>
    </xf>
    <xf numFmtId="0" fontId="1" fillId="0" borderId="0"/>
    <xf numFmtId="0" fontId="13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43" fontId="11" fillId="0" borderId="0" applyFont="0" applyFill="0" applyBorder="0" applyAlignment="0" applyProtection="0"/>
  </cellStyleXfs>
  <cellXfs count="34">
    <xf numFmtId="0" fontId="0" fillId="0" borderId="0" xfId="0"/>
    <xf numFmtId="0" fontId="3" fillId="2" borderId="0" xfId="5" applyFont="1" applyFill="1" applyBorder="1" applyAlignment="1">
      <alignment horizontal="left"/>
    </xf>
    <xf numFmtId="0" fontId="3" fillId="2" borderId="1" xfId="5" applyFont="1" applyFill="1" applyBorder="1" applyAlignment="1">
      <alignment horizontal="left"/>
    </xf>
    <xf numFmtId="0" fontId="1" fillId="0" borderId="0" xfId="5" applyFill="1"/>
    <xf numFmtId="0" fontId="1" fillId="0" borderId="0" xfId="5" applyFill="1" applyAlignment="1">
      <alignment wrapText="1"/>
    </xf>
    <xf numFmtId="0" fontId="7" fillId="2" borderId="1" xfId="5" applyFont="1" applyFill="1" applyBorder="1" applyAlignment="1">
      <alignment horizontal="left" wrapText="1"/>
    </xf>
    <xf numFmtId="0" fontId="3" fillId="2" borderId="0" xfId="5" applyFont="1" applyFill="1" applyBorder="1" applyAlignment="1">
      <alignment horizontal="right"/>
    </xf>
    <xf numFmtId="0" fontId="4" fillId="3" borderId="2" xfId="5" applyFont="1" applyFill="1" applyBorder="1" applyAlignment="1">
      <alignment horizontal="left"/>
    </xf>
    <xf numFmtId="0" fontId="8" fillId="2" borderId="0" xfId="2" applyFont="1" applyBorder="1" applyAlignment="1">
      <alignment horizontal="left" vertical="top" wrapText="1"/>
    </xf>
    <xf numFmtId="0" fontId="6" fillId="2" borderId="0" xfId="3" applyBorder="1" applyAlignment="1">
      <alignment horizontal="left" vertical="top" wrapText="1"/>
    </xf>
    <xf numFmtId="0" fontId="3" fillId="0" borderId="0" xfId="5" applyFont="1" applyFill="1" applyBorder="1" applyAlignment="1">
      <alignment vertical="center"/>
    </xf>
    <xf numFmtId="0" fontId="3" fillId="4" borderId="5" xfId="5" applyFont="1" applyFill="1" applyBorder="1" applyAlignment="1">
      <alignment horizontal="left"/>
    </xf>
    <xf numFmtId="0" fontId="9" fillId="4" borderId="6" xfId="5" applyFont="1" applyFill="1" applyBorder="1" applyAlignment="1">
      <alignment vertical="center"/>
    </xf>
    <xf numFmtId="2" fontId="0" fillId="0" borderId="0" xfId="0" applyNumberFormat="1"/>
    <xf numFmtId="0" fontId="13" fillId="5" borderId="7" xfId="6" applyBorder="1"/>
    <xf numFmtId="0" fontId="11" fillId="7" borderId="7" xfId="8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" fontId="0" fillId="0" borderId="0" xfId="0" applyNumberFormat="1"/>
    <xf numFmtId="0" fontId="14" fillId="0" borderId="0" xfId="0" applyFont="1"/>
    <xf numFmtId="0" fontId="14" fillId="0" borderId="0" xfId="0" applyFont="1" applyAlignment="1">
      <alignment horizontal="left"/>
    </xf>
    <xf numFmtId="164" fontId="11" fillId="6" borderId="7" xfId="7" applyNumberFormat="1" applyBorder="1"/>
    <xf numFmtId="0" fontId="0" fillId="0" borderId="0" xfId="0" applyAlignment="1">
      <alignment horizontal="center"/>
    </xf>
    <xf numFmtId="0" fontId="13" fillId="5" borderId="8" xfId="6" applyBorder="1"/>
    <xf numFmtId="0" fontId="12" fillId="5" borderId="0" xfId="6" applyFont="1" applyAlignment="1">
      <alignment horizontal="right"/>
    </xf>
    <xf numFmtId="0" fontId="0" fillId="0" borderId="0" xfId="0" applyNumberFormat="1"/>
    <xf numFmtId="0" fontId="0" fillId="7" borderId="7" xfId="8" applyFont="1" applyBorder="1"/>
    <xf numFmtId="165" fontId="11" fillId="6" borderId="7" xfId="9" applyNumberFormat="1" applyFill="1" applyBorder="1"/>
    <xf numFmtId="0" fontId="2" fillId="2" borderId="0" xfId="5" applyFont="1" applyFill="1" applyBorder="1" applyAlignment="1">
      <alignment horizontal="center" vertical="center" wrapText="1"/>
    </xf>
    <xf numFmtId="0" fontId="2" fillId="2" borderId="1" xfId="5" applyFont="1" applyFill="1" applyBorder="1" applyAlignment="1">
      <alignment horizontal="center" vertical="center" wrapText="1"/>
    </xf>
    <xf numFmtId="0" fontId="2" fillId="2" borderId="3" xfId="5" applyFont="1" applyFill="1" applyBorder="1" applyAlignment="1">
      <alignment horizontal="center" vertical="center" wrapText="1"/>
    </xf>
    <xf numFmtId="0" fontId="2" fillId="2" borderId="4" xfId="5" applyFont="1" applyFill="1" applyBorder="1" applyAlignment="1">
      <alignment horizontal="center" vertical="center" wrapText="1"/>
    </xf>
    <xf numFmtId="0" fontId="11" fillId="7" borderId="0" xfId="8" applyAlignment="1">
      <alignment horizontal="center" vertical="center"/>
    </xf>
  </cellXfs>
  <cellStyles count="10">
    <cellStyle name="20% - Accent5" xfId="7" builtinId="46"/>
    <cellStyle name="40% - Accent5" xfId="8" builtinId="47"/>
    <cellStyle name="Accent5" xfId="6" builtinId="45"/>
    <cellStyle name="Comma" xfId="9" builtinId="3"/>
    <cellStyle name="Normal" xfId="0" builtinId="0"/>
    <cellStyle name="Normal 2" xfId="1"/>
    <cellStyle name="Normal 2 2" xfId="5"/>
    <cellStyle name="Project Header" xfId="4"/>
    <cellStyle name="Student Name" xfId="3"/>
    <cellStyle name="Submission" xfId="2"/>
  </cellStyles>
  <dxfs count="19">
    <dxf>
      <numFmt numFmtId="0" formatCode="General"/>
    </dxf>
    <dxf>
      <alignment horizontal="center" vertical="bottom" textRotation="0" wrapText="0" indent="0" justifyLastLine="0" shrinkToFit="0" readingOrder="0"/>
    </dxf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" formatCode="0.0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 standalone="yes"?>
<Relationships xmlns="http://schemas.openxmlformats.org/package/2006/relationships">
  <Relationship Id="rId8" Type="http://schemas.openxmlformats.org/officeDocument/2006/relationships/pivotCacheDefinition" Target="pivotCache/pivotCacheDefinition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12" Type="http://schemas.openxmlformats.org/officeDocument/2006/relationships/calcChain" Target="calcChain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11" Type="http://schemas.openxmlformats.org/officeDocument/2006/relationships/sharedStrings" Target="sharedStrings.xml" />
  <Relationship Id="rId5" Type="http://schemas.openxmlformats.org/officeDocument/2006/relationships/worksheet" Target="worksheets/sheet5.xml" />
  <Relationship Id="rId10" Type="http://schemas.openxmlformats.org/officeDocument/2006/relationships/styles" Target="styles.xml" />
  <Relationship Id="rId4" Type="http://schemas.openxmlformats.org/officeDocument/2006/relationships/worksheet" Target="worksheets/sheet4.xml" />
  <Relationship Id="rId9" Type="http://schemas.openxmlformats.org/officeDocument/2006/relationships/theme" Target="theme/theme1.xml" />
  <Relationship Id="rId13" Type="http://schemas.openxmlformats.org/officeDocument/2006/relationships/customXml" Target="../customXml/item1.xml" />
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3841648</xdr:colOff>
      <xdr:row>0</xdr:row>
      <xdr:rowOff>0</xdr:rowOff>
    </xdr:from>
    <xdr:to>
      <xdr:col>3</xdr:col>
      <xdr:colOff>0</xdr:colOff>
      <xdr:row>1</xdr:row>
      <xdr:rowOff>0</xdr:rowOff>
    </xdr:to>
    <xdr:pic>
      <xdr:nvPicPr>
        <xdr:cNvPr id="2" name="Picture 1" descr="SAM logo" title="SAM logo">
          <a:extLst>
            <a:ext uri="{FF2B5EF4-FFF2-40B4-BE49-F238E27FC236}">
              <a16:creationId xmlns:a16="http://schemas.microsoft.com/office/drawing/2014/main" xmlns="" id="{C0C22176-135C-474F-AB8A-1448BB12E7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52448" y="0"/>
          <a:ext cx="666852" cy="190500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Your Name" refreshedDate="43445.686327662035" createdVersion="6" refreshedVersion="5" minRefreshableVersion="3" recordCount="40">
  <cacheSource type="worksheet">
    <worksheetSource name="AllTeams"/>
  </cacheSource>
  <cacheFields count="8">
    <cacheField name="Team Name" numFmtId="0">
      <sharedItems count="40">
        <s v="Mighty Bluefish"/>
        <s v="Brevard Barracudas"/>
        <s v="Cocoa Beach Cyclones"/>
        <s v="Beach Breeze"/>
        <s v="Palm Bay Parrots"/>
        <s v="Bay Skimmers"/>
        <s v="Titusville Minnows"/>
        <s v="Titus Otters"/>
        <s v="Melbourne Wahoos"/>
        <s v="Swift Swordfish"/>
        <s v="Cocoa West Pirates"/>
        <s v="Cocoa Cardinals"/>
        <s v="Bay Krakens"/>
        <s v="Palm Bay Penguins"/>
        <s v="Seaside Splashers"/>
        <s v="Titusville Sea Turtles"/>
        <s v="Melbourne Sharks"/>
        <s v="Florida Wave Runners"/>
        <s v="Ace Aquaducks"/>
        <s v="Cocoa Frogs"/>
        <s v="Florida Thunderbolts"/>
        <s v="Florida Waves"/>
        <s v="Coastal Tide"/>
        <s v="Slippery Seals"/>
        <s v="Brevard Blue Wave"/>
        <s v="Coastal Hawks"/>
        <s v="Palm Bay Rays"/>
        <s v="Super Swimmers"/>
        <s v="Southern Surge"/>
        <s v="Sea Dogs"/>
        <s v="Seaside Sea Serpents"/>
        <s v="Brevard Mantarays"/>
        <s v="Titusville Tritons"/>
        <s v="Melbourne Vipers"/>
        <s v="Coastal Tarpons"/>
        <s v="Cocoa Riptide"/>
        <s v="Cocoa Beach Sharks"/>
        <s v="Palm Bay Surf"/>
        <s v="Bay Breakers"/>
        <s v="Swamp Gators"/>
      </sharedItems>
    </cacheField>
    <cacheField name="Location" numFmtId="0">
      <sharedItems count="4">
        <s v="Melbourne"/>
        <s v="Cocoa Beach"/>
        <s v="Palm Bay"/>
        <s v="Titusville"/>
      </sharedItems>
    </cacheField>
    <cacheField name="Level" numFmtId="0">
      <sharedItems containsSemiMixedTypes="0" containsString="0" containsNumber="1" containsInteger="1" minValue="1" maxValue="6" count="6">
        <n v="1"/>
        <n v="2"/>
        <n v="3"/>
        <n v="4"/>
        <n v="5"/>
        <n v="6"/>
      </sharedItems>
    </cacheField>
    <cacheField name="League" numFmtId="0">
      <sharedItems count="3">
        <s v="Youth"/>
        <s v="Summer"/>
        <s v="Adult"/>
      </sharedItems>
    </cacheField>
    <cacheField name="2020" numFmtId="0">
      <sharedItems containsSemiMixedTypes="0" containsString="0" containsNumber="1" containsInteger="1" minValue="1" maxValue="8"/>
    </cacheField>
    <cacheField name="2021" numFmtId="0">
      <sharedItems containsSemiMixedTypes="0" containsString="0" containsNumber="1" containsInteger="1" minValue="1" maxValue="8"/>
    </cacheField>
    <cacheField name="2022" numFmtId="0">
      <sharedItems containsSemiMixedTypes="0" containsString="0" containsNumber="1" containsInteger="1" minValue="1" maxValue="10"/>
    </cacheField>
    <cacheField name="Total" numFmtId="0">
      <sharedItems containsSemiMixedTypes="0" containsString="0" containsNumber="1" containsInteger="1" minValue="5" maxValue="25"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0">
  <r>
    <x v="0"/>
    <x v="0"/>
    <x v="0"/>
    <x v="0"/>
    <n v="3"/>
    <n v="2"/>
    <n v="4"/>
    <n v="9"/>
  </r>
  <r>
    <x v="1"/>
    <x v="0"/>
    <x v="0"/>
    <x v="1"/>
    <n v="4"/>
    <n v="6"/>
    <n v="6"/>
    <n v="16"/>
  </r>
  <r>
    <x v="2"/>
    <x v="1"/>
    <x v="0"/>
    <x v="0"/>
    <n v="5"/>
    <n v="5"/>
    <n v="7"/>
    <n v="17"/>
  </r>
  <r>
    <x v="3"/>
    <x v="1"/>
    <x v="0"/>
    <x v="1"/>
    <n v="6"/>
    <n v="6"/>
    <n v="5"/>
    <n v="17"/>
  </r>
  <r>
    <x v="4"/>
    <x v="2"/>
    <x v="0"/>
    <x v="0"/>
    <n v="2"/>
    <n v="3"/>
    <n v="4"/>
    <n v="9"/>
  </r>
  <r>
    <x v="5"/>
    <x v="2"/>
    <x v="0"/>
    <x v="0"/>
    <n v="5"/>
    <n v="4"/>
    <n v="6"/>
    <n v="15"/>
  </r>
  <r>
    <x v="6"/>
    <x v="3"/>
    <x v="0"/>
    <x v="0"/>
    <n v="3"/>
    <n v="2"/>
    <n v="2"/>
    <n v="7"/>
  </r>
  <r>
    <x v="7"/>
    <x v="3"/>
    <x v="0"/>
    <x v="0"/>
    <n v="1"/>
    <n v="2"/>
    <n v="4"/>
    <n v="7"/>
  </r>
  <r>
    <x v="8"/>
    <x v="0"/>
    <x v="1"/>
    <x v="0"/>
    <n v="4"/>
    <n v="2"/>
    <n v="1"/>
    <n v="7"/>
  </r>
  <r>
    <x v="9"/>
    <x v="0"/>
    <x v="1"/>
    <x v="2"/>
    <n v="3"/>
    <n v="7"/>
    <n v="8"/>
    <n v="18"/>
  </r>
  <r>
    <x v="10"/>
    <x v="1"/>
    <x v="1"/>
    <x v="0"/>
    <n v="5"/>
    <n v="4"/>
    <n v="4"/>
    <n v="13"/>
  </r>
  <r>
    <x v="11"/>
    <x v="1"/>
    <x v="1"/>
    <x v="1"/>
    <n v="2"/>
    <n v="2"/>
    <n v="1"/>
    <n v="5"/>
  </r>
  <r>
    <x v="12"/>
    <x v="2"/>
    <x v="1"/>
    <x v="0"/>
    <n v="6"/>
    <n v="3"/>
    <n v="3"/>
    <n v="12"/>
  </r>
  <r>
    <x v="13"/>
    <x v="2"/>
    <x v="1"/>
    <x v="0"/>
    <n v="6"/>
    <n v="5"/>
    <n v="5"/>
    <n v="16"/>
  </r>
  <r>
    <x v="14"/>
    <x v="3"/>
    <x v="1"/>
    <x v="0"/>
    <n v="2"/>
    <n v="2"/>
    <n v="3"/>
    <n v="7"/>
  </r>
  <r>
    <x v="15"/>
    <x v="3"/>
    <x v="1"/>
    <x v="0"/>
    <n v="5"/>
    <n v="2"/>
    <n v="5"/>
    <n v="12"/>
  </r>
  <r>
    <x v="16"/>
    <x v="0"/>
    <x v="2"/>
    <x v="1"/>
    <n v="2"/>
    <n v="5"/>
    <n v="6"/>
    <n v="13"/>
  </r>
  <r>
    <x v="17"/>
    <x v="0"/>
    <x v="2"/>
    <x v="0"/>
    <n v="7"/>
    <n v="7"/>
    <n v="7"/>
    <n v="21"/>
  </r>
  <r>
    <x v="18"/>
    <x v="1"/>
    <x v="2"/>
    <x v="0"/>
    <n v="6"/>
    <n v="5"/>
    <n v="6"/>
    <n v="17"/>
  </r>
  <r>
    <x v="19"/>
    <x v="1"/>
    <x v="2"/>
    <x v="1"/>
    <n v="6"/>
    <n v="4"/>
    <n v="5"/>
    <n v="15"/>
  </r>
  <r>
    <x v="20"/>
    <x v="2"/>
    <x v="2"/>
    <x v="0"/>
    <n v="2"/>
    <n v="1"/>
    <n v="4"/>
    <n v="7"/>
  </r>
  <r>
    <x v="21"/>
    <x v="3"/>
    <x v="2"/>
    <x v="1"/>
    <n v="3"/>
    <n v="4"/>
    <n v="4"/>
    <n v="11"/>
  </r>
  <r>
    <x v="22"/>
    <x v="3"/>
    <x v="2"/>
    <x v="0"/>
    <n v="4"/>
    <n v="2"/>
    <n v="6"/>
    <n v="12"/>
  </r>
  <r>
    <x v="23"/>
    <x v="0"/>
    <x v="3"/>
    <x v="0"/>
    <n v="2"/>
    <n v="4"/>
    <n v="6"/>
    <n v="12"/>
  </r>
  <r>
    <x v="24"/>
    <x v="1"/>
    <x v="3"/>
    <x v="0"/>
    <n v="8"/>
    <n v="7"/>
    <n v="8"/>
    <n v="23"/>
  </r>
  <r>
    <x v="25"/>
    <x v="2"/>
    <x v="3"/>
    <x v="0"/>
    <n v="5"/>
    <n v="5"/>
    <n v="4"/>
    <n v="14"/>
  </r>
  <r>
    <x v="26"/>
    <x v="2"/>
    <x v="3"/>
    <x v="1"/>
    <n v="6"/>
    <n v="7"/>
    <n v="8"/>
    <n v="21"/>
  </r>
  <r>
    <x v="27"/>
    <x v="3"/>
    <x v="3"/>
    <x v="1"/>
    <n v="5"/>
    <n v="6"/>
    <n v="7"/>
    <n v="18"/>
  </r>
  <r>
    <x v="28"/>
    <x v="0"/>
    <x v="4"/>
    <x v="2"/>
    <n v="5"/>
    <n v="7"/>
    <n v="10"/>
    <n v="22"/>
  </r>
  <r>
    <x v="29"/>
    <x v="1"/>
    <x v="4"/>
    <x v="0"/>
    <n v="8"/>
    <n v="6"/>
    <n v="6"/>
    <n v="20"/>
  </r>
  <r>
    <x v="30"/>
    <x v="2"/>
    <x v="4"/>
    <x v="0"/>
    <n v="8"/>
    <n v="8"/>
    <n v="4"/>
    <n v="20"/>
  </r>
  <r>
    <x v="31"/>
    <x v="2"/>
    <x v="4"/>
    <x v="1"/>
    <n v="2"/>
    <n v="5"/>
    <n v="3"/>
    <n v="10"/>
  </r>
  <r>
    <x v="32"/>
    <x v="3"/>
    <x v="4"/>
    <x v="0"/>
    <n v="5"/>
    <n v="5"/>
    <n v="8"/>
    <n v="18"/>
  </r>
  <r>
    <x v="33"/>
    <x v="0"/>
    <x v="5"/>
    <x v="2"/>
    <n v="6"/>
    <n v="8"/>
    <n v="10"/>
    <n v="24"/>
  </r>
  <r>
    <x v="34"/>
    <x v="0"/>
    <x v="5"/>
    <x v="0"/>
    <n v="5"/>
    <n v="6"/>
    <n v="5"/>
    <n v="16"/>
  </r>
  <r>
    <x v="35"/>
    <x v="1"/>
    <x v="5"/>
    <x v="0"/>
    <n v="3"/>
    <n v="4"/>
    <n v="2"/>
    <n v="9"/>
  </r>
  <r>
    <x v="36"/>
    <x v="1"/>
    <x v="5"/>
    <x v="2"/>
    <n v="7"/>
    <n v="8"/>
    <n v="8"/>
    <n v="23"/>
  </r>
  <r>
    <x v="37"/>
    <x v="2"/>
    <x v="5"/>
    <x v="0"/>
    <n v="5"/>
    <n v="4"/>
    <n v="7"/>
    <n v="16"/>
  </r>
  <r>
    <x v="38"/>
    <x v="2"/>
    <x v="5"/>
    <x v="2"/>
    <n v="4"/>
    <n v="3"/>
    <n v="5"/>
    <n v="12"/>
  </r>
  <r>
    <x v="39"/>
    <x v="3"/>
    <x v="5"/>
    <x v="0"/>
    <n v="7"/>
    <n v="8"/>
    <n v="10"/>
    <n v="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AllTeams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6" indent="0" outline="1" outlineData="1" multipleFieldFilters="0">
  <location ref="A3:D48" firstHeaderRow="0" firstDataRow="1" firstDataCol="1"/>
  <pivotFields count="8">
    <pivotField axis="axisRow" showAll="0" defaultSubtotal="0">
      <items count="40">
        <item x="18"/>
        <item x="38"/>
        <item x="12"/>
        <item x="5"/>
        <item x="3"/>
        <item x="1"/>
        <item x="24"/>
        <item x="31"/>
        <item x="25"/>
        <item x="34"/>
        <item x="22"/>
        <item x="2"/>
        <item x="36"/>
        <item x="11"/>
        <item x="19"/>
        <item x="35"/>
        <item x="10"/>
        <item x="20"/>
        <item x="17"/>
        <item x="21"/>
        <item x="16"/>
        <item x="33"/>
        <item x="8"/>
        <item x="0"/>
        <item x="4"/>
        <item x="13"/>
        <item x="26"/>
        <item x="37"/>
        <item x="29"/>
        <item x="30"/>
        <item x="14"/>
        <item x="23"/>
        <item x="28"/>
        <item x="27"/>
        <item x="39"/>
        <item x="9"/>
        <item x="7"/>
        <item x="6"/>
        <item x="15"/>
        <item x="32"/>
      </items>
    </pivotField>
    <pivotField axis="axisRow" showAll="0" defaultSubtotal="0">
      <items count="4">
        <item x="1"/>
        <item x="0"/>
        <item x="2"/>
        <item x="3"/>
      </items>
    </pivotField>
    <pivotField showAll="0" defaultSubtotal="0"/>
    <pivotField showAll="0" defaultSubtotal="0"/>
    <pivotField dataField="1" showAll="0" defaultSubtotal="0"/>
    <pivotField dataField="1" showAll="0"/>
    <pivotField dataField="1" showAll="0"/>
    <pivotField showAll="0" defaultSubtotal="0"/>
  </pivotFields>
  <rowFields count="2">
    <field x="1"/>
    <field x="0"/>
  </rowFields>
  <rowItems count="45">
    <i>
      <x/>
    </i>
    <i r="1">
      <x/>
    </i>
    <i r="1">
      <x v="4"/>
    </i>
    <i r="1">
      <x v="6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28"/>
    </i>
    <i>
      <x v="1"/>
    </i>
    <i r="1">
      <x v="5"/>
    </i>
    <i r="1">
      <x v="9"/>
    </i>
    <i r="1">
      <x v="18"/>
    </i>
    <i r="1">
      <x v="20"/>
    </i>
    <i r="1">
      <x v="21"/>
    </i>
    <i r="1">
      <x v="22"/>
    </i>
    <i r="1">
      <x v="23"/>
    </i>
    <i r="1">
      <x v="31"/>
    </i>
    <i r="1">
      <x v="32"/>
    </i>
    <i r="1">
      <x v="35"/>
    </i>
    <i>
      <x v="2"/>
    </i>
    <i r="1">
      <x v="1"/>
    </i>
    <i r="1">
      <x v="2"/>
    </i>
    <i r="1">
      <x v="3"/>
    </i>
    <i r="1">
      <x v="7"/>
    </i>
    <i r="1">
      <x v="8"/>
    </i>
    <i r="1">
      <x v="17"/>
    </i>
    <i r="1">
      <x v="24"/>
    </i>
    <i r="1">
      <x v="25"/>
    </i>
    <i r="1">
      <x v="26"/>
    </i>
    <i r="1">
      <x v="27"/>
    </i>
    <i r="1">
      <x v="29"/>
    </i>
    <i>
      <x v="3"/>
    </i>
    <i r="1">
      <x v="10"/>
    </i>
    <i r="1">
      <x v="19"/>
    </i>
    <i r="1">
      <x v="30"/>
    </i>
    <i r="1">
      <x v="33"/>
    </i>
    <i r="1">
      <x v="34"/>
    </i>
    <i r="1">
      <x v="36"/>
    </i>
    <i r="1">
      <x v="37"/>
    </i>
    <i r="1">
      <x v="38"/>
    </i>
    <i r="1">
      <x v="39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2020 Wins" fld="4" baseField="0" baseItem="1"/>
    <dataField name="2021 Wins" fld="5" baseField="0" baseItem="1" numFmtId="1"/>
    <dataField name="2022 Wins" fld="6" baseField="0" baseItem="1" numFmtId="1"/>
  </dataFields>
  <pivotTableStyleInfo name="PivotStyleLight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Levels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6" indent="0" outline="1" outlineData="1" multipleFieldFilters="0" chartFormat="4">
  <location ref="A1:D22" firstHeaderRow="0" firstDataRow="1" firstDataCol="1"/>
  <pivotFields count="8">
    <pivotField showAll="0" defaultSubtotal="0"/>
    <pivotField showAll="0" defaultSubtotal="0"/>
    <pivotField axis="axisRow" showAll="0" defaultSubtotal="0">
      <items count="6">
        <item n="Level 1" x="0"/>
        <item n="Level 2" x="1"/>
        <item n="Level 3" x="2"/>
        <item n="Level 4" x="3"/>
        <item n="Level 5" x="4"/>
        <item n="Level 6" x="5"/>
      </items>
    </pivotField>
    <pivotField axis="axisRow" showAll="0" defaultSubtotal="0">
      <items count="3">
        <item x="2"/>
        <item x="1"/>
        <item x="0"/>
      </items>
    </pivotField>
    <pivotField dataField="1" showAll="0" defaultSubtotal="0"/>
    <pivotField dataField="1" showAll="0"/>
    <pivotField dataField="1" showAll="0"/>
    <pivotField showAll="0" defaultSubtotal="0"/>
  </pivotFields>
  <rowFields count="2">
    <field x="2"/>
    <field x="3"/>
  </rowFields>
  <rowItems count="21">
    <i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 v="1"/>
    </i>
    <i r="1">
      <x v="2"/>
    </i>
    <i>
      <x v="3"/>
    </i>
    <i r="1">
      <x v="1"/>
    </i>
    <i r="1">
      <x v="2"/>
    </i>
    <i>
      <x v="4"/>
    </i>
    <i r="1">
      <x/>
    </i>
    <i r="1">
      <x v="1"/>
    </i>
    <i r="1">
      <x v="2"/>
    </i>
    <i>
      <x v="5"/>
    </i>
    <i r="1">
      <x/>
    </i>
    <i r="1"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2020 Wins" fld="4" baseField="0" baseItem="1"/>
    <dataField name="2021 Wins" fld="5" baseField="0" baseItem="1" numFmtId="1"/>
    <dataField name="2022 Wins" fld="6" baseField="0" baseItem="1" numFmtId="1"/>
  </dataFields>
  <chartFormats count="7">
    <chartFormat chart="0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Medium1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AllEmployees" displayName="AllEmployees" ref="A2:N32" totalsRowShown="0" headerRowDxfId="18">
  <autoFilter ref="A2:N32"/>
  <tableColumns count="14">
    <tableColumn id="1" name="Employee ID"/>
    <tableColumn id="2" name="Name"/>
    <tableColumn id="3" name="Age" dataDxfId="17"/>
    <tableColumn id="4" name="Years of Experience" dataDxfId="16"/>
    <tableColumn id="5" name="Pay Rate" dataDxfId="15"/>
    <tableColumn id="6" name="Cert. Year" dataDxfId="14"/>
    <tableColumn id="15" name="CPR Trained" dataDxfId="13"/>
    <tableColumn id="8" name="Lifeguard" dataDxfId="12"/>
    <tableColumn id="9" name="Instructor" dataDxfId="11"/>
    <tableColumn id="10" name="Camp Counselor" dataDxfId="10"/>
    <tableColumn id="13" name="Swim Team" dataDxfId="9"/>
    <tableColumn id="16" name="Team Coach" dataDxfId="8"/>
    <tableColumn id="12" name="CPR Course" dataDxfId="7"/>
    <tableColumn id="14" name="Column1" dataDxfId="6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id="2" name="SwimTeams" displayName="SwimTeams" ref="A2:H12" totalsRowShown="0" headerRowDxfId="5">
  <autoFilter ref="A2:H12"/>
  <sortState ref="A3:H12">
    <sortCondition descending="1" ref="H2:H12"/>
  </sortState>
  <tableColumns count="8">
    <tableColumn id="1" name="Team Name"/>
    <tableColumn id="2" name="Location" dataDxfId="4"/>
    <tableColumn id="3" name="Level" dataDxfId="3"/>
    <tableColumn id="4" name="League"/>
    <tableColumn id="5" name="2020"/>
    <tableColumn id="6" name="2021"/>
    <tableColumn id="7" name="2022"/>
    <tableColumn id="8" name="Total" dataDxfId="2">
      <calculatedColumnFormula>SUM(SwimTeams[[#This Row],[2020]:[2022]])</calculatedColumnFormula>
    </tableColumn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id="3" name="AllTeams" displayName="AllTeams" ref="A2:H42" totalsRowShown="0" headerRowDxfId="1">
  <autoFilter ref="A2:H42"/>
  <tableColumns count="8">
    <tableColumn id="1" name="Team Name"/>
    <tableColumn id="2" name="Location"/>
    <tableColumn id="3" name="Level"/>
    <tableColumn id="4" name="League"/>
    <tableColumn id="5" name="2020"/>
    <tableColumn id="6" name="2021"/>
    <tableColumn id="7" name="2022"/>
    <tableColumn id="8" name="Total" dataDxfId="0">
      <calculatedColumnFormula>SUM(AllTeams[[#This Row],[2020]:[2022]])</calculatedColumnFormula>
    </tableColumn>
  </tableColumns>
  <tableStyleInfo name="TableStyleMedium6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Damask">
  <a:themeElements>
    <a:clrScheme name="Aspect">
      <a:dk1>
        <a:sysClr val="windowText" lastClr="000000"/>
      </a:dk1>
      <a:lt1>
        <a:sysClr val="window" lastClr="FFFFFF"/>
      </a:lt1>
      <a:dk2>
        <a:srgbClr val="323232"/>
      </a:dk2>
      <a:lt2>
        <a:srgbClr val="E3DED1"/>
      </a:lt2>
      <a:accent1>
        <a:srgbClr val="F07F09"/>
      </a:accent1>
      <a:accent2>
        <a:srgbClr val="9F2936"/>
      </a:accent2>
      <a:accent3>
        <a:srgbClr val="1B587C"/>
      </a:accent3>
      <a:accent4>
        <a:srgbClr val="4E8542"/>
      </a:accent4>
      <a:accent5>
        <a:srgbClr val="604878"/>
      </a:accent5>
      <a:accent6>
        <a:srgbClr val="C19859"/>
      </a:accent6>
      <a:hlink>
        <a:srgbClr val="6B9F25"/>
      </a:hlink>
      <a:folHlink>
        <a:srgbClr val="B26B02"/>
      </a:folHlink>
    </a:clrScheme>
    <a:fontScheme name="Damask">
      <a:majorFont>
        <a:latin typeface="Bookman Old Style" panose="0205060405050502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Rockwell" panose="020606030202050204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Damask">
      <a:fillStyleLst>
        <a:solidFill>
          <a:schemeClr val="phClr"/>
        </a:solidFill>
        <a:gradFill rotWithShape="1">
          <a:gsLst>
            <a:gs pos="0">
              <a:schemeClr val="phClr">
                <a:tint val="48000"/>
                <a:satMod val="105000"/>
                <a:lumMod val="110000"/>
              </a:schemeClr>
            </a:gs>
            <a:gs pos="100000">
              <a:schemeClr val="phClr">
                <a:tint val="78000"/>
                <a:satMod val="109000"/>
                <a:lum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0000"/>
                <a:lumMod val="104000"/>
              </a:schemeClr>
            </a:gs>
            <a:gs pos="69000">
              <a:schemeClr val="phClr">
                <a:shade val="86000"/>
                <a:satMod val="130000"/>
                <a:lumMod val="102000"/>
              </a:schemeClr>
            </a:gs>
            <a:gs pos="100000">
              <a:schemeClr val="phClr">
                <a:shade val="72000"/>
                <a:satMod val="130000"/>
                <a:lumMod val="100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38100" dir="5400000" sy="96000" rotWithShape="0">
              <a:srgbClr val="000000">
                <a:alpha val="54000"/>
              </a:srgbClr>
            </a:outerShdw>
          </a:effectLst>
        </a:effectStyle>
        <a:effectStyle>
          <a:effectLst>
            <a:outerShdw blurRad="76200" dist="38100" dir="5400000" algn="ctr" rotWithShape="0">
              <a:srgbClr val="000000">
                <a:alpha val="76000"/>
              </a:srgbClr>
            </a:outerShdw>
          </a:effectLst>
          <a:scene3d>
            <a:camera prst="orthographicFront">
              <a:rot lat="0" lon="0" rev="0"/>
            </a:camera>
            <a:lightRig rig="balanced" dir="t"/>
          </a:scene3d>
          <a:sp3d prstMaterial="matte">
            <a:bevelT w="25400" h="25400" prst="relaxedInset"/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blipFill rotWithShape="1">
          <a:blip xmlns:r="http://schemas.openxmlformats.org/officeDocument/2006/relationships" r:embed="rId1">
            <a:duotone>
              <a:schemeClr val="phClr">
                <a:shade val="18000"/>
                <a:satMod val="160000"/>
                <a:lumMod val="28000"/>
              </a:schemeClr>
              <a:schemeClr val="phClr">
                <a:tint val="95000"/>
                <a:satMod val="160000"/>
                <a:lumMod val="116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Damask" id="{F9A299A0-33D0-4E0F-9F3F-7163E3744208}" vid="{746EEEEA-FB6A-406B-B510-531588D54811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showGridLines="0" tabSelected="1" zoomScaleNormal="100" workbookViewId="0">
      <selection activeCell="G1" sqref="G1"/>
    </sheetView>
  </sheetViews>
  <sheetFormatPr defaultColWidth="8.75" defaultRowHeight="12.75" x14ac:dyDescent="0.2"/>
  <cols>
    <col min="1" max="1" width="8.625" style="3" customWidth="1"/>
    <col min="2" max="2" width="80.625" style="3" customWidth="1"/>
    <col min="3" max="3" width="3.625" style="3" customWidth="1"/>
    <col min="4" max="16384" width="8.75" style="3"/>
  </cols>
  <sheetData>
    <row r="1" spans="1:3" ht="32.25" customHeight="1" x14ac:dyDescent="0.25">
      <c r="A1" s="12"/>
      <c r="B1" s="12" t="s">
        <v>13</v>
      </c>
      <c r="C1" s="11"/>
    </row>
    <row r="2" spans="1:3" ht="5.0999999999999996" customHeight="1" x14ac:dyDescent="0.25">
      <c r="A2" s="10"/>
      <c r="B2"/>
      <c r="C2" s="2"/>
    </row>
    <row r="3" spans="1:3" s="4" customFormat="1" ht="34.5" x14ac:dyDescent="0.25">
      <c r="A3" s="1"/>
      <c r="B3" s="9" t="s">
        <v>94</v>
      </c>
      <c r="C3" s="5"/>
    </row>
    <row r="4" spans="1:3" ht="16.5" x14ac:dyDescent="0.25">
      <c r="A4" s="1"/>
      <c r="B4" s="8" t="s">
        <v>12</v>
      </c>
      <c r="C4" s="2"/>
    </row>
    <row r="5" spans="1:3" ht="15.75" customHeight="1" x14ac:dyDescent="0.25">
      <c r="A5" s="1"/>
      <c r="B5" s="1"/>
      <c r="C5" s="2"/>
    </row>
    <row r="6" spans="1:3" ht="13.5" x14ac:dyDescent="0.25">
      <c r="A6" s="6" t="s">
        <v>2</v>
      </c>
      <c r="B6" s="7" t="s">
        <v>1</v>
      </c>
      <c r="C6" s="2"/>
    </row>
    <row r="7" spans="1:3" ht="13.5" x14ac:dyDescent="0.25">
      <c r="A7" s="1"/>
      <c r="B7" s="1"/>
      <c r="C7" s="2"/>
    </row>
    <row r="8" spans="1:3" x14ac:dyDescent="0.2">
      <c r="A8" s="29" t="s">
        <v>0</v>
      </c>
      <c r="B8" s="29"/>
      <c r="C8" s="30"/>
    </row>
    <row r="9" spans="1:3" x14ac:dyDescent="0.2">
      <c r="A9" s="29"/>
      <c r="B9" s="29"/>
      <c r="C9" s="30"/>
    </row>
    <row r="10" spans="1:3" ht="13.5" thickBot="1" x14ac:dyDescent="0.25">
      <c r="A10" s="31"/>
      <c r="B10" s="31"/>
      <c r="C10" s="32"/>
    </row>
    <row r="11" spans="1:3" ht="13.5" thickTop="1" x14ac:dyDescent="0.2"/>
  </sheetData>
  <mergeCells count="1">
    <mergeCell ref="A8:C10"/>
  </mergeCells>
  <dataValidations count="2">
    <dataValidation allowBlank="1" showInputMessage="1" showErrorMessage="1" error="                                                                " sqref="J3"/>
    <dataValidation error="pavI8MeUFtEyxX2I4tky14660281-b702-4e29-a0ca-358e9063e6ca" showErrorMessage="0" showInputMessage="0" allowBlank="1" sqref="A1:C2 A3:C3 A4:C11"/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2"/>
  <sheetViews>
    <sheetView zoomScaleNormal="100" workbookViewId="0"/>
  </sheetViews>
  <sheetFormatPr defaultRowHeight="14.25" x14ac:dyDescent="0.2"/>
  <cols>
    <col min="1" max="1" width="17.125" bestFit="1" customWidth="1"/>
    <col min="2" max="2" width="19.125" bestFit="1" customWidth="1"/>
    <col min="3" max="3" width="8.375" bestFit="1" customWidth="1"/>
    <col min="4" max="4" width="23.625" bestFit="1" customWidth="1"/>
    <col min="5" max="5" width="13.125" bestFit="1" customWidth="1"/>
    <col min="6" max="6" width="14.5" bestFit="1" customWidth="1"/>
    <col min="7" max="7" width="16.75" bestFit="1" customWidth="1"/>
    <col min="8" max="8" width="13.875" bestFit="1" customWidth="1"/>
    <col min="9" max="9" width="14" bestFit="1" customWidth="1"/>
    <col min="10" max="10" width="20.75" bestFit="1" customWidth="1"/>
    <col min="11" max="11" width="15.75" bestFit="1" customWidth="1"/>
    <col min="12" max="12" width="16.625" bestFit="1" customWidth="1"/>
    <col min="13" max="13" width="16.25" bestFit="1" customWidth="1"/>
    <col min="14" max="14" width="13.25" bestFit="1" customWidth="1"/>
    <col min="16" max="16" width="23.625" customWidth="1"/>
    <col min="17" max="17" width="15.75" bestFit="1" customWidth="1"/>
    <col min="18" max="18" width="27" bestFit="1" customWidth="1"/>
  </cols>
  <sheetData>
    <row r="1" spans="1:21" ht="19.5" customHeight="1" x14ac:dyDescent="0.2">
      <c r="H1" s="33" t="s">
        <v>20</v>
      </c>
      <c r="I1" s="33"/>
      <c r="J1" s="33"/>
      <c r="K1" s="33"/>
      <c r="L1" s="33"/>
      <c r="M1" s="33"/>
      <c r="N1" s="33"/>
    </row>
    <row r="2" spans="1:21" x14ac:dyDescent="0.2">
      <c r="A2" s="23" t="s">
        <v>14</v>
      </c>
      <c r="B2" s="23" t="s">
        <v>6</v>
      </c>
      <c r="C2" s="23" t="s">
        <v>7</v>
      </c>
      <c r="D2" s="23" t="s">
        <v>15</v>
      </c>
      <c r="E2" s="23" t="s">
        <v>16</v>
      </c>
      <c r="F2" s="23" t="s">
        <v>17</v>
      </c>
      <c r="G2" s="23" t="s">
        <v>155</v>
      </c>
      <c r="H2" s="23" t="s">
        <v>18</v>
      </c>
      <c r="I2" s="23" t="s">
        <v>19</v>
      </c>
      <c r="J2" s="23" t="s">
        <v>22</v>
      </c>
      <c r="K2" s="23" t="s">
        <v>23</v>
      </c>
      <c r="L2" s="23" t="s">
        <v>21</v>
      </c>
      <c r="M2" s="23" t="s">
        <v>156</v>
      </c>
      <c r="N2" s="23" t="s">
        <v>11</v>
      </c>
    </row>
    <row r="3" spans="1:21" x14ac:dyDescent="0.2">
      <c r="A3" t="s">
        <v>95</v>
      </c>
      <c r="B3" t="s">
        <v>96</v>
      </c>
      <c r="C3" s="23">
        <v>22</v>
      </c>
      <c r="D3" s="23">
        <v>4</v>
      </c>
      <c r="E3" s="13"/>
      <c r="F3" s="23">
        <v>2018</v>
      </c>
      <c r="G3" s="23" t="s">
        <v>8</v>
      </c>
      <c r="H3" s="23" t="s">
        <v>8</v>
      </c>
      <c r="I3" s="23" t="s">
        <v>8</v>
      </c>
      <c r="J3" s="23"/>
      <c r="K3" s="23"/>
      <c r="L3" s="23"/>
      <c r="M3" s="23"/>
      <c r="N3" s="23"/>
      <c r="P3" s="14" t="s">
        <v>14</v>
      </c>
      <c r="Q3" s="27" t="s">
        <v>153</v>
      </c>
    </row>
    <row r="4" spans="1:21" x14ac:dyDescent="0.2">
      <c r="A4" t="s">
        <v>125</v>
      </c>
      <c r="B4" t="s">
        <v>126</v>
      </c>
      <c r="C4" s="23">
        <v>19</v>
      </c>
      <c r="D4" s="23">
        <v>1</v>
      </c>
      <c r="E4" s="13"/>
      <c r="F4" s="23">
        <v>2022</v>
      </c>
      <c r="G4" s="23" t="s">
        <v>9</v>
      </c>
      <c r="H4" s="23" t="s">
        <v>9</v>
      </c>
      <c r="I4" s="23" t="s">
        <v>9</v>
      </c>
      <c r="J4" s="23"/>
      <c r="K4" s="23"/>
      <c r="L4" s="23"/>
      <c r="M4" s="23"/>
      <c r="N4" s="23"/>
      <c r="P4" s="14" t="s">
        <v>24</v>
      </c>
      <c r="Q4" s="15" t="str">
        <f>VLOOKUP(Q3,AllEmployees[[Employee ID]:[Name]],2,FALSE)</f>
        <v>Javier Vazquez</v>
      </c>
    </row>
    <row r="5" spans="1:21" x14ac:dyDescent="0.2">
      <c r="A5" t="s">
        <v>106</v>
      </c>
      <c r="B5" t="s">
        <v>108</v>
      </c>
      <c r="C5" s="23">
        <v>19</v>
      </c>
      <c r="D5" s="23">
        <v>1</v>
      </c>
      <c r="E5" s="13"/>
      <c r="F5" s="23">
        <v>2022</v>
      </c>
      <c r="G5" s="23" t="s">
        <v>8</v>
      </c>
      <c r="H5" s="23" t="s">
        <v>9</v>
      </c>
      <c r="I5" s="23" t="s">
        <v>9</v>
      </c>
      <c r="J5" s="23"/>
      <c r="K5" s="23"/>
      <c r="L5" s="23"/>
      <c r="M5" s="23"/>
      <c r="N5" s="23"/>
    </row>
    <row r="6" spans="1:21" x14ac:dyDescent="0.2">
      <c r="A6" t="s">
        <v>119</v>
      </c>
      <c r="B6" t="s">
        <v>120</v>
      </c>
      <c r="C6" s="23">
        <v>22</v>
      </c>
      <c r="D6" s="23">
        <v>4</v>
      </c>
      <c r="E6" s="13"/>
      <c r="F6" s="23">
        <v>2017</v>
      </c>
      <c r="G6" s="23" t="s">
        <v>8</v>
      </c>
      <c r="H6" s="23" t="s">
        <v>9</v>
      </c>
      <c r="I6" s="23" t="s">
        <v>8</v>
      </c>
      <c r="J6" s="23"/>
      <c r="K6" s="23"/>
      <c r="L6" s="23"/>
      <c r="M6" s="23"/>
      <c r="N6" s="23"/>
    </row>
    <row r="7" spans="1:21" x14ac:dyDescent="0.2">
      <c r="A7" t="s">
        <v>98</v>
      </c>
      <c r="B7" t="s">
        <v>97</v>
      </c>
      <c r="C7" s="23">
        <v>24</v>
      </c>
      <c r="D7" s="23">
        <v>6</v>
      </c>
      <c r="E7" s="13"/>
      <c r="F7" s="23">
        <v>2015</v>
      </c>
      <c r="G7" s="23" t="s">
        <v>8</v>
      </c>
      <c r="H7" s="23" t="s">
        <v>8</v>
      </c>
      <c r="I7" s="23" t="s">
        <v>9</v>
      </c>
      <c r="J7" s="23"/>
      <c r="K7" s="23"/>
      <c r="L7" s="23"/>
      <c r="M7" s="23"/>
      <c r="N7" s="23"/>
    </row>
    <row r="8" spans="1:21" x14ac:dyDescent="0.2">
      <c r="A8" t="s">
        <v>121</v>
      </c>
      <c r="B8" t="s">
        <v>122</v>
      </c>
      <c r="C8" s="23">
        <v>24</v>
      </c>
      <c r="D8" s="23">
        <v>6</v>
      </c>
      <c r="E8" s="13"/>
      <c r="F8" s="23">
        <v>2018</v>
      </c>
      <c r="G8" s="23" t="s">
        <v>8</v>
      </c>
      <c r="H8" s="23" t="s">
        <v>8</v>
      </c>
      <c r="I8" s="23" t="s">
        <v>9</v>
      </c>
      <c r="J8" s="23"/>
      <c r="K8" s="23"/>
      <c r="L8" s="23"/>
      <c r="M8" s="23"/>
      <c r="N8" s="23"/>
      <c r="Q8" s="14" t="s">
        <v>26</v>
      </c>
      <c r="R8" s="14" t="s">
        <v>27</v>
      </c>
    </row>
    <row r="9" spans="1:21" x14ac:dyDescent="0.2">
      <c r="A9" t="s">
        <v>105</v>
      </c>
      <c r="B9" t="s">
        <v>107</v>
      </c>
      <c r="C9" s="23">
        <v>18</v>
      </c>
      <c r="D9" s="23">
        <v>0</v>
      </c>
      <c r="E9" s="13"/>
      <c r="F9" s="23">
        <v>2022</v>
      </c>
      <c r="G9" s="23" t="s">
        <v>9</v>
      </c>
      <c r="H9" s="23" t="s">
        <v>9</v>
      </c>
      <c r="I9" s="23" t="s">
        <v>9</v>
      </c>
      <c r="J9" s="23"/>
      <c r="K9" s="23"/>
      <c r="L9" s="23"/>
      <c r="M9" s="23"/>
      <c r="N9" s="23"/>
      <c r="P9" s="24" t="s">
        <v>25</v>
      </c>
      <c r="Q9" s="15"/>
      <c r="R9" s="28"/>
    </row>
    <row r="10" spans="1:21" x14ac:dyDescent="0.2">
      <c r="A10" t="s">
        <v>137</v>
      </c>
      <c r="B10" t="s">
        <v>138</v>
      </c>
      <c r="C10" s="23">
        <v>21</v>
      </c>
      <c r="D10" s="23">
        <v>3</v>
      </c>
      <c r="E10" s="13"/>
      <c r="F10" s="23">
        <v>2019</v>
      </c>
      <c r="G10" s="23" t="s">
        <v>9</v>
      </c>
      <c r="H10" s="23" t="s">
        <v>9</v>
      </c>
      <c r="I10" s="23" t="s">
        <v>9</v>
      </c>
      <c r="J10" s="23"/>
      <c r="K10" s="23"/>
      <c r="L10" s="23"/>
      <c r="M10" s="23"/>
      <c r="N10" s="23"/>
      <c r="P10" s="24" t="s">
        <v>28</v>
      </c>
      <c r="Q10" s="15">
        <f>COUNTA(AllEmployees[Name])</f>
        <v>30</v>
      </c>
      <c r="R10" s="28"/>
    </row>
    <row r="11" spans="1:21" x14ac:dyDescent="0.2">
      <c r="A11" t="s">
        <v>109</v>
      </c>
      <c r="B11" t="s">
        <v>110</v>
      </c>
      <c r="C11" s="23">
        <v>25</v>
      </c>
      <c r="D11" s="23">
        <v>5</v>
      </c>
      <c r="E11" s="13"/>
      <c r="F11" s="23">
        <v>2019</v>
      </c>
      <c r="G11" s="23" t="s">
        <v>8</v>
      </c>
      <c r="H11" s="23" t="s">
        <v>8</v>
      </c>
      <c r="I11" s="23" t="s">
        <v>8</v>
      </c>
      <c r="J11" s="23"/>
      <c r="K11" s="23"/>
      <c r="L11" s="23"/>
      <c r="M11" s="23"/>
      <c r="N11" s="23"/>
    </row>
    <row r="12" spans="1:21" x14ac:dyDescent="0.2">
      <c r="A12" t="s">
        <v>111</v>
      </c>
      <c r="B12" t="s">
        <v>112</v>
      </c>
      <c r="C12" s="23">
        <v>21</v>
      </c>
      <c r="D12" s="23">
        <v>3</v>
      </c>
      <c r="E12" s="13"/>
      <c r="F12" s="23">
        <v>2020</v>
      </c>
      <c r="G12" s="23" t="s">
        <v>8</v>
      </c>
      <c r="H12" s="23" t="s">
        <v>9</v>
      </c>
      <c r="I12" s="23" t="s">
        <v>9</v>
      </c>
      <c r="J12" s="23"/>
      <c r="K12" s="23"/>
      <c r="L12" s="23"/>
      <c r="M12" s="23"/>
      <c r="N12" s="23"/>
    </row>
    <row r="13" spans="1:21" x14ac:dyDescent="0.2">
      <c r="A13" t="s">
        <v>102</v>
      </c>
      <c r="B13" t="s">
        <v>101</v>
      </c>
      <c r="C13" s="23">
        <v>21</v>
      </c>
      <c r="D13" s="23">
        <v>3</v>
      </c>
      <c r="E13" s="13"/>
      <c r="F13" s="23">
        <v>2020</v>
      </c>
      <c r="G13" s="23" t="s">
        <v>9</v>
      </c>
      <c r="H13" s="23" t="s">
        <v>9</v>
      </c>
      <c r="I13" s="23" t="s">
        <v>9</v>
      </c>
      <c r="J13" s="23"/>
      <c r="K13" s="23"/>
      <c r="L13" s="23"/>
      <c r="M13" s="23"/>
      <c r="N13" s="23"/>
    </row>
    <row r="14" spans="1:21" x14ac:dyDescent="0.2">
      <c r="A14" t="s">
        <v>131</v>
      </c>
      <c r="B14" t="s">
        <v>132</v>
      </c>
      <c r="C14" s="23">
        <v>23</v>
      </c>
      <c r="D14" s="23">
        <v>5</v>
      </c>
      <c r="E14" s="13"/>
      <c r="F14" s="23">
        <v>2018</v>
      </c>
      <c r="G14" s="23" t="s">
        <v>8</v>
      </c>
      <c r="H14" s="23" t="s">
        <v>9</v>
      </c>
      <c r="I14" s="23" t="s">
        <v>9</v>
      </c>
      <c r="J14" s="23"/>
      <c r="K14" s="23"/>
      <c r="L14" s="23"/>
      <c r="M14" s="23"/>
      <c r="N14" s="23"/>
      <c r="P14" s="14" t="s">
        <v>15</v>
      </c>
      <c r="Q14" s="15">
        <v>0</v>
      </c>
      <c r="R14" s="15">
        <v>1</v>
      </c>
      <c r="S14" s="15">
        <v>2</v>
      </c>
      <c r="T14" s="15">
        <v>5</v>
      </c>
      <c r="U14" s="15">
        <v>8</v>
      </c>
    </row>
    <row r="15" spans="1:21" x14ac:dyDescent="0.2">
      <c r="A15" t="s">
        <v>113</v>
      </c>
      <c r="B15" t="s">
        <v>114</v>
      </c>
      <c r="C15" s="23">
        <v>18</v>
      </c>
      <c r="D15" s="23">
        <v>0</v>
      </c>
      <c r="E15" s="13"/>
      <c r="F15" s="23">
        <v>2022</v>
      </c>
      <c r="G15" s="23" t="s">
        <v>9</v>
      </c>
      <c r="H15" s="23" t="s">
        <v>9</v>
      </c>
      <c r="I15" s="23" t="s">
        <v>9</v>
      </c>
      <c r="J15" s="23"/>
      <c r="K15" s="23"/>
      <c r="L15" s="23"/>
      <c r="M15" s="23"/>
      <c r="N15" s="23"/>
      <c r="P15" s="14" t="s">
        <v>16</v>
      </c>
      <c r="Q15" s="22">
        <v>15.5</v>
      </c>
      <c r="R15" s="22">
        <v>15.75</v>
      </c>
      <c r="S15" s="22">
        <v>16</v>
      </c>
      <c r="T15" s="22">
        <v>16.5</v>
      </c>
      <c r="U15" s="22">
        <v>17.5</v>
      </c>
    </row>
    <row r="16" spans="1:21" x14ac:dyDescent="0.2">
      <c r="A16" t="s">
        <v>135</v>
      </c>
      <c r="B16" t="s">
        <v>136</v>
      </c>
      <c r="C16" s="23">
        <v>25</v>
      </c>
      <c r="D16" s="23">
        <v>7</v>
      </c>
      <c r="E16" s="13"/>
      <c r="F16" s="23">
        <v>2017</v>
      </c>
      <c r="G16" s="23" t="s">
        <v>8</v>
      </c>
      <c r="H16" s="23" t="s">
        <v>8</v>
      </c>
      <c r="I16" s="23" t="s">
        <v>8</v>
      </c>
      <c r="J16" s="23"/>
      <c r="K16" s="23"/>
      <c r="L16" s="23"/>
      <c r="M16" s="23"/>
      <c r="N16" s="23"/>
    </row>
    <row r="17" spans="1:14" x14ac:dyDescent="0.2">
      <c r="A17" t="s">
        <v>150</v>
      </c>
      <c r="B17" t="s">
        <v>152</v>
      </c>
      <c r="C17" s="23">
        <v>24</v>
      </c>
      <c r="D17" s="23">
        <v>6</v>
      </c>
      <c r="E17" s="13"/>
      <c r="F17" s="23">
        <v>2018</v>
      </c>
      <c r="G17" s="23" t="s">
        <v>8</v>
      </c>
      <c r="H17" s="23" t="s">
        <v>8</v>
      </c>
      <c r="I17" s="23" t="s">
        <v>9</v>
      </c>
      <c r="J17" s="23"/>
      <c r="K17" s="23"/>
      <c r="L17" s="23"/>
      <c r="M17" s="23"/>
      <c r="N17" s="23"/>
    </row>
    <row r="18" spans="1:14" x14ac:dyDescent="0.2">
      <c r="A18" t="s">
        <v>117</v>
      </c>
      <c r="B18" t="s">
        <v>118</v>
      </c>
      <c r="C18" s="23">
        <v>24</v>
      </c>
      <c r="D18" s="23">
        <v>4</v>
      </c>
      <c r="E18" s="13"/>
      <c r="F18" s="23">
        <v>2020</v>
      </c>
      <c r="G18" s="23" t="s">
        <v>8</v>
      </c>
      <c r="H18" s="23" t="s">
        <v>9</v>
      </c>
      <c r="I18" s="23" t="s">
        <v>8</v>
      </c>
      <c r="J18" s="23"/>
      <c r="K18" s="23"/>
      <c r="L18" s="23"/>
      <c r="M18" s="23"/>
      <c r="N18" s="23"/>
    </row>
    <row r="19" spans="1:14" x14ac:dyDescent="0.2">
      <c r="A19" t="s">
        <v>149</v>
      </c>
      <c r="B19" t="s">
        <v>151</v>
      </c>
      <c r="C19" s="23">
        <v>20</v>
      </c>
      <c r="D19" s="23">
        <v>2</v>
      </c>
      <c r="E19" s="13"/>
      <c r="F19" s="23">
        <v>2020</v>
      </c>
      <c r="G19" s="23" t="s">
        <v>8</v>
      </c>
      <c r="H19" s="23" t="s">
        <v>9</v>
      </c>
      <c r="I19" s="23" t="s">
        <v>8</v>
      </c>
      <c r="J19" s="23"/>
      <c r="K19" s="23"/>
      <c r="L19" s="23"/>
      <c r="M19" s="23"/>
      <c r="N19" s="23"/>
    </row>
    <row r="20" spans="1:14" x14ac:dyDescent="0.2">
      <c r="A20" t="s">
        <v>123</v>
      </c>
      <c r="B20" t="s">
        <v>124</v>
      </c>
      <c r="C20" s="23">
        <v>26</v>
      </c>
      <c r="D20" s="23">
        <v>8</v>
      </c>
      <c r="E20" s="13"/>
      <c r="F20" s="23">
        <v>2017</v>
      </c>
      <c r="G20" s="23" t="s">
        <v>8</v>
      </c>
      <c r="H20" s="23" t="s">
        <v>8</v>
      </c>
      <c r="I20" s="23" t="s">
        <v>9</v>
      </c>
      <c r="J20" s="23"/>
      <c r="K20" s="23"/>
      <c r="L20" s="23"/>
      <c r="M20" s="23"/>
      <c r="N20" s="23"/>
    </row>
    <row r="21" spans="1:14" x14ac:dyDescent="0.2">
      <c r="A21" t="s">
        <v>115</v>
      </c>
      <c r="B21" t="s">
        <v>116</v>
      </c>
      <c r="C21" s="23">
        <v>19</v>
      </c>
      <c r="D21" s="23">
        <v>2</v>
      </c>
      <c r="E21" s="13"/>
      <c r="F21" s="23">
        <v>2021</v>
      </c>
      <c r="G21" s="23" t="s">
        <v>9</v>
      </c>
      <c r="H21" s="23" t="s">
        <v>9</v>
      </c>
      <c r="I21" s="23" t="s">
        <v>8</v>
      </c>
      <c r="J21" s="23"/>
      <c r="K21" s="23"/>
      <c r="L21" s="23"/>
      <c r="M21" s="23"/>
      <c r="N21" s="23"/>
    </row>
    <row r="22" spans="1:14" x14ac:dyDescent="0.2">
      <c r="A22" t="s">
        <v>100</v>
      </c>
      <c r="B22" t="s">
        <v>99</v>
      </c>
      <c r="C22" s="23">
        <v>23</v>
      </c>
      <c r="D22" s="23">
        <v>5</v>
      </c>
      <c r="E22" s="13"/>
      <c r="F22" s="23">
        <v>2017</v>
      </c>
      <c r="G22" s="23" t="s">
        <v>8</v>
      </c>
      <c r="H22" s="23" t="s">
        <v>8</v>
      </c>
      <c r="I22" s="23" t="s">
        <v>9</v>
      </c>
      <c r="J22" s="23"/>
      <c r="K22" s="23"/>
      <c r="L22" s="23"/>
      <c r="M22" s="23"/>
      <c r="N22" s="23"/>
    </row>
    <row r="23" spans="1:14" x14ac:dyDescent="0.2">
      <c r="A23" t="s">
        <v>153</v>
      </c>
      <c r="B23" t="s">
        <v>154</v>
      </c>
      <c r="C23" s="23">
        <v>18</v>
      </c>
      <c r="D23" s="23">
        <v>0</v>
      </c>
      <c r="E23" s="13"/>
      <c r="F23" s="23">
        <v>2022</v>
      </c>
      <c r="G23" s="23" t="s">
        <v>9</v>
      </c>
      <c r="H23" s="23" t="s">
        <v>9</v>
      </c>
      <c r="I23" s="23" t="s">
        <v>9</v>
      </c>
      <c r="J23" s="23"/>
      <c r="K23" s="23"/>
      <c r="L23" s="23"/>
      <c r="M23" s="23"/>
      <c r="N23" s="23"/>
    </row>
    <row r="24" spans="1:14" x14ac:dyDescent="0.2">
      <c r="A24" t="s">
        <v>133</v>
      </c>
      <c r="B24" t="s">
        <v>134</v>
      </c>
      <c r="C24" s="23">
        <v>22</v>
      </c>
      <c r="D24" s="23">
        <v>4</v>
      </c>
      <c r="E24" s="13"/>
      <c r="F24" s="23">
        <v>2018</v>
      </c>
      <c r="G24" s="23" t="s">
        <v>8</v>
      </c>
      <c r="H24" s="23" t="s">
        <v>9</v>
      </c>
      <c r="I24" s="23" t="s">
        <v>9</v>
      </c>
      <c r="J24" s="23"/>
      <c r="K24" s="23"/>
      <c r="L24" s="23"/>
      <c r="M24" s="23"/>
      <c r="N24" s="23"/>
    </row>
    <row r="25" spans="1:14" x14ac:dyDescent="0.2">
      <c r="A25" t="s">
        <v>143</v>
      </c>
      <c r="B25" t="s">
        <v>144</v>
      </c>
      <c r="C25" s="23">
        <v>18</v>
      </c>
      <c r="D25" s="23">
        <v>0</v>
      </c>
      <c r="E25" s="13"/>
      <c r="F25" s="23">
        <v>2022</v>
      </c>
      <c r="G25" s="23" t="s">
        <v>9</v>
      </c>
      <c r="H25" s="23" t="s">
        <v>9</v>
      </c>
      <c r="I25" s="23" t="s">
        <v>9</v>
      </c>
      <c r="J25" s="23"/>
      <c r="K25" s="23"/>
      <c r="L25" s="23"/>
      <c r="M25" s="23"/>
      <c r="N25" s="23"/>
    </row>
    <row r="26" spans="1:14" x14ac:dyDescent="0.2">
      <c r="A26" t="s">
        <v>129</v>
      </c>
      <c r="B26" t="s">
        <v>130</v>
      </c>
      <c r="C26" s="23">
        <v>28</v>
      </c>
      <c r="D26" s="23">
        <v>4</v>
      </c>
      <c r="E26" s="13"/>
      <c r="F26" s="23">
        <v>2018</v>
      </c>
      <c r="G26" s="23" t="s">
        <v>8</v>
      </c>
      <c r="H26" s="23" t="s">
        <v>8</v>
      </c>
      <c r="I26" s="23" t="s">
        <v>9</v>
      </c>
      <c r="J26" s="23"/>
      <c r="K26" s="23"/>
      <c r="L26" s="23"/>
      <c r="M26" s="23"/>
      <c r="N26" s="23"/>
    </row>
    <row r="27" spans="1:14" x14ac:dyDescent="0.2">
      <c r="A27" t="s">
        <v>145</v>
      </c>
      <c r="B27" t="s">
        <v>146</v>
      </c>
      <c r="C27" s="23">
        <v>24</v>
      </c>
      <c r="D27" s="23">
        <v>6</v>
      </c>
      <c r="E27" s="13"/>
      <c r="F27" s="23">
        <v>2017</v>
      </c>
      <c r="G27" s="23" t="s">
        <v>8</v>
      </c>
      <c r="H27" s="23" t="s">
        <v>8</v>
      </c>
      <c r="I27" s="23" t="s">
        <v>8</v>
      </c>
      <c r="J27" s="23"/>
      <c r="K27" s="23"/>
      <c r="L27" s="23"/>
      <c r="M27" s="23"/>
      <c r="N27" s="23"/>
    </row>
    <row r="28" spans="1:14" x14ac:dyDescent="0.2">
      <c r="A28" t="s">
        <v>127</v>
      </c>
      <c r="B28" t="s">
        <v>128</v>
      </c>
      <c r="C28" s="23">
        <v>24</v>
      </c>
      <c r="D28" s="23">
        <v>6</v>
      </c>
      <c r="E28" s="13"/>
      <c r="F28" s="23">
        <v>2018</v>
      </c>
      <c r="G28" s="23" t="s">
        <v>8</v>
      </c>
      <c r="H28" s="23" t="s">
        <v>8</v>
      </c>
      <c r="I28" s="23" t="s">
        <v>8</v>
      </c>
      <c r="J28" s="23"/>
      <c r="K28" s="23"/>
      <c r="L28" s="23"/>
      <c r="M28" s="23"/>
      <c r="N28" s="23"/>
    </row>
    <row r="29" spans="1:14" x14ac:dyDescent="0.2">
      <c r="A29" t="s">
        <v>104</v>
      </c>
      <c r="B29" t="s">
        <v>103</v>
      </c>
      <c r="C29" s="23">
        <v>21</v>
      </c>
      <c r="D29" s="23">
        <v>3</v>
      </c>
      <c r="E29" s="13"/>
      <c r="F29" s="23">
        <v>2019</v>
      </c>
      <c r="G29" s="23" t="s">
        <v>8</v>
      </c>
      <c r="H29" s="23" t="s">
        <v>9</v>
      </c>
      <c r="I29" s="23" t="s">
        <v>8</v>
      </c>
      <c r="J29" s="23"/>
      <c r="K29" s="23"/>
      <c r="L29" s="23"/>
      <c r="M29" s="23"/>
      <c r="N29" s="23"/>
    </row>
    <row r="30" spans="1:14" x14ac:dyDescent="0.2">
      <c r="A30" t="s">
        <v>141</v>
      </c>
      <c r="B30" t="s">
        <v>142</v>
      </c>
      <c r="C30" s="23">
        <v>20</v>
      </c>
      <c r="D30" s="23">
        <v>2</v>
      </c>
      <c r="E30" s="13"/>
      <c r="F30" s="23">
        <v>2019</v>
      </c>
      <c r="G30" s="23" t="s">
        <v>8</v>
      </c>
      <c r="H30" s="23" t="s">
        <v>9</v>
      </c>
      <c r="I30" s="23" t="s">
        <v>9</v>
      </c>
      <c r="J30" s="23"/>
      <c r="K30" s="23"/>
      <c r="L30" s="23"/>
      <c r="M30" s="23"/>
      <c r="N30" s="23"/>
    </row>
    <row r="31" spans="1:14" x14ac:dyDescent="0.2">
      <c r="A31" t="s">
        <v>147</v>
      </c>
      <c r="B31" t="s">
        <v>148</v>
      </c>
      <c r="C31" s="23">
        <v>19</v>
      </c>
      <c r="D31" s="23">
        <v>1</v>
      </c>
      <c r="E31" s="13"/>
      <c r="F31" s="23">
        <v>2021</v>
      </c>
      <c r="G31" s="23" t="s">
        <v>8</v>
      </c>
      <c r="H31" s="23" t="s">
        <v>9</v>
      </c>
      <c r="I31" s="23" t="s">
        <v>8</v>
      </c>
      <c r="J31" s="23"/>
      <c r="K31" s="23"/>
      <c r="L31" s="23"/>
      <c r="M31" s="23"/>
      <c r="N31" s="23"/>
    </row>
    <row r="32" spans="1:14" x14ac:dyDescent="0.2">
      <c r="A32" t="s">
        <v>139</v>
      </c>
      <c r="B32" t="s">
        <v>140</v>
      </c>
      <c r="C32" s="23">
        <v>22</v>
      </c>
      <c r="D32" s="23">
        <v>4</v>
      </c>
      <c r="E32" s="13"/>
      <c r="F32" s="23">
        <v>2018</v>
      </c>
      <c r="G32" s="23" t="s">
        <v>8</v>
      </c>
      <c r="H32" s="23" t="s">
        <v>8</v>
      </c>
      <c r="I32" s="23" t="s">
        <v>9</v>
      </c>
      <c r="J32" s="23"/>
      <c r="K32" s="23"/>
      <c r="L32" s="23"/>
      <c r="M32" s="23"/>
      <c r="N32" s="23"/>
    </row>
  </sheetData>
  <mergeCells count="1">
    <mergeCell ref="H1:N1"/>
  </mergeCells>
  <dataValidations count="1">
    <dataValidation error="pavI8MeUFtEyxX2I4tky14660281-b702-4e29-a0ca-358e9063e6ca" showErrorMessage="0" showInputMessage="0" allowBlank="1" sqref="A1:U32"/>
  </dataValidations>
  <pageMargins left="0.7" right="0.7" top="0.75" bottom="0.75" header="0.3" footer="0.3"/>
  <pageSetup paperSize="0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I1" sqref="I1"/>
    </sheetView>
  </sheetViews>
  <sheetFormatPr defaultRowHeight="14.25" x14ac:dyDescent="0.2"/>
  <cols>
    <col min="1" max="1" width="21" bestFit="1" customWidth="1"/>
    <col min="2" max="2" width="17.375" bestFit="1" customWidth="1"/>
    <col min="3" max="3" width="12.125" bestFit="1" customWidth="1"/>
    <col min="4" max="4" width="11.75" bestFit="1" customWidth="1"/>
    <col min="5" max="7" width="8.875" bestFit="1" customWidth="1"/>
    <col min="8" max="8" width="9.625" bestFit="1" customWidth="1"/>
  </cols>
  <sheetData>
    <row r="1" spans="1:8" x14ac:dyDescent="0.2">
      <c r="E1" s="33" t="s">
        <v>31</v>
      </c>
      <c r="F1" s="33"/>
      <c r="G1" s="33"/>
      <c r="H1" s="33"/>
    </row>
    <row r="2" spans="1:8" x14ac:dyDescent="0.2">
      <c r="A2" s="23" t="s">
        <v>30</v>
      </c>
      <c r="B2" s="23" t="s">
        <v>39</v>
      </c>
      <c r="C2" s="23" t="s">
        <v>32</v>
      </c>
      <c r="D2" s="23" t="s">
        <v>33</v>
      </c>
      <c r="E2" s="23" t="s">
        <v>29</v>
      </c>
      <c r="F2" s="23" t="s">
        <v>3</v>
      </c>
      <c r="G2" s="23" t="s">
        <v>4</v>
      </c>
      <c r="H2" s="23" t="s">
        <v>37</v>
      </c>
    </row>
    <row r="3" spans="1:8" x14ac:dyDescent="0.2">
      <c r="A3" t="s">
        <v>49</v>
      </c>
      <c r="B3" s="17" t="s">
        <v>40</v>
      </c>
      <c r="C3" s="23">
        <v>6</v>
      </c>
      <c r="D3" t="s">
        <v>36</v>
      </c>
      <c r="E3">
        <v>6</v>
      </c>
      <c r="F3">
        <v>8</v>
      </c>
      <c r="G3">
        <v>9</v>
      </c>
      <c r="H3">
        <f>SUM(SwimTeams[[#This Row],[2020]:[2022]])</f>
        <v>23</v>
      </c>
    </row>
    <row r="4" spans="1:8" x14ac:dyDescent="0.2">
      <c r="A4" t="s">
        <v>48</v>
      </c>
      <c r="B4" s="17" t="s">
        <v>40</v>
      </c>
      <c r="C4" s="23">
        <v>5</v>
      </c>
      <c r="D4" t="s">
        <v>36</v>
      </c>
      <c r="E4">
        <v>5</v>
      </c>
      <c r="F4">
        <v>7</v>
      </c>
      <c r="G4">
        <v>10</v>
      </c>
      <c r="H4">
        <f>SUM(SwimTeams[[#This Row],[2020]:[2022]])</f>
        <v>22</v>
      </c>
    </row>
    <row r="5" spans="1:8" x14ac:dyDescent="0.2">
      <c r="A5" t="s">
        <v>46</v>
      </c>
      <c r="B5" s="17" t="s">
        <v>40</v>
      </c>
      <c r="C5" s="23">
        <v>3</v>
      </c>
      <c r="D5" t="s">
        <v>35</v>
      </c>
      <c r="E5">
        <v>7</v>
      </c>
      <c r="F5">
        <v>7</v>
      </c>
      <c r="G5">
        <v>7</v>
      </c>
      <c r="H5">
        <f>SUM(SwimTeams[[#This Row],[2020]:[2022]])</f>
        <v>21</v>
      </c>
    </row>
    <row r="6" spans="1:8" x14ac:dyDescent="0.2">
      <c r="A6" t="s">
        <v>44</v>
      </c>
      <c r="B6" s="17" t="s">
        <v>40</v>
      </c>
      <c r="C6" s="23">
        <v>2</v>
      </c>
      <c r="D6" t="s">
        <v>36</v>
      </c>
      <c r="E6">
        <v>3</v>
      </c>
      <c r="F6">
        <v>7</v>
      </c>
      <c r="G6">
        <v>8</v>
      </c>
      <c r="H6">
        <f>SUM(SwimTeams[[#This Row],[2020]:[2022]])</f>
        <v>18</v>
      </c>
    </row>
    <row r="7" spans="1:8" x14ac:dyDescent="0.2">
      <c r="A7" t="s">
        <v>42</v>
      </c>
      <c r="B7" s="17" t="s">
        <v>40</v>
      </c>
      <c r="C7" s="23">
        <v>1</v>
      </c>
      <c r="D7" t="s">
        <v>34</v>
      </c>
      <c r="E7">
        <v>4</v>
      </c>
      <c r="F7">
        <v>6</v>
      </c>
      <c r="G7">
        <v>6</v>
      </c>
      <c r="H7">
        <f>SUM(SwimTeams[[#This Row],[2020]:[2022]])</f>
        <v>16</v>
      </c>
    </row>
    <row r="8" spans="1:8" x14ac:dyDescent="0.2">
      <c r="A8" t="s">
        <v>50</v>
      </c>
      <c r="B8" s="17" t="s">
        <v>40</v>
      </c>
      <c r="C8" s="23">
        <v>6</v>
      </c>
      <c r="D8" t="s">
        <v>35</v>
      </c>
      <c r="E8">
        <v>5</v>
      </c>
      <c r="F8">
        <v>6</v>
      </c>
      <c r="G8">
        <v>5</v>
      </c>
      <c r="H8">
        <f>SUM(SwimTeams[[#This Row],[2020]:[2022]])</f>
        <v>16</v>
      </c>
    </row>
    <row r="9" spans="1:8" x14ac:dyDescent="0.2">
      <c r="A9" t="s">
        <v>45</v>
      </c>
      <c r="B9" s="17" t="s">
        <v>40</v>
      </c>
      <c r="C9" s="23">
        <v>3</v>
      </c>
      <c r="D9" t="s">
        <v>34</v>
      </c>
      <c r="E9">
        <v>2</v>
      </c>
      <c r="F9">
        <v>5</v>
      </c>
      <c r="G9">
        <v>6</v>
      </c>
      <c r="H9">
        <f>SUM(SwimTeams[[#This Row],[2020]:[2022]])</f>
        <v>13</v>
      </c>
    </row>
    <row r="10" spans="1:8" x14ac:dyDescent="0.2">
      <c r="A10" t="s">
        <v>47</v>
      </c>
      <c r="B10" s="17" t="s">
        <v>40</v>
      </c>
      <c r="C10" s="23">
        <v>4</v>
      </c>
      <c r="D10" t="s">
        <v>35</v>
      </c>
      <c r="E10">
        <v>2</v>
      </c>
      <c r="F10">
        <v>4</v>
      </c>
      <c r="G10">
        <v>6</v>
      </c>
      <c r="H10">
        <f>SUM(SwimTeams[[#This Row],[2020]:[2022]])</f>
        <v>12</v>
      </c>
    </row>
    <row r="11" spans="1:8" x14ac:dyDescent="0.2">
      <c r="A11" t="s">
        <v>41</v>
      </c>
      <c r="B11" s="17" t="s">
        <v>40</v>
      </c>
      <c r="C11" s="23">
        <v>1</v>
      </c>
      <c r="D11" t="s">
        <v>35</v>
      </c>
      <c r="E11">
        <v>3</v>
      </c>
      <c r="F11">
        <v>2</v>
      </c>
      <c r="G11">
        <v>4</v>
      </c>
      <c r="H11">
        <f>SUM(SwimTeams[[#This Row],[2020]:[2022]])</f>
        <v>9</v>
      </c>
    </row>
    <row r="12" spans="1:8" x14ac:dyDescent="0.2">
      <c r="A12" t="s">
        <v>43</v>
      </c>
      <c r="B12" s="17" t="s">
        <v>40</v>
      </c>
      <c r="C12" s="23">
        <v>2</v>
      </c>
      <c r="D12" t="s">
        <v>35</v>
      </c>
      <c r="E12">
        <v>4</v>
      </c>
      <c r="F12">
        <v>2</v>
      </c>
      <c r="G12">
        <v>1</v>
      </c>
      <c r="H12">
        <f>SUM(SwimTeams[[#This Row],[2020]:[2022]])</f>
        <v>7</v>
      </c>
    </row>
    <row r="14" spans="1:8" ht="15" x14ac:dyDescent="0.25">
      <c r="A14" s="25" t="s">
        <v>157</v>
      </c>
    </row>
    <row r="15" spans="1:8" ht="15" x14ac:dyDescent="0.25">
      <c r="A15" s="20"/>
    </row>
    <row r="16" spans="1:8" ht="15" x14ac:dyDescent="0.25">
      <c r="A16" s="25" t="s">
        <v>38</v>
      </c>
      <c r="B16" s="17"/>
    </row>
    <row r="18" spans="1:1" ht="15" x14ac:dyDescent="0.25">
      <c r="A18" s="21"/>
    </row>
  </sheetData>
  <mergeCells count="1">
    <mergeCell ref="E1:H1"/>
  </mergeCells>
  <dataValidations count="1">
    <dataValidation error="pavI8MeUFtEyxX2I4tky14660281-b702-4e29-a0ca-358e9063e6ca" showErrorMessage="0" showInputMessage="0" allowBlank="1" sqref="A1:H18"/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1" sqref="G1"/>
    </sheetView>
  </sheetViews>
  <sheetFormatPr defaultRowHeight="14.25" x14ac:dyDescent="0.2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"/>
  <sheetViews>
    <sheetView workbookViewId="0">
      <selection activeCell="I1" sqref="I1"/>
    </sheetView>
  </sheetViews>
  <sheetFormatPr defaultRowHeight="14.25" x14ac:dyDescent="0.2"/>
  <cols>
    <col min="1" max="1" width="21.5" bestFit="1" customWidth="1"/>
    <col min="2" max="2" width="12.875" bestFit="1" customWidth="1"/>
    <col min="3" max="3" width="10.125" bestFit="1" customWidth="1"/>
    <col min="4" max="4" width="11.75" bestFit="1" customWidth="1"/>
    <col min="5" max="7" width="8.875" bestFit="1" customWidth="1"/>
    <col min="8" max="8" width="9.625" bestFit="1" customWidth="1"/>
  </cols>
  <sheetData>
    <row r="1" spans="1:8" x14ac:dyDescent="0.2">
      <c r="E1" s="33" t="s">
        <v>31</v>
      </c>
      <c r="F1" s="33"/>
      <c r="G1" s="33"/>
      <c r="H1" s="33"/>
    </row>
    <row r="2" spans="1:8" x14ac:dyDescent="0.2">
      <c r="A2" s="23" t="s">
        <v>30</v>
      </c>
      <c r="B2" s="23" t="s">
        <v>39</v>
      </c>
      <c r="C2" s="23" t="s">
        <v>32</v>
      </c>
      <c r="D2" s="23" t="s">
        <v>33</v>
      </c>
      <c r="E2" s="23" t="s">
        <v>29</v>
      </c>
      <c r="F2" s="23" t="s">
        <v>3</v>
      </c>
      <c r="G2" s="23" t="s">
        <v>4</v>
      </c>
      <c r="H2" s="23" t="s">
        <v>37</v>
      </c>
    </row>
    <row r="3" spans="1:8" x14ac:dyDescent="0.2">
      <c r="A3" t="s">
        <v>52</v>
      </c>
      <c r="B3" t="s">
        <v>51</v>
      </c>
      <c r="C3" s="23">
        <v>1</v>
      </c>
      <c r="D3" t="s">
        <v>35</v>
      </c>
      <c r="E3">
        <v>5</v>
      </c>
      <c r="F3">
        <v>5</v>
      </c>
      <c r="G3">
        <v>7</v>
      </c>
      <c r="H3">
        <f>SUM(AllTeams[[#This Row],[2020]:[2022]])</f>
        <v>17</v>
      </c>
    </row>
    <row r="4" spans="1:8" x14ac:dyDescent="0.2">
      <c r="A4" t="s">
        <v>53</v>
      </c>
      <c r="B4" t="s">
        <v>51</v>
      </c>
      <c r="C4" s="23">
        <v>1</v>
      </c>
      <c r="D4" t="s">
        <v>34</v>
      </c>
      <c r="E4">
        <v>6</v>
      </c>
      <c r="F4">
        <v>6</v>
      </c>
      <c r="G4">
        <v>5</v>
      </c>
      <c r="H4">
        <f>SUM(AllTeams[[#This Row],[2020]:[2022]])</f>
        <v>17</v>
      </c>
    </row>
    <row r="5" spans="1:8" x14ac:dyDescent="0.2">
      <c r="A5" t="s">
        <v>41</v>
      </c>
      <c r="B5" s="17" t="s">
        <v>40</v>
      </c>
      <c r="C5" s="23">
        <v>1</v>
      </c>
      <c r="D5" t="s">
        <v>35</v>
      </c>
      <c r="E5">
        <v>3</v>
      </c>
      <c r="F5">
        <v>2</v>
      </c>
      <c r="G5">
        <v>4</v>
      </c>
      <c r="H5">
        <f>SUM(AllTeams[[#This Row],[2020]:[2022]])</f>
        <v>9</v>
      </c>
    </row>
    <row r="6" spans="1:8" x14ac:dyDescent="0.2">
      <c r="A6" t="s">
        <v>55</v>
      </c>
      <c r="B6" s="17" t="s">
        <v>40</v>
      </c>
      <c r="C6" s="23">
        <v>1</v>
      </c>
      <c r="D6" t="s">
        <v>34</v>
      </c>
      <c r="E6">
        <v>4</v>
      </c>
      <c r="F6">
        <v>6</v>
      </c>
      <c r="G6">
        <v>6</v>
      </c>
      <c r="H6">
        <f>SUM(AllTeams[[#This Row],[2020]:[2022]])</f>
        <v>16</v>
      </c>
    </row>
    <row r="7" spans="1:8" x14ac:dyDescent="0.2">
      <c r="A7" t="s">
        <v>64</v>
      </c>
      <c r="B7" t="s">
        <v>63</v>
      </c>
      <c r="C7" s="23">
        <v>1</v>
      </c>
      <c r="D7" t="s">
        <v>35</v>
      </c>
      <c r="E7">
        <v>2</v>
      </c>
      <c r="F7">
        <v>3</v>
      </c>
      <c r="G7">
        <v>4</v>
      </c>
      <c r="H7">
        <f>SUM(AllTeams[[#This Row],[2020]:[2022]])</f>
        <v>9</v>
      </c>
    </row>
    <row r="8" spans="1:8" x14ac:dyDescent="0.2">
      <c r="A8" t="s">
        <v>65</v>
      </c>
      <c r="B8" t="s">
        <v>63</v>
      </c>
      <c r="C8" s="23">
        <v>1</v>
      </c>
      <c r="D8" t="s">
        <v>35</v>
      </c>
      <c r="E8">
        <v>5</v>
      </c>
      <c r="F8">
        <v>4</v>
      </c>
      <c r="G8">
        <v>6</v>
      </c>
      <c r="H8">
        <f>SUM(AllTeams[[#This Row],[2020]:[2022]])</f>
        <v>15</v>
      </c>
    </row>
    <row r="9" spans="1:8" x14ac:dyDescent="0.2">
      <c r="A9" t="s">
        <v>76</v>
      </c>
      <c r="B9" t="s">
        <v>75</v>
      </c>
      <c r="C9" s="23">
        <v>1</v>
      </c>
      <c r="D9" t="s">
        <v>35</v>
      </c>
      <c r="E9">
        <v>3</v>
      </c>
      <c r="F9">
        <v>2</v>
      </c>
      <c r="G9">
        <v>2</v>
      </c>
      <c r="H9">
        <f>SUM(AllTeams[[#This Row],[2020]:[2022]])</f>
        <v>7</v>
      </c>
    </row>
    <row r="10" spans="1:8" x14ac:dyDescent="0.2">
      <c r="A10" t="s">
        <v>77</v>
      </c>
      <c r="B10" t="s">
        <v>75</v>
      </c>
      <c r="C10" s="23">
        <v>1</v>
      </c>
      <c r="D10" t="s">
        <v>35</v>
      </c>
      <c r="E10">
        <v>1</v>
      </c>
      <c r="F10">
        <v>2</v>
      </c>
      <c r="G10">
        <v>4</v>
      </c>
      <c r="H10">
        <f>SUM(AllTeams[[#This Row],[2020]:[2022]])</f>
        <v>7</v>
      </c>
    </row>
    <row r="11" spans="1:8" x14ac:dyDescent="0.2">
      <c r="A11" t="s">
        <v>54</v>
      </c>
      <c r="B11" t="s">
        <v>51</v>
      </c>
      <c r="C11" s="23">
        <v>2</v>
      </c>
      <c r="D11" t="s">
        <v>35</v>
      </c>
      <c r="E11">
        <v>5</v>
      </c>
      <c r="F11">
        <v>4</v>
      </c>
      <c r="G11">
        <v>4</v>
      </c>
      <c r="H11">
        <f>SUM(AllTeams[[#This Row],[2020]:[2022]])</f>
        <v>13</v>
      </c>
    </row>
    <row r="12" spans="1:8" x14ac:dyDescent="0.2">
      <c r="A12" t="s">
        <v>56</v>
      </c>
      <c r="B12" t="s">
        <v>51</v>
      </c>
      <c r="C12" s="23">
        <v>2</v>
      </c>
      <c r="D12" t="s">
        <v>34</v>
      </c>
      <c r="E12">
        <v>2</v>
      </c>
      <c r="F12">
        <v>2</v>
      </c>
      <c r="G12">
        <v>1</v>
      </c>
      <c r="H12">
        <f>SUM(AllTeams[[#This Row],[2020]:[2022]])</f>
        <v>5</v>
      </c>
    </row>
    <row r="13" spans="1:8" x14ac:dyDescent="0.2">
      <c r="A13" t="s">
        <v>43</v>
      </c>
      <c r="B13" s="17" t="s">
        <v>40</v>
      </c>
      <c r="C13" s="23">
        <v>2</v>
      </c>
      <c r="D13" t="s">
        <v>35</v>
      </c>
      <c r="E13">
        <v>4</v>
      </c>
      <c r="F13">
        <v>2</v>
      </c>
      <c r="G13">
        <v>1</v>
      </c>
      <c r="H13">
        <f>SUM(AllTeams[[#This Row],[2020]:[2022]])</f>
        <v>7</v>
      </c>
    </row>
    <row r="14" spans="1:8" x14ac:dyDescent="0.2">
      <c r="A14" t="s">
        <v>44</v>
      </c>
      <c r="B14" s="17" t="s">
        <v>40</v>
      </c>
      <c r="C14" s="23">
        <v>2</v>
      </c>
      <c r="D14" t="s">
        <v>36</v>
      </c>
      <c r="E14">
        <v>3</v>
      </c>
      <c r="F14">
        <v>7</v>
      </c>
      <c r="G14">
        <v>8</v>
      </c>
      <c r="H14">
        <f>SUM(AllTeams[[#This Row],[2020]:[2022]])</f>
        <v>18</v>
      </c>
    </row>
    <row r="15" spans="1:8" x14ac:dyDescent="0.2">
      <c r="A15" t="s">
        <v>66</v>
      </c>
      <c r="B15" t="s">
        <v>63</v>
      </c>
      <c r="C15" s="23">
        <v>2</v>
      </c>
      <c r="D15" t="s">
        <v>35</v>
      </c>
      <c r="E15">
        <v>6</v>
      </c>
      <c r="F15">
        <v>3</v>
      </c>
      <c r="G15">
        <v>3</v>
      </c>
      <c r="H15">
        <f>SUM(AllTeams[[#This Row],[2020]:[2022]])</f>
        <v>12</v>
      </c>
    </row>
    <row r="16" spans="1:8" x14ac:dyDescent="0.2">
      <c r="A16" t="s">
        <v>68</v>
      </c>
      <c r="B16" t="s">
        <v>63</v>
      </c>
      <c r="C16" s="23">
        <v>2</v>
      </c>
      <c r="D16" t="s">
        <v>35</v>
      </c>
      <c r="E16">
        <v>6</v>
      </c>
      <c r="F16">
        <v>5</v>
      </c>
      <c r="G16">
        <v>5</v>
      </c>
      <c r="H16">
        <f>SUM(AllTeams[[#This Row],[2020]:[2022]])</f>
        <v>16</v>
      </c>
    </row>
    <row r="17" spans="1:8" x14ac:dyDescent="0.2">
      <c r="A17" t="s">
        <v>78</v>
      </c>
      <c r="B17" t="s">
        <v>75</v>
      </c>
      <c r="C17" s="23">
        <v>2</v>
      </c>
      <c r="D17" t="s">
        <v>35</v>
      </c>
      <c r="E17">
        <v>2</v>
      </c>
      <c r="F17">
        <v>2</v>
      </c>
      <c r="G17">
        <v>3</v>
      </c>
      <c r="H17">
        <f>SUM(AllTeams[[#This Row],[2020]:[2022]])</f>
        <v>7</v>
      </c>
    </row>
    <row r="18" spans="1:8" x14ac:dyDescent="0.2">
      <c r="A18" t="s">
        <v>79</v>
      </c>
      <c r="B18" t="s">
        <v>75</v>
      </c>
      <c r="C18" s="23">
        <v>2</v>
      </c>
      <c r="D18" t="s">
        <v>35</v>
      </c>
      <c r="E18">
        <v>5</v>
      </c>
      <c r="F18">
        <v>2</v>
      </c>
      <c r="G18">
        <v>5</v>
      </c>
      <c r="H18">
        <f>SUM(AllTeams[[#This Row],[2020]:[2022]])</f>
        <v>12</v>
      </c>
    </row>
    <row r="19" spans="1:8" x14ac:dyDescent="0.2">
      <c r="A19" t="s">
        <v>57</v>
      </c>
      <c r="B19" t="s">
        <v>51</v>
      </c>
      <c r="C19" s="23">
        <v>3</v>
      </c>
      <c r="D19" t="s">
        <v>35</v>
      </c>
      <c r="E19">
        <v>6</v>
      </c>
      <c r="F19">
        <v>5</v>
      </c>
      <c r="G19">
        <v>6</v>
      </c>
      <c r="H19">
        <f>SUM(AllTeams[[#This Row],[2020]:[2022]])</f>
        <v>17</v>
      </c>
    </row>
    <row r="20" spans="1:8" x14ac:dyDescent="0.2">
      <c r="A20" t="s">
        <v>58</v>
      </c>
      <c r="B20" t="s">
        <v>51</v>
      </c>
      <c r="C20" s="23">
        <v>3</v>
      </c>
      <c r="D20" t="s">
        <v>34</v>
      </c>
      <c r="E20">
        <v>6</v>
      </c>
      <c r="F20">
        <v>4</v>
      </c>
      <c r="G20">
        <v>5</v>
      </c>
      <c r="H20">
        <f>SUM(AllTeams[[#This Row],[2020]:[2022]])</f>
        <v>15</v>
      </c>
    </row>
    <row r="21" spans="1:8" x14ac:dyDescent="0.2">
      <c r="A21" t="s">
        <v>45</v>
      </c>
      <c r="B21" s="17" t="s">
        <v>40</v>
      </c>
      <c r="C21" s="23">
        <v>3</v>
      </c>
      <c r="D21" t="s">
        <v>34</v>
      </c>
      <c r="E21">
        <v>2</v>
      </c>
      <c r="F21">
        <v>5</v>
      </c>
      <c r="G21">
        <v>6</v>
      </c>
      <c r="H21">
        <f>SUM(AllTeams[[#This Row],[2020]:[2022]])</f>
        <v>13</v>
      </c>
    </row>
    <row r="22" spans="1:8" x14ac:dyDescent="0.2">
      <c r="A22" t="s">
        <v>46</v>
      </c>
      <c r="B22" s="17" t="s">
        <v>40</v>
      </c>
      <c r="C22" s="23">
        <v>3</v>
      </c>
      <c r="D22" t="s">
        <v>35</v>
      </c>
      <c r="E22">
        <v>7</v>
      </c>
      <c r="F22">
        <v>7</v>
      </c>
      <c r="G22">
        <v>7</v>
      </c>
      <c r="H22">
        <f>SUM(AllTeams[[#This Row],[2020]:[2022]])</f>
        <v>21</v>
      </c>
    </row>
    <row r="23" spans="1:8" x14ac:dyDescent="0.2">
      <c r="A23" t="s">
        <v>67</v>
      </c>
      <c r="B23" t="s">
        <v>63</v>
      </c>
      <c r="C23" s="23">
        <v>3</v>
      </c>
      <c r="D23" t="s">
        <v>35</v>
      </c>
      <c r="E23">
        <v>2</v>
      </c>
      <c r="F23">
        <v>1</v>
      </c>
      <c r="G23">
        <v>4</v>
      </c>
      <c r="H23">
        <f>SUM(AllTeams[[#This Row],[2020]:[2022]])</f>
        <v>7</v>
      </c>
    </row>
    <row r="24" spans="1:8" x14ac:dyDescent="0.2">
      <c r="A24" t="s">
        <v>80</v>
      </c>
      <c r="B24" t="s">
        <v>75</v>
      </c>
      <c r="C24" s="23">
        <v>3</v>
      </c>
      <c r="D24" t="s">
        <v>34</v>
      </c>
      <c r="E24">
        <v>3</v>
      </c>
      <c r="F24">
        <v>4</v>
      </c>
      <c r="G24">
        <v>4</v>
      </c>
      <c r="H24">
        <f>SUM(AllTeams[[#This Row],[2020]:[2022]])</f>
        <v>11</v>
      </c>
    </row>
    <row r="25" spans="1:8" x14ac:dyDescent="0.2">
      <c r="A25" t="s">
        <v>81</v>
      </c>
      <c r="B25" t="s">
        <v>75</v>
      </c>
      <c r="C25" s="23">
        <v>3</v>
      </c>
      <c r="D25" t="s">
        <v>35</v>
      </c>
      <c r="E25">
        <v>4</v>
      </c>
      <c r="F25">
        <v>2</v>
      </c>
      <c r="G25">
        <v>6</v>
      </c>
      <c r="H25">
        <f>SUM(AllTeams[[#This Row],[2020]:[2022]])</f>
        <v>12</v>
      </c>
    </row>
    <row r="26" spans="1:8" x14ac:dyDescent="0.2">
      <c r="A26" t="s">
        <v>59</v>
      </c>
      <c r="B26" t="s">
        <v>51</v>
      </c>
      <c r="C26" s="23">
        <v>4</v>
      </c>
      <c r="D26" t="s">
        <v>35</v>
      </c>
      <c r="E26">
        <v>8</v>
      </c>
      <c r="F26">
        <v>7</v>
      </c>
      <c r="G26">
        <v>8</v>
      </c>
      <c r="H26">
        <f>SUM(AllTeams[[#This Row],[2020]:[2022]])</f>
        <v>23</v>
      </c>
    </row>
    <row r="27" spans="1:8" x14ac:dyDescent="0.2">
      <c r="A27" t="s">
        <v>47</v>
      </c>
      <c r="B27" s="17" t="s">
        <v>40</v>
      </c>
      <c r="C27" s="23">
        <v>4</v>
      </c>
      <c r="D27" t="s">
        <v>35</v>
      </c>
      <c r="E27">
        <v>2</v>
      </c>
      <c r="F27">
        <v>4</v>
      </c>
      <c r="G27">
        <v>6</v>
      </c>
      <c r="H27">
        <f>SUM(AllTeams[[#This Row],[2020]:[2022]])</f>
        <v>12</v>
      </c>
    </row>
    <row r="28" spans="1:8" x14ac:dyDescent="0.2">
      <c r="A28" t="s">
        <v>69</v>
      </c>
      <c r="B28" t="s">
        <v>63</v>
      </c>
      <c r="C28" s="23">
        <v>4</v>
      </c>
      <c r="D28" t="s">
        <v>35</v>
      </c>
      <c r="E28">
        <v>5</v>
      </c>
      <c r="F28">
        <v>5</v>
      </c>
      <c r="G28">
        <v>4</v>
      </c>
      <c r="H28">
        <f>SUM(AllTeams[[#This Row],[2020]:[2022]])</f>
        <v>14</v>
      </c>
    </row>
    <row r="29" spans="1:8" x14ac:dyDescent="0.2">
      <c r="A29" t="s">
        <v>70</v>
      </c>
      <c r="B29" t="s">
        <v>63</v>
      </c>
      <c r="C29" s="23">
        <v>4</v>
      </c>
      <c r="D29" t="s">
        <v>34</v>
      </c>
      <c r="E29">
        <v>6</v>
      </c>
      <c r="F29">
        <v>7</v>
      </c>
      <c r="G29">
        <v>8</v>
      </c>
      <c r="H29">
        <f>SUM(AllTeams[[#This Row],[2020]:[2022]])</f>
        <v>21</v>
      </c>
    </row>
    <row r="30" spans="1:8" x14ac:dyDescent="0.2">
      <c r="A30" t="s">
        <v>82</v>
      </c>
      <c r="B30" t="s">
        <v>75</v>
      </c>
      <c r="C30" s="23">
        <v>4</v>
      </c>
      <c r="D30" t="s">
        <v>34</v>
      </c>
      <c r="E30">
        <v>5</v>
      </c>
      <c r="F30">
        <v>6</v>
      </c>
      <c r="G30">
        <v>7</v>
      </c>
      <c r="H30">
        <f>SUM(AllTeams[[#This Row],[2020]:[2022]])</f>
        <v>18</v>
      </c>
    </row>
    <row r="31" spans="1:8" x14ac:dyDescent="0.2">
      <c r="A31" t="s">
        <v>60</v>
      </c>
      <c r="B31" t="s">
        <v>51</v>
      </c>
      <c r="C31" s="23">
        <v>5</v>
      </c>
      <c r="D31" t="s">
        <v>35</v>
      </c>
      <c r="E31">
        <v>8</v>
      </c>
      <c r="F31">
        <v>6</v>
      </c>
      <c r="G31">
        <v>6</v>
      </c>
      <c r="H31">
        <f>SUM(AllTeams[[#This Row],[2020]:[2022]])</f>
        <v>20</v>
      </c>
    </row>
    <row r="32" spans="1:8" x14ac:dyDescent="0.2">
      <c r="A32" t="s">
        <v>48</v>
      </c>
      <c r="B32" s="17" t="s">
        <v>40</v>
      </c>
      <c r="C32" s="23">
        <v>5</v>
      </c>
      <c r="D32" t="s">
        <v>36</v>
      </c>
      <c r="E32">
        <v>5</v>
      </c>
      <c r="F32">
        <v>7</v>
      </c>
      <c r="G32">
        <v>10</v>
      </c>
      <c r="H32">
        <f>SUM(AllTeams[[#This Row],[2020]:[2022]])</f>
        <v>22</v>
      </c>
    </row>
    <row r="33" spans="1:8" x14ac:dyDescent="0.2">
      <c r="A33" t="s">
        <v>71</v>
      </c>
      <c r="B33" t="s">
        <v>63</v>
      </c>
      <c r="C33" s="23">
        <v>5</v>
      </c>
      <c r="D33" t="s">
        <v>35</v>
      </c>
      <c r="E33">
        <v>8</v>
      </c>
      <c r="F33">
        <v>8</v>
      </c>
      <c r="G33">
        <v>4</v>
      </c>
      <c r="H33">
        <f>SUM(AllTeams[[#This Row],[2020]:[2022]])</f>
        <v>20</v>
      </c>
    </row>
    <row r="34" spans="1:8" x14ac:dyDescent="0.2">
      <c r="A34" t="s">
        <v>72</v>
      </c>
      <c r="B34" t="s">
        <v>63</v>
      </c>
      <c r="C34" s="23">
        <v>5</v>
      </c>
      <c r="D34" t="s">
        <v>34</v>
      </c>
      <c r="E34">
        <v>2</v>
      </c>
      <c r="F34">
        <v>5</v>
      </c>
      <c r="G34">
        <v>3</v>
      </c>
      <c r="H34">
        <f>SUM(AllTeams[[#This Row],[2020]:[2022]])</f>
        <v>10</v>
      </c>
    </row>
    <row r="35" spans="1:8" x14ac:dyDescent="0.2">
      <c r="A35" t="s">
        <v>83</v>
      </c>
      <c r="B35" t="s">
        <v>75</v>
      </c>
      <c r="C35" s="23">
        <v>5</v>
      </c>
      <c r="D35" t="s">
        <v>35</v>
      </c>
      <c r="E35">
        <v>5</v>
      </c>
      <c r="F35">
        <v>5</v>
      </c>
      <c r="G35">
        <v>8</v>
      </c>
      <c r="H35">
        <f>SUM(AllTeams[[#This Row],[2020]:[2022]])</f>
        <v>18</v>
      </c>
    </row>
    <row r="36" spans="1:8" x14ac:dyDescent="0.2">
      <c r="A36" t="s">
        <v>61</v>
      </c>
      <c r="B36" t="s">
        <v>51</v>
      </c>
      <c r="C36" s="23">
        <v>6</v>
      </c>
      <c r="D36" t="s">
        <v>35</v>
      </c>
      <c r="E36">
        <v>3</v>
      </c>
      <c r="F36">
        <v>4</v>
      </c>
      <c r="G36">
        <v>2</v>
      </c>
      <c r="H36">
        <f>SUM(AllTeams[[#This Row],[2020]:[2022]])</f>
        <v>9</v>
      </c>
    </row>
    <row r="37" spans="1:8" x14ac:dyDescent="0.2">
      <c r="A37" t="s">
        <v>62</v>
      </c>
      <c r="B37" t="s">
        <v>51</v>
      </c>
      <c r="C37" s="23">
        <v>6</v>
      </c>
      <c r="D37" t="s">
        <v>36</v>
      </c>
      <c r="E37">
        <v>7</v>
      </c>
      <c r="F37">
        <v>8</v>
      </c>
      <c r="G37">
        <v>8</v>
      </c>
      <c r="H37">
        <f>SUM(AllTeams[[#This Row],[2020]:[2022]])</f>
        <v>23</v>
      </c>
    </row>
    <row r="38" spans="1:8" x14ac:dyDescent="0.2">
      <c r="A38" t="s">
        <v>49</v>
      </c>
      <c r="B38" s="17" t="s">
        <v>40</v>
      </c>
      <c r="C38" s="23">
        <v>6</v>
      </c>
      <c r="D38" t="s">
        <v>36</v>
      </c>
      <c r="E38">
        <v>6</v>
      </c>
      <c r="F38">
        <v>8</v>
      </c>
      <c r="G38">
        <v>10</v>
      </c>
      <c r="H38">
        <f>SUM(AllTeams[[#This Row],[2020]:[2022]])</f>
        <v>24</v>
      </c>
    </row>
    <row r="39" spans="1:8" x14ac:dyDescent="0.2">
      <c r="A39" t="s">
        <v>50</v>
      </c>
      <c r="B39" s="17" t="s">
        <v>40</v>
      </c>
      <c r="C39" s="23">
        <v>6</v>
      </c>
      <c r="D39" t="s">
        <v>35</v>
      </c>
      <c r="E39">
        <v>5</v>
      </c>
      <c r="F39">
        <v>6</v>
      </c>
      <c r="G39">
        <v>5</v>
      </c>
      <c r="H39">
        <f>SUM(AllTeams[[#This Row],[2020]:[2022]])</f>
        <v>16</v>
      </c>
    </row>
    <row r="40" spans="1:8" x14ac:dyDescent="0.2">
      <c r="A40" t="s">
        <v>73</v>
      </c>
      <c r="B40" t="s">
        <v>63</v>
      </c>
      <c r="C40" s="23">
        <v>6</v>
      </c>
      <c r="D40" t="s">
        <v>35</v>
      </c>
      <c r="E40">
        <v>5</v>
      </c>
      <c r="F40">
        <v>4</v>
      </c>
      <c r="G40">
        <v>7</v>
      </c>
      <c r="H40">
        <f>SUM(AllTeams[[#This Row],[2020]:[2022]])</f>
        <v>16</v>
      </c>
    </row>
    <row r="41" spans="1:8" x14ac:dyDescent="0.2">
      <c r="A41" t="s">
        <v>74</v>
      </c>
      <c r="B41" t="s">
        <v>63</v>
      </c>
      <c r="C41" s="23">
        <v>6</v>
      </c>
      <c r="D41" t="s">
        <v>36</v>
      </c>
      <c r="E41">
        <v>4</v>
      </c>
      <c r="F41">
        <v>3</v>
      </c>
      <c r="G41">
        <v>5</v>
      </c>
      <c r="H41">
        <f>SUM(AllTeams[[#This Row],[2020]:[2022]])</f>
        <v>12</v>
      </c>
    </row>
    <row r="42" spans="1:8" x14ac:dyDescent="0.2">
      <c r="A42" t="s">
        <v>84</v>
      </c>
      <c r="B42" t="s">
        <v>75</v>
      </c>
      <c r="C42" s="23">
        <v>6</v>
      </c>
      <c r="D42" t="s">
        <v>35</v>
      </c>
      <c r="E42">
        <v>7</v>
      </c>
      <c r="F42">
        <v>8</v>
      </c>
      <c r="G42">
        <v>10</v>
      </c>
      <c r="H42">
        <f>SUM(AllTeams[[#This Row],[2020]:[2022]])</f>
        <v>25</v>
      </c>
    </row>
  </sheetData>
  <mergeCells count="1">
    <mergeCell ref="E1:H1"/>
  </mergeCells>
  <dataValidations count="1">
    <dataValidation error="pavI8MeUFtEyxX2I4tky14660281-b702-4e29-a0ca-358e9063e6ca" showErrorMessage="0" showInputMessage="0" allowBlank="1" sqref="A1:H42"/>
  </dataValidation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8"/>
  <sheetViews>
    <sheetView workbookViewId="0">
      <selection activeCell="G1" sqref="G1"/>
    </sheetView>
  </sheetViews>
  <sheetFormatPr defaultRowHeight="14.25" x14ac:dyDescent="0.2"/>
  <cols>
    <col min="1" max="1" width="25.375" bestFit="1" customWidth="1"/>
    <col min="2" max="4" width="10" customWidth="1"/>
    <col min="7" max="7" width="9.875" customWidth="1"/>
  </cols>
  <sheetData>
    <row r="3" spans="1:4" x14ac:dyDescent="0.2">
      <c r="A3" s="16" t="s">
        <v>10</v>
      </c>
      <c r="B3" t="s">
        <v>85</v>
      </c>
      <c r="C3" t="s">
        <v>86</v>
      </c>
      <c r="D3" t="s">
        <v>87</v>
      </c>
    </row>
    <row r="4" spans="1:4" x14ac:dyDescent="0.2">
      <c r="A4" s="17" t="s">
        <v>51</v>
      </c>
      <c r="B4" s="26"/>
      <c r="C4" s="19"/>
      <c r="D4" s="19"/>
    </row>
    <row r="5" spans="1:4" x14ac:dyDescent="0.2">
      <c r="A5" s="18" t="s">
        <v>57</v>
      </c>
      <c r="B5" s="26">
        <v>6</v>
      </c>
      <c r="C5" s="19">
        <v>5</v>
      </c>
      <c r="D5" s="19">
        <v>6</v>
      </c>
    </row>
    <row r="6" spans="1:4" x14ac:dyDescent="0.2">
      <c r="A6" s="18" t="s">
        <v>53</v>
      </c>
      <c r="B6" s="26">
        <v>6</v>
      </c>
      <c r="C6" s="19">
        <v>6</v>
      </c>
      <c r="D6" s="19">
        <v>5</v>
      </c>
    </row>
    <row r="7" spans="1:4" x14ac:dyDescent="0.2">
      <c r="A7" s="18" t="s">
        <v>59</v>
      </c>
      <c r="B7" s="26">
        <v>8</v>
      </c>
      <c r="C7" s="19">
        <v>7</v>
      </c>
      <c r="D7" s="19">
        <v>8</v>
      </c>
    </row>
    <row r="8" spans="1:4" x14ac:dyDescent="0.2">
      <c r="A8" s="18" t="s">
        <v>52</v>
      </c>
      <c r="B8" s="26">
        <v>5</v>
      </c>
      <c r="C8" s="19">
        <v>5</v>
      </c>
      <c r="D8" s="19">
        <v>7</v>
      </c>
    </row>
    <row r="9" spans="1:4" x14ac:dyDescent="0.2">
      <c r="A9" s="18" t="s">
        <v>62</v>
      </c>
      <c r="B9" s="26">
        <v>7</v>
      </c>
      <c r="C9" s="19">
        <v>8</v>
      </c>
      <c r="D9" s="19">
        <v>8</v>
      </c>
    </row>
    <row r="10" spans="1:4" x14ac:dyDescent="0.2">
      <c r="A10" s="18" t="s">
        <v>56</v>
      </c>
      <c r="B10" s="26">
        <v>2</v>
      </c>
      <c r="C10" s="19">
        <v>2</v>
      </c>
      <c r="D10" s="19">
        <v>1</v>
      </c>
    </row>
    <row r="11" spans="1:4" x14ac:dyDescent="0.2">
      <c r="A11" s="18" t="s">
        <v>58</v>
      </c>
      <c r="B11" s="26">
        <v>6</v>
      </c>
      <c r="C11" s="19">
        <v>4</v>
      </c>
      <c r="D11" s="19">
        <v>5</v>
      </c>
    </row>
    <row r="12" spans="1:4" x14ac:dyDescent="0.2">
      <c r="A12" s="18" t="s">
        <v>61</v>
      </c>
      <c r="B12" s="26">
        <v>3</v>
      </c>
      <c r="C12" s="19">
        <v>4</v>
      </c>
      <c r="D12" s="19">
        <v>2</v>
      </c>
    </row>
    <row r="13" spans="1:4" x14ac:dyDescent="0.2">
      <c r="A13" s="18" t="s">
        <v>54</v>
      </c>
      <c r="B13" s="26">
        <v>5</v>
      </c>
      <c r="C13" s="19">
        <v>4</v>
      </c>
      <c r="D13" s="19">
        <v>4</v>
      </c>
    </row>
    <row r="14" spans="1:4" x14ac:dyDescent="0.2">
      <c r="A14" s="18" t="s">
        <v>60</v>
      </c>
      <c r="B14" s="26">
        <v>8</v>
      </c>
      <c r="C14" s="19">
        <v>6</v>
      </c>
      <c r="D14" s="19">
        <v>6</v>
      </c>
    </row>
    <row r="15" spans="1:4" x14ac:dyDescent="0.2">
      <c r="A15" s="17" t="s">
        <v>40</v>
      </c>
      <c r="B15" s="26"/>
      <c r="C15" s="19"/>
      <c r="D15" s="19"/>
    </row>
    <row r="16" spans="1:4" x14ac:dyDescent="0.2">
      <c r="A16" s="18" t="s">
        <v>55</v>
      </c>
      <c r="B16" s="26">
        <v>4</v>
      </c>
      <c r="C16" s="19">
        <v>6</v>
      </c>
      <c r="D16" s="19">
        <v>6</v>
      </c>
    </row>
    <row r="17" spans="1:4" x14ac:dyDescent="0.2">
      <c r="A17" s="18" t="s">
        <v>50</v>
      </c>
      <c r="B17" s="26">
        <v>5</v>
      </c>
      <c r="C17" s="19">
        <v>6</v>
      </c>
      <c r="D17" s="19">
        <v>5</v>
      </c>
    </row>
    <row r="18" spans="1:4" x14ac:dyDescent="0.2">
      <c r="A18" s="18" t="s">
        <v>46</v>
      </c>
      <c r="B18" s="26">
        <v>7</v>
      </c>
      <c r="C18" s="19">
        <v>7</v>
      </c>
      <c r="D18" s="19">
        <v>7</v>
      </c>
    </row>
    <row r="19" spans="1:4" x14ac:dyDescent="0.2">
      <c r="A19" s="18" t="s">
        <v>45</v>
      </c>
      <c r="B19" s="26">
        <v>2</v>
      </c>
      <c r="C19" s="19">
        <v>5</v>
      </c>
      <c r="D19" s="19">
        <v>6</v>
      </c>
    </row>
    <row r="20" spans="1:4" x14ac:dyDescent="0.2">
      <c r="A20" s="18" t="s">
        <v>49</v>
      </c>
      <c r="B20" s="26">
        <v>6</v>
      </c>
      <c r="C20" s="19">
        <v>8</v>
      </c>
      <c r="D20" s="19">
        <v>10</v>
      </c>
    </row>
    <row r="21" spans="1:4" x14ac:dyDescent="0.2">
      <c r="A21" s="18" t="s">
        <v>43</v>
      </c>
      <c r="B21" s="26">
        <v>4</v>
      </c>
      <c r="C21" s="19">
        <v>2</v>
      </c>
      <c r="D21" s="19">
        <v>1</v>
      </c>
    </row>
    <row r="22" spans="1:4" x14ac:dyDescent="0.2">
      <c r="A22" s="18" t="s">
        <v>41</v>
      </c>
      <c r="B22" s="26">
        <v>3</v>
      </c>
      <c r="C22" s="19">
        <v>2</v>
      </c>
      <c r="D22" s="19">
        <v>4</v>
      </c>
    </row>
    <row r="23" spans="1:4" x14ac:dyDescent="0.2">
      <c r="A23" s="18" t="s">
        <v>47</v>
      </c>
      <c r="B23" s="26">
        <v>2</v>
      </c>
      <c r="C23" s="19">
        <v>4</v>
      </c>
      <c r="D23" s="19">
        <v>6</v>
      </c>
    </row>
    <row r="24" spans="1:4" x14ac:dyDescent="0.2">
      <c r="A24" s="18" t="s">
        <v>48</v>
      </c>
      <c r="B24" s="26">
        <v>5</v>
      </c>
      <c r="C24" s="19">
        <v>7</v>
      </c>
      <c r="D24" s="19">
        <v>10</v>
      </c>
    </row>
    <row r="25" spans="1:4" x14ac:dyDescent="0.2">
      <c r="A25" s="18" t="s">
        <v>44</v>
      </c>
      <c r="B25" s="26">
        <v>3</v>
      </c>
      <c r="C25" s="19">
        <v>7</v>
      </c>
      <c r="D25" s="19">
        <v>8</v>
      </c>
    </row>
    <row r="26" spans="1:4" x14ac:dyDescent="0.2">
      <c r="A26" s="17" t="s">
        <v>63</v>
      </c>
      <c r="B26" s="26"/>
      <c r="C26" s="19"/>
      <c r="D26" s="19"/>
    </row>
    <row r="27" spans="1:4" x14ac:dyDescent="0.2">
      <c r="A27" s="18" t="s">
        <v>74</v>
      </c>
      <c r="B27" s="26">
        <v>4</v>
      </c>
      <c r="C27" s="19">
        <v>3</v>
      </c>
      <c r="D27" s="19">
        <v>5</v>
      </c>
    </row>
    <row r="28" spans="1:4" x14ac:dyDescent="0.2">
      <c r="A28" s="18" t="s">
        <v>66</v>
      </c>
      <c r="B28" s="26">
        <v>6</v>
      </c>
      <c r="C28" s="19">
        <v>3</v>
      </c>
      <c r="D28" s="19">
        <v>3</v>
      </c>
    </row>
    <row r="29" spans="1:4" x14ac:dyDescent="0.2">
      <c r="A29" s="18" t="s">
        <v>65</v>
      </c>
      <c r="B29" s="26">
        <v>5</v>
      </c>
      <c r="C29" s="19">
        <v>4</v>
      </c>
      <c r="D29" s="19">
        <v>6</v>
      </c>
    </row>
    <row r="30" spans="1:4" x14ac:dyDescent="0.2">
      <c r="A30" s="18" t="s">
        <v>72</v>
      </c>
      <c r="B30" s="26">
        <v>2</v>
      </c>
      <c r="C30" s="19">
        <v>5</v>
      </c>
      <c r="D30" s="19">
        <v>3</v>
      </c>
    </row>
    <row r="31" spans="1:4" x14ac:dyDescent="0.2">
      <c r="A31" s="18" t="s">
        <v>69</v>
      </c>
      <c r="B31" s="26">
        <v>5</v>
      </c>
      <c r="C31" s="19">
        <v>5</v>
      </c>
      <c r="D31" s="19">
        <v>4</v>
      </c>
    </row>
    <row r="32" spans="1:4" x14ac:dyDescent="0.2">
      <c r="A32" s="18" t="s">
        <v>67</v>
      </c>
      <c r="B32" s="26">
        <v>2</v>
      </c>
      <c r="C32" s="19">
        <v>1</v>
      </c>
      <c r="D32" s="19">
        <v>4</v>
      </c>
    </row>
    <row r="33" spans="1:4" x14ac:dyDescent="0.2">
      <c r="A33" s="18" t="s">
        <v>64</v>
      </c>
      <c r="B33" s="26">
        <v>2</v>
      </c>
      <c r="C33" s="19">
        <v>3</v>
      </c>
      <c r="D33" s="19">
        <v>4</v>
      </c>
    </row>
    <row r="34" spans="1:4" x14ac:dyDescent="0.2">
      <c r="A34" s="18" t="s">
        <v>68</v>
      </c>
      <c r="B34" s="26">
        <v>6</v>
      </c>
      <c r="C34" s="19">
        <v>5</v>
      </c>
      <c r="D34" s="19">
        <v>5</v>
      </c>
    </row>
    <row r="35" spans="1:4" x14ac:dyDescent="0.2">
      <c r="A35" s="18" t="s">
        <v>70</v>
      </c>
      <c r="B35" s="26">
        <v>6</v>
      </c>
      <c r="C35" s="19">
        <v>7</v>
      </c>
      <c r="D35" s="19">
        <v>8</v>
      </c>
    </row>
    <row r="36" spans="1:4" x14ac:dyDescent="0.2">
      <c r="A36" s="18" t="s">
        <v>73</v>
      </c>
      <c r="B36" s="26">
        <v>5</v>
      </c>
      <c r="C36" s="19">
        <v>4</v>
      </c>
      <c r="D36" s="19">
        <v>7</v>
      </c>
    </row>
    <row r="37" spans="1:4" x14ac:dyDescent="0.2">
      <c r="A37" s="18" t="s">
        <v>71</v>
      </c>
      <c r="B37" s="26">
        <v>8</v>
      </c>
      <c r="C37" s="19">
        <v>8</v>
      </c>
      <c r="D37" s="19">
        <v>4</v>
      </c>
    </row>
    <row r="38" spans="1:4" x14ac:dyDescent="0.2">
      <c r="A38" s="17" t="s">
        <v>75</v>
      </c>
      <c r="B38" s="26"/>
      <c r="C38" s="19"/>
      <c r="D38" s="19"/>
    </row>
    <row r="39" spans="1:4" x14ac:dyDescent="0.2">
      <c r="A39" s="18" t="s">
        <v>81</v>
      </c>
      <c r="B39" s="26">
        <v>4</v>
      </c>
      <c r="C39" s="19">
        <v>2</v>
      </c>
      <c r="D39" s="19">
        <v>6</v>
      </c>
    </row>
    <row r="40" spans="1:4" x14ac:dyDescent="0.2">
      <c r="A40" s="18" t="s">
        <v>80</v>
      </c>
      <c r="B40" s="26">
        <v>3</v>
      </c>
      <c r="C40" s="19">
        <v>4</v>
      </c>
      <c r="D40" s="19">
        <v>4</v>
      </c>
    </row>
    <row r="41" spans="1:4" x14ac:dyDescent="0.2">
      <c r="A41" s="18" t="s">
        <v>78</v>
      </c>
      <c r="B41" s="26">
        <v>2</v>
      </c>
      <c r="C41" s="19">
        <v>2</v>
      </c>
      <c r="D41" s="19">
        <v>3</v>
      </c>
    </row>
    <row r="42" spans="1:4" x14ac:dyDescent="0.2">
      <c r="A42" s="18" t="s">
        <v>82</v>
      </c>
      <c r="B42" s="26">
        <v>5</v>
      </c>
      <c r="C42" s="19">
        <v>6</v>
      </c>
      <c r="D42" s="19">
        <v>7</v>
      </c>
    </row>
    <row r="43" spans="1:4" x14ac:dyDescent="0.2">
      <c r="A43" s="18" t="s">
        <v>84</v>
      </c>
      <c r="B43" s="26">
        <v>7</v>
      </c>
      <c r="C43" s="19">
        <v>8</v>
      </c>
      <c r="D43" s="19">
        <v>10</v>
      </c>
    </row>
    <row r="44" spans="1:4" x14ac:dyDescent="0.2">
      <c r="A44" s="18" t="s">
        <v>77</v>
      </c>
      <c r="B44" s="26">
        <v>1</v>
      </c>
      <c r="C44" s="19">
        <v>2</v>
      </c>
      <c r="D44" s="19">
        <v>4</v>
      </c>
    </row>
    <row r="45" spans="1:4" x14ac:dyDescent="0.2">
      <c r="A45" s="18" t="s">
        <v>76</v>
      </c>
      <c r="B45" s="26">
        <v>3</v>
      </c>
      <c r="C45" s="19">
        <v>2</v>
      </c>
      <c r="D45" s="19">
        <v>2</v>
      </c>
    </row>
    <row r="46" spans="1:4" x14ac:dyDescent="0.2">
      <c r="A46" s="18" t="s">
        <v>79</v>
      </c>
      <c r="B46" s="26">
        <v>5</v>
      </c>
      <c r="C46" s="19">
        <v>2</v>
      </c>
      <c r="D46" s="19">
        <v>5</v>
      </c>
    </row>
    <row r="47" spans="1:4" x14ac:dyDescent="0.2">
      <c r="A47" s="18" t="s">
        <v>83</v>
      </c>
      <c r="B47" s="26">
        <v>5</v>
      </c>
      <c r="C47" s="19">
        <v>5</v>
      </c>
      <c r="D47" s="19">
        <v>8</v>
      </c>
    </row>
    <row r="48" spans="1:4" x14ac:dyDescent="0.2">
      <c r="A48" s="17" t="s">
        <v>5</v>
      </c>
      <c r="B48" s="26">
        <v>183</v>
      </c>
      <c r="C48" s="19">
        <v>186</v>
      </c>
      <c r="D48" s="19">
        <v>217</v>
      </c>
    </row>
  </sheetData>
  <dataValidations count="1">
    <dataValidation error="pavI8MeUFtEyxX2I4tky14660281-b702-4e29-a0ca-358e9063e6ca" showErrorMessage="0" showInputMessage="0" allowBlank="1" sqref="A1:D48"/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G1" sqref="G1"/>
    </sheetView>
  </sheetViews>
  <sheetFormatPr defaultRowHeight="14.25" x14ac:dyDescent="0.2"/>
  <cols>
    <col min="1" max="1" width="13.625" bestFit="1" customWidth="1"/>
    <col min="2" max="4" width="10" bestFit="1" customWidth="1"/>
  </cols>
  <sheetData>
    <row r="1" spans="1:4" x14ac:dyDescent="0.2">
      <c r="A1" s="16" t="s">
        <v>10</v>
      </c>
      <c r="B1" t="s">
        <v>85</v>
      </c>
      <c r="C1" t="s">
        <v>86</v>
      </c>
      <c r="D1" t="s">
        <v>87</v>
      </c>
    </row>
    <row r="2" spans="1:4" x14ac:dyDescent="0.2">
      <c r="A2" s="17" t="s">
        <v>88</v>
      </c>
      <c r="B2" s="26"/>
      <c r="C2" s="19"/>
      <c r="D2" s="19"/>
    </row>
    <row r="3" spans="1:4" x14ac:dyDescent="0.2">
      <c r="A3" s="18" t="s">
        <v>34</v>
      </c>
      <c r="B3" s="26">
        <v>10</v>
      </c>
      <c r="C3" s="19">
        <v>12</v>
      </c>
      <c r="D3" s="19">
        <v>11</v>
      </c>
    </row>
    <row r="4" spans="1:4" x14ac:dyDescent="0.2">
      <c r="A4" s="18" t="s">
        <v>35</v>
      </c>
      <c r="B4" s="26">
        <v>19</v>
      </c>
      <c r="C4" s="19">
        <v>18</v>
      </c>
      <c r="D4" s="19">
        <v>27</v>
      </c>
    </row>
    <row r="5" spans="1:4" x14ac:dyDescent="0.2">
      <c r="A5" s="17" t="s">
        <v>89</v>
      </c>
      <c r="B5" s="26"/>
      <c r="C5" s="19"/>
      <c r="D5" s="19"/>
    </row>
    <row r="6" spans="1:4" x14ac:dyDescent="0.2">
      <c r="A6" s="18" t="s">
        <v>36</v>
      </c>
      <c r="B6" s="26">
        <v>3</v>
      </c>
      <c r="C6" s="19">
        <v>7</v>
      </c>
      <c r="D6" s="19">
        <v>8</v>
      </c>
    </row>
    <row r="7" spans="1:4" x14ac:dyDescent="0.2">
      <c r="A7" s="18" t="s">
        <v>34</v>
      </c>
      <c r="B7" s="26">
        <v>2</v>
      </c>
      <c r="C7" s="19">
        <v>2</v>
      </c>
      <c r="D7" s="19">
        <v>1</v>
      </c>
    </row>
    <row r="8" spans="1:4" x14ac:dyDescent="0.2">
      <c r="A8" s="18" t="s">
        <v>35</v>
      </c>
      <c r="B8" s="26">
        <v>28</v>
      </c>
      <c r="C8" s="19">
        <v>18</v>
      </c>
      <c r="D8" s="19">
        <v>21</v>
      </c>
    </row>
    <row r="9" spans="1:4" x14ac:dyDescent="0.2">
      <c r="A9" s="17" t="s">
        <v>90</v>
      </c>
      <c r="B9" s="26"/>
      <c r="C9" s="19"/>
      <c r="D9" s="19"/>
    </row>
    <row r="10" spans="1:4" x14ac:dyDescent="0.2">
      <c r="A10" s="18" t="s">
        <v>34</v>
      </c>
      <c r="B10" s="26">
        <v>11</v>
      </c>
      <c r="C10" s="19">
        <v>13</v>
      </c>
      <c r="D10" s="19">
        <v>15</v>
      </c>
    </row>
    <row r="11" spans="1:4" x14ac:dyDescent="0.2">
      <c r="A11" s="18" t="s">
        <v>35</v>
      </c>
      <c r="B11" s="26">
        <v>19</v>
      </c>
      <c r="C11" s="19">
        <v>15</v>
      </c>
      <c r="D11" s="19">
        <v>23</v>
      </c>
    </row>
    <row r="12" spans="1:4" x14ac:dyDescent="0.2">
      <c r="A12" s="17" t="s">
        <v>91</v>
      </c>
      <c r="B12" s="26"/>
      <c r="C12" s="19"/>
      <c r="D12" s="19"/>
    </row>
    <row r="13" spans="1:4" x14ac:dyDescent="0.2">
      <c r="A13" s="18" t="s">
        <v>34</v>
      </c>
      <c r="B13" s="26">
        <v>11</v>
      </c>
      <c r="C13" s="19">
        <v>13</v>
      </c>
      <c r="D13" s="19">
        <v>15</v>
      </c>
    </row>
    <row r="14" spans="1:4" x14ac:dyDescent="0.2">
      <c r="A14" s="18" t="s">
        <v>35</v>
      </c>
      <c r="B14" s="26">
        <v>15</v>
      </c>
      <c r="C14" s="19">
        <v>16</v>
      </c>
      <c r="D14" s="19">
        <v>18</v>
      </c>
    </row>
    <row r="15" spans="1:4" x14ac:dyDescent="0.2">
      <c r="A15" s="17" t="s">
        <v>92</v>
      </c>
      <c r="B15" s="26"/>
      <c r="C15" s="19"/>
      <c r="D15" s="19"/>
    </row>
    <row r="16" spans="1:4" x14ac:dyDescent="0.2">
      <c r="A16" s="18" t="s">
        <v>36</v>
      </c>
      <c r="B16" s="26">
        <v>5</v>
      </c>
      <c r="C16" s="19">
        <v>7</v>
      </c>
      <c r="D16" s="19">
        <v>10</v>
      </c>
    </row>
    <row r="17" spans="1:4" x14ac:dyDescent="0.2">
      <c r="A17" s="18" t="s">
        <v>34</v>
      </c>
      <c r="B17" s="26">
        <v>2</v>
      </c>
      <c r="C17" s="19">
        <v>5</v>
      </c>
      <c r="D17" s="19">
        <v>3</v>
      </c>
    </row>
    <row r="18" spans="1:4" x14ac:dyDescent="0.2">
      <c r="A18" s="18" t="s">
        <v>35</v>
      </c>
      <c r="B18" s="26">
        <v>21</v>
      </c>
      <c r="C18" s="19">
        <v>19</v>
      </c>
      <c r="D18" s="19">
        <v>18</v>
      </c>
    </row>
    <row r="19" spans="1:4" x14ac:dyDescent="0.2">
      <c r="A19" s="17" t="s">
        <v>93</v>
      </c>
      <c r="B19" s="26"/>
      <c r="C19" s="19"/>
      <c r="D19" s="19"/>
    </row>
    <row r="20" spans="1:4" x14ac:dyDescent="0.2">
      <c r="A20" s="18" t="s">
        <v>36</v>
      </c>
      <c r="B20" s="26">
        <v>17</v>
      </c>
      <c r="C20" s="19">
        <v>19</v>
      </c>
      <c r="D20" s="19">
        <v>23</v>
      </c>
    </row>
    <row r="21" spans="1:4" x14ac:dyDescent="0.2">
      <c r="A21" s="18" t="s">
        <v>35</v>
      </c>
      <c r="B21" s="26">
        <v>20</v>
      </c>
      <c r="C21" s="19">
        <v>22</v>
      </c>
      <c r="D21" s="19">
        <v>24</v>
      </c>
    </row>
    <row r="22" spans="1:4" x14ac:dyDescent="0.2">
      <c r="A22" s="17" t="s">
        <v>5</v>
      </c>
      <c r="B22" s="26">
        <v>183</v>
      </c>
      <c r="C22" s="19">
        <v>186</v>
      </c>
      <c r="D22" s="19">
        <v>217</v>
      </c>
    </row>
  </sheetData>
  <dataValidations count="1">
    <dataValidation error="pavI8MeUFtEyxX2I4tky14660281-b702-4e29-a0ca-358e9063e6ca" showErrorMessage="0" showInputMessage="0" allowBlank="1" sqref="A1:D22"/>
  </dataValidations>
  <pageMargins left="0.7" right="0.7" top="0.75" bottom="0.75" header="0.3" footer="0.3"/>
</worksheet>
</file>

<file path=customXml/_rels/item1.xml.rels>&#65279;<?xml version="1.0" encoding="utf-8" standalone="yes"?>
<Relationships xmlns="http://schemas.openxmlformats.org/package/2006/relationships">
  <Relationship Id="rId1" Type="http://schemas.openxmlformats.org/officeDocument/2006/relationships/customXmlProps" Target="itemProps1.xml" />
</Relationships>
</file>

<file path=customXml/item1.xml><?xml version="1.0" encoding="utf-8"?>
<GradingEngineProps xmlns="http://tempuri.org/temp">
  <UserID>{14660281-b702-4e29-a0ca-358e9063e6ca}</UserID>
  <AssignmentID>{14660281-b702-4e29-a0ca-358e9063e6ca}</AssignmentID>
</GradingEngineProps>
</file>

<file path=customXml/itemProps1.xml><?xml version="1.0" encoding="utf-8"?>
<ds:datastoreItem xmlns:ds="http://schemas.openxmlformats.org/officeDocument/2006/customXml" ds:itemID="{38db0067-3609-4fbb-948b-c599fa6540f0}">
  <ds:schemaRefs>
    <ds:schemaRef ds:uri="http://tempuri.org/tem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Documentation</vt:lpstr>
      <vt:lpstr>All Employees</vt:lpstr>
      <vt:lpstr>Melbourne Swim Teams</vt:lpstr>
      <vt:lpstr>Melbourne PivotTable</vt:lpstr>
      <vt:lpstr>All Teams</vt:lpstr>
      <vt:lpstr>All Teams PivotTable</vt:lpstr>
      <vt:lpstr>Swim Levels PivotTable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Your Name</dc:creator>
  <cp:keywords>© 2020 Cengage Learning.</cp:keywords>
  <dc:description/>
  <dcterms:created xsi:type="dcterms:W3CDTF">2015-06-05T18:17:20Z</dcterms:created>
  <dcterms:modified xsi:type="dcterms:W3CDTF">2018-12-16T16:26:44Z</dcterms:modified>
  <cp:category/>
</cp:coreProperties>
</file>