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worksheets/sheet8.xml" ContentType="application/vnd.openxmlformats-officedocument.spreadsheetml.worksheet+xml"/>
  <Override PartName="/xl/drawings/drawing4.xml" ContentType="application/vnd.openxmlformats-officedocument.drawing+xml"/>
  <Override PartName="/xl/comments1.xml" ContentType="application/vnd.openxmlformats-officedocument.spreadsheetml.comments+xml"/>
  <Default Extension="vml" ContentType="application/vnd.openxmlformats-officedocument.vmlDrawi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mc:AlternateContent xmlns:mc="http://schemas.openxmlformats.org/markup-compatibility/2006">
    <mc:Choice Requires="x15">
      <x15ac:absPath xmlns:x15ac="http://schemas.microsoft.com/office/spreadsheetml/2010/11/ac" url="C:\Users\Khage\Downloads\"/>
    </mc:Choice>
  </mc:AlternateContent>
  <xr:revisionPtr revIDLastSave="0" documentId="13_ncr:1_{9F3B8662-1B2A-46CD-8407-BA89DB1BAC95}" xr6:coauthVersionLast="47" xr6:coauthVersionMax="47" xr10:uidLastSave="{00000000-0000-0000-0000-000000000000}"/>
  <bookViews>
    <workbookView xWindow="3765" yWindow="3765" windowWidth="25725" windowHeight="15345" activeTab="0" xr2:uid="{00000000-000D-0000-FFFF-FFFF00000000}"/>
  </bookViews>
  <sheets>
    <sheet name="Graded Summary Report" sheetId="33" r:id="rId16"/>
    <sheet name="Documentation" sheetId="6" r:id="rId1"/>
    <sheet name="All Employees" sheetId="25" r:id="rId2"/>
    <sheet name="Melbourne Swim Teams" sheetId="28" r:id="rId3"/>
    <sheet name="Melbourne PivotTable" sheetId="32" r:id="rId4"/>
    <sheet name="All Teams" sheetId="26" r:id="rId5"/>
    <sheet name="All Teams PivotTable" sheetId="27" r:id="rId6"/>
    <sheet name="Swim Levels PivotTable" sheetId="31" r:id="rId7"/>
  </sheets>
  <definedNames>
    <definedName name="AAA">#REF!</definedName>
    <definedName name="Online">#REF!</definedName>
    <definedName name="Other_referrals">#REF!</definedName>
    <definedName name="Q1_Sales">#REF!</definedName>
    <definedName name="Q2_Sales">#REF!</definedName>
    <definedName name="Q3_Sales">#REF!</definedName>
    <definedName name="Q4_Sales">#REF!</definedName>
    <definedName name="Slicer_Level">#N/A</definedName>
    <definedName name="Totals_2020">#REF!</definedName>
    <definedName name="Totals_2021">#REF!</definedName>
    <definedName name="Walkup">#REF!</definedName>
  </definedNames>
  <calcPr calcId="191029"/>
  <pivotCaches>
    <pivotCache cacheId="8" r:id="rId8"/>
    <pivotCache cacheId="14"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16" i="28" l="1"/>
  <c r="B14" i="28"/>
  <c r="R10" i="25"/>
  <c r="R9" i="25"/>
  <c r="Q9" i="25"/>
  <c r="Q4" i="25"/>
  <c r="N3" i="25"/>
  <c r="N4" i="25"/>
  <c r="N5" i="25"/>
  <c r="N6" i="25"/>
  <c r="N7" i="25"/>
  <c r="N8" i="25"/>
  <c r="N9" i="25"/>
  <c r="N10" i="25"/>
  <c r="N11" i="25"/>
  <c r="N12" i="25"/>
  <c r="N13" i="25"/>
  <c r="N14" i="25"/>
  <c r="N15" i="25"/>
  <c r="N16" i="25"/>
  <c r="N17" i="25"/>
  <c r="N18" i="25"/>
  <c r="N19" i="25"/>
  <c r="N20" i="25"/>
  <c r="N21" i="25"/>
  <c r="N22" i="25"/>
  <c r="N23" i="25"/>
  <c r="N24" i="25"/>
  <c r="N25" i="25"/>
  <c r="N26" i="25"/>
  <c r="N27" i="25"/>
  <c r="N28" i="25"/>
  <c r="N29" i="25"/>
  <c r="N30" i="25"/>
  <c r="N31" i="25"/>
  <c r="N32" i="25"/>
  <c r="M3" i="25"/>
  <c r="M4" i="25"/>
  <c r="M5" i="25"/>
  <c r="M6" i="25"/>
  <c r="M7" i="25"/>
  <c r="M8" i="25"/>
  <c r="M9" i="25"/>
  <c r="M10" i="25"/>
  <c r="M11" i="25"/>
  <c r="M12" i="25"/>
  <c r="M13" i="25"/>
  <c r="M14" i="25"/>
  <c r="M15" i="25"/>
  <c r="M16" i="25"/>
  <c r="M17" i="25"/>
  <c r="M18" i="25"/>
  <c r="M19" i="25"/>
  <c r="M20" i="25"/>
  <c r="M21" i="25"/>
  <c r="M22" i="25"/>
  <c r="M23" i="25"/>
  <c r="M24" i="25"/>
  <c r="M25" i="25"/>
  <c r="M26" i="25"/>
  <c r="M27" i="25"/>
  <c r="M28" i="25"/>
  <c r="M29" i="25"/>
  <c r="M30" i="25"/>
  <c r="M31" i="25"/>
  <c r="M32" i="25"/>
  <c r="L3" i="25"/>
  <c r="L4" i="25"/>
  <c r="L5" i="25"/>
  <c r="L6" i="25"/>
  <c r="L7" i="25"/>
  <c r="L8" i="25"/>
  <c r="L9" i="25"/>
  <c r="L10" i="25"/>
  <c r="L11" i="25"/>
  <c r="L12" i="25"/>
  <c r="L13" i="25"/>
  <c r="L14" i="25"/>
  <c r="L15" i="25"/>
  <c r="L16" i="25"/>
  <c r="L17" i="25"/>
  <c r="L18" i="25"/>
  <c r="L19" i="25"/>
  <c r="L20" i="25"/>
  <c r="L21" i="25"/>
  <c r="L22" i="25"/>
  <c r="L23" i="25"/>
  <c r="L24" i="25"/>
  <c r="L25" i="25"/>
  <c r="L26" i="25"/>
  <c r="L27" i="25"/>
  <c r="L28" i="25"/>
  <c r="L29" i="25"/>
  <c r="L30" i="25"/>
  <c r="L31" i="25"/>
  <c r="L32" i="25"/>
  <c r="K3" i="25"/>
  <c r="K4" i="25"/>
  <c r="K5" i="25"/>
  <c r="K6" i="25"/>
  <c r="K7" i="25"/>
  <c r="K8" i="25"/>
  <c r="K9" i="25"/>
  <c r="K10" i="25"/>
  <c r="K11" i="25"/>
  <c r="K12" i="25"/>
  <c r="K13" i="25"/>
  <c r="K14" i="25"/>
  <c r="K15" i="25"/>
  <c r="K16" i="25"/>
  <c r="K17" i="25"/>
  <c r="K18" i="25"/>
  <c r="K19" i="25"/>
  <c r="K20" i="25"/>
  <c r="K21" i="25"/>
  <c r="K22" i="25"/>
  <c r="K23" i="25"/>
  <c r="K24" i="25"/>
  <c r="K25" i="25"/>
  <c r="K26" i="25"/>
  <c r="K27" i="25"/>
  <c r="K28" i="25"/>
  <c r="K29" i="25"/>
  <c r="K30" i="25"/>
  <c r="K31" i="25"/>
  <c r="K32" i="25"/>
  <c r="J3" i="25"/>
  <c r="J4" i="25"/>
  <c r="J5" i="25"/>
  <c r="J6" i="25"/>
  <c r="J7" i="25"/>
  <c r="J8" i="25"/>
  <c r="J9" i="25"/>
  <c r="J10" i="25"/>
  <c r="J11" i="25"/>
  <c r="J12" i="25"/>
  <c r="J13" i="25"/>
  <c r="J14" i="25"/>
  <c r="J15" i="25"/>
  <c r="J16" i="25"/>
  <c r="J17" i="25"/>
  <c r="J18" i="25"/>
  <c r="J19" i="25"/>
  <c r="J20" i="25"/>
  <c r="J21" i="25"/>
  <c r="J22" i="25"/>
  <c r="J23" i="25"/>
  <c r="J24" i="25"/>
  <c r="J25" i="25"/>
  <c r="J26" i="25"/>
  <c r="J27" i="25"/>
  <c r="J28" i="25"/>
  <c r="J29" i="25"/>
  <c r="J30" i="25"/>
  <c r="J31" i="25"/>
  <c r="J32" i="25"/>
  <c r="E3" i="25"/>
  <c r="E4" i="25"/>
  <c r="E5" i="25"/>
  <c r="E6" i="25"/>
  <c r="E7" i="25"/>
  <c r="E8" i="25"/>
  <c r="E9" i="25"/>
  <c r="E10" i="25"/>
  <c r="E11" i="25"/>
  <c r="E12" i="25"/>
  <c r="E13" i="25"/>
  <c r="E14" i="25"/>
  <c r="E15" i="25"/>
  <c r="E16" i="25"/>
  <c r="E17" i="25"/>
  <c r="E18" i="25"/>
  <c r="E19" i="25"/>
  <c r="E20" i="25"/>
  <c r="E21" i="25"/>
  <c r="E22" i="25"/>
  <c r="E23" i="25"/>
  <c r="E24" i="25"/>
  <c r="E25" i="25"/>
  <c r="E26" i="25"/>
  <c r="E27" i="25"/>
  <c r="E28" i="25"/>
  <c r="E29" i="25"/>
  <c r="E30" i="25"/>
  <c r="E31" i="25"/>
  <c r="E32" i="25"/>
  <c r="H5" i="26"/>
  <c r="H6" i="26"/>
  <c r="H13" i="26"/>
  <c r="H14" i="26"/>
  <c r="H21" i="26"/>
  <c r="H22" i="26"/>
  <c r="H27" i="26"/>
  <c r="H32" i="26"/>
  <c r="H38" i="26"/>
  <c r="H39" i="26"/>
  <c r="H3" i="26"/>
  <c r="H4" i="26"/>
  <c r="H11" i="26"/>
  <c r="H12" i="26"/>
  <c r="H19" i="26"/>
  <c r="H20" i="26"/>
  <c r="H26" i="26"/>
  <c r="H31" i="26"/>
  <c r="H36" i="26"/>
  <c r="H37" i="26"/>
  <c r="H7" i="26"/>
  <c r="H8" i="26"/>
  <c r="H15" i="26"/>
  <c r="H16" i="26"/>
  <c r="H23" i="26"/>
  <c r="H28" i="26"/>
  <c r="H29" i="26"/>
  <c r="H33" i="26"/>
  <c r="H34" i="26"/>
  <c r="H40" i="26"/>
  <c r="H41" i="26"/>
  <c r="H9" i="26"/>
  <c r="H10" i="26"/>
  <c r="H17" i="26"/>
  <c r="H18" i="26"/>
  <c r="H24" i="26"/>
  <c r="H25" i="26"/>
  <c r="H30" i="26"/>
  <c r="H35" i="26"/>
  <c r="H42" i="26"/>
  <c r="H11" i="28"/>
  <c r="H7" i="28"/>
  <c r="H12" i="28"/>
  <c r="H6" i="28"/>
  <c r="H9" i="28"/>
  <c r="H5" i="28"/>
  <c r="H10" i="28"/>
  <c r="H4" i="28"/>
  <c r="H3" i="28"/>
  <c r="H8" i="28"/>
  <c r="Q10" i="25"/>
</calcChain>
</file>

<file path=xl/comments1.xml><?xml version="1.0" encoding="utf-8"?>
<comments xmlns="http://schemas.openxmlformats.org/spreadsheetml/2006/main">
  <authors>
    <author>Grading Engine</author>
  </authors>
  <commentList>
    <comment ref="E3" authorId="0">
      <text>
        <r>
          <rPr>
            <b/>
            <sz val="9"/>
            <color indexed="81"/>
            <rFont val="Tahoma"/>
            <charset val="1"/>
          </rPr>
          <t>Grading Error:</t>
        </r>
        <r>
          <rPr>
            <sz val="9"/>
            <color indexed="81"/>
            <rFont val="Tahoma"/>
            <charset val="1"/>
          </rPr>
          <t xml:space="preserve">
Step 1: In the All Employees worksheet, the formula in cell E3 should use a structured reference to the Years of Experience value as the lookup_value argument.</t>
        </r>
      </text>
    </comment>
    <comment ref="E4" authorId="0">
      <text>
        <r>
          <rPr>
            <b/>
            <sz val="9"/>
            <color indexed="81"/>
            <rFont val="Tahoma"/>
            <charset val="1"/>
          </rPr>
          <t>Grading Error:</t>
        </r>
        <r>
          <rPr>
            <sz val="9"/>
            <color indexed="81"/>
            <rFont val="Tahoma"/>
            <charset val="1"/>
          </rPr>
          <t xml:space="preserve">
Step 1: In the All Employees worksheet, cell E3 contains an incorrect formula.</t>
        </r>
      </text>
    </comment>
    <comment ref="E5" authorId="0">
      <text>
        <r>
          <rPr>
            <b/>
            <sz val="9"/>
            <color indexed="81"/>
            <rFont val="Tahoma"/>
            <charset val="1"/>
          </rPr>
          <t>Grading Error:</t>
        </r>
        <r>
          <rPr>
            <sz val="9"/>
            <color indexed="81"/>
            <rFont val="Tahoma"/>
            <charset val="1"/>
          </rPr>
          <t xml:space="preserve">
Step 1: In the All Employees worksheet, cell E3 contains an incorrect formula.</t>
        </r>
      </text>
    </comment>
    <comment ref="E6" authorId="0">
      <text>
        <r>
          <rPr>
            <b/>
            <sz val="9"/>
            <color indexed="81"/>
            <rFont val="Tahoma"/>
            <charset val="1"/>
          </rPr>
          <t>Grading Error:</t>
        </r>
        <r>
          <rPr>
            <sz val="9"/>
            <color indexed="81"/>
            <rFont val="Tahoma"/>
            <charset val="1"/>
          </rPr>
          <t xml:space="preserve">
Step 1: In the All Employees worksheet, cell E3 contains an incorrect formula.</t>
        </r>
      </text>
    </comment>
    <comment ref="E7" authorId="0">
      <text>
        <r>
          <rPr>
            <b/>
            <sz val="9"/>
            <color indexed="81"/>
            <rFont val="Tahoma"/>
            <charset val="1"/>
          </rPr>
          <t>Grading Error:</t>
        </r>
        <r>
          <rPr>
            <sz val="9"/>
            <color indexed="81"/>
            <rFont val="Tahoma"/>
            <charset val="1"/>
          </rPr>
          <t xml:space="preserve">
Step 1: In the All Employees worksheet, cell E3 contains an incorrect formula.</t>
        </r>
      </text>
    </comment>
    <comment ref="E8" authorId="0">
      <text>
        <r>
          <rPr>
            <b/>
            <sz val="9"/>
            <color indexed="81"/>
            <rFont val="Tahoma"/>
            <charset val="1"/>
          </rPr>
          <t>Grading Error:</t>
        </r>
        <r>
          <rPr>
            <sz val="9"/>
            <color indexed="81"/>
            <rFont val="Tahoma"/>
            <charset val="1"/>
          </rPr>
          <t xml:space="preserve">
Step 1: In the All Employees worksheet, cell E3 contains an incorrect formula.</t>
        </r>
      </text>
    </comment>
    <comment ref="E9" authorId="0">
      <text>
        <r>
          <rPr>
            <b/>
            <sz val="9"/>
            <color indexed="81"/>
            <rFont val="Tahoma"/>
            <charset val="1"/>
          </rPr>
          <t>Grading Error:</t>
        </r>
        <r>
          <rPr>
            <sz val="9"/>
            <color indexed="81"/>
            <rFont val="Tahoma"/>
            <charset val="1"/>
          </rPr>
          <t xml:space="preserve">
Step 1: In the All Employees worksheet, cell E3 contains an incorrect formula.</t>
        </r>
      </text>
    </comment>
    <comment ref="E10" authorId="0">
      <text>
        <r>
          <rPr>
            <b/>
            <sz val="9"/>
            <color indexed="81"/>
            <rFont val="Tahoma"/>
            <charset val="1"/>
          </rPr>
          <t>Grading Error:</t>
        </r>
        <r>
          <rPr>
            <sz val="9"/>
            <color indexed="81"/>
            <rFont val="Tahoma"/>
            <charset val="1"/>
          </rPr>
          <t xml:space="preserve">
Step 1: In the All Employees worksheet, cell E3 contains an incorrect formula.</t>
        </r>
      </text>
    </comment>
    <comment ref="E11" authorId="0">
      <text>
        <r>
          <rPr>
            <b/>
            <sz val="9"/>
            <color indexed="81"/>
            <rFont val="Tahoma"/>
            <charset val="1"/>
          </rPr>
          <t>Grading Error:</t>
        </r>
        <r>
          <rPr>
            <sz val="9"/>
            <color indexed="81"/>
            <rFont val="Tahoma"/>
            <charset val="1"/>
          </rPr>
          <t xml:space="preserve">
Step 1: In the All Employees worksheet, cell E3 contains an incorrect formula.</t>
        </r>
      </text>
    </comment>
    <comment ref="E12" authorId="0">
      <text>
        <r>
          <rPr>
            <b/>
            <sz val="9"/>
            <color indexed="81"/>
            <rFont val="Tahoma"/>
            <charset val="1"/>
          </rPr>
          <t>Grading Error:</t>
        </r>
        <r>
          <rPr>
            <sz val="9"/>
            <color indexed="81"/>
            <rFont val="Tahoma"/>
            <charset val="1"/>
          </rPr>
          <t xml:space="preserve">
Step 1: In the All Employees worksheet, cell E3 contains an incorrect formula.</t>
        </r>
      </text>
    </comment>
    <comment ref="E13" authorId="0">
      <text>
        <r>
          <rPr>
            <b/>
            <sz val="9"/>
            <color indexed="81"/>
            <rFont val="Tahoma"/>
            <charset val="1"/>
          </rPr>
          <t>Grading Error:</t>
        </r>
        <r>
          <rPr>
            <sz val="9"/>
            <color indexed="81"/>
            <rFont val="Tahoma"/>
            <charset val="1"/>
          </rPr>
          <t xml:space="preserve">
Step 1: In the All Employees worksheet, cell E3 contains an incorrect formula.</t>
        </r>
      </text>
    </comment>
    <comment ref="E14" authorId="0">
      <text>
        <r>
          <rPr>
            <b/>
            <sz val="9"/>
            <color indexed="81"/>
            <rFont val="Tahoma"/>
            <charset val="1"/>
          </rPr>
          <t>Grading Error:</t>
        </r>
        <r>
          <rPr>
            <sz val="9"/>
            <color indexed="81"/>
            <rFont val="Tahoma"/>
            <charset val="1"/>
          </rPr>
          <t xml:space="preserve">
Step 1: In the All Employees worksheet, cell E3 contains an incorrect formula.</t>
        </r>
      </text>
    </comment>
    <comment ref="E15" authorId="0">
      <text>
        <r>
          <rPr>
            <b/>
            <sz val="9"/>
            <color indexed="81"/>
            <rFont val="Tahoma"/>
            <charset val="1"/>
          </rPr>
          <t>Grading Error:</t>
        </r>
        <r>
          <rPr>
            <sz val="9"/>
            <color indexed="81"/>
            <rFont val="Tahoma"/>
            <charset val="1"/>
          </rPr>
          <t xml:space="preserve">
Step 1: In the All Employees worksheet, cell E3 contains an incorrect formula.</t>
        </r>
      </text>
    </comment>
    <comment ref="E16" authorId="0">
      <text>
        <r>
          <rPr>
            <b/>
            <sz val="9"/>
            <color indexed="81"/>
            <rFont val="Tahoma"/>
            <charset val="1"/>
          </rPr>
          <t>Grading Error:</t>
        </r>
        <r>
          <rPr>
            <sz val="9"/>
            <color indexed="81"/>
            <rFont val="Tahoma"/>
            <charset val="1"/>
          </rPr>
          <t xml:space="preserve">
Step 1: In the All Employees worksheet, cell E3 contains an incorrect formula.</t>
        </r>
      </text>
    </comment>
    <comment ref="E17" authorId="0">
      <text>
        <r>
          <rPr>
            <b/>
            <sz val="9"/>
            <color indexed="81"/>
            <rFont val="Tahoma"/>
            <charset val="1"/>
          </rPr>
          <t>Grading Error:</t>
        </r>
        <r>
          <rPr>
            <sz val="9"/>
            <color indexed="81"/>
            <rFont val="Tahoma"/>
            <charset val="1"/>
          </rPr>
          <t xml:space="preserve">
Step 1: In the All Employees worksheet, cell E3 contains an incorrect formula.</t>
        </r>
      </text>
    </comment>
    <comment ref="E18" authorId="0">
      <text>
        <r>
          <rPr>
            <b/>
            <sz val="9"/>
            <color indexed="81"/>
            <rFont val="Tahoma"/>
            <charset val="1"/>
          </rPr>
          <t>Grading Error:</t>
        </r>
        <r>
          <rPr>
            <sz val="9"/>
            <color indexed="81"/>
            <rFont val="Tahoma"/>
            <charset val="1"/>
          </rPr>
          <t xml:space="preserve">
Step 1: In the All Employees worksheet, cell E3 contains an incorrect formula.</t>
        </r>
      </text>
    </comment>
    <comment ref="E19" authorId="0">
      <text>
        <r>
          <rPr>
            <b/>
            <sz val="9"/>
            <color indexed="81"/>
            <rFont val="Tahoma"/>
            <charset val="1"/>
          </rPr>
          <t>Grading Error:</t>
        </r>
        <r>
          <rPr>
            <sz val="9"/>
            <color indexed="81"/>
            <rFont val="Tahoma"/>
            <charset val="1"/>
          </rPr>
          <t xml:space="preserve">
Step 1: In the All Employees worksheet, cell E3 contains an incorrect formula.</t>
        </r>
      </text>
    </comment>
    <comment ref="E20" authorId="0">
      <text>
        <r>
          <rPr>
            <b/>
            <sz val="9"/>
            <color indexed="81"/>
            <rFont val="Tahoma"/>
            <charset val="1"/>
          </rPr>
          <t>Grading Error:</t>
        </r>
        <r>
          <rPr>
            <sz val="9"/>
            <color indexed="81"/>
            <rFont val="Tahoma"/>
            <charset val="1"/>
          </rPr>
          <t xml:space="preserve">
Step 1: In the All Employees worksheet, cell E3 contains an incorrect formula.</t>
        </r>
      </text>
    </comment>
    <comment ref="E21" authorId="0">
      <text>
        <r>
          <rPr>
            <b/>
            <sz val="9"/>
            <color indexed="81"/>
            <rFont val="Tahoma"/>
            <charset val="1"/>
          </rPr>
          <t>Grading Error:</t>
        </r>
        <r>
          <rPr>
            <sz val="9"/>
            <color indexed="81"/>
            <rFont val="Tahoma"/>
            <charset val="1"/>
          </rPr>
          <t xml:space="preserve">
Step 1: In the All Employees worksheet, cell E3 contains an incorrect formula.</t>
        </r>
      </text>
    </comment>
    <comment ref="E22" authorId="0">
      <text>
        <r>
          <rPr>
            <b/>
            <sz val="9"/>
            <color indexed="81"/>
            <rFont val="Tahoma"/>
            <charset val="1"/>
          </rPr>
          <t>Grading Error:</t>
        </r>
        <r>
          <rPr>
            <sz val="9"/>
            <color indexed="81"/>
            <rFont val="Tahoma"/>
            <charset val="1"/>
          </rPr>
          <t xml:space="preserve">
Step 1: In the All Employees worksheet, cell E3 contains an incorrect formula.</t>
        </r>
      </text>
    </comment>
    <comment ref="E23" authorId="0">
      <text>
        <r>
          <rPr>
            <b/>
            <sz val="9"/>
            <color indexed="81"/>
            <rFont val="Tahoma"/>
            <charset val="1"/>
          </rPr>
          <t>Grading Error:</t>
        </r>
        <r>
          <rPr>
            <sz val="9"/>
            <color indexed="81"/>
            <rFont val="Tahoma"/>
            <charset val="1"/>
          </rPr>
          <t xml:space="preserve">
Step 1: In the All Employees worksheet, cell E3 contains an incorrect formula.</t>
        </r>
      </text>
    </comment>
    <comment ref="E24" authorId="0">
      <text>
        <r>
          <rPr>
            <b/>
            <sz val="9"/>
            <color indexed="81"/>
            <rFont val="Tahoma"/>
            <charset val="1"/>
          </rPr>
          <t>Grading Error:</t>
        </r>
        <r>
          <rPr>
            <sz val="9"/>
            <color indexed="81"/>
            <rFont val="Tahoma"/>
            <charset val="1"/>
          </rPr>
          <t xml:space="preserve">
Step 1: In the All Employees worksheet, cell E3 contains an incorrect formula.</t>
        </r>
      </text>
    </comment>
    <comment ref="E25" authorId="0">
      <text>
        <r>
          <rPr>
            <b/>
            <sz val="9"/>
            <color indexed="81"/>
            <rFont val="Tahoma"/>
            <charset val="1"/>
          </rPr>
          <t>Grading Error:</t>
        </r>
        <r>
          <rPr>
            <sz val="9"/>
            <color indexed="81"/>
            <rFont val="Tahoma"/>
            <charset val="1"/>
          </rPr>
          <t xml:space="preserve">
Step 1: In the All Employees worksheet, cell E3 contains an incorrect formula.</t>
        </r>
      </text>
    </comment>
    <comment ref="E26" authorId="0">
      <text>
        <r>
          <rPr>
            <b/>
            <sz val="9"/>
            <color indexed="81"/>
            <rFont val="Tahoma"/>
            <charset val="1"/>
          </rPr>
          <t>Grading Error:</t>
        </r>
        <r>
          <rPr>
            <sz val="9"/>
            <color indexed="81"/>
            <rFont val="Tahoma"/>
            <charset val="1"/>
          </rPr>
          <t xml:space="preserve">
Step 1: In the All Employees worksheet, cell E3 contains an incorrect formula.</t>
        </r>
      </text>
    </comment>
    <comment ref="E27" authorId="0">
      <text>
        <r>
          <rPr>
            <b/>
            <sz val="9"/>
            <color indexed="81"/>
            <rFont val="Tahoma"/>
            <charset val="1"/>
          </rPr>
          <t>Grading Error:</t>
        </r>
        <r>
          <rPr>
            <sz val="9"/>
            <color indexed="81"/>
            <rFont val="Tahoma"/>
            <charset val="1"/>
          </rPr>
          <t xml:space="preserve">
Step 1: In the All Employees worksheet, cell E3 contains an incorrect formula.</t>
        </r>
      </text>
    </comment>
    <comment ref="E28" authorId="0">
      <text>
        <r>
          <rPr>
            <b/>
            <sz val="9"/>
            <color indexed="81"/>
            <rFont val="Tahoma"/>
            <charset val="1"/>
          </rPr>
          <t>Grading Error:</t>
        </r>
        <r>
          <rPr>
            <sz val="9"/>
            <color indexed="81"/>
            <rFont val="Tahoma"/>
            <charset val="1"/>
          </rPr>
          <t xml:space="preserve">
Step 1: In the All Employees worksheet, cell E3 contains an incorrect formula.</t>
        </r>
      </text>
    </comment>
    <comment ref="E29" authorId="0">
      <text>
        <r>
          <rPr>
            <b/>
            <sz val="9"/>
            <color indexed="81"/>
            <rFont val="Tahoma"/>
            <charset val="1"/>
          </rPr>
          <t>Grading Error:</t>
        </r>
        <r>
          <rPr>
            <sz val="9"/>
            <color indexed="81"/>
            <rFont val="Tahoma"/>
            <charset val="1"/>
          </rPr>
          <t xml:space="preserve">
Step 1: In the All Employees worksheet, cell E3 contains an incorrect formula.</t>
        </r>
      </text>
    </comment>
    <comment ref="E30" authorId="0">
      <text>
        <r>
          <rPr>
            <b/>
            <sz val="9"/>
            <color indexed="81"/>
            <rFont val="Tahoma"/>
            <charset val="1"/>
          </rPr>
          <t>Grading Error:</t>
        </r>
        <r>
          <rPr>
            <sz val="9"/>
            <color indexed="81"/>
            <rFont val="Tahoma"/>
            <charset val="1"/>
          </rPr>
          <t xml:space="preserve">
Step 1: In the All Employees worksheet, cell E3 contains an incorrect formula.</t>
        </r>
      </text>
    </comment>
    <comment ref="E31" authorId="0">
      <text>
        <r>
          <rPr>
            <b/>
            <sz val="9"/>
            <color indexed="81"/>
            <rFont val="Tahoma"/>
            <charset val="1"/>
          </rPr>
          <t>Grading Error:</t>
        </r>
        <r>
          <rPr>
            <sz val="9"/>
            <color indexed="81"/>
            <rFont val="Tahoma"/>
            <charset val="1"/>
          </rPr>
          <t xml:space="preserve">
Step 1: In the All Employees worksheet, cell E3 contains an incorrect formula.</t>
        </r>
      </text>
    </comment>
    <comment ref="E32" authorId="0">
      <text>
        <r>
          <rPr>
            <b/>
            <sz val="9"/>
            <color indexed="81"/>
            <rFont val="Tahoma"/>
            <charset val="1"/>
          </rPr>
          <t>Grading Error:</t>
        </r>
        <r>
          <rPr>
            <sz val="9"/>
            <color indexed="81"/>
            <rFont val="Tahoma"/>
            <charset val="1"/>
          </rPr>
          <t xml:space="preserve">
Step 1: In the All Employees worksheet, cell E3 contains an incorrect formula.</t>
        </r>
      </text>
    </comment>
    <comment ref="J3" authorId="0">
      <text>
        <r>
          <rPr>
            <b/>
            <sz val="9"/>
            <color indexed="81"/>
            <rFont val="Tahoma"/>
            <charset val="1"/>
          </rPr>
          <t>Grading Error:</t>
        </r>
        <r>
          <rPr>
            <sz val="9"/>
            <color indexed="81"/>
            <rFont val="Tahoma"/>
            <charset val="1"/>
          </rPr>
          <t xml:space="preserve">
Step 2: In the All Employees worksheet, the formula in cell J3 should use a structured reference to the Age value in the logical_test argument.</t>
        </r>
      </text>
    </comment>
    <comment ref="J4" authorId="0">
      <text>
        <r>
          <rPr>
            <b/>
            <sz val="9"/>
            <color indexed="81"/>
            <rFont val="Tahoma"/>
            <charset val="1"/>
          </rPr>
          <t>Grading Error:</t>
        </r>
        <r>
          <rPr>
            <sz val="9"/>
            <color indexed="81"/>
            <rFont val="Tahoma"/>
            <charset val="1"/>
          </rPr>
          <t xml:space="preserve">
Step 2: In the All Employees worksheet, cell J3 contains an incorrect formula.</t>
        </r>
      </text>
    </comment>
    <comment ref="J5" authorId="0">
      <text>
        <r>
          <rPr>
            <b/>
            <sz val="9"/>
            <color indexed="81"/>
            <rFont val="Tahoma"/>
            <charset val="1"/>
          </rPr>
          <t>Grading Error:</t>
        </r>
        <r>
          <rPr>
            <sz val="9"/>
            <color indexed="81"/>
            <rFont val="Tahoma"/>
            <charset val="1"/>
          </rPr>
          <t xml:space="preserve">
Step 2: In the All Employees worksheet, cell J3 contains an incorrect formula.</t>
        </r>
      </text>
    </comment>
    <comment ref="J6" authorId="0">
      <text>
        <r>
          <rPr>
            <b/>
            <sz val="9"/>
            <color indexed="81"/>
            <rFont val="Tahoma"/>
            <charset val="1"/>
          </rPr>
          <t>Grading Error:</t>
        </r>
        <r>
          <rPr>
            <sz val="9"/>
            <color indexed="81"/>
            <rFont val="Tahoma"/>
            <charset val="1"/>
          </rPr>
          <t xml:space="preserve">
Step 2: In the All Employees worksheet, cell J3 contains an incorrect formula.</t>
        </r>
      </text>
    </comment>
    <comment ref="J7" authorId="0">
      <text>
        <r>
          <rPr>
            <b/>
            <sz val="9"/>
            <color indexed="81"/>
            <rFont val="Tahoma"/>
            <charset val="1"/>
          </rPr>
          <t>Grading Error:</t>
        </r>
        <r>
          <rPr>
            <sz val="9"/>
            <color indexed="81"/>
            <rFont val="Tahoma"/>
            <charset val="1"/>
          </rPr>
          <t xml:space="preserve">
Step 2: In the All Employees worksheet, cell J3 contains an incorrect formula.</t>
        </r>
      </text>
    </comment>
    <comment ref="J8" authorId="0">
      <text>
        <r>
          <rPr>
            <b/>
            <sz val="9"/>
            <color indexed="81"/>
            <rFont val="Tahoma"/>
            <charset val="1"/>
          </rPr>
          <t>Grading Error:</t>
        </r>
        <r>
          <rPr>
            <sz val="9"/>
            <color indexed="81"/>
            <rFont val="Tahoma"/>
            <charset val="1"/>
          </rPr>
          <t xml:space="preserve">
Step 2: In the All Employees worksheet, cell J3 contains an incorrect formula.</t>
        </r>
      </text>
    </comment>
    <comment ref="J9" authorId="0">
      <text>
        <r>
          <rPr>
            <b/>
            <sz val="9"/>
            <color indexed="81"/>
            <rFont val="Tahoma"/>
            <charset val="1"/>
          </rPr>
          <t>Grading Error:</t>
        </r>
        <r>
          <rPr>
            <sz val="9"/>
            <color indexed="81"/>
            <rFont val="Tahoma"/>
            <charset val="1"/>
          </rPr>
          <t xml:space="preserve">
Step 2: In the All Employees worksheet, cell J3 contains an incorrect formula.</t>
        </r>
      </text>
    </comment>
    <comment ref="J10" authorId="0">
      <text>
        <r>
          <rPr>
            <b/>
            <sz val="9"/>
            <color indexed="81"/>
            <rFont val="Tahoma"/>
            <charset val="1"/>
          </rPr>
          <t>Grading Error:</t>
        </r>
        <r>
          <rPr>
            <sz val="9"/>
            <color indexed="81"/>
            <rFont val="Tahoma"/>
            <charset val="1"/>
          </rPr>
          <t xml:space="preserve">
Step 2: In the All Employees worksheet, cell J3 contains an incorrect formula.</t>
        </r>
      </text>
    </comment>
    <comment ref="J11" authorId="0">
      <text>
        <r>
          <rPr>
            <b/>
            <sz val="9"/>
            <color indexed="81"/>
            <rFont val="Tahoma"/>
            <charset val="1"/>
          </rPr>
          <t>Grading Error:</t>
        </r>
        <r>
          <rPr>
            <sz val="9"/>
            <color indexed="81"/>
            <rFont val="Tahoma"/>
            <charset val="1"/>
          </rPr>
          <t xml:space="preserve">
Step 2: In the All Employees worksheet, cell J3 contains an incorrect formula.</t>
        </r>
      </text>
    </comment>
    <comment ref="J12" authorId="0">
      <text>
        <r>
          <rPr>
            <b/>
            <sz val="9"/>
            <color indexed="81"/>
            <rFont val="Tahoma"/>
            <charset val="1"/>
          </rPr>
          <t>Grading Error:</t>
        </r>
        <r>
          <rPr>
            <sz val="9"/>
            <color indexed="81"/>
            <rFont val="Tahoma"/>
            <charset val="1"/>
          </rPr>
          <t xml:space="preserve">
Step 2: In the All Employees worksheet, cell J3 contains an incorrect formula.</t>
        </r>
      </text>
    </comment>
    <comment ref="J13" authorId="0">
      <text>
        <r>
          <rPr>
            <b/>
            <sz val="9"/>
            <color indexed="81"/>
            <rFont val="Tahoma"/>
            <charset val="1"/>
          </rPr>
          <t>Grading Error:</t>
        </r>
        <r>
          <rPr>
            <sz val="9"/>
            <color indexed="81"/>
            <rFont val="Tahoma"/>
            <charset val="1"/>
          </rPr>
          <t xml:space="preserve">
Step 2: In the All Employees worksheet, cell J3 contains an incorrect formula.</t>
        </r>
      </text>
    </comment>
    <comment ref="J14" authorId="0">
      <text>
        <r>
          <rPr>
            <b/>
            <sz val="9"/>
            <color indexed="81"/>
            <rFont val="Tahoma"/>
            <charset val="1"/>
          </rPr>
          <t>Grading Error:</t>
        </r>
        <r>
          <rPr>
            <sz val="9"/>
            <color indexed="81"/>
            <rFont val="Tahoma"/>
            <charset val="1"/>
          </rPr>
          <t xml:space="preserve">
Step 2: In the All Employees worksheet, cell J3 contains an incorrect formula.</t>
        </r>
      </text>
    </comment>
    <comment ref="J15" authorId="0">
      <text>
        <r>
          <rPr>
            <b/>
            <sz val="9"/>
            <color indexed="81"/>
            <rFont val="Tahoma"/>
            <charset val="1"/>
          </rPr>
          <t>Grading Error:</t>
        </r>
        <r>
          <rPr>
            <sz val="9"/>
            <color indexed="81"/>
            <rFont val="Tahoma"/>
            <charset val="1"/>
          </rPr>
          <t xml:space="preserve">
Step 2: In the All Employees worksheet, cell J3 contains an incorrect formula.</t>
        </r>
      </text>
    </comment>
    <comment ref="J16" authorId="0">
      <text>
        <r>
          <rPr>
            <b/>
            <sz val="9"/>
            <color indexed="81"/>
            <rFont val="Tahoma"/>
            <charset val="1"/>
          </rPr>
          <t>Grading Error:</t>
        </r>
        <r>
          <rPr>
            <sz val="9"/>
            <color indexed="81"/>
            <rFont val="Tahoma"/>
            <charset val="1"/>
          </rPr>
          <t xml:space="preserve">
Step 2: In the All Employees worksheet, cell J3 contains an incorrect formula.</t>
        </r>
      </text>
    </comment>
    <comment ref="J17" authorId="0">
      <text>
        <r>
          <rPr>
            <b/>
            <sz val="9"/>
            <color indexed="81"/>
            <rFont val="Tahoma"/>
            <charset val="1"/>
          </rPr>
          <t>Grading Error:</t>
        </r>
        <r>
          <rPr>
            <sz val="9"/>
            <color indexed="81"/>
            <rFont val="Tahoma"/>
            <charset val="1"/>
          </rPr>
          <t xml:space="preserve">
Step 2: In the All Employees worksheet, cell J3 contains an incorrect formula.</t>
        </r>
      </text>
    </comment>
    <comment ref="J18" authorId="0">
      <text>
        <r>
          <rPr>
            <b/>
            <sz val="9"/>
            <color indexed="81"/>
            <rFont val="Tahoma"/>
            <charset val="1"/>
          </rPr>
          <t>Grading Error:</t>
        </r>
        <r>
          <rPr>
            <sz val="9"/>
            <color indexed="81"/>
            <rFont val="Tahoma"/>
            <charset val="1"/>
          </rPr>
          <t xml:space="preserve">
Step 2: In the All Employees worksheet, cell J3 contains an incorrect formula.</t>
        </r>
      </text>
    </comment>
    <comment ref="J19" authorId="0">
      <text>
        <r>
          <rPr>
            <b/>
            <sz val="9"/>
            <color indexed="81"/>
            <rFont val="Tahoma"/>
            <charset val="1"/>
          </rPr>
          <t>Grading Error:</t>
        </r>
        <r>
          <rPr>
            <sz val="9"/>
            <color indexed="81"/>
            <rFont val="Tahoma"/>
            <charset val="1"/>
          </rPr>
          <t xml:space="preserve">
Step 2: In the All Employees worksheet, cell J3 contains an incorrect formula.</t>
        </r>
      </text>
    </comment>
    <comment ref="J20" authorId="0">
      <text>
        <r>
          <rPr>
            <b/>
            <sz val="9"/>
            <color indexed="81"/>
            <rFont val="Tahoma"/>
            <charset val="1"/>
          </rPr>
          <t>Grading Error:</t>
        </r>
        <r>
          <rPr>
            <sz val="9"/>
            <color indexed="81"/>
            <rFont val="Tahoma"/>
            <charset val="1"/>
          </rPr>
          <t xml:space="preserve">
Step 2: In the All Employees worksheet, cell J3 contains an incorrect formula.</t>
        </r>
      </text>
    </comment>
    <comment ref="J21" authorId="0">
      <text>
        <r>
          <rPr>
            <b/>
            <sz val="9"/>
            <color indexed="81"/>
            <rFont val="Tahoma"/>
            <charset val="1"/>
          </rPr>
          <t>Grading Error:</t>
        </r>
        <r>
          <rPr>
            <sz val="9"/>
            <color indexed="81"/>
            <rFont val="Tahoma"/>
            <charset val="1"/>
          </rPr>
          <t xml:space="preserve">
Step 2: In the All Employees worksheet, cell J3 contains an incorrect formula.</t>
        </r>
      </text>
    </comment>
    <comment ref="J22" authorId="0">
      <text>
        <r>
          <rPr>
            <b/>
            <sz val="9"/>
            <color indexed="81"/>
            <rFont val="Tahoma"/>
            <charset val="1"/>
          </rPr>
          <t>Grading Error:</t>
        </r>
        <r>
          <rPr>
            <sz val="9"/>
            <color indexed="81"/>
            <rFont val="Tahoma"/>
            <charset val="1"/>
          </rPr>
          <t xml:space="preserve">
Step 2: In the All Employees worksheet, cell J3 contains an incorrect formula.</t>
        </r>
      </text>
    </comment>
    <comment ref="J23" authorId="0">
      <text>
        <r>
          <rPr>
            <b/>
            <sz val="9"/>
            <color indexed="81"/>
            <rFont val="Tahoma"/>
            <charset val="1"/>
          </rPr>
          <t>Grading Error:</t>
        </r>
        <r>
          <rPr>
            <sz val="9"/>
            <color indexed="81"/>
            <rFont val="Tahoma"/>
            <charset val="1"/>
          </rPr>
          <t xml:space="preserve">
Step 2: In the All Employees worksheet, cell J3 contains an incorrect formula.</t>
        </r>
      </text>
    </comment>
    <comment ref="J24" authorId="0">
      <text>
        <r>
          <rPr>
            <b/>
            <sz val="9"/>
            <color indexed="81"/>
            <rFont val="Tahoma"/>
            <charset val="1"/>
          </rPr>
          <t>Grading Error:</t>
        </r>
        <r>
          <rPr>
            <sz val="9"/>
            <color indexed="81"/>
            <rFont val="Tahoma"/>
            <charset val="1"/>
          </rPr>
          <t xml:space="preserve">
Step 2: In the All Employees worksheet, cell J3 contains an incorrect formula.</t>
        </r>
      </text>
    </comment>
    <comment ref="J25" authorId="0">
      <text>
        <r>
          <rPr>
            <b/>
            <sz val="9"/>
            <color indexed="81"/>
            <rFont val="Tahoma"/>
            <charset val="1"/>
          </rPr>
          <t>Grading Error:</t>
        </r>
        <r>
          <rPr>
            <sz val="9"/>
            <color indexed="81"/>
            <rFont val="Tahoma"/>
            <charset val="1"/>
          </rPr>
          <t xml:space="preserve">
Step 2: In the All Employees worksheet, cell J3 contains an incorrect formula.</t>
        </r>
      </text>
    </comment>
    <comment ref="J26" authorId="0">
      <text>
        <r>
          <rPr>
            <b/>
            <sz val="9"/>
            <color indexed="81"/>
            <rFont val="Tahoma"/>
            <charset val="1"/>
          </rPr>
          <t>Grading Error:</t>
        </r>
        <r>
          <rPr>
            <sz val="9"/>
            <color indexed="81"/>
            <rFont val="Tahoma"/>
            <charset val="1"/>
          </rPr>
          <t xml:space="preserve">
Step 2: In the All Employees worksheet, cell J3 contains an incorrect formula.</t>
        </r>
      </text>
    </comment>
    <comment ref="J27" authorId="0">
      <text>
        <r>
          <rPr>
            <b/>
            <sz val="9"/>
            <color indexed="81"/>
            <rFont val="Tahoma"/>
            <charset val="1"/>
          </rPr>
          <t>Grading Error:</t>
        </r>
        <r>
          <rPr>
            <sz val="9"/>
            <color indexed="81"/>
            <rFont val="Tahoma"/>
            <charset val="1"/>
          </rPr>
          <t xml:space="preserve">
Step 2: In the All Employees worksheet, cell J3 contains an incorrect formula.</t>
        </r>
      </text>
    </comment>
    <comment ref="J28" authorId="0">
      <text>
        <r>
          <rPr>
            <b/>
            <sz val="9"/>
            <color indexed="81"/>
            <rFont val="Tahoma"/>
            <charset val="1"/>
          </rPr>
          <t>Grading Error:</t>
        </r>
        <r>
          <rPr>
            <sz val="9"/>
            <color indexed="81"/>
            <rFont val="Tahoma"/>
            <charset val="1"/>
          </rPr>
          <t xml:space="preserve">
Step 2: In the All Employees worksheet, cell J3 contains an incorrect formula.</t>
        </r>
      </text>
    </comment>
    <comment ref="J29" authorId="0">
      <text>
        <r>
          <rPr>
            <b/>
            <sz val="9"/>
            <color indexed="81"/>
            <rFont val="Tahoma"/>
            <charset val="1"/>
          </rPr>
          <t>Grading Error:</t>
        </r>
        <r>
          <rPr>
            <sz val="9"/>
            <color indexed="81"/>
            <rFont val="Tahoma"/>
            <charset val="1"/>
          </rPr>
          <t xml:space="preserve">
Step 2: In the All Employees worksheet, cell J3 contains an incorrect formula.</t>
        </r>
      </text>
    </comment>
    <comment ref="J30" authorId="0">
      <text>
        <r>
          <rPr>
            <b/>
            <sz val="9"/>
            <color indexed="81"/>
            <rFont val="Tahoma"/>
            <charset val="1"/>
          </rPr>
          <t>Grading Error:</t>
        </r>
        <r>
          <rPr>
            <sz val="9"/>
            <color indexed="81"/>
            <rFont val="Tahoma"/>
            <charset val="1"/>
          </rPr>
          <t xml:space="preserve">
Step 2: In the All Employees worksheet, cell J3 contains an incorrect formula.</t>
        </r>
      </text>
    </comment>
    <comment ref="J31" authorId="0">
      <text>
        <r>
          <rPr>
            <b/>
            <sz val="9"/>
            <color indexed="81"/>
            <rFont val="Tahoma"/>
            <charset val="1"/>
          </rPr>
          <t>Grading Error:</t>
        </r>
        <r>
          <rPr>
            <sz val="9"/>
            <color indexed="81"/>
            <rFont val="Tahoma"/>
            <charset val="1"/>
          </rPr>
          <t xml:space="preserve">
Step 2: In the All Employees worksheet, cell J3 contains an incorrect formula.</t>
        </r>
      </text>
    </comment>
    <comment ref="J32" authorId="0">
      <text>
        <r>
          <rPr>
            <b/>
            <sz val="9"/>
            <color indexed="81"/>
            <rFont val="Tahoma"/>
            <charset val="1"/>
          </rPr>
          <t>Grading Error:</t>
        </r>
        <r>
          <rPr>
            <sz val="9"/>
            <color indexed="81"/>
            <rFont val="Tahoma"/>
            <charset val="1"/>
          </rPr>
          <t xml:space="preserve">
Step 2: In the All Employees worksheet, cell J3 contains an incorrect formula.</t>
        </r>
      </text>
    </comment>
    <comment ref="K3" authorId="0">
      <text>
        <r>
          <rPr>
            <b/>
            <sz val="9"/>
            <color indexed="81"/>
            <rFont val="Tahoma"/>
            <charset val="1"/>
          </rPr>
          <t>Grading Error:</t>
        </r>
        <r>
          <rPr>
            <sz val="9"/>
            <color indexed="81"/>
            <rFont val="Tahoma"/>
            <charset val="1"/>
          </rPr>
          <t xml:space="preserve">
Step 3: In the All Employees worksheet, the formula in cell K3 should use a structured reference to the Years of Experience value in the logical1 argument of the OR function.</t>
        </r>
      </text>
    </comment>
    <comment ref="K4" authorId="0">
      <text>
        <r>
          <rPr>
            <b/>
            <sz val="9"/>
            <color indexed="81"/>
            <rFont val="Tahoma"/>
            <charset val="1"/>
          </rPr>
          <t>Grading Error:</t>
        </r>
        <r>
          <rPr>
            <sz val="9"/>
            <color indexed="81"/>
            <rFont val="Tahoma"/>
            <charset val="1"/>
          </rPr>
          <t xml:space="preserve">
Step 3: In the All Employees worksheet, cell K3 contains an incorrect formula.</t>
        </r>
      </text>
    </comment>
    <comment ref="K5" authorId="0">
      <text>
        <r>
          <rPr>
            <b/>
            <sz val="9"/>
            <color indexed="81"/>
            <rFont val="Tahoma"/>
            <charset val="1"/>
          </rPr>
          <t>Grading Error:</t>
        </r>
        <r>
          <rPr>
            <sz val="9"/>
            <color indexed="81"/>
            <rFont val="Tahoma"/>
            <charset val="1"/>
          </rPr>
          <t xml:space="preserve">
Step 3: In the All Employees worksheet, cell K3 contains an incorrect formula.</t>
        </r>
      </text>
    </comment>
    <comment ref="K6" authorId="0">
      <text>
        <r>
          <rPr>
            <b/>
            <sz val="9"/>
            <color indexed="81"/>
            <rFont val="Tahoma"/>
            <charset val="1"/>
          </rPr>
          <t>Grading Error:</t>
        </r>
        <r>
          <rPr>
            <sz val="9"/>
            <color indexed="81"/>
            <rFont val="Tahoma"/>
            <charset val="1"/>
          </rPr>
          <t xml:space="preserve">
Step 3: In the All Employees worksheet, cell K3 contains an incorrect formula.</t>
        </r>
      </text>
    </comment>
    <comment ref="K7" authorId="0">
      <text>
        <r>
          <rPr>
            <b/>
            <sz val="9"/>
            <color indexed="81"/>
            <rFont val="Tahoma"/>
            <charset val="1"/>
          </rPr>
          <t>Grading Error:</t>
        </r>
        <r>
          <rPr>
            <sz val="9"/>
            <color indexed="81"/>
            <rFont val="Tahoma"/>
            <charset val="1"/>
          </rPr>
          <t xml:space="preserve">
Step 3: In the All Employees worksheet, cell K3 contains an incorrect formula.</t>
        </r>
      </text>
    </comment>
    <comment ref="K8" authorId="0">
      <text>
        <r>
          <rPr>
            <b/>
            <sz val="9"/>
            <color indexed="81"/>
            <rFont val="Tahoma"/>
            <charset val="1"/>
          </rPr>
          <t>Grading Error:</t>
        </r>
        <r>
          <rPr>
            <sz val="9"/>
            <color indexed="81"/>
            <rFont val="Tahoma"/>
            <charset val="1"/>
          </rPr>
          <t xml:space="preserve">
Step 3: In the All Employees worksheet, cell K3 contains an incorrect formula.</t>
        </r>
      </text>
    </comment>
    <comment ref="K9" authorId="0">
      <text>
        <r>
          <rPr>
            <b/>
            <sz val="9"/>
            <color indexed="81"/>
            <rFont val="Tahoma"/>
            <charset val="1"/>
          </rPr>
          <t>Grading Error:</t>
        </r>
        <r>
          <rPr>
            <sz val="9"/>
            <color indexed="81"/>
            <rFont val="Tahoma"/>
            <charset val="1"/>
          </rPr>
          <t xml:space="preserve">
Step 3: In the All Employees worksheet, cell K3 contains an incorrect formula.</t>
        </r>
      </text>
    </comment>
    <comment ref="K10" authorId="0">
      <text>
        <r>
          <rPr>
            <b/>
            <sz val="9"/>
            <color indexed="81"/>
            <rFont val="Tahoma"/>
            <charset val="1"/>
          </rPr>
          <t>Grading Error:</t>
        </r>
        <r>
          <rPr>
            <sz val="9"/>
            <color indexed="81"/>
            <rFont val="Tahoma"/>
            <charset val="1"/>
          </rPr>
          <t xml:space="preserve">
Step 3: In the All Employees worksheet, cell K3 contains an incorrect formula.</t>
        </r>
      </text>
    </comment>
    <comment ref="K11" authorId="0">
      <text>
        <r>
          <rPr>
            <b/>
            <sz val="9"/>
            <color indexed="81"/>
            <rFont val="Tahoma"/>
            <charset val="1"/>
          </rPr>
          <t>Grading Error:</t>
        </r>
        <r>
          <rPr>
            <sz val="9"/>
            <color indexed="81"/>
            <rFont val="Tahoma"/>
            <charset val="1"/>
          </rPr>
          <t xml:space="preserve">
Step 3: In the All Employees worksheet, cell K3 contains an incorrect formula.</t>
        </r>
      </text>
    </comment>
    <comment ref="K12" authorId="0">
      <text>
        <r>
          <rPr>
            <b/>
            <sz val="9"/>
            <color indexed="81"/>
            <rFont val="Tahoma"/>
            <charset val="1"/>
          </rPr>
          <t>Grading Error:</t>
        </r>
        <r>
          <rPr>
            <sz val="9"/>
            <color indexed="81"/>
            <rFont val="Tahoma"/>
            <charset val="1"/>
          </rPr>
          <t xml:space="preserve">
Step 3: In the All Employees worksheet, cell K3 contains an incorrect formula.</t>
        </r>
      </text>
    </comment>
    <comment ref="K13" authorId="0">
      <text>
        <r>
          <rPr>
            <b/>
            <sz val="9"/>
            <color indexed="81"/>
            <rFont val="Tahoma"/>
            <charset val="1"/>
          </rPr>
          <t>Grading Error:</t>
        </r>
        <r>
          <rPr>
            <sz val="9"/>
            <color indexed="81"/>
            <rFont val="Tahoma"/>
            <charset val="1"/>
          </rPr>
          <t xml:space="preserve">
Step 3: In the All Employees worksheet, cell K3 contains an incorrect formula.</t>
        </r>
      </text>
    </comment>
    <comment ref="K14" authorId="0">
      <text>
        <r>
          <rPr>
            <b/>
            <sz val="9"/>
            <color indexed="81"/>
            <rFont val="Tahoma"/>
            <charset val="1"/>
          </rPr>
          <t>Grading Error:</t>
        </r>
        <r>
          <rPr>
            <sz val="9"/>
            <color indexed="81"/>
            <rFont val="Tahoma"/>
            <charset val="1"/>
          </rPr>
          <t xml:space="preserve">
Step 3: In the All Employees worksheet, cell K3 contains an incorrect formula.</t>
        </r>
      </text>
    </comment>
    <comment ref="K15" authorId="0">
      <text>
        <r>
          <rPr>
            <b/>
            <sz val="9"/>
            <color indexed="81"/>
            <rFont val="Tahoma"/>
            <charset val="1"/>
          </rPr>
          <t>Grading Error:</t>
        </r>
        <r>
          <rPr>
            <sz val="9"/>
            <color indexed="81"/>
            <rFont val="Tahoma"/>
            <charset val="1"/>
          </rPr>
          <t xml:space="preserve">
Step 3: In the All Employees worksheet, cell K3 contains an incorrect formula.</t>
        </r>
      </text>
    </comment>
    <comment ref="K16" authorId="0">
      <text>
        <r>
          <rPr>
            <b/>
            <sz val="9"/>
            <color indexed="81"/>
            <rFont val="Tahoma"/>
            <charset val="1"/>
          </rPr>
          <t>Grading Error:</t>
        </r>
        <r>
          <rPr>
            <sz val="9"/>
            <color indexed="81"/>
            <rFont val="Tahoma"/>
            <charset val="1"/>
          </rPr>
          <t xml:space="preserve">
Step 3: In the All Employees worksheet, cell K3 contains an incorrect formula.</t>
        </r>
      </text>
    </comment>
    <comment ref="K17" authorId="0">
      <text>
        <r>
          <rPr>
            <b/>
            <sz val="9"/>
            <color indexed="81"/>
            <rFont val="Tahoma"/>
            <charset val="1"/>
          </rPr>
          <t>Grading Error:</t>
        </r>
        <r>
          <rPr>
            <sz val="9"/>
            <color indexed="81"/>
            <rFont val="Tahoma"/>
            <charset val="1"/>
          </rPr>
          <t xml:space="preserve">
Step 3: In the All Employees worksheet, cell K3 contains an incorrect formula.</t>
        </r>
      </text>
    </comment>
    <comment ref="K18" authorId="0">
      <text>
        <r>
          <rPr>
            <b/>
            <sz val="9"/>
            <color indexed="81"/>
            <rFont val="Tahoma"/>
            <charset val="1"/>
          </rPr>
          <t>Grading Error:</t>
        </r>
        <r>
          <rPr>
            <sz val="9"/>
            <color indexed="81"/>
            <rFont val="Tahoma"/>
            <charset val="1"/>
          </rPr>
          <t xml:space="preserve">
Step 3: In the All Employees worksheet, cell K3 contains an incorrect formula.</t>
        </r>
      </text>
    </comment>
    <comment ref="K19" authorId="0">
      <text>
        <r>
          <rPr>
            <b/>
            <sz val="9"/>
            <color indexed="81"/>
            <rFont val="Tahoma"/>
            <charset val="1"/>
          </rPr>
          <t>Grading Error:</t>
        </r>
        <r>
          <rPr>
            <sz val="9"/>
            <color indexed="81"/>
            <rFont val="Tahoma"/>
            <charset val="1"/>
          </rPr>
          <t xml:space="preserve">
Step 3: In the All Employees worksheet, cell K3 contains an incorrect formula.</t>
        </r>
      </text>
    </comment>
    <comment ref="K20" authorId="0">
      <text>
        <r>
          <rPr>
            <b/>
            <sz val="9"/>
            <color indexed="81"/>
            <rFont val="Tahoma"/>
            <charset val="1"/>
          </rPr>
          <t>Grading Error:</t>
        </r>
        <r>
          <rPr>
            <sz val="9"/>
            <color indexed="81"/>
            <rFont val="Tahoma"/>
            <charset val="1"/>
          </rPr>
          <t xml:space="preserve">
Step 3: In the All Employees worksheet, cell K3 contains an incorrect formula.</t>
        </r>
      </text>
    </comment>
    <comment ref="K21" authorId="0">
      <text>
        <r>
          <rPr>
            <b/>
            <sz val="9"/>
            <color indexed="81"/>
            <rFont val="Tahoma"/>
            <charset val="1"/>
          </rPr>
          <t>Grading Error:</t>
        </r>
        <r>
          <rPr>
            <sz val="9"/>
            <color indexed="81"/>
            <rFont val="Tahoma"/>
            <charset val="1"/>
          </rPr>
          <t xml:space="preserve">
Step 3: In the All Employees worksheet, cell K3 contains an incorrect formula.</t>
        </r>
      </text>
    </comment>
    <comment ref="K22" authorId="0">
      <text>
        <r>
          <rPr>
            <b/>
            <sz val="9"/>
            <color indexed="81"/>
            <rFont val="Tahoma"/>
            <charset val="1"/>
          </rPr>
          <t>Grading Error:</t>
        </r>
        <r>
          <rPr>
            <sz val="9"/>
            <color indexed="81"/>
            <rFont val="Tahoma"/>
            <charset val="1"/>
          </rPr>
          <t xml:space="preserve">
Step 3: In the All Employees worksheet, cell K3 contains an incorrect formula.</t>
        </r>
      </text>
    </comment>
    <comment ref="K23" authorId="0">
      <text>
        <r>
          <rPr>
            <b/>
            <sz val="9"/>
            <color indexed="81"/>
            <rFont val="Tahoma"/>
            <charset val="1"/>
          </rPr>
          <t>Grading Error:</t>
        </r>
        <r>
          <rPr>
            <sz val="9"/>
            <color indexed="81"/>
            <rFont val="Tahoma"/>
            <charset val="1"/>
          </rPr>
          <t xml:space="preserve">
Step 3: In the All Employees worksheet, cell K3 contains an incorrect formula.</t>
        </r>
      </text>
    </comment>
    <comment ref="K24" authorId="0">
      <text>
        <r>
          <rPr>
            <b/>
            <sz val="9"/>
            <color indexed="81"/>
            <rFont val="Tahoma"/>
            <charset val="1"/>
          </rPr>
          <t>Grading Error:</t>
        </r>
        <r>
          <rPr>
            <sz val="9"/>
            <color indexed="81"/>
            <rFont val="Tahoma"/>
            <charset val="1"/>
          </rPr>
          <t xml:space="preserve">
Step 3: In the All Employees worksheet, cell K3 contains an incorrect formula.</t>
        </r>
      </text>
    </comment>
    <comment ref="K25" authorId="0">
      <text>
        <r>
          <rPr>
            <b/>
            <sz val="9"/>
            <color indexed="81"/>
            <rFont val="Tahoma"/>
            <charset val="1"/>
          </rPr>
          <t>Grading Error:</t>
        </r>
        <r>
          <rPr>
            <sz val="9"/>
            <color indexed="81"/>
            <rFont val="Tahoma"/>
            <charset val="1"/>
          </rPr>
          <t xml:space="preserve">
Step 3: In the All Employees worksheet, cell K3 contains an incorrect formula.</t>
        </r>
      </text>
    </comment>
    <comment ref="K26" authorId="0">
      <text>
        <r>
          <rPr>
            <b/>
            <sz val="9"/>
            <color indexed="81"/>
            <rFont val="Tahoma"/>
            <charset val="1"/>
          </rPr>
          <t>Grading Error:</t>
        </r>
        <r>
          <rPr>
            <sz val="9"/>
            <color indexed="81"/>
            <rFont val="Tahoma"/>
            <charset val="1"/>
          </rPr>
          <t xml:space="preserve">
Step 3: In the All Employees worksheet, cell K3 contains an incorrect formula.</t>
        </r>
      </text>
    </comment>
    <comment ref="K27" authorId="0">
      <text>
        <r>
          <rPr>
            <b/>
            <sz val="9"/>
            <color indexed="81"/>
            <rFont val="Tahoma"/>
            <charset val="1"/>
          </rPr>
          <t>Grading Error:</t>
        </r>
        <r>
          <rPr>
            <sz val="9"/>
            <color indexed="81"/>
            <rFont val="Tahoma"/>
            <charset val="1"/>
          </rPr>
          <t xml:space="preserve">
Step 3: In the All Employees worksheet, cell K3 contains an incorrect formula.</t>
        </r>
      </text>
    </comment>
    <comment ref="K28" authorId="0">
      <text>
        <r>
          <rPr>
            <b/>
            <sz val="9"/>
            <color indexed="81"/>
            <rFont val="Tahoma"/>
            <charset val="1"/>
          </rPr>
          <t>Grading Error:</t>
        </r>
        <r>
          <rPr>
            <sz val="9"/>
            <color indexed="81"/>
            <rFont val="Tahoma"/>
            <charset val="1"/>
          </rPr>
          <t xml:space="preserve">
Step 3: In the All Employees worksheet, cell K3 contains an incorrect formula.</t>
        </r>
      </text>
    </comment>
    <comment ref="K29" authorId="0">
      <text>
        <r>
          <rPr>
            <b/>
            <sz val="9"/>
            <color indexed="81"/>
            <rFont val="Tahoma"/>
            <charset val="1"/>
          </rPr>
          <t>Grading Error:</t>
        </r>
        <r>
          <rPr>
            <sz val="9"/>
            <color indexed="81"/>
            <rFont val="Tahoma"/>
            <charset val="1"/>
          </rPr>
          <t xml:space="preserve">
Step 3: In the All Employees worksheet, cell K3 contains an incorrect formula.</t>
        </r>
      </text>
    </comment>
    <comment ref="K30" authorId="0">
      <text>
        <r>
          <rPr>
            <b/>
            <sz val="9"/>
            <color indexed="81"/>
            <rFont val="Tahoma"/>
            <charset val="1"/>
          </rPr>
          <t>Grading Error:</t>
        </r>
        <r>
          <rPr>
            <sz val="9"/>
            <color indexed="81"/>
            <rFont val="Tahoma"/>
            <charset val="1"/>
          </rPr>
          <t xml:space="preserve">
Step 3: In the All Employees worksheet, cell K3 contains an incorrect formula.</t>
        </r>
      </text>
    </comment>
    <comment ref="K31" authorId="0">
      <text>
        <r>
          <rPr>
            <b/>
            <sz val="9"/>
            <color indexed="81"/>
            <rFont val="Tahoma"/>
            <charset val="1"/>
          </rPr>
          <t>Grading Error:</t>
        </r>
        <r>
          <rPr>
            <sz val="9"/>
            <color indexed="81"/>
            <rFont val="Tahoma"/>
            <charset val="1"/>
          </rPr>
          <t xml:space="preserve">
Step 3: In the All Employees worksheet, cell K3 contains an incorrect formula.</t>
        </r>
      </text>
    </comment>
    <comment ref="K32" authorId="0">
      <text>
        <r>
          <rPr>
            <b/>
            <sz val="9"/>
            <color indexed="81"/>
            <rFont val="Tahoma"/>
            <charset val="1"/>
          </rPr>
          <t>Grading Error:</t>
        </r>
        <r>
          <rPr>
            <sz val="9"/>
            <color indexed="81"/>
            <rFont val="Tahoma"/>
            <charset val="1"/>
          </rPr>
          <t xml:space="preserve">
Step 3: In the All Employees worksheet, cell K3 contains an incorrect formula.</t>
        </r>
      </text>
    </comment>
    <comment ref="L3" authorId="0">
      <text>
        <r>
          <rPr>
            <b/>
            <sz val="9"/>
            <color indexed="81"/>
            <rFont val="Tahoma"/>
            <charset val="1"/>
          </rPr>
          <t>Grading Error:</t>
        </r>
        <r>
          <rPr>
            <sz val="9"/>
            <color indexed="81"/>
            <rFont val="Tahoma"/>
            <charset val="1"/>
          </rPr>
          <t xml:space="preserve">
Step 4: In the All Employees worksheet, the formula in cell L3 should use a structured reference to the Age value in the logical1 argument of the AND function.</t>
        </r>
      </text>
    </comment>
    <comment ref="L4" authorId="0">
      <text>
        <r>
          <rPr>
            <b/>
            <sz val="9"/>
            <color indexed="81"/>
            <rFont val="Tahoma"/>
            <charset val="1"/>
          </rPr>
          <t>Grading Error:</t>
        </r>
        <r>
          <rPr>
            <sz val="9"/>
            <color indexed="81"/>
            <rFont val="Tahoma"/>
            <charset val="1"/>
          </rPr>
          <t xml:space="preserve">
Step 4: In the All Employees worksheet, cell L3 contains an incorrect formula.</t>
        </r>
      </text>
    </comment>
    <comment ref="L5" authorId="0">
      <text>
        <r>
          <rPr>
            <b/>
            <sz val="9"/>
            <color indexed="81"/>
            <rFont val="Tahoma"/>
            <charset val="1"/>
          </rPr>
          <t>Grading Error:</t>
        </r>
        <r>
          <rPr>
            <sz val="9"/>
            <color indexed="81"/>
            <rFont val="Tahoma"/>
            <charset val="1"/>
          </rPr>
          <t xml:space="preserve">
Step 4: In the All Employees worksheet, cell L3 contains an incorrect formula.</t>
        </r>
      </text>
    </comment>
    <comment ref="L6" authorId="0">
      <text>
        <r>
          <rPr>
            <b/>
            <sz val="9"/>
            <color indexed="81"/>
            <rFont val="Tahoma"/>
            <charset val="1"/>
          </rPr>
          <t>Grading Error:</t>
        </r>
        <r>
          <rPr>
            <sz val="9"/>
            <color indexed="81"/>
            <rFont val="Tahoma"/>
            <charset val="1"/>
          </rPr>
          <t xml:space="preserve">
Step 4: In the All Employees worksheet, cell L3 contains an incorrect formula.</t>
        </r>
      </text>
    </comment>
    <comment ref="L7" authorId="0">
      <text>
        <r>
          <rPr>
            <b/>
            <sz val="9"/>
            <color indexed="81"/>
            <rFont val="Tahoma"/>
            <charset val="1"/>
          </rPr>
          <t>Grading Error:</t>
        </r>
        <r>
          <rPr>
            <sz val="9"/>
            <color indexed="81"/>
            <rFont val="Tahoma"/>
            <charset val="1"/>
          </rPr>
          <t xml:space="preserve">
Step 4: In the All Employees worksheet, cell L3 contains an incorrect formula.</t>
        </r>
      </text>
    </comment>
    <comment ref="L8" authorId="0">
      <text>
        <r>
          <rPr>
            <b/>
            <sz val="9"/>
            <color indexed="81"/>
            <rFont val="Tahoma"/>
            <charset val="1"/>
          </rPr>
          <t>Grading Error:</t>
        </r>
        <r>
          <rPr>
            <sz val="9"/>
            <color indexed="81"/>
            <rFont val="Tahoma"/>
            <charset val="1"/>
          </rPr>
          <t xml:space="preserve">
Step 4: In the All Employees worksheet, cell L3 contains an incorrect formula.</t>
        </r>
      </text>
    </comment>
    <comment ref="L9" authorId="0">
      <text>
        <r>
          <rPr>
            <b/>
            <sz val="9"/>
            <color indexed="81"/>
            <rFont val="Tahoma"/>
            <charset val="1"/>
          </rPr>
          <t>Grading Error:</t>
        </r>
        <r>
          <rPr>
            <sz val="9"/>
            <color indexed="81"/>
            <rFont val="Tahoma"/>
            <charset val="1"/>
          </rPr>
          <t xml:space="preserve">
Step 4: In the All Employees worksheet, cell L3 contains an incorrect formula.</t>
        </r>
      </text>
    </comment>
    <comment ref="L10" authorId="0">
      <text>
        <r>
          <rPr>
            <b/>
            <sz val="9"/>
            <color indexed="81"/>
            <rFont val="Tahoma"/>
            <charset val="1"/>
          </rPr>
          <t>Grading Error:</t>
        </r>
        <r>
          <rPr>
            <sz val="9"/>
            <color indexed="81"/>
            <rFont val="Tahoma"/>
            <charset val="1"/>
          </rPr>
          <t xml:space="preserve">
Step 4: In the All Employees worksheet, cell L3 contains an incorrect formula.</t>
        </r>
      </text>
    </comment>
    <comment ref="L11" authorId="0">
      <text>
        <r>
          <rPr>
            <b/>
            <sz val="9"/>
            <color indexed="81"/>
            <rFont val="Tahoma"/>
            <charset val="1"/>
          </rPr>
          <t>Grading Error:</t>
        </r>
        <r>
          <rPr>
            <sz val="9"/>
            <color indexed="81"/>
            <rFont val="Tahoma"/>
            <charset val="1"/>
          </rPr>
          <t xml:space="preserve">
Step 4: In the All Employees worksheet, cell L3 contains an incorrect formula.</t>
        </r>
      </text>
    </comment>
    <comment ref="L12" authorId="0">
      <text>
        <r>
          <rPr>
            <b/>
            <sz val="9"/>
            <color indexed="81"/>
            <rFont val="Tahoma"/>
            <charset val="1"/>
          </rPr>
          <t>Grading Error:</t>
        </r>
        <r>
          <rPr>
            <sz val="9"/>
            <color indexed="81"/>
            <rFont val="Tahoma"/>
            <charset val="1"/>
          </rPr>
          <t xml:space="preserve">
Step 4: In the All Employees worksheet, cell L3 contains an incorrect formula.</t>
        </r>
      </text>
    </comment>
    <comment ref="L13" authorId="0">
      <text>
        <r>
          <rPr>
            <b/>
            <sz val="9"/>
            <color indexed="81"/>
            <rFont val="Tahoma"/>
            <charset val="1"/>
          </rPr>
          <t>Grading Error:</t>
        </r>
        <r>
          <rPr>
            <sz val="9"/>
            <color indexed="81"/>
            <rFont val="Tahoma"/>
            <charset val="1"/>
          </rPr>
          <t xml:space="preserve">
Step 4: In the All Employees worksheet, cell L3 contains an incorrect formula.</t>
        </r>
      </text>
    </comment>
    <comment ref="L14" authorId="0">
      <text>
        <r>
          <rPr>
            <b/>
            <sz val="9"/>
            <color indexed="81"/>
            <rFont val="Tahoma"/>
            <charset val="1"/>
          </rPr>
          <t>Grading Error:</t>
        </r>
        <r>
          <rPr>
            <sz val="9"/>
            <color indexed="81"/>
            <rFont val="Tahoma"/>
            <charset val="1"/>
          </rPr>
          <t xml:space="preserve">
Step 4: In the All Employees worksheet, cell L3 contains an incorrect formula.</t>
        </r>
      </text>
    </comment>
    <comment ref="L15" authorId="0">
      <text>
        <r>
          <rPr>
            <b/>
            <sz val="9"/>
            <color indexed="81"/>
            <rFont val="Tahoma"/>
            <charset val="1"/>
          </rPr>
          <t>Grading Error:</t>
        </r>
        <r>
          <rPr>
            <sz val="9"/>
            <color indexed="81"/>
            <rFont val="Tahoma"/>
            <charset val="1"/>
          </rPr>
          <t xml:space="preserve">
Step 4: In the All Employees worksheet, cell L3 contains an incorrect formula.</t>
        </r>
      </text>
    </comment>
    <comment ref="L16" authorId="0">
      <text>
        <r>
          <rPr>
            <b/>
            <sz val="9"/>
            <color indexed="81"/>
            <rFont val="Tahoma"/>
            <charset val="1"/>
          </rPr>
          <t>Grading Error:</t>
        </r>
        <r>
          <rPr>
            <sz val="9"/>
            <color indexed="81"/>
            <rFont val="Tahoma"/>
            <charset val="1"/>
          </rPr>
          <t xml:space="preserve">
Step 4: In the All Employees worksheet, cell L3 contains an incorrect formula.</t>
        </r>
      </text>
    </comment>
    <comment ref="L17" authorId="0">
      <text>
        <r>
          <rPr>
            <b/>
            <sz val="9"/>
            <color indexed="81"/>
            <rFont val="Tahoma"/>
            <charset val="1"/>
          </rPr>
          <t>Grading Error:</t>
        </r>
        <r>
          <rPr>
            <sz val="9"/>
            <color indexed="81"/>
            <rFont val="Tahoma"/>
            <charset val="1"/>
          </rPr>
          <t xml:space="preserve">
Step 4: In the All Employees worksheet, cell L3 contains an incorrect formula.</t>
        </r>
      </text>
    </comment>
    <comment ref="L18" authorId="0">
      <text>
        <r>
          <rPr>
            <b/>
            <sz val="9"/>
            <color indexed="81"/>
            <rFont val="Tahoma"/>
            <charset val="1"/>
          </rPr>
          <t>Grading Error:</t>
        </r>
        <r>
          <rPr>
            <sz val="9"/>
            <color indexed="81"/>
            <rFont val="Tahoma"/>
            <charset val="1"/>
          </rPr>
          <t xml:space="preserve">
Step 4: In the All Employees worksheet, cell L3 contains an incorrect formula.</t>
        </r>
      </text>
    </comment>
    <comment ref="L19" authorId="0">
      <text>
        <r>
          <rPr>
            <b/>
            <sz val="9"/>
            <color indexed="81"/>
            <rFont val="Tahoma"/>
            <charset val="1"/>
          </rPr>
          <t>Grading Error:</t>
        </r>
        <r>
          <rPr>
            <sz val="9"/>
            <color indexed="81"/>
            <rFont val="Tahoma"/>
            <charset val="1"/>
          </rPr>
          <t xml:space="preserve">
Step 4: In the All Employees worksheet, cell L3 contains an incorrect formula.</t>
        </r>
      </text>
    </comment>
    <comment ref="L20" authorId="0">
      <text>
        <r>
          <rPr>
            <b/>
            <sz val="9"/>
            <color indexed="81"/>
            <rFont val="Tahoma"/>
            <charset val="1"/>
          </rPr>
          <t>Grading Error:</t>
        </r>
        <r>
          <rPr>
            <sz val="9"/>
            <color indexed="81"/>
            <rFont val="Tahoma"/>
            <charset val="1"/>
          </rPr>
          <t xml:space="preserve">
Step 4: In the All Employees worksheet, cell L3 contains an incorrect formula.</t>
        </r>
      </text>
    </comment>
    <comment ref="L21" authorId="0">
      <text>
        <r>
          <rPr>
            <b/>
            <sz val="9"/>
            <color indexed="81"/>
            <rFont val="Tahoma"/>
            <charset val="1"/>
          </rPr>
          <t>Grading Error:</t>
        </r>
        <r>
          <rPr>
            <sz val="9"/>
            <color indexed="81"/>
            <rFont val="Tahoma"/>
            <charset val="1"/>
          </rPr>
          <t xml:space="preserve">
Step 4: In the All Employees worksheet, cell L3 contains an incorrect formula.</t>
        </r>
      </text>
    </comment>
    <comment ref="L22" authorId="0">
      <text>
        <r>
          <rPr>
            <b/>
            <sz val="9"/>
            <color indexed="81"/>
            <rFont val="Tahoma"/>
            <charset val="1"/>
          </rPr>
          <t>Grading Error:</t>
        </r>
        <r>
          <rPr>
            <sz val="9"/>
            <color indexed="81"/>
            <rFont val="Tahoma"/>
            <charset val="1"/>
          </rPr>
          <t xml:space="preserve">
Step 4: In the All Employees worksheet, cell L3 contains an incorrect formula.</t>
        </r>
      </text>
    </comment>
    <comment ref="L23" authorId="0">
      <text>
        <r>
          <rPr>
            <b/>
            <sz val="9"/>
            <color indexed="81"/>
            <rFont val="Tahoma"/>
            <charset val="1"/>
          </rPr>
          <t>Grading Error:</t>
        </r>
        <r>
          <rPr>
            <sz val="9"/>
            <color indexed="81"/>
            <rFont val="Tahoma"/>
            <charset val="1"/>
          </rPr>
          <t xml:space="preserve">
Step 4: In the All Employees worksheet, cell L3 contains an incorrect formula.</t>
        </r>
      </text>
    </comment>
    <comment ref="L24" authorId="0">
      <text>
        <r>
          <rPr>
            <b/>
            <sz val="9"/>
            <color indexed="81"/>
            <rFont val="Tahoma"/>
            <charset val="1"/>
          </rPr>
          <t>Grading Error:</t>
        </r>
        <r>
          <rPr>
            <sz val="9"/>
            <color indexed="81"/>
            <rFont val="Tahoma"/>
            <charset val="1"/>
          </rPr>
          <t xml:space="preserve">
Step 4: In the All Employees worksheet, cell L3 contains an incorrect formula.</t>
        </r>
      </text>
    </comment>
    <comment ref="L25" authorId="0">
      <text>
        <r>
          <rPr>
            <b/>
            <sz val="9"/>
            <color indexed="81"/>
            <rFont val="Tahoma"/>
            <charset val="1"/>
          </rPr>
          <t>Grading Error:</t>
        </r>
        <r>
          <rPr>
            <sz val="9"/>
            <color indexed="81"/>
            <rFont val="Tahoma"/>
            <charset val="1"/>
          </rPr>
          <t xml:space="preserve">
Step 4: In the All Employees worksheet, cell L3 contains an incorrect formula.</t>
        </r>
      </text>
    </comment>
    <comment ref="L26" authorId="0">
      <text>
        <r>
          <rPr>
            <b/>
            <sz val="9"/>
            <color indexed="81"/>
            <rFont val="Tahoma"/>
            <charset val="1"/>
          </rPr>
          <t>Grading Error:</t>
        </r>
        <r>
          <rPr>
            <sz val="9"/>
            <color indexed="81"/>
            <rFont val="Tahoma"/>
            <charset val="1"/>
          </rPr>
          <t xml:space="preserve">
Step 4: In the All Employees worksheet, cell L3 contains an incorrect formula.</t>
        </r>
      </text>
    </comment>
    <comment ref="L27" authorId="0">
      <text>
        <r>
          <rPr>
            <b/>
            <sz val="9"/>
            <color indexed="81"/>
            <rFont val="Tahoma"/>
            <charset val="1"/>
          </rPr>
          <t>Grading Error:</t>
        </r>
        <r>
          <rPr>
            <sz val="9"/>
            <color indexed="81"/>
            <rFont val="Tahoma"/>
            <charset val="1"/>
          </rPr>
          <t xml:space="preserve">
Step 4: In the All Employees worksheet, cell L3 contains an incorrect formula.</t>
        </r>
      </text>
    </comment>
    <comment ref="L28" authorId="0">
      <text>
        <r>
          <rPr>
            <b/>
            <sz val="9"/>
            <color indexed="81"/>
            <rFont val="Tahoma"/>
            <charset val="1"/>
          </rPr>
          <t>Grading Error:</t>
        </r>
        <r>
          <rPr>
            <sz val="9"/>
            <color indexed="81"/>
            <rFont val="Tahoma"/>
            <charset val="1"/>
          </rPr>
          <t xml:space="preserve">
Step 4: In the All Employees worksheet, cell L3 contains an incorrect formula.</t>
        </r>
      </text>
    </comment>
    <comment ref="L29" authorId="0">
      <text>
        <r>
          <rPr>
            <b/>
            <sz val="9"/>
            <color indexed="81"/>
            <rFont val="Tahoma"/>
            <charset val="1"/>
          </rPr>
          <t>Grading Error:</t>
        </r>
        <r>
          <rPr>
            <sz val="9"/>
            <color indexed="81"/>
            <rFont val="Tahoma"/>
            <charset val="1"/>
          </rPr>
          <t xml:space="preserve">
Step 4: In the All Employees worksheet, cell L3 contains an incorrect formula.</t>
        </r>
      </text>
    </comment>
    <comment ref="L30" authorId="0">
      <text>
        <r>
          <rPr>
            <b/>
            <sz val="9"/>
            <color indexed="81"/>
            <rFont val="Tahoma"/>
            <charset val="1"/>
          </rPr>
          <t>Grading Error:</t>
        </r>
        <r>
          <rPr>
            <sz val="9"/>
            <color indexed="81"/>
            <rFont val="Tahoma"/>
            <charset val="1"/>
          </rPr>
          <t xml:space="preserve">
Step 4: In the All Employees worksheet, cell L3 contains an incorrect formula.</t>
        </r>
      </text>
    </comment>
    <comment ref="L31" authorId="0">
      <text>
        <r>
          <rPr>
            <b/>
            <sz val="9"/>
            <color indexed="81"/>
            <rFont val="Tahoma"/>
            <charset val="1"/>
          </rPr>
          <t>Grading Error:</t>
        </r>
        <r>
          <rPr>
            <sz val="9"/>
            <color indexed="81"/>
            <rFont val="Tahoma"/>
            <charset val="1"/>
          </rPr>
          <t xml:space="preserve">
Step 4: In the All Employees worksheet, cell L3 contains an incorrect formula.</t>
        </r>
      </text>
    </comment>
    <comment ref="L32" authorId="0">
      <text>
        <r>
          <rPr>
            <b/>
            <sz val="9"/>
            <color indexed="81"/>
            <rFont val="Tahoma"/>
            <charset val="1"/>
          </rPr>
          <t>Grading Error:</t>
        </r>
        <r>
          <rPr>
            <sz val="9"/>
            <color indexed="81"/>
            <rFont val="Tahoma"/>
            <charset val="1"/>
          </rPr>
          <t xml:space="preserve">
Step 4: In the All Employees worksheet, cell L3 contains an incorrect formula.</t>
        </r>
      </text>
    </comment>
    <comment ref="M3" authorId="0">
      <text>
        <r>
          <rPr>
            <b/>
            <sz val="9"/>
            <color indexed="81"/>
            <rFont val="Tahoma"/>
            <charset val="1"/>
          </rPr>
          <t>Grading Error:</t>
        </r>
        <r>
          <rPr>
            <sz val="9"/>
            <color indexed="81"/>
            <rFont val="Tahoma"/>
            <charset val="1"/>
          </rPr>
          <t xml:space="preserve">
Step 5: In the All Employees worksheet, the formula in cell M3 should use a structured reference to the CPR Trained value in the logical_test argument of the outer IF function.</t>
        </r>
      </text>
    </comment>
    <comment ref="M4" authorId="0">
      <text>
        <r>
          <rPr>
            <b/>
            <sz val="9"/>
            <color indexed="81"/>
            <rFont val="Tahoma"/>
            <charset val="1"/>
          </rPr>
          <t>Grading Error:</t>
        </r>
        <r>
          <rPr>
            <sz val="9"/>
            <color indexed="81"/>
            <rFont val="Tahoma"/>
            <charset val="1"/>
          </rPr>
          <t xml:space="preserve">
Step 5: In the All Employees worksheet, cell M3 contains an incorrect formula.</t>
        </r>
      </text>
    </comment>
    <comment ref="M5" authorId="0">
      <text>
        <r>
          <rPr>
            <b/>
            <sz val="9"/>
            <color indexed="81"/>
            <rFont val="Tahoma"/>
            <charset val="1"/>
          </rPr>
          <t>Grading Error:</t>
        </r>
        <r>
          <rPr>
            <sz val="9"/>
            <color indexed="81"/>
            <rFont val="Tahoma"/>
            <charset val="1"/>
          </rPr>
          <t xml:space="preserve">
Step 5: In the All Employees worksheet, cell M3 contains an incorrect formula.</t>
        </r>
      </text>
    </comment>
    <comment ref="M6" authorId="0">
      <text>
        <r>
          <rPr>
            <b/>
            <sz val="9"/>
            <color indexed="81"/>
            <rFont val="Tahoma"/>
            <charset val="1"/>
          </rPr>
          <t>Grading Error:</t>
        </r>
        <r>
          <rPr>
            <sz val="9"/>
            <color indexed="81"/>
            <rFont val="Tahoma"/>
            <charset val="1"/>
          </rPr>
          <t xml:space="preserve">
Step 5: In the All Employees worksheet, cell M3 contains an incorrect formula.</t>
        </r>
      </text>
    </comment>
    <comment ref="M7" authorId="0">
      <text>
        <r>
          <rPr>
            <b/>
            <sz val="9"/>
            <color indexed="81"/>
            <rFont val="Tahoma"/>
            <charset val="1"/>
          </rPr>
          <t>Grading Error:</t>
        </r>
        <r>
          <rPr>
            <sz val="9"/>
            <color indexed="81"/>
            <rFont val="Tahoma"/>
            <charset val="1"/>
          </rPr>
          <t xml:space="preserve">
Step 5: In the All Employees worksheet, cell M3 contains an incorrect formula.</t>
        </r>
      </text>
    </comment>
    <comment ref="M8" authorId="0">
      <text>
        <r>
          <rPr>
            <b/>
            <sz val="9"/>
            <color indexed="81"/>
            <rFont val="Tahoma"/>
            <charset val="1"/>
          </rPr>
          <t>Grading Error:</t>
        </r>
        <r>
          <rPr>
            <sz val="9"/>
            <color indexed="81"/>
            <rFont val="Tahoma"/>
            <charset val="1"/>
          </rPr>
          <t xml:space="preserve">
Step 5: In the All Employees worksheet, cell M3 contains an incorrect formula.</t>
        </r>
      </text>
    </comment>
    <comment ref="M9" authorId="0">
      <text>
        <r>
          <rPr>
            <b/>
            <sz val="9"/>
            <color indexed="81"/>
            <rFont val="Tahoma"/>
            <charset val="1"/>
          </rPr>
          <t>Grading Error:</t>
        </r>
        <r>
          <rPr>
            <sz val="9"/>
            <color indexed="81"/>
            <rFont val="Tahoma"/>
            <charset val="1"/>
          </rPr>
          <t xml:space="preserve">
Step 5: In the All Employees worksheet, cell M3 contains an incorrect formula.</t>
        </r>
      </text>
    </comment>
    <comment ref="M10" authorId="0">
      <text>
        <r>
          <rPr>
            <b/>
            <sz val="9"/>
            <color indexed="81"/>
            <rFont val="Tahoma"/>
            <charset val="1"/>
          </rPr>
          <t>Grading Error:</t>
        </r>
        <r>
          <rPr>
            <sz val="9"/>
            <color indexed="81"/>
            <rFont val="Tahoma"/>
            <charset val="1"/>
          </rPr>
          <t xml:space="preserve">
Step 5: In the All Employees worksheet, cell M3 contains an incorrect formula.</t>
        </r>
      </text>
    </comment>
    <comment ref="M11" authorId="0">
      <text>
        <r>
          <rPr>
            <b/>
            <sz val="9"/>
            <color indexed="81"/>
            <rFont val="Tahoma"/>
            <charset val="1"/>
          </rPr>
          <t>Grading Error:</t>
        </r>
        <r>
          <rPr>
            <sz val="9"/>
            <color indexed="81"/>
            <rFont val="Tahoma"/>
            <charset val="1"/>
          </rPr>
          <t xml:space="preserve">
Step 5: In the All Employees worksheet, cell M3 contains an incorrect formula.</t>
        </r>
      </text>
    </comment>
    <comment ref="M12" authorId="0">
      <text>
        <r>
          <rPr>
            <b/>
            <sz val="9"/>
            <color indexed="81"/>
            <rFont val="Tahoma"/>
            <charset val="1"/>
          </rPr>
          <t>Grading Error:</t>
        </r>
        <r>
          <rPr>
            <sz val="9"/>
            <color indexed="81"/>
            <rFont val="Tahoma"/>
            <charset val="1"/>
          </rPr>
          <t xml:space="preserve">
Step 5: In the All Employees worksheet, cell M3 contains an incorrect formula.</t>
        </r>
      </text>
    </comment>
    <comment ref="M13" authorId="0">
      <text>
        <r>
          <rPr>
            <b/>
            <sz val="9"/>
            <color indexed="81"/>
            <rFont val="Tahoma"/>
            <charset val="1"/>
          </rPr>
          <t>Grading Error:</t>
        </r>
        <r>
          <rPr>
            <sz val="9"/>
            <color indexed="81"/>
            <rFont val="Tahoma"/>
            <charset val="1"/>
          </rPr>
          <t xml:space="preserve">
Step 5: In the All Employees worksheet, cell M3 contains an incorrect formula.</t>
        </r>
      </text>
    </comment>
    <comment ref="M14" authorId="0">
      <text>
        <r>
          <rPr>
            <b/>
            <sz val="9"/>
            <color indexed="81"/>
            <rFont val="Tahoma"/>
            <charset val="1"/>
          </rPr>
          <t>Grading Error:</t>
        </r>
        <r>
          <rPr>
            <sz val="9"/>
            <color indexed="81"/>
            <rFont val="Tahoma"/>
            <charset val="1"/>
          </rPr>
          <t xml:space="preserve">
Step 5: In the All Employees worksheet, cell M3 contains an incorrect formula.</t>
        </r>
      </text>
    </comment>
    <comment ref="M15" authorId="0">
      <text>
        <r>
          <rPr>
            <b/>
            <sz val="9"/>
            <color indexed="81"/>
            <rFont val="Tahoma"/>
            <charset val="1"/>
          </rPr>
          <t>Grading Error:</t>
        </r>
        <r>
          <rPr>
            <sz val="9"/>
            <color indexed="81"/>
            <rFont val="Tahoma"/>
            <charset val="1"/>
          </rPr>
          <t xml:space="preserve">
Step 5: In the All Employees worksheet, cell M3 contains an incorrect formula.</t>
        </r>
      </text>
    </comment>
    <comment ref="M16" authorId="0">
      <text>
        <r>
          <rPr>
            <b/>
            <sz val="9"/>
            <color indexed="81"/>
            <rFont val="Tahoma"/>
            <charset val="1"/>
          </rPr>
          <t>Grading Error:</t>
        </r>
        <r>
          <rPr>
            <sz val="9"/>
            <color indexed="81"/>
            <rFont val="Tahoma"/>
            <charset val="1"/>
          </rPr>
          <t xml:space="preserve">
Step 5: In the All Employees worksheet, cell M3 contains an incorrect formula.</t>
        </r>
      </text>
    </comment>
    <comment ref="M17" authorId="0">
      <text>
        <r>
          <rPr>
            <b/>
            <sz val="9"/>
            <color indexed="81"/>
            <rFont val="Tahoma"/>
            <charset val="1"/>
          </rPr>
          <t>Grading Error:</t>
        </r>
        <r>
          <rPr>
            <sz val="9"/>
            <color indexed="81"/>
            <rFont val="Tahoma"/>
            <charset val="1"/>
          </rPr>
          <t xml:space="preserve">
Step 5: In the All Employees worksheet, cell M3 contains an incorrect formula.</t>
        </r>
      </text>
    </comment>
    <comment ref="M18" authorId="0">
      <text>
        <r>
          <rPr>
            <b/>
            <sz val="9"/>
            <color indexed="81"/>
            <rFont val="Tahoma"/>
            <charset val="1"/>
          </rPr>
          <t>Grading Error:</t>
        </r>
        <r>
          <rPr>
            <sz val="9"/>
            <color indexed="81"/>
            <rFont val="Tahoma"/>
            <charset val="1"/>
          </rPr>
          <t xml:space="preserve">
Step 5: In the All Employees worksheet, cell M3 contains an incorrect formula.</t>
        </r>
      </text>
    </comment>
    <comment ref="M19" authorId="0">
      <text>
        <r>
          <rPr>
            <b/>
            <sz val="9"/>
            <color indexed="81"/>
            <rFont val="Tahoma"/>
            <charset val="1"/>
          </rPr>
          <t>Grading Error:</t>
        </r>
        <r>
          <rPr>
            <sz val="9"/>
            <color indexed="81"/>
            <rFont val="Tahoma"/>
            <charset val="1"/>
          </rPr>
          <t xml:space="preserve">
Step 5: In the All Employees worksheet, cell M3 contains an incorrect formula.</t>
        </r>
      </text>
    </comment>
    <comment ref="M20" authorId="0">
      <text>
        <r>
          <rPr>
            <b/>
            <sz val="9"/>
            <color indexed="81"/>
            <rFont val="Tahoma"/>
            <charset val="1"/>
          </rPr>
          <t>Grading Error:</t>
        </r>
        <r>
          <rPr>
            <sz val="9"/>
            <color indexed="81"/>
            <rFont val="Tahoma"/>
            <charset val="1"/>
          </rPr>
          <t xml:space="preserve">
Step 5: In the All Employees worksheet, cell M3 contains an incorrect formula.</t>
        </r>
      </text>
    </comment>
    <comment ref="M21" authorId="0">
      <text>
        <r>
          <rPr>
            <b/>
            <sz val="9"/>
            <color indexed="81"/>
            <rFont val="Tahoma"/>
            <charset val="1"/>
          </rPr>
          <t>Grading Error:</t>
        </r>
        <r>
          <rPr>
            <sz val="9"/>
            <color indexed="81"/>
            <rFont val="Tahoma"/>
            <charset val="1"/>
          </rPr>
          <t xml:space="preserve">
Step 5: In the All Employees worksheet, cell M3 contains an incorrect formula.</t>
        </r>
      </text>
    </comment>
    <comment ref="M22" authorId="0">
      <text>
        <r>
          <rPr>
            <b/>
            <sz val="9"/>
            <color indexed="81"/>
            <rFont val="Tahoma"/>
            <charset val="1"/>
          </rPr>
          <t>Grading Error:</t>
        </r>
        <r>
          <rPr>
            <sz val="9"/>
            <color indexed="81"/>
            <rFont val="Tahoma"/>
            <charset val="1"/>
          </rPr>
          <t xml:space="preserve">
Step 5: In the All Employees worksheet, cell M3 contains an incorrect formula.</t>
        </r>
      </text>
    </comment>
    <comment ref="M23" authorId="0">
      <text>
        <r>
          <rPr>
            <b/>
            <sz val="9"/>
            <color indexed="81"/>
            <rFont val="Tahoma"/>
            <charset val="1"/>
          </rPr>
          <t>Grading Error:</t>
        </r>
        <r>
          <rPr>
            <sz val="9"/>
            <color indexed="81"/>
            <rFont val="Tahoma"/>
            <charset val="1"/>
          </rPr>
          <t xml:space="preserve">
Step 5: In the All Employees worksheet, cell M3 contains an incorrect formula.</t>
        </r>
      </text>
    </comment>
    <comment ref="M24" authorId="0">
      <text>
        <r>
          <rPr>
            <b/>
            <sz val="9"/>
            <color indexed="81"/>
            <rFont val="Tahoma"/>
            <charset val="1"/>
          </rPr>
          <t>Grading Error:</t>
        </r>
        <r>
          <rPr>
            <sz val="9"/>
            <color indexed="81"/>
            <rFont val="Tahoma"/>
            <charset val="1"/>
          </rPr>
          <t xml:space="preserve">
Step 5: In the All Employees worksheet, cell M3 contains an incorrect formula.</t>
        </r>
      </text>
    </comment>
    <comment ref="M25" authorId="0">
      <text>
        <r>
          <rPr>
            <b/>
            <sz val="9"/>
            <color indexed="81"/>
            <rFont val="Tahoma"/>
            <charset val="1"/>
          </rPr>
          <t>Grading Error:</t>
        </r>
        <r>
          <rPr>
            <sz val="9"/>
            <color indexed="81"/>
            <rFont val="Tahoma"/>
            <charset val="1"/>
          </rPr>
          <t xml:space="preserve">
Step 5: In the All Employees worksheet, cell M3 contains an incorrect formula.</t>
        </r>
      </text>
    </comment>
    <comment ref="M26" authorId="0">
      <text>
        <r>
          <rPr>
            <b/>
            <sz val="9"/>
            <color indexed="81"/>
            <rFont val="Tahoma"/>
            <charset val="1"/>
          </rPr>
          <t>Grading Error:</t>
        </r>
        <r>
          <rPr>
            <sz val="9"/>
            <color indexed="81"/>
            <rFont val="Tahoma"/>
            <charset val="1"/>
          </rPr>
          <t xml:space="preserve">
Step 5: In the All Employees worksheet, cell M3 contains an incorrect formula.</t>
        </r>
      </text>
    </comment>
    <comment ref="M27" authorId="0">
      <text>
        <r>
          <rPr>
            <b/>
            <sz val="9"/>
            <color indexed="81"/>
            <rFont val="Tahoma"/>
            <charset val="1"/>
          </rPr>
          <t>Grading Error:</t>
        </r>
        <r>
          <rPr>
            <sz val="9"/>
            <color indexed="81"/>
            <rFont val="Tahoma"/>
            <charset val="1"/>
          </rPr>
          <t xml:space="preserve">
Step 5: In the All Employees worksheet, cell M3 contains an incorrect formula.</t>
        </r>
      </text>
    </comment>
    <comment ref="M28" authorId="0">
      <text>
        <r>
          <rPr>
            <b/>
            <sz val="9"/>
            <color indexed="81"/>
            <rFont val="Tahoma"/>
            <charset val="1"/>
          </rPr>
          <t>Grading Error:</t>
        </r>
        <r>
          <rPr>
            <sz val="9"/>
            <color indexed="81"/>
            <rFont val="Tahoma"/>
            <charset val="1"/>
          </rPr>
          <t xml:space="preserve">
Step 5: In the All Employees worksheet, cell M3 contains an incorrect formula.</t>
        </r>
      </text>
    </comment>
    <comment ref="M29" authorId="0">
      <text>
        <r>
          <rPr>
            <b/>
            <sz val="9"/>
            <color indexed="81"/>
            <rFont val="Tahoma"/>
            <charset val="1"/>
          </rPr>
          <t>Grading Error:</t>
        </r>
        <r>
          <rPr>
            <sz val="9"/>
            <color indexed="81"/>
            <rFont val="Tahoma"/>
            <charset val="1"/>
          </rPr>
          <t xml:space="preserve">
Step 5: In the All Employees worksheet, cell M3 contains an incorrect formula.</t>
        </r>
      </text>
    </comment>
    <comment ref="M30" authorId="0">
      <text>
        <r>
          <rPr>
            <b/>
            <sz val="9"/>
            <color indexed="81"/>
            <rFont val="Tahoma"/>
            <charset val="1"/>
          </rPr>
          <t>Grading Error:</t>
        </r>
        <r>
          <rPr>
            <sz val="9"/>
            <color indexed="81"/>
            <rFont val="Tahoma"/>
            <charset val="1"/>
          </rPr>
          <t xml:space="preserve">
Step 5: In the All Employees worksheet, cell M3 contains an incorrect formula.</t>
        </r>
      </text>
    </comment>
    <comment ref="M31" authorId="0">
      <text>
        <r>
          <rPr>
            <b/>
            <sz val="9"/>
            <color indexed="81"/>
            <rFont val="Tahoma"/>
            <charset val="1"/>
          </rPr>
          <t>Grading Error:</t>
        </r>
        <r>
          <rPr>
            <sz val="9"/>
            <color indexed="81"/>
            <rFont val="Tahoma"/>
            <charset val="1"/>
          </rPr>
          <t xml:space="preserve">
Step 5: In the All Employees worksheet, cell M3 contains an incorrect formula.</t>
        </r>
      </text>
    </comment>
    <comment ref="M32" authorId="0">
      <text>
        <r>
          <rPr>
            <b/>
            <sz val="9"/>
            <color indexed="81"/>
            <rFont val="Tahoma"/>
            <charset val="1"/>
          </rPr>
          <t>Grading Error:</t>
        </r>
        <r>
          <rPr>
            <sz val="9"/>
            <color indexed="81"/>
            <rFont val="Tahoma"/>
            <charset val="1"/>
          </rPr>
          <t xml:space="preserve">
Step 5: In the All Employees worksheet, cell M3 contains an incorrect formula.</t>
        </r>
      </text>
    </comment>
    <comment ref="N3" authorId="0">
      <text>
        <r>
          <rPr>
            <b/>
            <sz val="9"/>
            <color indexed="81"/>
            <rFont val="Tahoma"/>
            <charset val="1"/>
          </rPr>
          <t>Grading Error:</t>
        </r>
        <r>
          <rPr>
            <sz val="9"/>
            <color indexed="81"/>
            <rFont val="Tahoma"/>
            <charset val="1"/>
          </rPr>
          <t xml:space="preserve">
Step 7: In the All Employees worksheet, the formula in cell N3 should use a structured reference to the Years of Experience value in the logical_test argument of the IF function.</t>
        </r>
      </text>
    </comment>
    <comment ref="N4" authorId="0">
      <text>
        <r>
          <rPr>
            <b/>
            <sz val="9"/>
            <color indexed="81"/>
            <rFont val="Tahoma"/>
            <charset val="1"/>
          </rPr>
          <t>Grading Error:</t>
        </r>
        <r>
          <rPr>
            <sz val="9"/>
            <color indexed="81"/>
            <rFont val="Tahoma"/>
            <charset val="1"/>
          </rPr>
          <t xml:space="preserve">
Step 7: In the All Employees worksheet, cell N3 contains an incorrect formula.</t>
        </r>
      </text>
    </comment>
    <comment ref="N5" authorId="0">
      <text>
        <r>
          <rPr>
            <b/>
            <sz val="9"/>
            <color indexed="81"/>
            <rFont val="Tahoma"/>
            <charset val="1"/>
          </rPr>
          <t>Grading Error:</t>
        </r>
        <r>
          <rPr>
            <sz val="9"/>
            <color indexed="81"/>
            <rFont val="Tahoma"/>
            <charset val="1"/>
          </rPr>
          <t xml:space="preserve">
Step 7: In the All Employees worksheet, cell N3 contains an incorrect formula.</t>
        </r>
      </text>
    </comment>
    <comment ref="N6" authorId="0">
      <text>
        <r>
          <rPr>
            <b/>
            <sz val="9"/>
            <color indexed="81"/>
            <rFont val="Tahoma"/>
            <charset val="1"/>
          </rPr>
          <t>Grading Error:</t>
        </r>
        <r>
          <rPr>
            <sz val="9"/>
            <color indexed="81"/>
            <rFont val="Tahoma"/>
            <charset val="1"/>
          </rPr>
          <t xml:space="preserve">
Step 7: In the All Employees worksheet, cell N3 contains an incorrect formula.</t>
        </r>
      </text>
    </comment>
    <comment ref="N7" authorId="0">
      <text>
        <r>
          <rPr>
            <b/>
            <sz val="9"/>
            <color indexed="81"/>
            <rFont val="Tahoma"/>
            <charset val="1"/>
          </rPr>
          <t>Grading Error:</t>
        </r>
        <r>
          <rPr>
            <sz val="9"/>
            <color indexed="81"/>
            <rFont val="Tahoma"/>
            <charset val="1"/>
          </rPr>
          <t xml:space="preserve">
Step 7: In the All Employees worksheet, cell N3 contains an incorrect formula.</t>
        </r>
      </text>
    </comment>
    <comment ref="N8" authorId="0">
      <text>
        <r>
          <rPr>
            <b/>
            <sz val="9"/>
            <color indexed="81"/>
            <rFont val="Tahoma"/>
            <charset val="1"/>
          </rPr>
          <t>Grading Error:</t>
        </r>
        <r>
          <rPr>
            <sz val="9"/>
            <color indexed="81"/>
            <rFont val="Tahoma"/>
            <charset val="1"/>
          </rPr>
          <t xml:space="preserve">
Step 7: In the All Employees worksheet, cell N3 contains an incorrect formula.</t>
        </r>
      </text>
    </comment>
    <comment ref="N9" authorId="0">
      <text>
        <r>
          <rPr>
            <b/>
            <sz val="9"/>
            <color indexed="81"/>
            <rFont val="Tahoma"/>
            <charset val="1"/>
          </rPr>
          <t>Grading Error:</t>
        </r>
        <r>
          <rPr>
            <sz val="9"/>
            <color indexed="81"/>
            <rFont val="Tahoma"/>
            <charset val="1"/>
          </rPr>
          <t xml:space="preserve">
Step 7: In the All Employees worksheet, cell N3 contains an incorrect formula.</t>
        </r>
      </text>
    </comment>
    <comment ref="N10" authorId="0">
      <text>
        <r>
          <rPr>
            <b/>
            <sz val="9"/>
            <color indexed="81"/>
            <rFont val="Tahoma"/>
            <charset val="1"/>
          </rPr>
          <t>Grading Error:</t>
        </r>
        <r>
          <rPr>
            <sz val="9"/>
            <color indexed="81"/>
            <rFont val="Tahoma"/>
            <charset val="1"/>
          </rPr>
          <t xml:space="preserve">
Step 7: In the All Employees worksheet, cell N3 contains an incorrect formula.</t>
        </r>
      </text>
    </comment>
    <comment ref="N11" authorId="0">
      <text>
        <r>
          <rPr>
            <b/>
            <sz val="9"/>
            <color indexed="81"/>
            <rFont val="Tahoma"/>
            <charset val="1"/>
          </rPr>
          <t>Grading Error:</t>
        </r>
        <r>
          <rPr>
            <sz val="9"/>
            <color indexed="81"/>
            <rFont val="Tahoma"/>
            <charset val="1"/>
          </rPr>
          <t xml:space="preserve">
Step 7: In the All Employees worksheet, cell N3 contains an incorrect formula.</t>
        </r>
      </text>
    </comment>
    <comment ref="N12" authorId="0">
      <text>
        <r>
          <rPr>
            <b/>
            <sz val="9"/>
            <color indexed="81"/>
            <rFont val="Tahoma"/>
            <charset val="1"/>
          </rPr>
          <t>Grading Error:</t>
        </r>
        <r>
          <rPr>
            <sz val="9"/>
            <color indexed="81"/>
            <rFont val="Tahoma"/>
            <charset val="1"/>
          </rPr>
          <t xml:space="preserve">
Step 7: In the All Employees worksheet, cell N3 contains an incorrect formula.</t>
        </r>
      </text>
    </comment>
    <comment ref="N13" authorId="0">
      <text>
        <r>
          <rPr>
            <b/>
            <sz val="9"/>
            <color indexed="81"/>
            <rFont val="Tahoma"/>
            <charset val="1"/>
          </rPr>
          <t>Grading Error:</t>
        </r>
        <r>
          <rPr>
            <sz val="9"/>
            <color indexed="81"/>
            <rFont val="Tahoma"/>
            <charset val="1"/>
          </rPr>
          <t xml:space="preserve">
Step 7: In the All Employees worksheet, cell N3 contains an incorrect formula.</t>
        </r>
      </text>
    </comment>
    <comment ref="N14" authorId="0">
      <text>
        <r>
          <rPr>
            <b/>
            <sz val="9"/>
            <color indexed="81"/>
            <rFont val="Tahoma"/>
            <charset val="1"/>
          </rPr>
          <t>Grading Error:</t>
        </r>
        <r>
          <rPr>
            <sz val="9"/>
            <color indexed="81"/>
            <rFont val="Tahoma"/>
            <charset val="1"/>
          </rPr>
          <t xml:space="preserve">
Step 7: In the All Employees worksheet, cell N3 contains an incorrect formula.</t>
        </r>
      </text>
    </comment>
    <comment ref="N15" authorId="0">
      <text>
        <r>
          <rPr>
            <b/>
            <sz val="9"/>
            <color indexed="81"/>
            <rFont val="Tahoma"/>
            <charset val="1"/>
          </rPr>
          <t>Grading Error:</t>
        </r>
        <r>
          <rPr>
            <sz val="9"/>
            <color indexed="81"/>
            <rFont val="Tahoma"/>
            <charset val="1"/>
          </rPr>
          <t xml:space="preserve">
Step 7: In the All Employees worksheet, cell N3 contains an incorrect formula.</t>
        </r>
      </text>
    </comment>
    <comment ref="N16" authorId="0">
      <text>
        <r>
          <rPr>
            <b/>
            <sz val="9"/>
            <color indexed="81"/>
            <rFont val="Tahoma"/>
            <charset val="1"/>
          </rPr>
          <t>Grading Error:</t>
        </r>
        <r>
          <rPr>
            <sz val="9"/>
            <color indexed="81"/>
            <rFont val="Tahoma"/>
            <charset val="1"/>
          </rPr>
          <t xml:space="preserve">
Step 7: In the All Employees worksheet, cell N3 contains an incorrect formula.</t>
        </r>
      </text>
    </comment>
    <comment ref="N17" authorId="0">
      <text>
        <r>
          <rPr>
            <b/>
            <sz val="9"/>
            <color indexed="81"/>
            <rFont val="Tahoma"/>
            <charset val="1"/>
          </rPr>
          <t>Grading Error:</t>
        </r>
        <r>
          <rPr>
            <sz val="9"/>
            <color indexed="81"/>
            <rFont val="Tahoma"/>
            <charset val="1"/>
          </rPr>
          <t xml:space="preserve">
Step 7: In the All Employees worksheet, cell N3 contains an incorrect formula.</t>
        </r>
      </text>
    </comment>
    <comment ref="N18" authorId="0">
      <text>
        <r>
          <rPr>
            <b/>
            <sz val="9"/>
            <color indexed="81"/>
            <rFont val="Tahoma"/>
            <charset val="1"/>
          </rPr>
          <t>Grading Error:</t>
        </r>
        <r>
          <rPr>
            <sz val="9"/>
            <color indexed="81"/>
            <rFont val="Tahoma"/>
            <charset val="1"/>
          </rPr>
          <t xml:space="preserve">
Step 7: In the All Employees worksheet, cell N3 contains an incorrect formula.</t>
        </r>
      </text>
    </comment>
    <comment ref="N19" authorId="0">
      <text>
        <r>
          <rPr>
            <b/>
            <sz val="9"/>
            <color indexed="81"/>
            <rFont val="Tahoma"/>
            <charset val="1"/>
          </rPr>
          <t>Grading Error:</t>
        </r>
        <r>
          <rPr>
            <sz val="9"/>
            <color indexed="81"/>
            <rFont val="Tahoma"/>
            <charset val="1"/>
          </rPr>
          <t xml:space="preserve">
Step 7: In the All Employees worksheet, cell N3 contains an incorrect formula.</t>
        </r>
      </text>
    </comment>
    <comment ref="N20" authorId="0">
      <text>
        <r>
          <rPr>
            <b/>
            <sz val="9"/>
            <color indexed="81"/>
            <rFont val="Tahoma"/>
            <charset val="1"/>
          </rPr>
          <t>Grading Error:</t>
        </r>
        <r>
          <rPr>
            <sz val="9"/>
            <color indexed="81"/>
            <rFont val="Tahoma"/>
            <charset val="1"/>
          </rPr>
          <t xml:space="preserve">
Step 7: In the All Employees worksheet, cell N3 contains an incorrect formula.</t>
        </r>
      </text>
    </comment>
    <comment ref="N21" authorId="0">
      <text>
        <r>
          <rPr>
            <b/>
            <sz val="9"/>
            <color indexed="81"/>
            <rFont val="Tahoma"/>
            <charset val="1"/>
          </rPr>
          <t>Grading Error:</t>
        </r>
        <r>
          <rPr>
            <sz val="9"/>
            <color indexed="81"/>
            <rFont val="Tahoma"/>
            <charset val="1"/>
          </rPr>
          <t xml:space="preserve">
Step 7: In the All Employees worksheet, cell N3 contains an incorrect formula.</t>
        </r>
      </text>
    </comment>
    <comment ref="N22" authorId="0">
      <text>
        <r>
          <rPr>
            <b/>
            <sz val="9"/>
            <color indexed="81"/>
            <rFont val="Tahoma"/>
            <charset val="1"/>
          </rPr>
          <t>Grading Error:</t>
        </r>
        <r>
          <rPr>
            <sz val="9"/>
            <color indexed="81"/>
            <rFont val="Tahoma"/>
            <charset val="1"/>
          </rPr>
          <t xml:space="preserve">
Step 7: In the All Employees worksheet, cell N3 contains an incorrect formula.</t>
        </r>
      </text>
    </comment>
    <comment ref="N23" authorId="0">
      <text>
        <r>
          <rPr>
            <b/>
            <sz val="9"/>
            <color indexed="81"/>
            <rFont val="Tahoma"/>
            <charset val="1"/>
          </rPr>
          <t>Grading Error:</t>
        </r>
        <r>
          <rPr>
            <sz val="9"/>
            <color indexed="81"/>
            <rFont val="Tahoma"/>
            <charset val="1"/>
          </rPr>
          <t xml:space="preserve">
Step 7: In the All Employees worksheet, cell N3 contains an incorrect formula.</t>
        </r>
      </text>
    </comment>
    <comment ref="N24" authorId="0">
      <text>
        <r>
          <rPr>
            <b/>
            <sz val="9"/>
            <color indexed="81"/>
            <rFont val="Tahoma"/>
            <charset val="1"/>
          </rPr>
          <t>Grading Error:</t>
        </r>
        <r>
          <rPr>
            <sz val="9"/>
            <color indexed="81"/>
            <rFont val="Tahoma"/>
            <charset val="1"/>
          </rPr>
          <t xml:space="preserve">
Step 7: In the All Employees worksheet, cell N3 contains an incorrect formula.</t>
        </r>
      </text>
    </comment>
    <comment ref="N25" authorId="0">
      <text>
        <r>
          <rPr>
            <b/>
            <sz val="9"/>
            <color indexed="81"/>
            <rFont val="Tahoma"/>
            <charset val="1"/>
          </rPr>
          <t>Grading Error:</t>
        </r>
        <r>
          <rPr>
            <sz val="9"/>
            <color indexed="81"/>
            <rFont val="Tahoma"/>
            <charset val="1"/>
          </rPr>
          <t xml:space="preserve">
Step 7: In the All Employees worksheet, cell N3 contains an incorrect formula.</t>
        </r>
      </text>
    </comment>
    <comment ref="N26" authorId="0">
      <text>
        <r>
          <rPr>
            <b/>
            <sz val="9"/>
            <color indexed="81"/>
            <rFont val="Tahoma"/>
            <charset val="1"/>
          </rPr>
          <t>Grading Error:</t>
        </r>
        <r>
          <rPr>
            <sz val="9"/>
            <color indexed="81"/>
            <rFont val="Tahoma"/>
            <charset val="1"/>
          </rPr>
          <t xml:space="preserve">
Step 7: In the All Employees worksheet, cell N3 contains an incorrect formula.</t>
        </r>
      </text>
    </comment>
    <comment ref="N27" authorId="0">
      <text>
        <r>
          <rPr>
            <b/>
            <sz val="9"/>
            <color indexed="81"/>
            <rFont val="Tahoma"/>
            <charset val="1"/>
          </rPr>
          <t>Grading Error:</t>
        </r>
        <r>
          <rPr>
            <sz val="9"/>
            <color indexed="81"/>
            <rFont val="Tahoma"/>
            <charset val="1"/>
          </rPr>
          <t xml:space="preserve">
Step 7: In the All Employees worksheet, cell N3 contains an incorrect formula.</t>
        </r>
      </text>
    </comment>
    <comment ref="N28" authorId="0">
      <text>
        <r>
          <rPr>
            <b/>
            <sz val="9"/>
            <color indexed="81"/>
            <rFont val="Tahoma"/>
            <charset val="1"/>
          </rPr>
          <t>Grading Error:</t>
        </r>
        <r>
          <rPr>
            <sz val="9"/>
            <color indexed="81"/>
            <rFont val="Tahoma"/>
            <charset val="1"/>
          </rPr>
          <t xml:space="preserve">
Step 7: In the All Employees worksheet, cell N3 contains an incorrect formula.</t>
        </r>
      </text>
    </comment>
    <comment ref="N29" authorId="0">
      <text>
        <r>
          <rPr>
            <b/>
            <sz val="9"/>
            <color indexed="81"/>
            <rFont val="Tahoma"/>
            <charset val="1"/>
          </rPr>
          <t>Grading Error:</t>
        </r>
        <r>
          <rPr>
            <sz val="9"/>
            <color indexed="81"/>
            <rFont val="Tahoma"/>
            <charset val="1"/>
          </rPr>
          <t xml:space="preserve">
Step 7: In the All Employees worksheet, cell N3 contains an incorrect formula.</t>
        </r>
      </text>
    </comment>
    <comment ref="N30" authorId="0">
      <text>
        <r>
          <rPr>
            <b/>
            <sz val="9"/>
            <color indexed="81"/>
            <rFont val="Tahoma"/>
            <charset val="1"/>
          </rPr>
          <t>Grading Error:</t>
        </r>
        <r>
          <rPr>
            <sz val="9"/>
            <color indexed="81"/>
            <rFont val="Tahoma"/>
            <charset val="1"/>
          </rPr>
          <t xml:space="preserve">
Step 7: In the All Employees worksheet, cell N3 contains an incorrect formula.</t>
        </r>
      </text>
    </comment>
    <comment ref="N31" authorId="0">
      <text>
        <r>
          <rPr>
            <b/>
            <sz val="9"/>
            <color indexed="81"/>
            <rFont val="Tahoma"/>
            <charset val="1"/>
          </rPr>
          <t>Grading Error:</t>
        </r>
        <r>
          <rPr>
            <sz val="9"/>
            <color indexed="81"/>
            <rFont val="Tahoma"/>
            <charset val="1"/>
          </rPr>
          <t xml:space="preserve">
Step 7: In the All Employees worksheet, cell N3 contains an incorrect formula.</t>
        </r>
      </text>
    </comment>
    <comment ref="N32" authorId="0">
      <text>
        <r>
          <rPr>
            <b/>
            <sz val="9"/>
            <color indexed="81"/>
            <rFont val="Tahoma"/>
            <charset val="1"/>
          </rPr>
          <t>Grading Error:</t>
        </r>
        <r>
          <rPr>
            <sz val="9"/>
            <color indexed="81"/>
            <rFont val="Tahoma"/>
            <charset val="1"/>
          </rPr>
          <t xml:space="preserve">
Step 7: In the All Employees worksheet, cell N3 contains an incorrect formula.</t>
        </r>
      </text>
    </comment>
    <comment ref="R9" authorId="0">
      <text>
        <r>
          <rPr>
            <b/>
            <sz val="9"/>
            <color indexed="81"/>
            <rFont val="Tahoma"/>
            <charset val="1"/>
          </rPr>
          <t>Grading Error:</t>
        </r>
        <r>
          <rPr>
            <sz val="9"/>
            <color indexed="81"/>
            <rFont val="Tahoma"/>
            <charset val="1"/>
          </rPr>
          <t xml:space="preserve">
Step 10: In the All Employees worksheet, the formula in cell R9 has not been entered correctly.</t>
        </r>
      </text>
    </comment>
  </commentList>
</comments>
</file>

<file path=xl/sharedStrings.xml><?xml version="1.0" encoding="utf-8"?>
<sst xmlns="http://schemas.openxmlformats.org/spreadsheetml/2006/main" count="519" uniqueCount="242">
  <si>
    <t>Note: Do not edit this sheet. If your name does not appear in cell B6, please download a new copy of the file from the SAM website.</t>
  </si>
  <si>
    <t>Khagendra Khatri</t>
  </si>
  <si>
    <t>Author:</t>
  </si>
  <si>
    <t>2021</t>
  </si>
  <si>
    <t>2022</t>
  </si>
  <si>
    <t>Grand Total</t>
  </si>
  <si>
    <t>Name</t>
  </si>
  <si>
    <t>Age</t>
  </si>
  <si>
    <t>Yes</t>
  </si>
  <si>
    <t>No</t>
  </si>
  <si>
    <t>Row Labels</t>
  </si>
  <si>
    <t>SUMMARIZING YOUR DATA WITH PIVOTTABLES</t>
  </si>
  <si>
    <r>
      <rPr>
        <b/>
        <sz val="10"/>
        <color theme="0"/>
        <rFont val="Century Gothic"/>
        <family val="2"/>
      </rPr>
      <t>New Perspectives Excel 2019</t>
    </r>
    <r>
      <rPr>
        <sz val="10"/>
        <color theme="0"/>
        <rFont val="Century Gothic"/>
        <family val="2"/>
      </rPr>
      <t xml:space="preserve"> | Module 7: SAM Project 1b</t>
    </r>
  </si>
  <si>
    <t>Employee ID</t>
  </si>
  <si>
    <t>Years of Experience</t>
  </si>
  <si>
    <t>Pay Rate</t>
  </si>
  <si>
    <t>Cert. Year</t>
  </si>
  <si>
    <t>Lifeguard</t>
  </si>
  <si>
    <t>Instructor</t>
  </si>
  <si>
    <t>Eligibility</t>
  </si>
  <si>
    <t>Team Coach</t>
  </si>
  <si>
    <t>Camp Counselor</t>
  </si>
  <si>
    <t>Swim Team</t>
  </si>
  <si>
    <t>Employee Name</t>
  </si>
  <si>
    <t>Lifeguards</t>
  </si>
  <si>
    <t>Total Employees</t>
  </si>
  <si>
    <t>Average Years of Experience</t>
  </si>
  <si>
    <t>All Employees</t>
  </si>
  <si>
    <t>2020</t>
  </si>
  <si>
    <t>Team Name</t>
  </si>
  <si>
    <t>Wins</t>
  </si>
  <si>
    <t>Level</t>
  </si>
  <si>
    <t>League</t>
  </si>
  <si>
    <t>Summer</t>
  </si>
  <si>
    <t>Youth</t>
  </si>
  <si>
    <t>Adult</t>
  </si>
  <si>
    <t>Total</t>
  </si>
  <si>
    <t>Total Youth wins:</t>
  </si>
  <si>
    <t>Location</t>
  </si>
  <si>
    <t>Melbourne</t>
  </si>
  <si>
    <t>Mighty Bluefish</t>
  </si>
  <si>
    <t>Summer Barracudas</t>
  </si>
  <si>
    <t>Melbourne Wahoos</t>
  </si>
  <si>
    <t>Swift Swordfish</t>
  </si>
  <si>
    <t>Melbourne Sharks</t>
  </si>
  <si>
    <t>Florida Wave Runners</t>
  </si>
  <si>
    <t>Slippery Seals</t>
  </si>
  <si>
    <t>Southern Surge</t>
  </si>
  <si>
    <t>Melbourne Vipers</t>
  </si>
  <si>
    <t>Coastal Tarpons</t>
  </si>
  <si>
    <t>Cocoa Beach</t>
  </si>
  <si>
    <t>Cocoa Beach Cyclones</t>
  </si>
  <si>
    <t>Beach Breeze</t>
  </si>
  <si>
    <t>Cocoa West Pirates</t>
  </si>
  <si>
    <t>Brevard Barracudas</t>
  </si>
  <si>
    <t>Cocoa Cardinals</t>
  </si>
  <si>
    <t>Ace Aquaducks</t>
  </si>
  <si>
    <t>Cocoa Frogs</t>
  </si>
  <si>
    <t>Brevard Blue Wave</t>
  </si>
  <si>
    <t>Sea Dogs</t>
  </si>
  <si>
    <t>Cocoa Riptide</t>
  </si>
  <si>
    <t>Cocoa Beach Sharks</t>
  </si>
  <si>
    <t>Palm Bay</t>
  </si>
  <si>
    <t>Palm Bay Parrots</t>
  </si>
  <si>
    <t>Bay Skimmers</t>
  </si>
  <si>
    <t>Bay Krakens</t>
  </si>
  <si>
    <t>Florida Thunderbolts</t>
  </si>
  <si>
    <t>Palm Bay Penguins</t>
  </si>
  <si>
    <t>Coastal Hawks</t>
  </si>
  <si>
    <t>Palm Bay Rays</t>
  </si>
  <si>
    <t>Seaside Sea Serpents</t>
  </si>
  <si>
    <t>Brevard Mantarays</t>
  </si>
  <si>
    <t>Palm Bay Surf</t>
  </si>
  <si>
    <t>Bay Breakers</t>
  </si>
  <si>
    <t>Titusville</t>
  </si>
  <si>
    <t>Titusville Minnows</t>
  </si>
  <si>
    <t>Titus Otters</t>
  </si>
  <si>
    <t>Seaside Splashers</t>
  </si>
  <si>
    <t>Titusville Sea Turtles</t>
  </si>
  <si>
    <t>Florida Waves</t>
  </si>
  <si>
    <t>Coastal Tide</t>
  </si>
  <si>
    <t>Super Swimmers</t>
  </si>
  <si>
    <t>Titusville Tritons</t>
  </si>
  <si>
    <t>Swamp Gators</t>
  </si>
  <si>
    <t>2020 Wins</t>
  </si>
  <si>
    <t>2021 Wins</t>
  </si>
  <si>
    <t>2022 Wins</t>
  </si>
  <si>
    <t>Level 4</t>
  </si>
  <si>
    <t>Level 5</t>
  </si>
  <si>
    <t>Level 6</t>
  </si>
  <si>
    <t>Brevard County Swim Clubs</t>
  </si>
  <si>
    <t>A213</t>
  </si>
  <si>
    <t>Tiffany Adams</t>
  </si>
  <si>
    <t>Carrie Faulkner</t>
  </si>
  <si>
    <t>F724</t>
  </si>
  <si>
    <t>Tracy Uphoff</t>
  </si>
  <si>
    <t>U88</t>
  </si>
  <si>
    <t>Jeff Newman</t>
  </si>
  <si>
    <t>N252</t>
  </si>
  <si>
    <t>Brandon Waddell</t>
  </si>
  <si>
    <t>W990</t>
  </si>
  <si>
    <t>G875</t>
  </si>
  <si>
    <t>B681</t>
  </si>
  <si>
    <t>Bryant Grossburg</t>
  </si>
  <si>
    <t>Megan Beckman</t>
  </si>
  <si>
    <t>L869</t>
  </si>
  <si>
    <t>Jonathan Lampert</t>
  </si>
  <si>
    <t>M893</t>
  </si>
  <si>
    <t>Gina Milota</t>
  </si>
  <si>
    <t>P408</t>
  </si>
  <si>
    <t>Yolanda Padilla</t>
  </si>
  <si>
    <t>T598</t>
  </si>
  <si>
    <t>Anna Tran</t>
  </si>
  <si>
    <t>Q567</t>
  </si>
  <si>
    <t>James Quinlan</t>
  </si>
  <si>
    <t>C826</t>
  </si>
  <si>
    <t>Catherine Coleman</t>
  </si>
  <si>
    <t>G629</t>
  </si>
  <si>
    <t>Paul Gomez</t>
  </si>
  <si>
    <t>S639</t>
  </si>
  <si>
    <t>Andrea Shelby</t>
  </si>
  <si>
    <t>B534</t>
  </si>
  <si>
    <t>Hassan Bachim</t>
  </si>
  <si>
    <t>W909</t>
  </si>
  <si>
    <t>Mary Winslow</t>
  </si>
  <si>
    <t>W209</t>
  </si>
  <si>
    <t>Dale Wong</t>
  </si>
  <si>
    <t>O943</t>
  </si>
  <si>
    <t>Crystal Olneck</t>
  </si>
  <si>
    <t>V420</t>
  </si>
  <si>
    <t>Jose Vazquez</t>
  </si>
  <si>
    <t>P492</t>
  </si>
  <si>
    <t>Michael Pienkowski</t>
  </si>
  <si>
    <t>J608</t>
  </si>
  <si>
    <t>Marilyn Jesberger</t>
  </si>
  <si>
    <t>Y960</t>
  </si>
  <si>
    <t>Richard Young</t>
  </si>
  <si>
    <t>Y753</t>
  </si>
  <si>
    <t>Aaron Yee</t>
  </si>
  <si>
    <t>V735</t>
  </si>
  <si>
    <t>Alexa Vanderson</t>
  </si>
  <si>
    <t>W757</t>
  </si>
  <si>
    <t>Julie Weiss</t>
  </si>
  <si>
    <t>Y888</t>
  </si>
  <si>
    <t>Kay Yamashita</t>
  </si>
  <si>
    <t>Q752</t>
  </si>
  <si>
    <t>P833</t>
  </si>
  <si>
    <t>Ryan Quinlan</t>
  </si>
  <si>
    <t>Keith Pienkowski</t>
  </si>
  <si>
    <t>V188</t>
  </si>
  <si>
    <t>Javier Vazquez</t>
  </si>
  <si>
    <t>CPR Trained</t>
  </si>
  <si>
    <t>CPR Course</t>
  </si>
  <si>
    <t>Most wins, 2020-2022:</t>
  </si>
  <si>
    <t>Sum of 2020</t>
  </si>
  <si>
    <t>Sum of 2021</t>
  </si>
  <si>
    <t>Sum of 2022</t>
  </si>
  <si>
    <t>(All)</t>
  </si>
  <si>
    <t/>
  </si>
  <si>
    <t>Khagendra Khatri</t>
  </si>
  <si>
    <t>New Perspectives Excel 2019 | Module 7: SAM Project 1b</t>
  </si>
  <si>
    <r>
      <rPr>
        <sz val="11"/>
        <color rgb="FF4B4C4C"/>
        <rFont val="Century Gothic"/>
        <family val="2"/>
      </rPr>
      <t xml:space="preserve">SUBMISSION #1 | SCORE IS: </t>
    </r>
    <r>
      <rPr>
        <b/>
        <sz val="11"/>
        <color rgb="FF4B4C4C"/>
        <rFont val="Century Gothic"/>
        <family val="2"/>
      </rPr>
      <t>59</t>
    </r>
    <r>
      <rPr>
        <sz val="11"/>
        <color rgb="FF4B4C4C"/>
        <rFont val="Century Gothic"/>
        <family val="2"/>
      </rPr>
      <t xml:space="preserve"> OUT OF </t>
    </r>
    <r>
      <rPr>
        <b/>
        <sz val="11"/>
        <color rgb="FF4B4C4C"/>
        <rFont val="Century Gothic"/>
        <family val="2"/>
      </rPr>
      <t>100</t>
    </r>
  </si>
  <si>
    <t>GE ver. 14.0.0-rc0000</t>
  </si>
  <si>
    <t>1.</t>
  </si>
  <si>
    <r>
      <rPr>
        <sz val="11"/>
        <color rgb="FF000000"/>
        <rFont val="Century Gothic"/>
      </rPr>
      <t xml:space="preserve">Brittany Lambert is a volunteer for the Brevard County Swim Clubs in Melbourne, Florida, and has offered to compile data on the swim club employees and teams. She needs your help completing the workbook and analyzing the data.</t>
    </r>
    <r>
      <rPr>
        <sz val="11"/>
        <color rgb="FF000000"/>
        <rFont val="Century Gothic"/>
      </rPr>
      <t xml:space="preserve">
</t>
    </r>
    <r>
      <rPr>
        <sz val="11"/>
        <color rgb="FF000000"/>
        <rFont val="Century Gothic"/>
      </rPr>
      <t xml:space="preserve">Switch to the </t>
    </r>
    <r>
      <rPr>
        <i/>
        <sz val="11"/>
        <color rgb="FF000000"/>
        <rFont val="Century Gothic"/>
      </rPr>
      <t xml:space="preserve">All Employees</t>
    </r>
    <r>
      <rPr>
        <sz val="11"/>
        <color rgb="FF000000"/>
        <rFont val="Century Gothic"/>
      </rPr>
      <t xml:space="preserve"> worksheet. In cell E3, enter a formula using the </t>
    </r>
    <r>
      <rPr>
        <b/>
        <sz val="11"/>
        <color rgb="FF000000"/>
        <rFont val="Century Gothic"/>
      </rPr>
      <t xml:space="preserve">HLOOKUP</t>
    </r>
    <r>
      <rPr>
        <sz val="11"/>
        <color rgb="FF000000"/>
        <rFont val="Century Gothic"/>
      </rPr>
      <t xml:space="preserve"> function as follows to determine an employee's potential pay rate, which is based on their years of experience: </t>
    </r>
    <r>
      <rPr>
        <sz val="11"/>
        <color rgb="FF000000"/>
        <rFont val="Century Gothic"/>
      </rPr>
      <t xml:space="preserve">
</t>
    </r>
    <r>
      <rPr>
        <sz val="11"/>
        <color rgb="FF000000"/>
        <rFont val="Century Gothic"/>
      </rPr>
      <t xml:space="preserve">a. Use a structured reference to look up the value in the Years of Experience column. Retrieve the value in row </t>
    </r>
    <r>
      <rPr>
        <b/>
        <sz val="11"/>
        <color rgb="FF000000"/>
        <rFont val="Century Gothic"/>
      </rPr>
      <t xml:space="preserve">2</t>
    </r>
    <r>
      <rPr>
        <sz val="11"/>
        <color rgb="FF000000"/>
        <rFont val="Century Gothic"/>
      </rPr>
      <t xml:space="preserve"> of the table in the range </t>
    </r>
    <r>
      <rPr>
        <b/>
        <sz val="11"/>
        <color rgb="FF000000"/>
        <rFont val="Century Gothic"/>
      </rPr>
      <t xml:space="preserve">P14:U15</t>
    </r>
    <r>
      <rPr>
        <sz val="11"/>
        <color rgb="FF000000"/>
        <rFont val="Century Gothic"/>
      </rPr>
      <t xml:space="preserve">, using an absolute reference. Because hourly pay rate is tiered based on the number of years of experience, find an approximate match.</t>
    </r>
    <r>
      <rPr>
        <sz val="11"/>
        <color rgb="FF000000"/>
        <rFont val="Century Gothic"/>
      </rPr>
      <t xml:space="preserve">
</t>
    </r>
    <r>
      <rPr>
        <sz val="11"/>
        <color rgb="FF000000"/>
        <rFont val="Century Gothic"/>
      </rPr>
      <t xml:space="preserve">b. Fill the formula into the range E4:E32, if necessary.</t>
    </r>
  </si>
  <si>
    <t>0/5</t>
  </si>
  <si>
    <t>Create a formula using a function.</t>
  </si>
  <si>
    <t>In the All Employees worksheet, the formula in cell E3 should use a structured reference to the Years of Experience value as the lookup_value argument.</t>
  </si>
  <si>
    <t>Copy a formula into a range.</t>
  </si>
  <si>
    <t>In the All Employees worksheet, cell E3 contains an incorrect formula.</t>
  </si>
  <si>
    <t>2.</t>
  </si>
  <si>
    <r>
      <rPr>
        <sz val="11"/>
        <color rgb="FF000000"/>
        <rFont val="Century Gothic"/>
      </rPr>
      <t xml:space="preserve">Each summer, the swim clubs host a camp for young swimmers. To work as a counselor at one of the summer camps, an employee must be at least 21 years old. Brittany wants to determine how many employees are eligible to be camp counselors. In cell J3, enter a formula using the </t>
    </r>
    <r>
      <rPr>
        <b/>
        <sz val="11"/>
        <color rgb="FF000000"/>
        <rFont val="Century Gothic"/>
      </rPr>
      <t xml:space="preserve">IF</t>
    </r>
    <r>
      <rPr>
        <sz val="11"/>
        <color rgb="FF000000"/>
        <rFont val="Century Gothic"/>
      </rPr>
      <t xml:space="preserve"> function </t>
    </r>
    <r>
      <rPr>
        <sz val="11"/>
        <color rgb="FF000000"/>
        <rFont val="Century Gothic"/>
      </rPr>
      <t xml:space="preserve">and structured references </t>
    </r>
    <r>
      <rPr>
        <sz val="11"/>
        <color rgb="FF000000"/>
        <rFont val="Century Gothic"/>
      </rPr>
      <t xml:space="preserve">as follows to determine if Tiffany Adams can work as a camp counselor:</t>
    </r>
    <r>
      <rPr>
        <sz val="11"/>
        <color rgb="FF000000"/>
        <rFont val="Century Gothic"/>
      </rPr>
      <t xml:space="preserve">
</t>
    </r>
    <r>
      <rPr>
        <sz val="11"/>
        <color rgb="FF000000"/>
        <rFont val="Century Gothic"/>
      </rPr>
      <t xml:space="preserve">a. The function should use a reference to the Age column to determine if the employee's age is </t>
    </r>
    <r>
      <rPr>
        <b/>
        <sz val="11"/>
        <color rgb="FF000000"/>
        <rFont val="Century Gothic"/>
      </rPr>
      <t xml:space="preserve">greater than or equal to 21</t>
    </r>
    <r>
      <rPr>
        <sz val="11"/>
        <color rgb="FF000000"/>
        <rFont val="Century Gothic"/>
      </rPr>
      <t xml:space="preserve">, and should return the text </t>
    </r>
    <r>
      <rPr>
        <b/>
        <sz val="11"/>
        <color rgb="FF000000"/>
        <rFont val="Century Gothic"/>
      </rPr>
      <t xml:space="preserve">Yes</t>
    </r>
    <r>
      <rPr>
        <sz val="11"/>
        <color rgb="FF000000"/>
        <rFont val="Century Gothic"/>
      </rPr>
      <t xml:space="preserve"> if true and </t>
    </r>
    <r>
      <rPr>
        <b/>
        <sz val="11"/>
        <color rgb="FF000000"/>
        <rFont val="Century Gothic"/>
      </rPr>
      <t xml:space="preserve">No</t>
    </r>
    <r>
      <rPr>
        <sz val="11"/>
        <color rgb="FF000000"/>
        <rFont val="Century Gothic"/>
      </rPr>
      <t xml:space="preserve"> if false.</t>
    </r>
    <r>
      <rPr>
        <sz val="11"/>
        <color rgb="FF000000"/>
        <rFont val="Century Gothic"/>
      </rPr>
      <t xml:space="preserve">
</t>
    </r>
    <r>
      <rPr>
        <sz val="11"/>
        <color rgb="FF000000"/>
        <rFont val="Century Gothic"/>
      </rPr>
      <t xml:space="preserve">b. Fill the formula into the range J4:J32, if necessary.</t>
    </r>
  </si>
  <si>
    <t>0/5</t>
  </si>
  <si>
    <t>Create a formula using a function.</t>
  </si>
  <si>
    <t>In the All Employees worksheet, the formula in cell J3 should use a structured reference to the Age value in the logical_test argument.</t>
  </si>
  <si>
    <t>Copy a formula into a range.</t>
  </si>
  <si>
    <t>In the All Employees worksheet, cell J3 contains an incorrect formula.</t>
  </si>
  <si>
    <t>3.</t>
  </si>
  <si>
    <r>
      <rPr>
        <sz val="11"/>
        <color rgb="FF000000"/>
        <rFont val="Century Gothic"/>
      </rPr>
      <t xml:space="preserve">To be eligible to work with the swim team, an employee must have at least two years of experience or have completed CPR training. In cell K3 enter a formula using the </t>
    </r>
    <r>
      <rPr>
        <b/>
        <sz val="11"/>
        <color rgb="FF000000"/>
        <rFont val="Century Gothic"/>
      </rPr>
      <t xml:space="preserve">IF</t>
    </r>
    <r>
      <rPr>
        <sz val="11"/>
        <color rgb="FF000000"/>
        <rFont val="Century Gothic"/>
      </rPr>
      <t xml:space="preserve"> and </t>
    </r>
    <r>
      <rPr>
        <b/>
        <sz val="11"/>
        <color rgb="FF000000"/>
        <rFont val="Century Gothic"/>
      </rPr>
      <t xml:space="preserve">OR</t>
    </r>
    <r>
      <rPr>
        <sz val="11"/>
        <color rgb="FF000000"/>
        <rFont val="Century Gothic"/>
      </rPr>
      <t xml:space="preserve"> functions </t>
    </r>
    <r>
      <rPr>
        <sz val="11"/>
        <color rgb="FF000000"/>
        <rFont val="Century Gothic"/>
      </rPr>
      <t xml:space="preserve">and structured references </t>
    </r>
    <r>
      <rPr>
        <sz val="11"/>
        <color rgb="FF000000"/>
        <rFont val="Century Gothic"/>
      </rPr>
      <t xml:space="preserve">as follows to determine if Tiffany Adams can work with the swim team:</t>
    </r>
    <r>
      <rPr>
        <sz val="11"/>
        <color rgb="FF000000"/>
        <rFont val="Century Gothic"/>
      </rPr>
      <t xml:space="preserve">
</t>
    </r>
    <r>
      <rPr>
        <sz val="11"/>
        <color rgb="FF000000"/>
        <rFont val="Century Gothic"/>
      </rPr>
      <t xml:space="preserve">a. The IF function should determine if the employee's Years of Experience is </t>
    </r>
    <r>
      <rPr>
        <b/>
        <sz val="11"/>
        <color rgb="FF000000"/>
        <rFont val="Century Gothic"/>
      </rPr>
      <t xml:space="preserve">greater than or equal to 2</t>
    </r>
    <r>
      <rPr>
        <sz val="11"/>
        <color rgb="FF000000"/>
        <rFont val="Century Gothic"/>
      </rPr>
      <t xml:space="preserve"> OR if the employee's CPR trained status is </t>
    </r>
    <r>
      <rPr>
        <b/>
        <sz val="11"/>
        <color rgb="FF000000"/>
        <rFont val="Century Gothic"/>
      </rPr>
      <t xml:space="preserve">"Yes"</t>
    </r>
    <r>
      <rPr>
        <sz val="11"/>
        <color rgb="FF000000"/>
        <rFont val="Century Gothic"/>
      </rPr>
      <t xml:space="preserve">, returning the text </t>
    </r>
    <r>
      <rPr>
        <b/>
        <sz val="11"/>
        <color rgb="FF000000"/>
        <rFont val="Century Gothic"/>
      </rPr>
      <t xml:space="preserve">Yes</t>
    </r>
    <r>
      <rPr>
        <sz val="11"/>
        <color rgb="FF000000"/>
        <rFont val="Century Gothic"/>
      </rPr>
      <t xml:space="preserve"> if an employee meets one or both of those criteria or the text </t>
    </r>
    <r>
      <rPr>
        <b/>
        <sz val="11"/>
        <color rgb="FF000000"/>
        <rFont val="Century Gothic"/>
      </rPr>
      <t xml:space="preserve">No</t>
    </r>
    <r>
      <rPr>
        <sz val="11"/>
        <color rgb="FF000000"/>
        <rFont val="Century Gothic"/>
      </rPr>
      <t xml:space="preserve"> if an employee meets neither of those criteria.</t>
    </r>
    <r>
      <rPr>
        <sz val="11"/>
        <color rgb="FF000000"/>
        <rFont val="Century Gothic"/>
      </rPr>
      <t xml:space="preserve">
</t>
    </r>
    <r>
      <rPr>
        <sz val="11"/>
        <color rgb="FF000000"/>
        <rFont val="Century Gothic"/>
      </rPr>
      <t xml:space="preserve">b. Fill the formula into the range K4:K32, if necessary.</t>
    </r>
  </si>
  <si>
    <t>0/5</t>
  </si>
  <si>
    <t>Create a formula using a function.</t>
  </si>
  <si>
    <t>In the All Employees worksheet, the formula in cell K3 should use a structured reference to the Years of Experience value in the logical1 argument of the OR function.</t>
  </si>
  <si>
    <t>Copy a formula into a range.</t>
  </si>
  <si>
    <t>In the All Employees worksheet, cell K3 contains an incorrect formula.</t>
  </si>
  <si>
    <t>4.</t>
  </si>
  <si>
    <r>
      <rPr>
        <sz val="11"/>
        <color rgb="FF000000"/>
        <rFont val="Century Gothic"/>
      </rPr>
      <t xml:space="preserve">Employees may serve as swim team coaches if they are at least age 23 and have at least three years of experience. In cell L3, enter a formula using the </t>
    </r>
    <r>
      <rPr>
        <b/>
        <sz val="11"/>
        <color rgb="FF000000"/>
        <rFont val="Century Gothic"/>
      </rPr>
      <t xml:space="preserve">IF</t>
    </r>
    <r>
      <rPr>
        <sz val="11"/>
        <color rgb="FF000000"/>
        <rFont val="Century Gothic"/>
      </rPr>
      <t xml:space="preserve"> and </t>
    </r>
    <r>
      <rPr>
        <b/>
        <sz val="11"/>
        <color rgb="FF000000"/>
        <rFont val="Century Gothic"/>
      </rPr>
      <t xml:space="preserve">AND</t>
    </r>
    <r>
      <rPr>
        <sz val="11"/>
        <color rgb="FF000000"/>
        <rFont val="Century Gothic"/>
      </rPr>
      <t xml:space="preserve"> functions </t>
    </r>
    <r>
      <rPr>
        <sz val="11"/>
        <color rgb="FF000000"/>
        <rFont val="Century Gothic"/>
      </rPr>
      <t xml:space="preserve">and structured references </t>
    </r>
    <r>
      <rPr>
        <sz val="11"/>
        <color rgb="FF000000"/>
        <rFont val="Century Gothic"/>
      </rPr>
      <t xml:space="preserve">as follows to determine if Tiffany Adams is eligible to serve as a swim team coach:</t>
    </r>
    <r>
      <rPr>
        <sz val="11"/>
        <color rgb="FF000000"/>
        <rFont val="Century Gothic"/>
      </rPr>
      <t xml:space="preserve">
</t>
    </r>
    <r>
      <rPr>
        <sz val="11"/>
        <color rgb="FF000000"/>
        <rFont val="Century Gothic"/>
      </rPr>
      <t xml:space="preserve">a. The IF function should determine if the employee's age is </t>
    </r>
    <r>
      <rPr>
        <b/>
        <sz val="11"/>
        <color rgb="FF000000"/>
        <rFont val="Century Gothic"/>
      </rPr>
      <t xml:space="preserve">greater than or equal to 23</t>
    </r>
    <r>
      <rPr>
        <sz val="11"/>
        <color rgb="FF000000"/>
        <rFont val="Century Gothic"/>
      </rPr>
      <t xml:space="preserve"> AND the employee's years of experience are </t>
    </r>
    <r>
      <rPr>
        <b/>
        <sz val="11"/>
        <color rgb="FF000000"/>
        <rFont val="Century Gothic"/>
      </rPr>
      <t xml:space="preserve">greater than or equal to 3</t>
    </r>
    <r>
      <rPr>
        <sz val="11"/>
        <color rgb="FF000000"/>
        <rFont val="Century Gothic"/>
      </rPr>
      <t xml:space="preserve">, and should return the text </t>
    </r>
    <r>
      <rPr>
        <b/>
        <sz val="11"/>
        <color rgb="FF000000"/>
        <rFont val="Century Gothic"/>
      </rPr>
      <t xml:space="preserve">Yes</t>
    </r>
    <r>
      <rPr>
        <sz val="11"/>
        <color rgb="FF000000"/>
        <rFont val="Century Gothic"/>
      </rPr>
      <t xml:space="preserve"> if an employee meets both of those criteria or the text </t>
    </r>
    <r>
      <rPr>
        <b/>
        <sz val="11"/>
        <color rgb="FF000000"/>
        <rFont val="Century Gothic"/>
      </rPr>
      <t xml:space="preserve">No</t>
    </r>
    <r>
      <rPr>
        <sz val="11"/>
        <color rgb="FF000000"/>
        <rFont val="Century Gothic"/>
      </rPr>
      <t xml:space="preserve"> if an employee meets none or only one of those criteria.</t>
    </r>
    <r>
      <rPr>
        <sz val="11"/>
        <color rgb="FF000000"/>
        <rFont val="Century Gothic"/>
      </rPr>
      <t xml:space="preserve">
</t>
    </r>
    <r>
      <rPr>
        <sz val="11"/>
        <color rgb="FF000000"/>
        <rFont val="Century Gothic"/>
      </rPr>
      <t xml:space="preserve">b. Fill the formula into the range L4:L32, if necessary.</t>
    </r>
  </si>
  <si>
    <t>0/5</t>
  </si>
  <si>
    <t>Create a formula using a function.</t>
  </si>
  <si>
    <t>In the All Employees worksheet, the formula in cell L3 should use a structured reference to the Age value in the logical1 argument of the AND function.</t>
  </si>
  <si>
    <t>Copy a formula into a range.</t>
  </si>
  <si>
    <t>In the All Employees worksheet, cell L3 contains an incorrect formula.</t>
  </si>
  <si>
    <t>5.</t>
  </si>
  <si>
    <r>
      <rPr>
        <sz val="11"/>
        <color rgb="FF000000"/>
        <rFont val="Century Gothic"/>
      </rPr>
      <t xml:space="preserve">Brittany wants to identify employees who are eligible to take a CPR course at the clubs' expense. Employees who can work as camp counselors are eligible for the course. In cell M3, enter a formula using a nested </t>
    </r>
    <r>
      <rPr>
        <b/>
        <sz val="11"/>
        <color rgb="FF000000"/>
        <rFont val="Century Gothic"/>
      </rPr>
      <t xml:space="preserve">IF</t>
    </r>
    <r>
      <rPr>
        <sz val="11"/>
        <color rgb="FF000000"/>
        <rFont val="Century Gothic"/>
      </rPr>
      <t xml:space="preserve"> function </t>
    </r>
    <r>
      <rPr>
        <sz val="11"/>
        <color rgb="FF000000"/>
        <rFont val="Century Gothic"/>
      </rPr>
      <t xml:space="preserve">and structured references </t>
    </r>
    <r>
      <rPr>
        <sz val="11"/>
        <color rgb="FF000000"/>
        <rFont val="Century Gothic"/>
      </rPr>
      <t xml:space="preserve">as follows to determine first if an employee has already been trained in CPR, and if not, whether that employee meets the qualifications to take the course: </t>
    </r>
    <r>
      <rPr>
        <sz val="11"/>
        <color rgb="FF000000"/>
        <rFont val="Century Gothic"/>
      </rPr>
      <t xml:space="preserve">
</t>
    </r>
    <r>
      <rPr>
        <sz val="11"/>
        <color rgb="FF000000"/>
        <rFont val="Century Gothic"/>
      </rPr>
      <t xml:space="preserve">a. If the value in the CPR Trained column is equal to the text </t>
    </r>
    <r>
      <rPr>
        <b/>
        <sz val="11"/>
        <color rgb="FF000000"/>
        <rFont val="Century Gothic"/>
      </rPr>
      <t xml:space="preserve">"Yes"</t>
    </r>
    <r>
      <rPr>
        <sz val="11"/>
        <color rgb="FF000000"/>
        <rFont val="Century Gothic"/>
      </rPr>
      <t xml:space="preserve">, the formula should display </t>
    </r>
    <r>
      <rPr>
        <b/>
        <sz val="11"/>
        <color rgb="FF000000"/>
        <rFont val="Century Gothic"/>
      </rPr>
      <t xml:space="preserve">Trained </t>
    </r>
    <r>
      <rPr>
        <sz val="11"/>
        <color rgb="FF000000"/>
        <rFont val="Century Gothic"/>
      </rPr>
      <t xml:space="preserve">as the text.</t>
    </r>
    <r>
      <rPr>
        <sz val="11"/>
        <color rgb="FF000000"/>
        <rFont val="Century Gothic"/>
      </rPr>
      <t xml:space="preserve">
</t>
    </r>
    <r>
      <rPr>
        <sz val="11"/>
        <color rgb="FF000000"/>
        <rFont val="Century Gothic"/>
      </rPr>
      <t xml:space="preserve">b. Otherwise, the formula should determine if the value in the Camp Counselor column is equal to the text </t>
    </r>
    <r>
      <rPr>
        <b/>
        <sz val="11"/>
        <color rgb="FF000000"/>
        <rFont val="Century Gothic"/>
      </rPr>
      <t xml:space="preserve">"Yes"</t>
    </r>
    <r>
      <rPr>
        <sz val="11"/>
        <color rgb="FF000000"/>
        <rFont val="Century Gothic"/>
      </rPr>
      <t xml:space="preserve"> and return the text </t>
    </r>
    <r>
      <rPr>
        <b/>
        <sz val="11"/>
        <color rgb="FF000000"/>
        <rFont val="Century Gothic"/>
      </rPr>
      <t xml:space="preserve">Yes</t>
    </r>
    <r>
      <rPr>
        <sz val="11"/>
        <color rgb="FF000000"/>
        <rFont val="Century Gothic"/>
      </rPr>
      <t xml:space="preserve"> if true and </t>
    </r>
    <r>
      <rPr>
        <b/>
        <sz val="11"/>
        <color rgb="FF000000"/>
        <rFont val="Century Gothic"/>
      </rPr>
      <t xml:space="preserve">No</t>
    </r>
    <r>
      <rPr>
        <sz val="11"/>
        <color rgb="FF000000"/>
        <rFont val="Century Gothic"/>
      </rPr>
      <t xml:space="preserve"> if false.</t>
    </r>
    <r>
      <rPr>
        <sz val="11"/>
        <color rgb="FF000000"/>
        <rFont val="Century Gothic"/>
      </rPr>
      <t xml:space="preserve">
</t>
    </r>
    <r>
      <rPr>
        <sz val="11"/>
        <color rgb="FF000000"/>
        <rFont val="Century Gothic"/>
      </rPr>
      <t xml:space="preserve">c. Fill the formula into the range M4:M32, if necessary.</t>
    </r>
  </si>
  <si>
    <t>0/5</t>
  </si>
  <si>
    <t>Create a formula using a function.</t>
  </si>
  <si>
    <t>In the All Employees worksheet, the formula in cell M3 should use a structured reference to the CPR Trained value in the logical_test argument of the outer IF function.</t>
  </si>
  <si>
    <t>Copy a formula into a range.</t>
  </si>
  <si>
    <t>In the All Employees worksheet, cell M3 contains an incorrect formula.</t>
  </si>
  <si>
    <t>6.</t>
  </si>
  <si>
    <r>
      <rPr>
        <sz val="11"/>
        <color rgb="FF000000"/>
        <rFont val="Century Gothic"/>
      </rPr>
      <t xml:space="preserve">Employees who work at the swim clubs are also considered for employment at the Brevard County Parks and Recreation Department. Employees with more than four years of experience are qualified for more complex Level 2 jobs.</t>
    </r>
    <r>
      <rPr>
        <sz val="11"/>
        <color rgb="FF000000"/>
        <rFont val="Century Gothic"/>
      </rPr>
      <t xml:space="preserve">
</t>
    </r>
    <r>
      <rPr>
        <sz val="11"/>
        <color rgb="FF000000"/>
        <rFont val="Century Gothic"/>
      </rPr>
      <t xml:space="preserve">In cell N2, enter the text </t>
    </r>
    <r>
      <rPr>
        <b/>
        <sz val="11"/>
        <color rgb="FF000000"/>
        <rFont val="Century Gothic"/>
      </rPr>
      <t xml:space="preserve">Level</t>
    </r>
    <r>
      <rPr>
        <sz val="11"/>
        <color rgb="FF000000"/>
        <rFont val="Century Gothic"/>
      </rPr>
      <t xml:space="preserve"> as the column heading. </t>
    </r>
  </si>
  <si>
    <t>5/5</t>
  </si>
  <si>
    <t>Enter text in a cell.</t>
  </si>
  <si>
    <t>7.</t>
  </si>
  <si>
    <r>
      <rPr>
        <sz val="11"/>
        <color rgb="FF000000"/>
        <rFont val="Century Gothic"/>
      </rPr>
      <t xml:space="preserve">In cell N3, enter a formula using the </t>
    </r>
    <r>
      <rPr>
        <b/>
        <sz val="11"/>
        <color rgb="FF000000"/>
        <rFont val="Century Gothic"/>
      </rPr>
      <t xml:space="preserve">IF</t>
    </r>
    <r>
      <rPr>
        <sz val="11"/>
        <color rgb="FF000000"/>
        <rFont val="Century Gothic"/>
      </rPr>
      <t xml:space="preserve"> function and structured references as follows to determine which employment level Tiffany Adams is qualified for:</t>
    </r>
    <r>
      <rPr>
        <sz val="11"/>
        <color rgb="FF000000"/>
        <rFont val="Century Gothic"/>
      </rPr>
      <t xml:space="preserve">
</t>
    </r>
    <r>
      <rPr>
        <sz val="11"/>
        <color rgb="FF000000"/>
        <rFont val="Century Gothic"/>
      </rPr>
      <t xml:space="preserve">a. The IF function should determine if the employee's Years of Experience is </t>
    </r>
    <r>
      <rPr>
        <b/>
        <sz val="11"/>
        <color rgb="FF000000"/>
        <rFont val="Century Gothic"/>
      </rPr>
      <t xml:space="preserve">greater than or equal to 4</t>
    </r>
    <r>
      <rPr>
        <sz val="11"/>
        <color rgb="FF000000"/>
        <rFont val="Century Gothic"/>
      </rPr>
      <t xml:space="preserve">, and return the value </t>
    </r>
    <r>
      <rPr>
        <b/>
        <sz val="11"/>
        <color rgb="FF000000"/>
        <rFont val="Century Gothic"/>
      </rPr>
      <t xml:space="preserve">2</t>
    </r>
    <r>
      <rPr>
        <sz val="11"/>
        <color rgb="FF000000"/>
        <rFont val="Century Gothic"/>
      </rPr>
      <t xml:space="preserve"> if true or the value </t>
    </r>
    <r>
      <rPr>
        <b/>
        <sz val="11"/>
        <color rgb="FF000000"/>
        <rFont val="Century Gothic"/>
      </rPr>
      <t xml:space="preserve">1</t>
    </r>
    <r>
      <rPr>
        <sz val="11"/>
        <color rgb="FF000000"/>
        <rFont val="Century Gothic"/>
      </rPr>
      <t xml:space="preserve"> if false.</t>
    </r>
    <r>
      <rPr>
        <sz val="11"/>
        <color rgb="FF000000"/>
        <rFont val="Century Gothic"/>
      </rPr>
      <t xml:space="preserve">
</t>
    </r>
    <r>
      <rPr>
        <sz val="11"/>
        <color rgb="FF000000"/>
        <rFont val="Century Gothic"/>
      </rPr>
      <t xml:space="preserve">b. Fill the formula into the range N4:N32, if necessary.</t>
    </r>
  </si>
  <si>
    <t>0/5</t>
  </si>
  <si>
    <t>Create a formula using a function.</t>
  </si>
  <si>
    <t>In the All Employees worksheet, the formula in cell N3 should use a structured reference to the Years of Experience value in the logical_test argument of the IF function.</t>
  </si>
  <si>
    <t>Copy a formula into a range.</t>
  </si>
  <si>
    <t>In the All Employees worksheet, cell N3 contains an incorrect formula.</t>
  </si>
  <si>
    <t>8.</t>
  </si>
  <si>
    <r>
      <rPr>
        <sz val="11"/>
        <color rgb="FF000000"/>
        <rFont val="Century Gothic"/>
      </rPr>
      <t xml:space="preserve">Brittany created a formula with the VLOOKUP function to look up an employee names by their Employee ID. She also wants to alert users when they enter an incorrect ID number.</t>
    </r>
    <r>
      <rPr>
        <sz val="11"/>
        <color rgb="FF000000"/>
        <rFont val="Century Gothic"/>
      </rPr>
      <t xml:space="preserve">
</t>
    </r>
    <r>
      <rPr>
        <sz val="11"/>
        <color rgb="FF000000"/>
        <rFont val="Century Gothic"/>
      </rPr>
      <t xml:space="preserve">In cell Q4, nest the existing VLOOKUP function in an </t>
    </r>
    <r>
      <rPr>
        <b/>
        <sz val="11"/>
        <color rgb="FF000000"/>
        <rFont val="Century Gothic"/>
      </rPr>
      <t xml:space="preserve">IFERROR</t>
    </r>
    <r>
      <rPr>
        <sz val="11"/>
        <color rgb="FF000000"/>
        <rFont val="Century Gothic"/>
      </rPr>
      <t xml:space="preserve"> function. If the VLOOKUP function returns an error result, the text </t>
    </r>
    <r>
      <rPr>
        <b/>
        <sz val="11"/>
        <color rgb="FF000000"/>
        <rFont val="Century Gothic"/>
      </rPr>
      <t xml:space="preserve">Invalid Employee ID</t>
    </r>
    <r>
      <rPr>
        <sz val="11"/>
        <color rgb="FF000000"/>
        <rFont val="Century Gothic"/>
      </rPr>
      <t xml:space="preserve"> should be displayed.</t>
    </r>
  </si>
  <si>
    <t>5/5</t>
  </si>
  <si>
    <t>Create a formula using a function.</t>
  </si>
  <si>
    <t>9.</t>
  </si>
  <si>
    <r>
      <rPr>
        <sz val="11"/>
        <color rgb="FF000000"/>
        <rFont val="Century Gothic"/>
      </rPr>
      <t xml:space="preserve">Brittany wants to determine several totals and averages for active employees.</t>
    </r>
    <r>
      <rPr>
        <sz val="11"/>
        <color rgb="FF000000"/>
        <rFont val="Century Gothic"/>
      </rPr>
      <t xml:space="preserve">
</t>
    </r>
    <r>
      <rPr>
        <sz val="11"/>
        <color rgb="FF000000"/>
        <rFont val="Century Gothic"/>
      </rPr>
      <t xml:space="preserve">In cell Q9, enter a formula using the </t>
    </r>
    <r>
      <rPr>
        <b/>
        <sz val="11"/>
        <color rgb="FF000000"/>
        <rFont val="Century Gothic"/>
      </rPr>
      <t xml:space="preserve">COUNTIF</t>
    </r>
    <r>
      <rPr>
        <sz val="11"/>
        <color rgb="FF000000"/>
        <rFont val="Century Gothic"/>
      </rPr>
      <t xml:space="preserve"> function </t>
    </r>
    <r>
      <rPr>
        <sz val="11"/>
        <color rgb="FF000000"/>
        <rFont val="Century Gothic"/>
      </rPr>
      <t xml:space="preserve">and structured references </t>
    </r>
    <r>
      <rPr>
        <sz val="11"/>
        <color rgb="FF000000"/>
        <rFont val="Century Gothic"/>
      </rPr>
      <t xml:space="preserve">to count the number of employees who can work as lifeguards.</t>
    </r>
  </si>
  <si>
    <t>5/5</t>
  </si>
  <si>
    <t>Create a formula using a function.</t>
  </si>
  <si>
    <t>10.</t>
  </si>
  <si>
    <r>
      <rPr>
        <sz val="11"/>
        <color rgb="FF000000"/>
        <rFont val="Century Gothic"/>
      </rPr>
      <t xml:space="preserve">In cell R9, enter a formula using the </t>
    </r>
    <r>
      <rPr>
        <b/>
        <sz val="11"/>
        <color rgb="FF000000"/>
        <rFont val="Century Gothic"/>
      </rPr>
      <t xml:space="preserve">AVERAGEIF</t>
    </r>
    <r>
      <rPr>
        <sz val="11"/>
        <color rgb="FF000000"/>
        <rFont val="Century Gothic"/>
      </rPr>
      <t xml:space="preserve"> function </t>
    </r>
    <r>
      <rPr>
        <sz val="11"/>
        <color rgb="FF000000"/>
        <rFont val="Century Gothic"/>
      </rPr>
      <t xml:space="preserve">and structured references </t>
    </r>
    <r>
      <rPr>
        <sz val="11"/>
        <color rgb="FF000000"/>
        <rFont val="Century Gothic"/>
      </rPr>
      <t xml:space="preserve">to determine the average number of years of experience for lifeguards.</t>
    </r>
  </si>
  <si>
    <t>0/5</t>
  </si>
  <si>
    <t>Create a formula using a function.</t>
  </si>
  <si>
    <t>In the All Employees worksheet, the formula in cell R9 has not been entered correctly.</t>
  </si>
  <si>
    <t>11.</t>
  </si>
  <si>
    <r>
      <rPr>
        <sz val="11"/>
        <color rgb="FF000000"/>
        <rFont val="Century Gothic"/>
      </rPr>
      <t xml:space="preserve">In cell R10, enter a formula using the </t>
    </r>
    <r>
      <rPr>
        <b/>
        <sz val="11"/>
        <color rgb="FF000000"/>
        <rFont val="Century Gothic"/>
      </rPr>
      <t xml:space="preserve">AVERAGE</t>
    </r>
    <r>
      <rPr>
        <sz val="11"/>
        <color rgb="FF000000"/>
        <rFont val="Century Gothic"/>
      </rPr>
      <t xml:space="preserve"> function </t>
    </r>
    <r>
      <rPr>
        <sz val="11"/>
        <color rgb="FF000000"/>
        <rFont val="Century Gothic"/>
      </rPr>
      <t xml:space="preserve">and structured references </t>
    </r>
    <r>
      <rPr>
        <sz val="11"/>
        <color rgb="FF000000"/>
        <rFont val="Century Gothic"/>
      </rPr>
      <t xml:space="preserve">to determine the average number of years of experience of all employees as shown in the Years of Experience column.</t>
    </r>
  </si>
  <si>
    <t>5/5</t>
  </si>
  <si>
    <t>Create a formula using a function.</t>
  </si>
  <si>
    <t>12.</t>
  </si>
  <si>
    <r>
      <rPr>
        <sz val="11"/>
        <color rgb="FF000000"/>
        <rFont val="Century Gothic"/>
      </rPr>
      <t xml:space="preserve">Switch to the </t>
    </r>
    <r>
      <rPr>
        <i/>
        <sz val="11"/>
        <color rgb="FF000000"/>
        <rFont val="Century Gothic"/>
      </rPr>
      <t xml:space="preserve">Melbourne Swim Teams</t>
    </r>
    <r>
      <rPr>
        <sz val="11"/>
        <color rgb="FF000000"/>
        <rFont val="Century Gothic"/>
      </rPr>
      <t xml:space="preserve"> worksheet. In cell B14, use the </t>
    </r>
    <r>
      <rPr>
        <b/>
        <sz val="11"/>
        <color rgb="FF000000"/>
        <rFont val="Century Gothic"/>
      </rPr>
      <t xml:space="preserve">INDEX</t>
    </r>
    <r>
      <rPr>
        <sz val="11"/>
        <color rgb="FF000000"/>
        <rFont val="Century Gothic"/>
      </rPr>
      <t xml:space="preserve"> function </t>
    </r>
    <r>
      <rPr>
        <sz val="11"/>
        <color rgb="FF000000"/>
        <rFont val="Century Gothic"/>
      </rPr>
      <t xml:space="preserve">and structured references </t>
    </r>
    <r>
      <rPr>
        <sz val="11"/>
        <color rgb="FF000000"/>
        <rFont val="Century Gothic"/>
      </rPr>
      <t xml:space="preserve">to display the value in the first row and first column of the SwimTeams table.</t>
    </r>
  </si>
  <si>
    <t>5/5</t>
  </si>
  <si>
    <t>Create a formula using a function.</t>
  </si>
  <si>
    <t>13.</t>
  </si>
  <si>
    <r>
      <rPr>
        <sz val="11"/>
        <color rgb="FF000000"/>
        <rFont val="Century Gothic"/>
      </rPr>
      <t xml:space="preserve">In cell B16, use the </t>
    </r>
    <r>
      <rPr>
        <b/>
        <sz val="11"/>
        <color rgb="FF000000"/>
        <rFont val="Century Gothic"/>
      </rPr>
      <t xml:space="preserve">SUMIF</t>
    </r>
    <r>
      <rPr>
        <sz val="11"/>
        <color rgb="FF000000"/>
        <rFont val="Century Gothic"/>
      </rPr>
      <t xml:space="preserve"> function </t>
    </r>
    <r>
      <rPr>
        <sz val="11"/>
        <color rgb="FF000000"/>
        <rFont val="Century Gothic"/>
      </rPr>
      <t xml:space="preserve">and structured references </t>
    </r>
    <r>
      <rPr>
        <sz val="11"/>
        <color rgb="FF000000"/>
        <rFont val="Century Gothic"/>
      </rPr>
      <t xml:space="preserve">to display the total wins for teams in the </t>
    </r>
    <r>
      <rPr>
        <b/>
        <sz val="11"/>
        <color rgb="FF000000"/>
        <rFont val="Century Gothic"/>
      </rPr>
      <t xml:space="preserve">Youth</t>
    </r>
    <r>
      <rPr>
        <sz val="11"/>
        <color rgb="FF000000"/>
        <rFont val="Century Gothic"/>
      </rPr>
      <t xml:space="preserve"> league. </t>
    </r>
  </si>
  <si>
    <t>5/5</t>
  </si>
  <si>
    <t>Create a formula using a function.</t>
  </si>
  <si>
    <t>14.</t>
  </si>
  <si>
    <r>
      <rPr>
        <sz val="11"/>
        <color rgb="FF000000"/>
        <rFont val="Century Gothic"/>
      </rPr>
      <t xml:space="preserve">Brittany wants to display the Melbourne swim teams data by league and year. She asks you to create a PivotTable to better manipulate and filter the data. Switch to the </t>
    </r>
    <r>
      <rPr>
        <i/>
        <sz val="11"/>
        <color rgb="FF000000"/>
        <rFont val="Century Gothic"/>
      </rPr>
      <t xml:space="preserve">Melbourne PivotTable</t>
    </r>
    <r>
      <rPr>
        <sz val="11"/>
        <color rgb="FF000000"/>
        <rFont val="Century Gothic"/>
      </rPr>
      <t xml:space="preserve"> worksheet, and then create a PivotTable in cell A1 based on the SwimTeams table. Update the PivotTable as follows so that it matches Final Figure 3:</t>
    </r>
    <r>
      <rPr>
        <sz val="11"/>
        <color rgb="FF000000"/>
        <rFont val="Century Gothic"/>
      </rPr>
      <t xml:space="preserve">
</t>
    </r>
    <r>
      <rPr>
        <sz val="11"/>
        <color rgb="FF000000"/>
        <rFont val="Century Gothic"/>
      </rPr>
      <t xml:space="preserve">a. Change the PivotTable name to: </t>
    </r>
    <r>
      <rPr>
        <b/>
        <sz val="11"/>
        <color rgb="FF000000"/>
        <rFont val="Century Gothic"/>
      </rPr>
      <t xml:space="preserve">MelbournePivotTable</t>
    </r>
    <r>
      <rPr>
        <sz val="11"/>
        <color rgb="FF000000"/>
        <rFont val="Century Gothic"/>
      </rPr>
      <t xml:space="preserve">
</t>
    </r>
    <r>
      <rPr>
        <sz val="11"/>
        <color rgb="FF000000"/>
        <rFont val="Century Gothic"/>
      </rPr>
      <t xml:space="preserve">b. Add the League field and the Team Name field (in that order) to the Rows area. </t>
    </r>
    <r>
      <rPr>
        <sz val="11"/>
        <color rgb="FF000000"/>
        <rFont val="Century Gothic"/>
      </rPr>
      <t xml:space="preserve">
</t>
    </r>
    <r>
      <rPr>
        <sz val="11"/>
        <color rgb="FF000000"/>
        <rFont val="Century Gothic"/>
      </rPr>
      <t xml:space="preserve">c. Add the 2020, 2021, and 2022 fields (in that order) to the Values area.</t>
    </r>
    <r>
      <rPr>
        <sz val="11"/>
        <color rgb="FF000000"/>
        <rFont val="Century Gothic"/>
      </rPr>
      <t xml:space="preserve">
</t>
    </r>
    <r>
      <rPr>
        <sz val="11"/>
        <color rgb="FF000000"/>
        <rFont val="Century Gothic"/>
      </rPr>
      <t xml:space="preserve">d. Change the display of subtotals to </t>
    </r>
    <r>
      <rPr>
        <b/>
        <sz val="11"/>
        <color rgb="FF000000"/>
        <rFont val="Century Gothic"/>
      </rPr>
      <t xml:space="preserve">Show all Subtotals at Bottom of Group</t>
    </r>
    <r>
      <rPr>
        <sz val="11"/>
        <color rgb="FF000000"/>
        <rFont val="Century Gothic"/>
      </rPr>
      <t xml:space="preserve">.</t>
    </r>
    <r>
      <rPr>
        <sz val="11"/>
        <color rgb="FF000000"/>
        <rFont val="Century Gothic"/>
      </rPr>
      <t xml:space="preserve">
</t>
    </r>
    <r>
      <rPr>
        <sz val="11"/>
        <color rgb="FF000000"/>
        <rFont val="Century Gothic"/>
      </rPr>
      <t xml:space="preserve">e. Change the report layout to </t>
    </r>
    <r>
      <rPr>
        <b/>
        <sz val="11"/>
        <color rgb="FF000000"/>
        <rFont val="Century Gothic"/>
      </rPr>
      <t xml:space="preserve">Show in Outline Form</t>
    </r>
    <r>
      <rPr>
        <sz val="11"/>
        <color rgb="FF000000"/>
        <rFont val="Century Gothic"/>
      </rPr>
      <t xml:space="preserve">.</t>
    </r>
    <r>
      <rPr>
        <sz val="11"/>
        <color rgb="FF000000"/>
        <rFont val="Century Gothic"/>
      </rPr>
      <t xml:space="preserve">
</t>
    </r>
    <r>
      <rPr>
        <sz val="11"/>
        <color rgb="FF000000"/>
        <rFont val="Century Gothic"/>
      </rPr>
      <t xml:space="preserve">f. Update the Sum of 2020 field in the Values area to display the name </t>
    </r>
    <r>
      <rPr>
        <b/>
        <sz val="11"/>
        <color rgb="FF000000"/>
        <rFont val="Century Gothic"/>
      </rPr>
      <t xml:space="preserve">2020 Wins</t>
    </r>
    <r>
      <rPr>
        <sz val="11"/>
        <color rgb="FF000000"/>
        <rFont val="Century Gothic"/>
      </rPr>
      <t xml:space="preserve"> with the </t>
    </r>
    <r>
      <rPr>
        <b/>
        <sz val="11"/>
        <color rgb="FF000000"/>
        <rFont val="Century Gothic"/>
      </rPr>
      <t xml:space="preserve">Number</t>
    </r>
    <r>
      <rPr>
        <sz val="11"/>
        <color rgb="FF000000"/>
        <rFont val="Century Gothic"/>
      </rPr>
      <t xml:space="preserve"> number format with </t>
    </r>
    <r>
      <rPr>
        <b/>
        <sz val="11"/>
        <color rgb="FF000000"/>
        <rFont val="Century Gothic"/>
      </rPr>
      <t xml:space="preserve">0</t>
    </r>
    <r>
      <rPr>
        <sz val="11"/>
        <color rgb="FF000000"/>
        <rFont val="Century Gothic"/>
      </rPr>
      <t xml:space="preserve"> decimal places.</t>
    </r>
    <r>
      <rPr>
        <sz val="11"/>
        <color rgb="FF000000"/>
        <rFont val="Century Gothic"/>
      </rPr>
      <t xml:space="preserve">
</t>
    </r>
    <r>
      <rPr>
        <sz val="11"/>
        <color rgb="FF000000"/>
        <rFont val="Century Gothic"/>
      </rPr>
      <t xml:space="preserve">g. Update the Sum of 2021 field in the Values area to display the name </t>
    </r>
    <r>
      <rPr>
        <b/>
        <sz val="11"/>
        <color rgb="FF000000"/>
        <rFont val="Century Gothic"/>
      </rPr>
      <t xml:space="preserve">2021 Wins</t>
    </r>
    <r>
      <rPr>
        <sz val="11"/>
        <color rgb="FF000000"/>
        <rFont val="Century Gothic"/>
      </rPr>
      <t xml:space="preserve"> with the </t>
    </r>
    <r>
      <rPr>
        <b/>
        <sz val="11"/>
        <color rgb="FF000000"/>
        <rFont val="Century Gothic"/>
      </rPr>
      <t xml:space="preserve">Number</t>
    </r>
    <r>
      <rPr>
        <sz val="11"/>
        <color rgb="FF000000"/>
        <rFont val="Century Gothic"/>
      </rPr>
      <t xml:space="preserve"> number format with </t>
    </r>
    <r>
      <rPr>
        <b/>
        <sz val="11"/>
        <color rgb="FF000000"/>
        <rFont val="Century Gothic"/>
      </rPr>
      <t xml:space="preserve">0</t>
    </r>
    <r>
      <rPr>
        <sz val="11"/>
        <color rgb="FF000000"/>
        <rFont val="Century Gothic"/>
      </rPr>
      <t xml:space="preserve"> decimal places.</t>
    </r>
    <r>
      <rPr>
        <sz val="11"/>
        <color rgb="FF000000"/>
        <rFont val="Century Gothic"/>
      </rPr>
      <t xml:space="preserve">
</t>
    </r>
    <r>
      <rPr>
        <sz val="11"/>
        <color rgb="FF000000"/>
        <rFont val="Century Gothic"/>
      </rPr>
      <t xml:space="preserve">h. Update the Sum of 2022 field in the Values area to display the name </t>
    </r>
    <r>
      <rPr>
        <b/>
        <sz val="11"/>
        <color rgb="FF000000"/>
        <rFont val="Century Gothic"/>
      </rPr>
      <t xml:space="preserve">2022 Wins</t>
    </r>
    <r>
      <rPr>
        <sz val="11"/>
        <color rgb="FF000000"/>
        <rFont val="Century Gothic"/>
      </rPr>
      <t xml:space="preserve"> with the </t>
    </r>
    <r>
      <rPr>
        <b/>
        <sz val="11"/>
        <color rgb="FF000000"/>
        <rFont val="Century Gothic"/>
      </rPr>
      <t xml:space="preserve">Number</t>
    </r>
    <r>
      <rPr>
        <sz val="11"/>
        <color rgb="FF000000"/>
        <rFont val="Century Gothic"/>
      </rPr>
      <t xml:space="preserve"> number format with </t>
    </r>
    <r>
      <rPr>
        <b/>
        <sz val="11"/>
        <color rgb="FF000000"/>
        <rFont val="Century Gothic"/>
      </rPr>
      <t xml:space="preserve">0</t>
    </r>
    <r>
      <rPr>
        <sz val="11"/>
        <color rgb="FF000000"/>
        <rFont val="Century Gothic"/>
      </rPr>
      <t xml:space="preserve"> decimal places.</t>
    </r>
  </si>
  <si>
    <t>4/5</t>
  </si>
  <si>
    <t>Create a PivotTable.</t>
  </si>
  <si>
    <t>Set the name of a PivotTable.</t>
  </si>
  <si>
    <t>In the Melbourne PivotTable worksheet, the PivotTable beginning in cell A1 should be named "MelbournePivotTable".</t>
  </si>
  <si>
    <t>Add fields as rows in a PivotTable.</t>
  </si>
  <si>
    <t>Add values to a PivotTable.</t>
  </si>
  <si>
    <t>Update the layout of a PivotTable with subtotals.</t>
  </si>
  <si>
    <t>Change the layout of a PivotTable.</t>
  </si>
  <si>
    <t>Update the name of PivotTable fields.</t>
  </si>
  <si>
    <t>In the Melbourne PivotTable worksheet, the name of the 2020 field in the PivotTable should be changed to "2020 Wins".</t>
  </si>
  <si>
    <t>Modify the number format of PivotTable fields.</t>
  </si>
  <si>
    <t>15.</t>
  </si>
  <si>
    <r>
      <rPr>
        <sz val="11"/>
        <color rgb="FF000000"/>
        <rFont val="Century Gothic"/>
      </rPr>
      <t xml:space="preserve">Brittany wants to summarize data for all teams in a PivotTable. To do so, she must first update the AllTeams table.</t>
    </r>
    <r>
      <rPr>
        <sz val="11"/>
        <color rgb="FF000000"/>
        <rFont val="Century Gothic"/>
      </rPr>
      <t xml:space="preserve">
</t>
    </r>
    <r>
      <rPr>
        <sz val="11"/>
        <color rgb="FF000000"/>
        <rFont val="Century Gothic"/>
      </rPr>
      <t xml:space="preserve">Switch to the </t>
    </r>
    <r>
      <rPr>
        <i/>
        <sz val="11"/>
        <color rgb="FF000000"/>
        <rFont val="Century Gothic"/>
      </rPr>
      <t xml:space="preserve">All Teams</t>
    </r>
    <r>
      <rPr>
        <sz val="11"/>
        <color rgb="FF000000"/>
        <rFont val="Century Gothic"/>
      </rPr>
      <t xml:space="preserve"> worksheet then edit the record for the Brevard Blue Wave (row 26) to use </t>
    </r>
    <r>
      <rPr>
        <b/>
        <sz val="11"/>
        <color rgb="FF000000"/>
        <rFont val="Century Gothic"/>
      </rPr>
      <t xml:space="preserve">10</t>
    </r>
    <r>
      <rPr>
        <sz val="11"/>
        <color rgb="FF000000"/>
        <rFont val="Century Gothic"/>
      </rPr>
      <t xml:space="preserve"> as the 2020 field value.</t>
    </r>
  </si>
  <si>
    <t>5/5</t>
  </si>
  <si>
    <t>Edit a record in a table.</t>
  </si>
  <si>
    <t>16.</t>
  </si>
  <si>
    <r>
      <rPr>
        <sz val="11"/>
        <color rgb="FF000000"/>
        <rFont val="Century Gothic"/>
      </rPr>
      <t xml:space="preserve">Switch to the </t>
    </r>
    <r>
      <rPr>
        <i/>
        <sz val="11"/>
        <color rgb="FF000000"/>
        <rFont val="Century Gothic"/>
      </rPr>
      <t xml:space="preserve">All Teams PivotTable</t>
    </r>
    <r>
      <rPr>
        <sz val="11"/>
        <color rgb="FF000000"/>
        <rFont val="Century Gothic"/>
      </rPr>
      <t xml:space="preserve"> worksheet. Refresh the PivotTable data, then verify that the 2020 Wins value for the Brevard Blue Wave reflects the change you made in the previous step.</t>
    </r>
  </si>
  <si>
    <t>5/5</t>
  </si>
  <si>
    <t>Refresh PivotTable data.</t>
  </si>
  <si>
    <t>17.</t>
  </si>
  <si>
    <r>
      <rPr>
        <sz val="11"/>
        <color rgb="FF000000"/>
        <rFont val="Century Gothic"/>
      </rPr>
      <t xml:space="preserve">Apply the </t>
    </r>
    <r>
      <rPr>
        <b/>
        <sz val="11"/>
        <color rgb="FF000000"/>
        <rFont val="Century Gothic"/>
      </rPr>
      <t xml:space="preserve">Lavender, Pivot Style Medium 13</t>
    </r>
    <r>
      <rPr>
        <sz val="11"/>
        <color rgb="FF000000"/>
        <rFont val="Century Gothic"/>
      </rPr>
      <t xml:space="preserve"> PivotTable style to the PivotTable.</t>
    </r>
  </si>
  <si>
    <t>5/5</t>
  </si>
  <si>
    <t>Apply a PivotTable style.</t>
  </si>
  <si>
    <t>18.</t>
  </si>
  <si>
    <r>
      <rPr>
        <sz val="11"/>
        <color rgb="FF000000"/>
        <rFont val="Century Gothic"/>
      </rPr>
      <t xml:space="preserve">Add the League field to the Filters area of the Pivot Table. Filter the table so that only teams in the Youth league are displayed.</t>
    </r>
  </si>
  <si>
    <t>0/5</t>
  </si>
  <si>
    <t>Filter a PivotTable.</t>
  </si>
  <si>
    <t>In the All Teams PivotTable worksheet, the PivotTable should be filtered to only show organizations with "Youth" in the League field.</t>
  </si>
  <si>
    <t>19.</t>
  </si>
  <si>
    <r>
      <rPr>
        <sz val="11"/>
        <color rgb="FF000000"/>
        <rFont val="Century Gothic"/>
      </rPr>
      <t xml:space="preserve">Continue to filter the PivotTable as follows:</t>
    </r>
    <r>
      <rPr>
        <sz val="11"/>
        <color rgb="FF000000"/>
        <rFont val="Century Gothic"/>
      </rPr>
      <t xml:space="preserve">
</t>
    </r>
    <r>
      <rPr>
        <sz val="11"/>
        <color rgb="FF000000"/>
        <rFont val="Century Gothic"/>
      </rPr>
      <t xml:space="preserve">a. Create a Slicer based on the </t>
    </r>
    <r>
      <rPr>
        <b/>
        <sz val="11"/>
        <color rgb="FF000000"/>
        <rFont val="Century Gothic"/>
      </rPr>
      <t xml:space="preserve">Level</t>
    </r>
    <r>
      <rPr>
        <sz val="11"/>
        <color rgb="FF000000"/>
        <rFont val="Century Gothic"/>
      </rPr>
      <t xml:space="preserve"> field value.</t>
    </r>
    <r>
      <rPr>
        <sz val="11"/>
        <color rgb="FF000000"/>
        <rFont val="Century Gothic"/>
      </rPr>
      <t xml:space="preserve">
</t>
    </r>
    <r>
      <rPr>
        <sz val="11"/>
        <color rgb="FF000000"/>
        <rFont val="Century Gothic"/>
      </rPr>
      <t xml:space="preserve">b. Resize the slicer so that it has a height of </t>
    </r>
    <r>
      <rPr>
        <b/>
        <sz val="11"/>
        <color rgb="FF000000"/>
        <rFont val="Century Gothic"/>
      </rPr>
      <t xml:space="preserve">2.3"</t>
    </r>
    <r>
      <rPr>
        <sz val="11"/>
        <color rgb="FF000000"/>
        <rFont val="Century Gothic"/>
      </rPr>
      <t xml:space="preserve"> and a width of </t>
    </r>
    <r>
      <rPr>
        <b/>
        <sz val="11"/>
        <color rgb="FF000000"/>
        <rFont val="Century Gothic"/>
      </rPr>
      <t xml:space="preserve">1.5"</t>
    </r>
    <r>
      <rPr>
        <sz val="11"/>
        <color rgb="FF000000"/>
        <rFont val="Century Gothic"/>
      </rPr>
      <t xml:space="preserve">. </t>
    </r>
    <r>
      <rPr>
        <sz val="11"/>
        <color rgb="FF000000"/>
        <rFont val="Century Gothic"/>
      </rPr>
      <t xml:space="preserve">
</t>
    </r>
    <r>
      <rPr>
        <sz val="11"/>
        <color rgb="FF000000"/>
        <rFont val="Century Gothic"/>
      </rPr>
      <t xml:space="preserve">c. Move the slicer so that its upper-left corner appears within cell F3 and its lower-right corner appears within cell G14. </t>
    </r>
    <r>
      <rPr>
        <sz val="11"/>
        <color rgb="FF000000"/>
        <rFont val="Century Gothic"/>
      </rPr>
      <t xml:space="preserve">
</t>
    </r>
    <r>
      <rPr>
        <sz val="11"/>
        <color rgb="FF000000"/>
        <rFont val="Century Gothic"/>
      </rPr>
      <t xml:space="preserve">d. Use the slicer to filter the PivotTable so that only Level 4 teams groups are visible.</t>
    </r>
  </si>
  <si>
    <t>5/5</t>
  </si>
  <si>
    <t>Add a slicer to a PivotTable.</t>
  </si>
  <si>
    <t>Resize and reposition a slicer.</t>
  </si>
  <si>
    <t>Filter a PivotTable using a slicer.</t>
  </si>
  <si>
    <t>20.</t>
  </si>
  <si>
    <r>
      <rPr>
        <sz val="11"/>
        <color rgb="FF000000"/>
        <rFont val="Century Gothic"/>
      </rPr>
      <t xml:space="preserve">Brittany also wants to summarize and compare the performance of the swim teams by level. Switch to the </t>
    </r>
    <r>
      <rPr>
        <i/>
        <sz val="11"/>
        <color rgb="FF000000"/>
        <rFont val="Century Gothic"/>
      </rPr>
      <t xml:space="preserve">Swim Levels PivotTable</t>
    </r>
    <r>
      <rPr>
        <sz val="11"/>
        <color rgb="FF000000"/>
        <rFont val="Century Gothic"/>
      </rPr>
      <t xml:space="preserve"> worksheet. Insert a PivotChart using the </t>
    </r>
    <r>
      <rPr>
        <b/>
        <sz val="11"/>
        <color rgb="FF000000"/>
        <rFont val="Century Gothic"/>
      </rPr>
      <t xml:space="preserve">Stacked Column</t>
    </r>
    <r>
      <rPr>
        <sz val="11"/>
        <color rgb="FF000000"/>
        <rFont val="Century Gothic"/>
      </rPr>
      <t xml:space="preserve"> chart type and format it as follows:</t>
    </r>
    <r>
      <rPr>
        <sz val="11"/>
        <color rgb="FF000000"/>
        <rFont val="Century Gothic"/>
      </rPr>
      <t xml:space="preserve">
</t>
    </r>
    <r>
      <rPr>
        <sz val="11"/>
        <color rgb="FF000000"/>
        <rFont val="Century Gothic"/>
      </rPr>
      <t xml:space="preserve">a. Resize and reposition the PivotChart so that the upper-left corner is located within cell E2 and the lower-right corner is located within cell L22.</t>
    </r>
    <r>
      <rPr>
        <sz val="11"/>
        <color rgb="FF000000"/>
        <rFont val="Century Gothic"/>
      </rPr>
      <t xml:space="preserve">
</t>
    </r>
    <r>
      <rPr>
        <sz val="11"/>
        <color rgb="FF000000"/>
        <rFont val="Century Gothic"/>
      </rPr>
      <t xml:space="preserve">b. Add the chart title </t>
    </r>
    <r>
      <rPr>
        <b/>
        <sz val="11"/>
        <color rgb="FF000000"/>
        <rFont val="Century Gothic"/>
      </rPr>
      <t xml:space="preserve">Wins by Level</t>
    </r>
    <r>
      <rPr>
        <sz val="11"/>
        <color rgb="FF000000"/>
        <rFont val="Century Gothic"/>
      </rPr>
      <t xml:space="preserve"> to the PivotChart using the Above Chart option. </t>
    </r>
    <r>
      <rPr>
        <sz val="11"/>
        <color rgb="FF000000"/>
        <rFont val="Century Gothic"/>
      </rPr>
      <t xml:space="preserve">
</t>
    </r>
    <r>
      <rPr>
        <sz val="11"/>
        <color rgb="FF000000"/>
        <rFont val="Century Gothic"/>
      </rPr>
      <t xml:space="preserve">c. Filter the PivotChart so that only wins in Levels 4, 5, and 6 are displayed.</t>
    </r>
  </si>
  <si>
    <t>5/5</t>
  </si>
  <si>
    <t>Create a PivotChart.</t>
  </si>
  <si>
    <t>Resize and reposition a PivotChart.</t>
  </si>
  <si>
    <t>Add a title to a PivotChart.</t>
  </si>
  <si>
    <t>Filter a PivotChart.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</si>
</sst>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0.0"/>
  </numFmts>
  <fonts count="23" x14ac:knownFonts="1">
    <font>
      <sz val="11"/>
      <color theme="1"/>
      <name val="Rockwell"/>
      <family val="2"/>
      <scheme val="minor"/>
    </font>
    <font>
      <sz val="10"/>
      <name val="Arial"/>
      <family val="2"/>
    </font>
    <font>
      <i/>
      <sz val="10"/>
      <name val="Century Gothic"/>
      <family val="2"/>
    </font>
    <font>
      <sz val="10"/>
      <name val="Century Gothic"/>
      <family val="2"/>
    </font>
    <font>
      <i/>
      <sz val="10"/>
      <color rgb="FFCC6600"/>
      <name val="Century Gothic"/>
      <family val="2"/>
    </font>
    <font>
      <sz val="11"/>
      <color rgb="FF000000"/>
      <name val="Century Gothic"/>
      <family val="2"/>
    </font>
    <font>
      <sz val="28"/>
      <color rgb="FF0070C0"/>
      <name val="Century Gothic"/>
      <family val="2"/>
    </font>
    <font>
      <sz val="10"/>
      <color rgb="FF0070C0"/>
      <name val="Century Gothic"/>
      <family val="2"/>
    </font>
    <font>
      <sz val="11"/>
      <color rgb="FF4B4C4C"/>
      <name val="Century Gothic"/>
      <family val="2"/>
    </font>
    <font>
      <sz val="10"/>
      <color theme="0"/>
      <name val="Century Gothic"/>
      <family val="2"/>
    </font>
    <font>
      <b/>
      <sz val="10"/>
      <color theme="0"/>
      <name val="Century Gothic"/>
      <family val="2"/>
    </font>
    <font>
      <sz val="11"/>
      <color theme="1"/>
      <name val="Rockwell"/>
      <family val="2"/>
      <scheme val="minor"/>
    </font>
    <font>
      <b/>
      <sz val="11"/>
      <color theme="0"/>
      <name val="Rockwell"/>
      <family val="2"/>
      <scheme val="minor"/>
    </font>
    <font>
      <sz val="11"/>
      <color theme="0"/>
      <name val="Rockwell"/>
      <family val="2"/>
      <scheme val="minor"/>
    </font>
    <font>
      <b/>
      <sz val="11"/>
      <color theme="8" tint="-0.499984740745262"/>
      <name val="Rockwell"/>
      <family val="2"/>
      <scheme val="minor"/>
    </font>
    <font>
      <sz val="11"/>
      <color rgb="FF000000"/>
      <name val="Century Gothic"/>
      <family val="2"/>
    </font>
    <font>
      <b/>
      <sz val="11"/>
      <color rgb="FF000000"/>
      <name val="Century Gothic"/>
      <family val="2"/>
    </font>
    <font>
      <i/>
      <sz val="11"/>
      <color rgb="FF000000"/>
      <name val="Century Gothic"/>
      <family val="2"/>
    </font>
    <font>
      <sz val="28"/>
      <color rgb="FF0070C0"/>
      <name val="Century Gothic"/>
      <family val="2"/>
    </font>
    <font>
      <sz val="11"/>
      <color rgb="FFFFFFFF"/>
      <name val="Century Gothic"/>
      <family val="2"/>
    </font>
    <font>
      <sz val="11"/>
      <color rgb="FF4B4C4C"/>
      <name val="Century Gothic"/>
      <family val="2"/>
    </font>
    <font>
      <sz val="8"/>
      <color rgb="FF000000"/>
      <name val="Century Gothic"/>
      <family val="2"/>
    </font>
    <font>
      <sz val="11"/>
      <color rgb="FFFF0000"/>
      <name val="Century Gothic"/>
      <family val="2"/>
    </font>
  </fonts>
  <fills count="11">
    <fill>
      <patternFill patternType="none"/>
    </fill>
    <fill>
      <patternFill patternType="gray125"/>
    </fill>
    <fill>
      <patternFill patternType="solid">
        <fgColor theme="0"/>
        <bgColor indexed="64"/>
      </patternFill>
    </fill>
    <fill>
      <patternFill patternType="solid">
        <fgColor theme="0"/>
        <bgColor theme="0"/>
      </patternFill>
    </fill>
    <fill>
      <patternFill patternType="solid">
        <fgColor rgb="FFE34601"/>
        <bgColor indexed="64"/>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rgb="FFFFFFFF"/>
        <bgColor indexed="64"/>
      </patternFill>
    </fill>
    <fill>
      <patternFill patternType="solid">
        <fgColor rgb="FFD9D9D9"/>
        <bgColor indexed="64"/>
      </patternFill>
    </fill>
    <fill>
      <patternFill patternType="solid">
        <fgColor rgb="FFE34601"/>
        <bgColor indexed="64"/>
      </patternFill>
    </fill>
  </fills>
  <borders count="11">
    <border>
      <left/>
      <right/>
      <top/>
      <bottom/>
      <diagonal/>
    </border>
    <border>
      <left/>
      <right style="thick">
        <color rgb="FF93A5B2"/>
      </right>
      <top/>
      <bottom/>
      <diagonal/>
    </border>
    <border>
      <left/>
      <right/>
      <top/>
      <bottom style="thin">
        <color rgb="FF93A5B2"/>
      </bottom>
      <diagonal/>
    </border>
    <border>
      <left/>
      <right/>
      <top/>
      <bottom style="thick">
        <color rgb="FF93A5B2"/>
      </bottom>
      <diagonal/>
    </border>
    <border>
      <left/>
      <right style="thick">
        <color rgb="FF93A5B2"/>
      </right>
      <top/>
      <bottom style="thick">
        <color rgb="FF93A5B2"/>
      </bottom>
      <diagonal/>
    </border>
    <border>
      <left/>
      <right style="thick">
        <color rgb="FF93A5B2"/>
      </right>
      <top/>
      <bottom style="thin">
        <color rgb="FFE34601"/>
      </bottom>
      <diagonal/>
    </border>
    <border>
      <left/>
      <right/>
      <top/>
      <bottom style="thin">
        <color rgb="FFE34601"/>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ck">
        <color rgb="FF93A5B2"/>
      </bottom>
      <diagonal/>
    </border>
    <border>
      <left/>
      <right/>
      <top style="thick">
        <color rgb="FF93A5B2"/>
      </top>
      <bottom/>
      <diagonal/>
    </border>
  </borders>
  <cellStyleXfs count="10">
    <xf numFmtId="0" fontId="0" fillId="0" borderId="0"/>
    <xf numFmtId="0" fontId="1" fillId="0" borderId="0"/>
    <xf numFmtId="0" fontId="5" fillId="2" borderId="0">
      <alignment vertical="top" wrapText="1"/>
    </xf>
    <xf numFmtId="0" fontId="6" fillId="2" borderId="0">
      <alignment vertical="top" wrapText="1"/>
    </xf>
    <xf numFmtId="0" fontId="5" fillId="2" borderId="0">
      <alignment vertical="top" wrapText="1"/>
    </xf>
    <xf numFmtId="0" fontId="1" fillId="0" borderId="0"/>
    <xf numFmtId="0" fontId="13"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43" fontId="11" fillId="0" borderId="0" applyFont="0" applyFill="0" applyBorder="0" applyAlignment="0" applyProtection="0"/>
  </cellStyleXfs>
  <cellXfs count="49">
    <xf numFmtId="0" fontId="0" fillId="0" borderId="0" xfId="0"/>
    <xf numFmtId="0" fontId="3" fillId="2" borderId="0" xfId="5" applyFont="1" applyFill="1" applyAlignment="1">
      <alignment horizontal="left"/>
    </xf>
    <xf numFmtId="0" fontId="3" fillId="2" borderId="1" xfId="5" applyFont="1" applyFill="1" applyBorder="1" applyAlignment="1">
      <alignment horizontal="left"/>
    </xf>
    <xf numFmtId="0" fontId="1" fillId="0" borderId="0" xfId="5"/>
    <xf numFmtId="0" fontId="1" fillId="0" borderId="0" xfId="5" applyAlignment="1">
      <alignment wrapText="1"/>
    </xf>
    <xf numFmtId="0" fontId="7" fillId="2" borderId="1" xfId="5" applyFont="1" applyFill="1" applyBorder="1" applyAlignment="1">
      <alignment horizontal="left" wrapText="1"/>
    </xf>
    <xf numFmtId="0" fontId="3" fillId="2" borderId="0" xfId="5" applyFont="1" applyFill="1" applyAlignment="1">
      <alignment horizontal="right"/>
    </xf>
    <xf numFmtId="0" fontId="4" fillId="3" borderId="2" xfId="5" applyFont="1" applyFill="1" applyBorder="1" applyAlignment="1">
      <alignment horizontal="left"/>
    </xf>
    <xf numFmtId="0" fontId="8" fillId="2" borderId="0" xfId="2" applyFont="1" applyAlignment="1">
      <alignment horizontal="left" vertical="top" wrapText="1"/>
    </xf>
    <xf numFmtId="0" fontId="6" fillId="2" borderId="0" xfId="3" applyAlignment="1">
      <alignment horizontal="left" vertical="top" wrapText="1"/>
    </xf>
    <xf numFmtId="0" fontId="3" fillId="0" borderId="0" xfId="5" applyFont="1" applyAlignment="1">
      <alignment vertical="center"/>
    </xf>
    <xf numFmtId="0" fontId="3" fillId="4" borderId="5" xfId="5" applyFont="1" applyFill="1" applyBorder="1" applyAlignment="1">
      <alignment horizontal="left"/>
    </xf>
    <xf numFmtId="0" fontId="9" fillId="4" borderId="6" xfId="5" applyFont="1" applyFill="1" applyBorder="1" applyAlignment="1">
      <alignment vertical="center"/>
    </xf>
    <xf numFmtId="2" fontId="0" fillId="0" borderId="0" xfId="0" applyNumberFormat="1"/>
    <xf numFmtId="0" fontId="13" fillId="5" borderId="7" xfId="6" applyBorder="1"/>
    <xf numFmtId="0" fontId="11" fillId="7" borderId="7" xfId="8" applyBorder="1"/>
    <xf numFmtId="0" fontId="0" fillId="0" borderId="0" xfId="0" pivotButton="1"/>
    <xf numFmtId="0" fontId="0" fillId="0" borderId="0" xfId="0" applyAlignment="1">
      <alignment horizontal="left"/>
    </xf>
    <xf numFmtId="0" fontId="0" fillId="0" borderId="0" xfId="0" applyAlignment="1">
      <alignment horizontal="left" indent="1"/>
    </xf>
    <xf numFmtId="1" fontId="0" fillId="0" borderId="0" xfId="0" applyNumberFormat="1"/>
    <xf numFmtId="0" fontId="14" fillId="0" borderId="0" xfId="0" applyFont="1"/>
    <xf numFmtId="0" fontId="14" fillId="0" borderId="0" xfId="0" applyFont="1" applyAlignment="1">
      <alignment horizontal="left"/>
    </xf>
    <xf numFmtId="164" fontId="11" fillId="6" borderId="7" xfId="7" applyNumberFormat="1" applyBorder="1"/>
    <xf numFmtId="0" fontId="0" fillId="0" borderId="0" xfId="0" applyAlignment="1">
      <alignment horizontal="center"/>
    </xf>
    <xf numFmtId="0" fontId="13" fillId="5" borderId="8" xfId="6" applyBorder="1"/>
    <xf numFmtId="0" fontId="12" fillId="5" borderId="0" xfId="6" applyFont="1" applyAlignment="1">
      <alignment horizontal="right"/>
    </xf>
    <xf numFmtId="0" fontId="0" fillId="7" borderId="7" xfId="8" applyFont="1" applyBorder="1"/>
    <xf numFmtId="165" fontId="11" fillId="6" borderId="7" xfId="9" applyNumberFormat="1" applyFill="1" applyBorder="1"/>
    <xf numFmtId="0" fontId="2" fillId="2" borderId="0" xfId="5" applyFont="1" applyFill="1" applyAlignment="1">
      <alignment horizontal="center" vertical="center" wrapText="1"/>
    </xf>
    <xf numFmtId="0" fontId="2" fillId="2" borderId="1" xfId="5" applyFont="1" applyFill="1" applyBorder="1" applyAlignment="1">
      <alignment horizontal="center" vertical="center" wrapText="1"/>
    </xf>
    <xf numFmtId="0" fontId="2" fillId="2" borderId="3" xfId="5" applyFont="1" applyFill="1" applyBorder="1" applyAlignment="1">
      <alignment horizontal="center" vertical="center" wrapText="1"/>
    </xf>
    <xf numFmtId="0" fontId="2" fillId="2" borderId="4" xfId="5" applyFont="1" applyFill="1" applyBorder="1" applyAlignment="1">
      <alignment horizontal="center" vertical="center" wrapText="1"/>
    </xf>
    <xf numFmtId="0" fontId="11" fillId="7" borderId="0" xfId="8" applyAlignment="1">
      <alignment horizontal="center" vertical="center"/>
    </xf>
    <xf numFmtId="0" fontId="0" fillId="0" borderId="0" xfId="0" applyNumberFormat="1"/>
    <xf fontId="15" fillId="8" borderId="0" xfId="0" applyFont="1" applyFill="1" applyAlignment="1">
      <alignment vertical="top" horizontal="left"/>
    </xf>
    <xf fontId="15" fillId="9" borderId="0" xfId="0" applyFont="1" applyFill="1" applyAlignment="1">
      <alignment vertical="top" horizontal="left"/>
    </xf>
    <xf fontId="15" fillId="10" borderId="0" xfId="0" applyFont="1" applyFill="1" applyAlignment="1">
      <alignment vertical="top" horizontal="left"/>
    </xf>
    <xf fontId="18" fillId="8" borderId="0" xfId="0" applyFont="1" applyFill="1" applyAlignment="1">
      <alignment vertical="top" horizontal="left"/>
    </xf>
    <xf fontId="19" fillId="10" borderId="0" xfId="0" applyFont="1" applyFill="1" applyAlignment="1">
      <alignment vertical="bottom" horizontal="left"/>
    </xf>
    <xf fontId="20" fillId="8" borderId="0" xfId="0" applyFont="1" applyFill="1" applyAlignment="1">
      <alignment vertical="top" horizontal="left"/>
    </xf>
    <xf fontId="21" fillId="8" borderId="0" xfId="0" applyFont="1" applyFill="1" applyAlignment="1">
      <alignment vertical="bottom" horizontal="left"/>
    </xf>
    <xf fontId="15" fillId="8" borderId="9" xfId="0" applyFont="1" applyFill="1" applyBorder="1" applyAlignment="1">
      <alignment vertical="top" horizontal="left"/>
    </xf>
    <xf fontId="15" fillId="8" borderId="10" xfId="0" applyFont="1" applyFill="1" applyBorder="1" applyAlignment="1">
      <alignment vertical="top" horizontal="left"/>
    </xf>
    <xf fontId="16" fillId="8" borderId="0" xfId="0" applyFont="1" applyFill="1" applyAlignment="1">
      <alignment vertical="top" horizontal="right"/>
    </xf>
    <xf fontId="15" fillId="8" borderId="0" xfId="0" applyFont="1" applyFill="1" applyAlignment="1">
      <alignment vertical="top" horizontal="left" readingOrder="1" wrapText="1"/>
    </xf>
    <xf fontId="15" fillId="8" borderId="0" xfId="0" applyFont="1" applyFill="1" applyAlignment="1">
      <alignment vertical="top" horizontal="left" readingOrder="1" wrapText="1"/>
    </xf>
    <xf fontId="22" fillId="8" borderId="0" xfId="0" applyFont="1" applyFill="1" applyAlignment="1">
      <alignment vertical="top" horizontal="left" readingOrder="1" wrapText="1"/>
    </xf>
    <xf fontId="17" fillId="8" borderId="0" xfId="0" applyFont="1" applyFill="1" applyAlignment="1">
      <alignment vertical="top" horizontal="right"/>
    </xf>
    <xf fontId="17" fillId="8" borderId="0" xfId="0" applyFont="1" applyFill="1" applyAlignment="1">
      <alignment vertical="top" horizontal="left" readingOrder="1" wrapText="1"/>
    </xf>
  </cellXfs>
  <cellStyles count="10">
    <cellStyle name="20% - Accent5" xfId="7" builtinId="46"/>
    <cellStyle name="40% - Accent5" xfId="8" builtinId="47"/>
    <cellStyle name="Accent5" xfId="6" builtinId="45"/>
    <cellStyle name="Comma" xfId="9" builtinId="3"/>
    <cellStyle name="Normal" xfId="0" builtinId="0"/>
    <cellStyle name="Normal 2" xfId="1" xr:uid="{00000000-0005-0000-0000-000005000000}"/>
    <cellStyle name="Normal 2 2" xfId="5" xr:uid="{00000000-0005-0000-0000-000006000000}"/>
    <cellStyle name="Project Header" xfId="4" xr:uid="{00000000-0005-0000-0000-000007000000}"/>
    <cellStyle name="Student Name" xfId="3" xr:uid="{00000000-0005-0000-0000-000008000000}"/>
    <cellStyle name="Submission" xfId="2" xr:uid="{00000000-0005-0000-0000-000009000000}"/>
  </cellStyles>
  <dxfs count="19">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2" formatCode="0.00"/>
    </dxf>
    <dxf>
      <numFmt numFmtId="0" formatCode="General"/>
    </dxf>
    <dxf>
      <alignment horizontal="center" vertical="bottom" textRotation="0" wrapText="0" indent="0" justifyLastLine="0" shrinkToFit="0" readingOrder="0"/>
    </dxf>
    <dxf>
      <numFmt numFmtId="0" formatCode="General"/>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 standalone="yes"?>
<Relationships xmlns="http://schemas.openxmlformats.org/package/2006/relationships">
  <Relationship Id="rId8" Type="http://schemas.openxmlformats.org/officeDocument/2006/relationships/pivotCacheDefinition" Target="pivotCache/pivotCacheDefinition1.xml" />
  <Relationship Id="rId13" Type="http://schemas.openxmlformats.org/officeDocument/2006/relationships/sharedStrings" Target="sharedStrings.xml" />
  <Relationship Id="rId3" Type="http://schemas.openxmlformats.org/officeDocument/2006/relationships/worksheet" Target="worksheets/sheet3.xml" />
  <Relationship Id="rId7" Type="http://schemas.openxmlformats.org/officeDocument/2006/relationships/worksheet" Target="worksheets/sheet7.xml" />
  <Relationship Id="rId12" Type="http://schemas.openxmlformats.org/officeDocument/2006/relationships/styles" Target="styles.xml" />
  <Relationship Id="rId2" Type="http://schemas.openxmlformats.org/officeDocument/2006/relationships/worksheet" Target="worksheets/sheet2.xml" />
  <Relationship Id="rId1" Type="http://schemas.openxmlformats.org/officeDocument/2006/relationships/worksheet" Target="worksheets/sheet1.xml" />
  <Relationship Id="rId6" Type="http://schemas.openxmlformats.org/officeDocument/2006/relationships/worksheet" Target="worksheets/sheet6.xml" />
  <Relationship Id="rId11" Type="http://schemas.openxmlformats.org/officeDocument/2006/relationships/theme" Target="theme/theme1.xml" />
  <Relationship Id="rId5" Type="http://schemas.openxmlformats.org/officeDocument/2006/relationships/worksheet" Target="worksheets/sheet5.xml" />
  <Relationship Id="rId15" Type="http://schemas.openxmlformats.org/officeDocument/2006/relationships/customXml" Target="../customXml/item1.xml" />
  <Relationship Id="rId10" Type="http://schemas.microsoft.com/office/2007/relationships/slicerCache" Target="slicerCaches/slicerCache1.xml" />
  <Relationship Id="rId4" Type="http://schemas.openxmlformats.org/officeDocument/2006/relationships/worksheet" Target="worksheets/sheet4.xml" />
  <Relationship Id="rId9" Type="http://schemas.openxmlformats.org/officeDocument/2006/relationships/pivotCacheDefinition" Target="pivotCache/pivotCacheDefinition2.xml" />
  <Relationship Id="rId14" Type="http://schemas.openxmlformats.org/officeDocument/2006/relationships/calcChain" Target="calcChain.xml" />
  <Relationship Id="rId16" Type="http://schemas.openxmlformats.org/officeDocument/2006/relationships/worksheet" Target="worksheets/sheet8.xml" />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[NP_EX19_7b_KhagendraKhatri_2.xlsx]Swim Levels PivotTable!Levels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Wins by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'Swim Levels PivotTable'!$B$1</c:f>
              <c:strCache>
                <c:ptCount val="1"/>
                <c:pt idx="0">
                  <c:v>2020 Wins</c:v>
                </c:pt>
              </c:strCache>
            </c:strRef>
          </c:tx>
          <c:spPr>
            <a:solidFill>
              <a:schemeClr val="accent1"/>
            </a:solidFill>
            <a:ln>
              <a:noFill/>
            </a:ln>
            <a:effectLst/>
          </c:spPr>
          <c:invertIfNegative val="0"/>
          <c:cat>
            <c:multiLvlStrRef>
              <c:f>'Swim Levels PivotTable'!$A$2:$A$12</c:f>
              <c:multiLvlStrCache>
                <c:ptCount val="7"/>
                <c:lvl>
                  <c:pt idx="0">
                    <c:v>Summer</c:v>
                  </c:pt>
                  <c:pt idx="1">
                    <c:v>Youth</c:v>
                  </c:pt>
                  <c:pt idx="2">
                    <c:v>Adult</c:v>
                  </c:pt>
                  <c:pt idx="3">
                    <c:v>Summer</c:v>
                  </c:pt>
                  <c:pt idx="4">
                    <c:v>Youth</c:v>
                  </c:pt>
                  <c:pt idx="5">
                    <c:v>Adult</c:v>
                  </c:pt>
                  <c:pt idx="6">
                    <c:v>Youth</c:v>
                  </c:pt>
                </c:lvl>
                <c:lvl>
                  <c:pt idx="0">
                    <c:v>Level 4</c:v>
                  </c:pt>
                  <c:pt idx="2">
                    <c:v>Level 5</c:v>
                  </c:pt>
                  <c:pt idx="5">
                    <c:v>Level 6</c:v>
                  </c:pt>
                </c:lvl>
              </c:multiLvlStrCache>
            </c:multiLvlStrRef>
          </c:cat>
          <c:val>
            <c:numRef>
              <c:f>'Swim Levels PivotTable'!$B$2:$B$12</c:f>
              <c:numCache>
                <c:formatCode>General</c:formatCode>
                <c:ptCount val="7"/>
                <c:pt idx="0">
                  <c:v>11</c:v>
                </c:pt>
                <c:pt idx="1">
                  <c:v>17</c:v>
                </c:pt>
                <c:pt idx="2">
                  <c:v>5</c:v>
                </c:pt>
                <c:pt idx="3">
                  <c:v>2</c:v>
                </c:pt>
                <c:pt idx="4">
                  <c:v>21</c:v>
                </c:pt>
                <c:pt idx="5">
                  <c:v>17</c:v>
                </c:pt>
                <c:pt idx="6">
                  <c:v>20</c:v>
                </c:pt>
              </c:numCache>
            </c:numRef>
          </c:val>
          <c:extLst>
            <c:ext xmlns:c16="http://schemas.microsoft.com/office/drawing/2014/chart" uri="{C3380CC4-5D6E-409C-BE32-E72D297353CC}">
              <c16:uniqueId val="{00000000-5DEF-4960-8485-5B014F2D865E}"/>
            </c:ext>
          </c:extLst>
        </c:ser>
        <c:ser>
          <c:idx val="1"/>
          <c:order val="1"/>
          <c:tx>
            <c:strRef>
              <c:f>'Swim Levels PivotTable'!$C$1</c:f>
              <c:strCache>
                <c:ptCount val="1"/>
                <c:pt idx="0">
                  <c:v>2021 Wins</c:v>
                </c:pt>
              </c:strCache>
            </c:strRef>
          </c:tx>
          <c:spPr>
            <a:solidFill>
              <a:schemeClr val="accent2"/>
            </a:solidFill>
            <a:ln>
              <a:noFill/>
            </a:ln>
            <a:effectLst/>
          </c:spPr>
          <c:invertIfNegative val="0"/>
          <c:cat>
            <c:multiLvlStrRef>
              <c:f>'Swim Levels PivotTable'!$A$2:$A$12</c:f>
              <c:multiLvlStrCache>
                <c:ptCount val="7"/>
                <c:lvl>
                  <c:pt idx="0">
                    <c:v>Summer</c:v>
                  </c:pt>
                  <c:pt idx="1">
                    <c:v>Youth</c:v>
                  </c:pt>
                  <c:pt idx="2">
                    <c:v>Adult</c:v>
                  </c:pt>
                  <c:pt idx="3">
                    <c:v>Summer</c:v>
                  </c:pt>
                  <c:pt idx="4">
                    <c:v>Youth</c:v>
                  </c:pt>
                  <c:pt idx="5">
                    <c:v>Adult</c:v>
                  </c:pt>
                  <c:pt idx="6">
                    <c:v>Youth</c:v>
                  </c:pt>
                </c:lvl>
                <c:lvl>
                  <c:pt idx="0">
                    <c:v>Level 4</c:v>
                  </c:pt>
                  <c:pt idx="2">
                    <c:v>Level 5</c:v>
                  </c:pt>
                  <c:pt idx="5">
                    <c:v>Level 6</c:v>
                  </c:pt>
                </c:lvl>
              </c:multiLvlStrCache>
            </c:multiLvlStrRef>
          </c:cat>
          <c:val>
            <c:numRef>
              <c:f>'Swim Levels PivotTable'!$C$2:$C$12</c:f>
              <c:numCache>
                <c:formatCode>0</c:formatCode>
                <c:ptCount val="7"/>
                <c:pt idx="0">
                  <c:v>13</c:v>
                </c:pt>
                <c:pt idx="1">
                  <c:v>16</c:v>
                </c:pt>
                <c:pt idx="2">
                  <c:v>7</c:v>
                </c:pt>
                <c:pt idx="3">
                  <c:v>5</c:v>
                </c:pt>
                <c:pt idx="4">
                  <c:v>19</c:v>
                </c:pt>
                <c:pt idx="5">
                  <c:v>19</c:v>
                </c:pt>
                <c:pt idx="6">
                  <c:v>22</c:v>
                </c:pt>
              </c:numCache>
            </c:numRef>
          </c:val>
          <c:extLst>
            <c:ext xmlns:c16="http://schemas.microsoft.com/office/drawing/2014/chart" uri="{C3380CC4-5D6E-409C-BE32-E72D297353CC}">
              <c16:uniqueId val="{00000001-5DEF-4960-8485-5B014F2D865E}"/>
            </c:ext>
          </c:extLst>
        </c:ser>
        <c:ser>
          <c:idx val="2"/>
          <c:order val="2"/>
          <c:tx>
            <c:strRef>
              <c:f>'Swim Levels PivotTable'!$D$1</c:f>
              <c:strCache>
                <c:ptCount val="1"/>
                <c:pt idx="0">
                  <c:v>2022 Wins</c:v>
                </c:pt>
              </c:strCache>
            </c:strRef>
          </c:tx>
          <c:spPr>
            <a:solidFill>
              <a:schemeClr val="accent3"/>
            </a:solidFill>
            <a:ln>
              <a:noFill/>
            </a:ln>
            <a:effectLst/>
          </c:spPr>
          <c:invertIfNegative val="0"/>
          <c:cat>
            <c:multiLvlStrRef>
              <c:f>'Swim Levels PivotTable'!$A$2:$A$12</c:f>
              <c:multiLvlStrCache>
                <c:ptCount val="7"/>
                <c:lvl>
                  <c:pt idx="0">
                    <c:v>Summer</c:v>
                  </c:pt>
                  <c:pt idx="1">
                    <c:v>Youth</c:v>
                  </c:pt>
                  <c:pt idx="2">
                    <c:v>Adult</c:v>
                  </c:pt>
                  <c:pt idx="3">
                    <c:v>Summer</c:v>
                  </c:pt>
                  <c:pt idx="4">
                    <c:v>Youth</c:v>
                  </c:pt>
                  <c:pt idx="5">
                    <c:v>Adult</c:v>
                  </c:pt>
                  <c:pt idx="6">
                    <c:v>Youth</c:v>
                  </c:pt>
                </c:lvl>
                <c:lvl>
                  <c:pt idx="0">
                    <c:v>Level 4</c:v>
                  </c:pt>
                  <c:pt idx="2">
                    <c:v>Level 5</c:v>
                  </c:pt>
                  <c:pt idx="5">
                    <c:v>Level 6</c:v>
                  </c:pt>
                </c:lvl>
              </c:multiLvlStrCache>
            </c:multiLvlStrRef>
          </c:cat>
          <c:val>
            <c:numRef>
              <c:f>'Swim Levels PivotTable'!$D$2:$D$12</c:f>
              <c:numCache>
                <c:formatCode>0</c:formatCode>
                <c:ptCount val="7"/>
                <c:pt idx="0">
                  <c:v>15</c:v>
                </c:pt>
                <c:pt idx="1">
                  <c:v>18</c:v>
                </c:pt>
                <c:pt idx="2">
                  <c:v>10</c:v>
                </c:pt>
                <c:pt idx="3">
                  <c:v>3</c:v>
                </c:pt>
                <c:pt idx="4">
                  <c:v>18</c:v>
                </c:pt>
                <c:pt idx="5">
                  <c:v>23</c:v>
                </c:pt>
                <c:pt idx="6">
                  <c:v>24</c:v>
                </c:pt>
              </c:numCache>
            </c:numRef>
          </c:val>
          <c:extLst>
            <c:ext xmlns:c16="http://schemas.microsoft.com/office/drawing/2014/chart" uri="{C3380CC4-5D6E-409C-BE32-E72D297353CC}">
              <c16:uniqueId val="{00000002-5DEF-4960-8485-5B014F2D865E}"/>
            </c:ext>
          </c:extLst>
        </c:ser>
        <c:dLbls>
          <c:showLegendKey val="0"/>
          <c:showVal val="0"/>
          <c:showCatName val="0"/>
          <c:showSerName val="0"/>
          <c:showPercent val="0"/>
          <c:showBubbleSize val="0"/>
        </c:dLbls>
        <c:gapWidth val="150"/>
        <c:overlap val="100"/>
        <c:axId val="560766048"/>
        <c:axId val="560765720"/>
      </c:barChart>
      <c:catAx>
        <c:axId val="56076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765720"/>
        <c:crosses val="autoZero"/>
        <c:auto val="1"/>
        <c:lblAlgn val="ctr"/>
        <c:lblOffset val="100"/>
        <c:noMultiLvlLbl val="0"/>
      </c:catAx>
      <c:valAx>
        <c:axId val="560765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76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&#65279;<?xml version="1.0" encoding="utf-8" standalone="yes"?>
<Relationships xmlns="http://schemas.openxmlformats.org/package/2006/relationships">
  <Relationship Id="rId1" Type="http://schemas.openxmlformats.org/officeDocument/2006/relationships/image" Target="../media/image3.png" />
  <Relationship Id="rId2" Type="http://schemas.openxmlformats.org/officeDocument/2006/relationships/image" Target="../media/image4.png" />
  <Relationship Id="rId3" Type="http://schemas.openxmlformats.org/officeDocument/2006/relationships/image" Target="../media/image5.png" />
</Relationships>
</file>

<file path=xl/drawings/drawing1.xml><?xml version="1.0" encoding="utf-8"?>
<xdr:wsDr xmlns:xdr="http://schemas.openxmlformats.org/drawingml/2006/spreadsheetDrawing" xmlns:a="http://schemas.openxmlformats.org/drawingml/2006/main">
  <xdr:twoCellAnchor>
    <xdr:from>
      <xdr:col>1</xdr:col>
      <xdr:colOff>3841648</xdr:colOff>
      <xdr:row>0</xdr:row>
      <xdr:rowOff>0</xdr:rowOff>
    </xdr:from>
    <xdr:to>
      <xdr:col>3</xdr:col>
      <xdr:colOff>0</xdr:colOff>
      <xdr:row>1</xdr:row>
      <xdr:rowOff>0</xdr:rowOff>
    </xdr:to>
    <xdr:pic>
      <xdr:nvPicPr>
        <xdr:cNvPr id="2" name="Picture 1" descr="SAM logo" title="SAM logo">
          <a:extLst>
            <a:ext uri="{FF2B5EF4-FFF2-40B4-BE49-F238E27FC236}">
              <a16:creationId xmlns:a16="http://schemas.microsoft.com/office/drawing/2014/main" id="{C0C22176-135C-474F-AB8A-1448BB12E75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52448" y="0"/>
          <a:ext cx="666852" cy="190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1</xdr:row>
      <xdr:rowOff>180974</xdr:rowOff>
    </xdr:from>
    <xdr:to>
      <xdr:col>7</xdr:col>
      <xdr:colOff>9525</xdr:colOff>
      <xdr:row>13</xdr:row>
      <xdr:rowOff>171449</xdr:rowOff>
    </xdr:to>
    <mc:AlternateContent xmlns:mc="http://schemas.openxmlformats.org/markup-compatibility/2006">
      <mc:Choice xmlns:a14="http://schemas.microsoft.com/office/drawing/2010/main" Requires="a14">
        <xdr:graphicFrame macro="">
          <xdr:nvGraphicFramePr>
            <xdr:cNvPr id="2" name="Level">
              <a:extLst>
                <a:ext uri="{FF2B5EF4-FFF2-40B4-BE49-F238E27FC236}">
                  <a16:creationId xmlns:a16="http://schemas.microsoft.com/office/drawing/2014/main" id="{80A17567-1211-3E84-5E46-AE252BE5BF98}"/>
                </a:ext>
              </a:extLst>
            </xdr:cNvPr>
            <xdr:cNvGraphicFramePr/>
          </xdr:nvGraphicFramePr>
          <xdr:xfrm>
            <a:off x="0" y="0"/>
            <a:ext cx="0" cy="0"/>
          </xdr:xfrm>
          <a:graphic>
            <a:graphicData uri="http://schemas.microsoft.com/office/drawing/2010/slicer">
              <sle:slicer xmlns:sle="http://schemas.microsoft.com/office/drawing/2010/slicer" name="Level"/>
            </a:graphicData>
          </a:graphic>
        </xdr:graphicFrame>
      </mc:Choice>
      <mc:Fallback>
        <xdr:sp macro="" textlink="">
          <xdr:nvSpPr>
            <xdr:cNvPr id="0" name=""/>
            <xdr:cNvSpPr>
              <a:spLocks noTextEdit="1"/>
            </xdr:cNvSpPr>
          </xdr:nvSpPr>
          <xdr:spPr>
            <a:xfrm>
              <a:off x="4638675" y="361949"/>
              <a:ext cx="1447800" cy="2162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9524</xdr:colOff>
      <xdr:row>0</xdr:row>
      <xdr:rowOff>0</xdr:rowOff>
    </xdr:from>
    <xdr:to>
      <xdr:col>12</xdr:col>
      <xdr:colOff>19049</xdr:colOff>
      <xdr:row>22</xdr:row>
      <xdr:rowOff>9525</xdr:rowOff>
    </xdr:to>
    <xdr:graphicFrame macro="">
      <xdr:nvGraphicFramePr>
        <xdr:cNvPr id="2" name="Chart 1">
          <a:extLst>
            <a:ext uri="{FF2B5EF4-FFF2-40B4-BE49-F238E27FC236}">
              <a16:creationId xmlns:a16="http://schemas.microsoft.com/office/drawing/2014/main" id="{CE3089D8-4BFE-2E65-A92D-3C43A38E71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-1782839</xdr:colOff>
      <xdr:row>0</xdr:row>
      <xdr:rowOff>1</xdr:rowOff>
    </xdr:from>
    <xdr:to>
      <xdr:col>5</xdr:col>
      <xdr:colOff>0</xdr:colOff>
      <xdr:row>3</xdr:row>
      <xdr:rowOff>1</xdr:rowOff>
    </xdr:to>
    <xdr:pic>
      <xdr:nvPicPr>
        <xdr:cNvPr id="71" name="SAM picture"/>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23061" y="1"/>
          <a:ext cx="1782839" cy="457200"/>
        </a:xfrm>
        <a:prstGeom prst="rect">
          <a:avLst/>
        </a:prstGeom>
        <a:noFill/>
        <a:ln>
          <a:noFill/>
        </a:ln>
      </xdr:spPr>
    </xdr:pic>
    <xdr:clientData/>
  </xdr:twoCellAnchor>
  <xdr:twoCellAnchor>
    <xdr:from>
      <xdr:col>1</xdr:col>
      <xdr:colOff>85519</xdr:colOff>
      <xdr:row>8</xdr:row>
      <xdr:rowOff>28708</xdr:rowOff>
    </xdr:from>
    <xdr:to>
      <xdr:col>1</xdr:col>
      <xdr:colOff>268399</xdr:colOff>
      <xdr:row>8</xdr:row>
      <xdr:rowOff>207050</xdr:rowOff>
    </xdr:to>
    <xdr:pic>
      <xdr:nvPicPr>
        <xdr:cNvPr id="2" name="Picture 2"/>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788" y="3018093"/>
          <a:ext cx="182880" cy="178342"/>
        </a:xfrm>
        <a:prstGeom prst="rect">
          <a:avLst/>
        </a:prstGeom>
      </xdr:spPr>
    </xdr:pic>
    <xdr:clientData/>
  </xdr:twoCellAnchor>
  <xdr:twoCellAnchor>
    <xdr:from>
      <xdr:col>1</xdr:col>
      <xdr:colOff>85519</xdr:colOff>
      <xdr:row>10</xdr:row>
      <xdr:rowOff>28708</xdr:rowOff>
    </xdr:from>
    <xdr:to>
      <xdr:col>1</xdr:col>
      <xdr:colOff>268399</xdr:colOff>
      <xdr:row>10</xdr:row>
      <xdr:rowOff>207050</xdr:rowOff>
    </xdr:to>
    <xdr:pic>
      <xdr:nvPicPr>
        <xdr:cNvPr id="3" name="Picture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788" y="3018093"/>
          <a:ext cx="182880" cy="178342"/>
        </a:xfrm>
        <a:prstGeom prst="rect">
          <a:avLst/>
        </a:prstGeom>
      </xdr:spPr>
    </xdr:pic>
    <xdr:clientData/>
  </xdr:twoCellAnchor>
  <xdr:twoCellAnchor>
    <xdr:from>
      <xdr:col>1</xdr:col>
      <xdr:colOff>85519</xdr:colOff>
      <xdr:row>13</xdr:row>
      <xdr:rowOff>28708</xdr:rowOff>
    </xdr:from>
    <xdr:to>
      <xdr:col>1</xdr:col>
      <xdr:colOff>268399</xdr:colOff>
      <xdr:row>13</xdr:row>
      <xdr:rowOff>207050</xdr:rowOff>
    </xdr:to>
    <xdr:pic>
      <xdr:nvPicPr>
        <xdr:cNvPr id="4"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788" y="3018093"/>
          <a:ext cx="182880" cy="178342"/>
        </a:xfrm>
        <a:prstGeom prst="rect">
          <a:avLst/>
        </a:prstGeom>
      </xdr:spPr>
    </xdr:pic>
    <xdr:clientData/>
  </xdr:twoCellAnchor>
  <xdr:twoCellAnchor>
    <xdr:from>
      <xdr:col>1</xdr:col>
      <xdr:colOff>85519</xdr:colOff>
      <xdr:row>15</xdr:row>
      <xdr:rowOff>28708</xdr:rowOff>
    </xdr:from>
    <xdr:to>
      <xdr:col>1</xdr:col>
      <xdr:colOff>268399</xdr:colOff>
      <xdr:row>15</xdr:row>
      <xdr:rowOff>207050</xdr:rowOff>
    </xdr:to>
    <xdr:pic>
      <xdr:nvPicPr>
        <xdr:cNvPr id="5" name="Picture 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788" y="3018093"/>
          <a:ext cx="182880" cy="178342"/>
        </a:xfrm>
        <a:prstGeom prst="rect">
          <a:avLst/>
        </a:prstGeom>
      </xdr:spPr>
    </xdr:pic>
    <xdr:clientData/>
  </xdr:twoCellAnchor>
  <xdr:twoCellAnchor>
    <xdr:from>
      <xdr:col>1</xdr:col>
      <xdr:colOff>85519</xdr:colOff>
      <xdr:row>18</xdr:row>
      <xdr:rowOff>28708</xdr:rowOff>
    </xdr:from>
    <xdr:to>
      <xdr:col>1</xdr:col>
      <xdr:colOff>268399</xdr:colOff>
      <xdr:row>18</xdr:row>
      <xdr:rowOff>207050</xdr:rowOff>
    </xdr:to>
    <xdr:pic>
      <xdr:nvPicPr>
        <xdr:cNvPr id="6" name="Picture 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788" y="3018093"/>
          <a:ext cx="182880" cy="178342"/>
        </a:xfrm>
        <a:prstGeom prst="rect">
          <a:avLst/>
        </a:prstGeom>
      </xdr:spPr>
    </xdr:pic>
    <xdr:clientData/>
  </xdr:twoCellAnchor>
  <xdr:twoCellAnchor>
    <xdr:from>
      <xdr:col>1</xdr:col>
      <xdr:colOff>85519</xdr:colOff>
      <xdr:row>20</xdr:row>
      <xdr:rowOff>28708</xdr:rowOff>
    </xdr:from>
    <xdr:to>
      <xdr:col>1</xdr:col>
      <xdr:colOff>268399</xdr:colOff>
      <xdr:row>20</xdr:row>
      <xdr:rowOff>207050</xdr:rowOff>
    </xdr:to>
    <xdr:pic>
      <xdr:nvPicPr>
        <xdr:cNvPr id="7" name="Picture 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788" y="3018093"/>
          <a:ext cx="182880" cy="178342"/>
        </a:xfrm>
        <a:prstGeom prst="rect">
          <a:avLst/>
        </a:prstGeom>
      </xdr:spPr>
    </xdr:pic>
    <xdr:clientData/>
  </xdr:twoCellAnchor>
  <xdr:twoCellAnchor>
    <xdr:from>
      <xdr:col>1</xdr:col>
      <xdr:colOff>85519</xdr:colOff>
      <xdr:row>23</xdr:row>
      <xdr:rowOff>28708</xdr:rowOff>
    </xdr:from>
    <xdr:to>
      <xdr:col>1</xdr:col>
      <xdr:colOff>268399</xdr:colOff>
      <xdr:row>23</xdr:row>
      <xdr:rowOff>207050</xdr:rowOff>
    </xdr:to>
    <xdr:pic>
      <xdr:nvPicPr>
        <xdr:cNvPr id="8" name="Picture 8"/>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788" y="3018093"/>
          <a:ext cx="182880" cy="178342"/>
        </a:xfrm>
        <a:prstGeom prst="rect">
          <a:avLst/>
        </a:prstGeom>
      </xdr:spPr>
    </xdr:pic>
    <xdr:clientData/>
  </xdr:twoCellAnchor>
  <xdr:twoCellAnchor>
    <xdr:from>
      <xdr:col>1</xdr:col>
      <xdr:colOff>85519</xdr:colOff>
      <xdr:row>25</xdr:row>
      <xdr:rowOff>28708</xdr:rowOff>
    </xdr:from>
    <xdr:to>
      <xdr:col>1</xdr:col>
      <xdr:colOff>268399</xdr:colOff>
      <xdr:row>25</xdr:row>
      <xdr:rowOff>207050</xdr:rowOff>
    </xdr:to>
    <xdr:pic>
      <xdr:nvPicPr>
        <xdr:cNvPr id="9" name="Picture 9"/>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788" y="3018093"/>
          <a:ext cx="182880" cy="178342"/>
        </a:xfrm>
        <a:prstGeom prst="rect">
          <a:avLst/>
        </a:prstGeom>
      </xdr:spPr>
    </xdr:pic>
    <xdr:clientData/>
  </xdr:twoCellAnchor>
  <xdr:twoCellAnchor>
    <xdr:from>
      <xdr:col>1</xdr:col>
      <xdr:colOff>85519</xdr:colOff>
      <xdr:row>28</xdr:row>
      <xdr:rowOff>28708</xdr:rowOff>
    </xdr:from>
    <xdr:to>
      <xdr:col>1</xdr:col>
      <xdr:colOff>268399</xdr:colOff>
      <xdr:row>28</xdr:row>
      <xdr:rowOff>207050</xdr:rowOff>
    </xdr:to>
    <xdr:pic>
      <xdr:nvPicPr>
        <xdr:cNvPr id="10" name="Picture 10"/>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788" y="3018093"/>
          <a:ext cx="182880" cy="178342"/>
        </a:xfrm>
        <a:prstGeom prst="rect">
          <a:avLst/>
        </a:prstGeom>
      </xdr:spPr>
    </xdr:pic>
    <xdr:clientData/>
  </xdr:twoCellAnchor>
  <xdr:twoCellAnchor>
    <xdr:from>
      <xdr:col>1</xdr:col>
      <xdr:colOff>85519</xdr:colOff>
      <xdr:row>30</xdr:row>
      <xdr:rowOff>28708</xdr:rowOff>
    </xdr:from>
    <xdr:to>
      <xdr:col>1</xdr:col>
      <xdr:colOff>268399</xdr:colOff>
      <xdr:row>30</xdr:row>
      <xdr:rowOff>207050</xdr:rowOff>
    </xdr:to>
    <xdr:pic>
      <xdr:nvPicPr>
        <xdr:cNvPr id="11" name="Picture 1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788" y="3018093"/>
          <a:ext cx="182880" cy="178342"/>
        </a:xfrm>
        <a:prstGeom prst="rect">
          <a:avLst/>
        </a:prstGeom>
      </xdr:spPr>
    </xdr:pic>
    <xdr:clientData/>
  </xdr:twoCellAnchor>
  <xdr:twoCellAnchor>
    <xdr:from>
      <xdr:col>1</xdr:col>
      <xdr:colOff>53515</xdr:colOff>
      <xdr:row>33</xdr:row>
      <xdr:rowOff>17584</xdr:rowOff>
    </xdr:from>
    <xdr:to>
      <xdr:col>1</xdr:col>
      <xdr:colOff>300403</xdr:colOff>
      <xdr:row>33</xdr:row>
      <xdr:rowOff>198857</xdr:rowOff>
    </xdr:to>
    <xdr:pic>
      <xdr:nvPicPr>
        <xdr:cNvPr id="12" name="Picture 1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85519</xdr:colOff>
      <xdr:row>35</xdr:row>
      <xdr:rowOff>28708</xdr:rowOff>
    </xdr:from>
    <xdr:to>
      <xdr:col>1</xdr:col>
      <xdr:colOff>268399</xdr:colOff>
      <xdr:row>35</xdr:row>
      <xdr:rowOff>207050</xdr:rowOff>
    </xdr:to>
    <xdr:pic>
      <xdr:nvPicPr>
        <xdr:cNvPr id="13" name="Picture 1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788" y="3018093"/>
          <a:ext cx="182880" cy="178342"/>
        </a:xfrm>
        <a:prstGeom prst="rect">
          <a:avLst/>
        </a:prstGeom>
      </xdr:spPr>
    </xdr:pic>
    <xdr:clientData/>
  </xdr:twoCellAnchor>
  <xdr:twoCellAnchor>
    <xdr:from>
      <xdr:col>1</xdr:col>
      <xdr:colOff>85519</xdr:colOff>
      <xdr:row>37</xdr:row>
      <xdr:rowOff>28708</xdr:rowOff>
    </xdr:from>
    <xdr:to>
      <xdr:col>1</xdr:col>
      <xdr:colOff>268399</xdr:colOff>
      <xdr:row>37</xdr:row>
      <xdr:rowOff>207050</xdr:rowOff>
    </xdr:to>
    <xdr:pic>
      <xdr:nvPicPr>
        <xdr:cNvPr id="14" name="Picture 1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788" y="3018093"/>
          <a:ext cx="182880" cy="178342"/>
        </a:xfrm>
        <a:prstGeom prst="rect">
          <a:avLst/>
        </a:prstGeom>
      </xdr:spPr>
    </xdr:pic>
    <xdr:clientData/>
  </xdr:twoCellAnchor>
  <xdr:twoCellAnchor>
    <xdr:from>
      <xdr:col>1</xdr:col>
      <xdr:colOff>53515</xdr:colOff>
      <xdr:row>40</xdr:row>
      <xdr:rowOff>17584</xdr:rowOff>
    </xdr:from>
    <xdr:to>
      <xdr:col>1</xdr:col>
      <xdr:colOff>300403</xdr:colOff>
      <xdr:row>40</xdr:row>
      <xdr:rowOff>198857</xdr:rowOff>
    </xdr:to>
    <xdr:pic>
      <xdr:nvPicPr>
        <xdr:cNvPr id="15" name="Picture 15"/>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42</xdr:row>
      <xdr:rowOff>17584</xdr:rowOff>
    </xdr:from>
    <xdr:to>
      <xdr:col>1</xdr:col>
      <xdr:colOff>300403</xdr:colOff>
      <xdr:row>42</xdr:row>
      <xdr:rowOff>198857</xdr:rowOff>
    </xdr:to>
    <xdr:pic>
      <xdr:nvPicPr>
        <xdr:cNvPr id="16" name="Picture 16"/>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85519</xdr:colOff>
      <xdr:row>44</xdr:row>
      <xdr:rowOff>28708</xdr:rowOff>
    </xdr:from>
    <xdr:to>
      <xdr:col>1</xdr:col>
      <xdr:colOff>268399</xdr:colOff>
      <xdr:row>44</xdr:row>
      <xdr:rowOff>207050</xdr:rowOff>
    </xdr:to>
    <xdr:pic>
      <xdr:nvPicPr>
        <xdr:cNvPr id="17" name="Picture 1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788" y="3018093"/>
          <a:ext cx="182880" cy="178342"/>
        </a:xfrm>
        <a:prstGeom prst="rect">
          <a:avLst/>
        </a:prstGeom>
      </xdr:spPr>
    </xdr:pic>
    <xdr:clientData/>
  </xdr:twoCellAnchor>
  <xdr:twoCellAnchor>
    <xdr:from>
      <xdr:col>1</xdr:col>
      <xdr:colOff>53515</xdr:colOff>
      <xdr:row>47</xdr:row>
      <xdr:rowOff>17584</xdr:rowOff>
    </xdr:from>
    <xdr:to>
      <xdr:col>1</xdr:col>
      <xdr:colOff>300403</xdr:colOff>
      <xdr:row>47</xdr:row>
      <xdr:rowOff>198857</xdr:rowOff>
    </xdr:to>
    <xdr:pic>
      <xdr:nvPicPr>
        <xdr:cNvPr id="18" name="Picture 18"/>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49</xdr:row>
      <xdr:rowOff>17584</xdr:rowOff>
    </xdr:from>
    <xdr:to>
      <xdr:col>1</xdr:col>
      <xdr:colOff>300403</xdr:colOff>
      <xdr:row>49</xdr:row>
      <xdr:rowOff>198857</xdr:rowOff>
    </xdr:to>
    <xdr:pic>
      <xdr:nvPicPr>
        <xdr:cNvPr id="19" name="Picture 19"/>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51</xdr:row>
      <xdr:rowOff>17584</xdr:rowOff>
    </xdr:from>
    <xdr:to>
      <xdr:col>1</xdr:col>
      <xdr:colOff>300403</xdr:colOff>
      <xdr:row>51</xdr:row>
      <xdr:rowOff>198857</xdr:rowOff>
    </xdr:to>
    <xdr:pic>
      <xdr:nvPicPr>
        <xdr:cNvPr id="20" name="Picture 20"/>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53</xdr:row>
      <xdr:rowOff>17584</xdr:rowOff>
    </xdr:from>
    <xdr:to>
      <xdr:col>1</xdr:col>
      <xdr:colOff>300403</xdr:colOff>
      <xdr:row>53</xdr:row>
      <xdr:rowOff>198857</xdr:rowOff>
    </xdr:to>
    <xdr:pic>
      <xdr:nvPicPr>
        <xdr:cNvPr id="21" name="Picture 21"/>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85519</xdr:colOff>
      <xdr:row>54</xdr:row>
      <xdr:rowOff>28708</xdr:rowOff>
    </xdr:from>
    <xdr:to>
      <xdr:col>1</xdr:col>
      <xdr:colOff>268399</xdr:colOff>
      <xdr:row>54</xdr:row>
      <xdr:rowOff>207050</xdr:rowOff>
    </xdr:to>
    <xdr:pic>
      <xdr:nvPicPr>
        <xdr:cNvPr id="22" name="Picture 22"/>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788" y="3018093"/>
          <a:ext cx="182880" cy="178342"/>
        </a:xfrm>
        <a:prstGeom prst="rect">
          <a:avLst/>
        </a:prstGeom>
      </xdr:spPr>
    </xdr:pic>
    <xdr:clientData/>
  </xdr:twoCellAnchor>
  <xdr:twoCellAnchor>
    <xdr:from>
      <xdr:col>1</xdr:col>
      <xdr:colOff>53515</xdr:colOff>
      <xdr:row>56</xdr:row>
      <xdr:rowOff>17584</xdr:rowOff>
    </xdr:from>
    <xdr:to>
      <xdr:col>1</xdr:col>
      <xdr:colOff>300403</xdr:colOff>
      <xdr:row>56</xdr:row>
      <xdr:rowOff>198857</xdr:rowOff>
    </xdr:to>
    <xdr:pic>
      <xdr:nvPicPr>
        <xdr:cNvPr id="23" name="Picture 23"/>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57</xdr:row>
      <xdr:rowOff>17584</xdr:rowOff>
    </xdr:from>
    <xdr:to>
      <xdr:col>1</xdr:col>
      <xdr:colOff>300403</xdr:colOff>
      <xdr:row>57</xdr:row>
      <xdr:rowOff>198857</xdr:rowOff>
    </xdr:to>
    <xdr:pic>
      <xdr:nvPicPr>
        <xdr:cNvPr id="24" name="Picture 24"/>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58</xdr:row>
      <xdr:rowOff>17584</xdr:rowOff>
    </xdr:from>
    <xdr:to>
      <xdr:col>1</xdr:col>
      <xdr:colOff>300403</xdr:colOff>
      <xdr:row>58</xdr:row>
      <xdr:rowOff>198857</xdr:rowOff>
    </xdr:to>
    <xdr:pic>
      <xdr:nvPicPr>
        <xdr:cNvPr id="25" name="Picture 25"/>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59</xdr:row>
      <xdr:rowOff>17584</xdr:rowOff>
    </xdr:from>
    <xdr:to>
      <xdr:col>1</xdr:col>
      <xdr:colOff>300403</xdr:colOff>
      <xdr:row>59</xdr:row>
      <xdr:rowOff>198857</xdr:rowOff>
    </xdr:to>
    <xdr:pic>
      <xdr:nvPicPr>
        <xdr:cNvPr id="26" name="Picture 26"/>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85519</xdr:colOff>
      <xdr:row>60</xdr:row>
      <xdr:rowOff>28708</xdr:rowOff>
    </xdr:from>
    <xdr:to>
      <xdr:col>1</xdr:col>
      <xdr:colOff>268399</xdr:colOff>
      <xdr:row>60</xdr:row>
      <xdr:rowOff>207050</xdr:rowOff>
    </xdr:to>
    <xdr:pic>
      <xdr:nvPicPr>
        <xdr:cNvPr id="27" name="Picture 2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788" y="3018093"/>
          <a:ext cx="182880" cy="178342"/>
        </a:xfrm>
        <a:prstGeom prst="rect">
          <a:avLst/>
        </a:prstGeom>
      </xdr:spPr>
    </xdr:pic>
    <xdr:clientData/>
  </xdr:twoCellAnchor>
  <xdr:twoCellAnchor>
    <xdr:from>
      <xdr:col>1</xdr:col>
      <xdr:colOff>53515</xdr:colOff>
      <xdr:row>62</xdr:row>
      <xdr:rowOff>17584</xdr:rowOff>
    </xdr:from>
    <xdr:to>
      <xdr:col>1</xdr:col>
      <xdr:colOff>300403</xdr:colOff>
      <xdr:row>62</xdr:row>
      <xdr:rowOff>198857</xdr:rowOff>
    </xdr:to>
    <xdr:pic>
      <xdr:nvPicPr>
        <xdr:cNvPr id="28" name="Picture 28"/>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64</xdr:row>
      <xdr:rowOff>17584</xdr:rowOff>
    </xdr:from>
    <xdr:to>
      <xdr:col>1</xdr:col>
      <xdr:colOff>300403</xdr:colOff>
      <xdr:row>64</xdr:row>
      <xdr:rowOff>198857</xdr:rowOff>
    </xdr:to>
    <xdr:pic>
      <xdr:nvPicPr>
        <xdr:cNvPr id="29" name="Picture 29"/>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66</xdr:row>
      <xdr:rowOff>17584</xdr:rowOff>
    </xdr:from>
    <xdr:to>
      <xdr:col>1</xdr:col>
      <xdr:colOff>300403</xdr:colOff>
      <xdr:row>66</xdr:row>
      <xdr:rowOff>198857</xdr:rowOff>
    </xdr:to>
    <xdr:pic>
      <xdr:nvPicPr>
        <xdr:cNvPr id="30" name="Picture 30"/>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68</xdr:row>
      <xdr:rowOff>17584</xdr:rowOff>
    </xdr:from>
    <xdr:to>
      <xdr:col>1</xdr:col>
      <xdr:colOff>300403</xdr:colOff>
      <xdr:row>68</xdr:row>
      <xdr:rowOff>198857</xdr:rowOff>
    </xdr:to>
    <xdr:pic>
      <xdr:nvPicPr>
        <xdr:cNvPr id="31" name="Picture 31"/>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85519</xdr:colOff>
      <xdr:row>70</xdr:row>
      <xdr:rowOff>28708</xdr:rowOff>
    </xdr:from>
    <xdr:to>
      <xdr:col>1</xdr:col>
      <xdr:colOff>268399</xdr:colOff>
      <xdr:row>70</xdr:row>
      <xdr:rowOff>207050</xdr:rowOff>
    </xdr:to>
    <xdr:pic>
      <xdr:nvPicPr>
        <xdr:cNvPr id="32" name="Picture 32"/>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788" y="3018093"/>
          <a:ext cx="182880" cy="178342"/>
        </a:xfrm>
        <a:prstGeom prst="rect">
          <a:avLst/>
        </a:prstGeom>
      </xdr:spPr>
    </xdr:pic>
    <xdr:clientData/>
  </xdr:twoCellAnchor>
  <xdr:twoCellAnchor>
    <xdr:from>
      <xdr:col>1</xdr:col>
      <xdr:colOff>53515</xdr:colOff>
      <xdr:row>73</xdr:row>
      <xdr:rowOff>17584</xdr:rowOff>
    </xdr:from>
    <xdr:to>
      <xdr:col>1</xdr:col>
      <xdr:colOff>300403</xdr:colOff>
      <xdr:row>73</xdr:row>
      <xdr:rowOff>198857</xdr:rowOff>
    </xdr:to>
    <xdr:pic>
      <xdr:nvPicPr>
        <xdr:cNvPr id="33" name="Picture 33"/>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74</xdr:row>
      <xdr:rowOff>17584</xdr:rowOff>
    </xdr:from>
    <xdr:to>
      <xdr:col>1</xdr:col>
      <xdr:colOff>300403</xdr:colOff>
      <xdr:row>74</xdr:row>
      <xdr:rowOff>198857</xdr:rowOff>
    </xdr:to>
    <xdr:pic>
      <xdr:nvPicPr>
        <xdr:cNvPr id="34" name="Picture 34"/>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75</xdr:row>
      <xdr:rowOff>17584</xdr:rowOff>
    </xdr:from>
    <xdr:to>
      <xdr:col>1</xdr:col>
      <xdr:colOff>300403</xdr:colOff>
      <xdr:row>75</xdr:row>
      <xdr:rowOff>198857</xdr:rowOff>
    </xdr:to>
    <xdr:pic>
      <xdr:nvPicPr>
        <xdr:cNvPr id="35" name="Picture 35"/>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77</xdr:row>
      <xdr:rowOff>17584</xdr:rowOff>
    </xdr:from>
    <xdr:to>
      <xdr:col>1</xdr:col>
      <xdr:colOff>300403</xdr:colOff>
      <xdr:row>77</xdr:row>
      <xdr:rowOff>198857</xdr:rowOff>
    </xdr:to>
    <xdr:pic>
      <xdr:nvPicPr>
        <xdr:cNvPr id="36" name="Picture 36"/>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78</xdr:row>
      <xdr:rowOff>17584</xdr:rowOff>
    </xdr:from>
    <xdr:to>
      <xdr:col>1</xdr:col>
      <xdr:colOff>300403</xdr:colOff>
      <xdr:row>78</xdr:row>
      <xdr:rowOff>198857</xdr:rowOff>
    </xdr:to>
    <xdr:pic>
      <xdr:nvPicPr>
        <xdr:cNvPr id="37" name="Picture 37"/>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79</xdr:row>
      <xdr:rowOff>17584</xdr:rowOff>
    </xdr:from>
    <xdr:to>
      <xdr:col>1</xdr:col>
      <xdr:colOff>300403</xdr:colOff>
      <xdr:row>79</xdr:row>
      <xdr:rowOff>198857</xdr:rowOff>
    </xdr:to>
    <xdr:pic>
      <xdr:nvPicPr>
        <xdr:cNvPr id="38" name="Picture 38"/>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80</xdr:row>
      <xdr:rowOff>17584</xdr:rowOff>
    </xdr:from>
    <xdr:to>
      <xdr:col>1</xdr:col>
      <xdr:colOff>300403</xdr:colOff>
      <xdr:row>80</xdr:row>
      <xdr:rowOff>198857</xdr:rowOff>
    </xdr:to>
    <xdr:pic>
      <xdr:nvPicPr>
        <xdr:cNvPr id="39" name="Picture 39"/>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agendra Khatri" refreshedDate="44871.464422453704" createdVersion="8" refreshedVersion="8" minRefreshableVersion="3" recordCount="10" xr:uid="{57C73D17-A1F4-4AD8-891F-FAAA1118F61C}">
  <cacheSource type="worksheet">
    <worksheetSource name="SwimTeams"/>
  </cacheSource>
  <cacheFields count="8">
    <cacheField name="Team Name" numFmtId="0">
      <sharedItems count="10">
        <s v="Melbourne Vipers"/>
        <s v="Southern Surge"/>
        <s v="Florida Wave Runners"/>
        <s v="Swift Swordfish"/>
        <s v="Summer Barracudas"/>
        <s v="Coastal Tarpons"/>
        <s v="Melbourne Sharks"/>
        <s v="Slippery Seals"/>
        <s v="Mighty Bluefish"/>
        <s v="Melbourne Wahoos"/>
      </sharedItems>
    </cacheField>
    <cacheField name="Location" numFmtId="0">
      <sharedItems/>
    </cacheField>
    <cacheField name="Level" numFmtId="0">
      <sharedItems containsSemiMixedTypes="0" containsString="0" containsNumber="1" containsInteger="1" minValue="1" maxValue="6"/>
    </cacheField>
    <cacheField name="League" numFmtId="0">
      <sharedItems count="3">
        <s v="Adult"/>
        <s v="Youth"/>
        <s v="Summer"/>
      </sharedItems>
    </cacheField>
    <cacheField name="2020" numFmtId="0">
      <sharedItems containsSemiMixedTypes="0" containsString="0" containsNumber="1" containsInteger="1" minValue="2" maxValue="7" count="6">
        <n v="6"/>
        <n v="5"/>
        <n v="7"/>
        <n v="3"/>
        <n v="4"/>
        <n v="2"/>
      </sharedItems>
    </cacheField>
    <cacheField name="2021" numFmtId="0">
      <sharedItems containsSemiMixedTypes="0" containsString="0" containsNumber="1" containsInteger="1" minValue="2" maxValue="8" count="6">
        <n v="8"/>
        <n v="7"/>
        <n v="6"/>
        <n v="5"/>
        <n v="4"/>
        <n v="2"/>
      </sharedItems>
    </cacheField>
    <cacheField name="2022" numFmtId="0">
      <sharedItems containsSemiMixedTypes="0" containsString="0" containsNumber="1" containsInteger="1" minValue="1" maxValue="10" count="8">
        <n v="9"/>
        <n v="10"/>
        <n v="7"/>
        <n v="8"/>
        <n v="6"/>
        <n v="5"/>
        <n v="4"/>
        <n v="1"/>
      </sharedItems>
    </cacheField>
    <cacheField name="Total" numFmtId="0">
      <sharedItems containsSemiMixedTypes="0" containsString="0" containsNumber="1" containsInteger="1" minValue="7" maxValue="2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agendra Khatri" refreshedDate="44871.480639351852" createdVersion="6" refreshedVersion="8" minRefreshableVersion="3" recordCount="40" xr:uid="{00000000-000A-0000-FFFF-FFFF00000000}">
  <cacheSource type="worksheet">
    <worksheetSource name="AllTeams"/>
  </cacheSource>
  <cacheFields count="8">
    <cacheField name="Team Name" numFmtId="0">
      <sharedItems count="40">
        <s v="Cocoa Beach Cyclones"/>
        <s v="Beach Breeze"/>
        <s v="Mighty Bluefish"/>
        <s v="Brevard Barracudas"/>
        <s v="Palm Bay Parrots"/>
        <s v="Bay Skimmers"/>
        <s v="Titusville Minnows"/>
        <s v="Titus Otters"/>
        <s v="Cocoa West Pirates"/>
        <s v="Cocoa Cardinals"/>
        <s v="Melbourne Wahoos"/>
        <s v="Swift Swordfish"/>
        <s v="Bay Krakens"/>
        <s v="Palm Bay Penguins"/>
        <s v="Seaside Splashers"/>
        <s v="Titusville Sea Turtles"/>
        <s v="Ace Aquaducks"/>
        <s v="Cocoa Frogs"/>
        <s v="Melbourne Sharks"/>
        <s v="Florida Wave Runners"/>
        <s v="Florida Thunderbolts"/>
        <s v="Florida Waves"/>
        <s v="Coastal Tide"/>
        <s v="Brevard Blue Wave"/>
        <s v="Slippery Seals"/>
        <s v="Coastal Hawks"/>
        <s v="Palm Bay Rays"/>
        <s v="Super Swimmers"/>
        <s v="Sea Dogs"/>
        <s v="Southern Surge"/>
        <s v="Seaside Sea Serpents"/>
        <s v="Brevard Mantarays"/>
        <s v="Titusville Tritons"/>
        <s v="Cocoa Riptide"/>
        <s v="Cocoa Beach Sharks"/>
        <s v="Melbourne Vipers"/>
        <s v="Coastal Tarpons"/>
        <s v="Palm Bay Surf"/>
        <s v="Bay Breakers"/>
        <s v="Swamp Gators"/>
      </sharedItems>
    </cacheField>
    <cacheField name="Location" numFmtId="0">
      <sharedItems count="4">
        <s v="Cocoa Beach"/>
        <s v="Melbourne"/>
        <s v="Palm Bay"/>
        <s v="Titusville"/>
      </sharedItems>
    </cacheField>
    <cacheField name="Level" numFmtId="0">
      <sharedItems containsSemiMixedTypes="0" containsString="0" containsNumber="1" containsInteger="1" minValue="1" maxValue="6" count="6">
        <n v="1"/>
        <n v="2"/>
        <n v="3"/>
        <n v="4"/>
        <n v="5"/>
        <n v="6"/>
      </sharedItems>
    </cacheField>
    <cacheField name="League" numFmtId="0">
      <sharedItems count="3">
        <s v="Youth"/>
        <s v="Summer"/>
        <s v="Adult"/>
      </sharedItems>
    </cacheField>
    <cacheField name="2020" numFmtId="0">
      <sharedItems containsSemiMixedTypes="0" containsString="0" containsNumber="1" containsInteger="1" minValue="1" maxValue="10"/>
    </cacheField>
    <cacheField name="2021" numFmtId="0">
      <sharedItems containsSemiMixedTypes="0" containsString="0" containsNumber="1" containsInteger="1" minValue="1" maxValue="8"/>
    </cacheField>
    <cacheField name="2022" numFmtId="0">
      <sharedItems containsSemiMixedTypes="0" containsString="0" containsNumber="1" containsInteger="1" minValue="1" maxValue="10"/>
    </cacheField>
    <cacheField name="Total" numFmtId="0">
      <sharedItems containsSemiMixedTypes="0" containsString="0" containsNumber="1" containsInteger="1" minValue="5" maxValue="2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s v="Melbourne"/>
    <n v="6"/>
    <x v="0"/>
    <x v="0"/>
    <x v="0"/>
    <x v="0"/>
    <n v="23"/>
  </r>
  <r>
    <x v="1"/>
    <s v="Melbourne"/>
    <n v="5"/>
    <x v="0"/>
    <x v="1"/>
    <x v="1"/>
    <x v="1"/>
    <n v="22"/>
  </r>
  <r>
    <x v="2"/>
    <s v="Melbourne"/>
    <n v="3"/>
    <x v="1"/>
    <x v="2"/>
    <x v="1"/>
    <x v="2"/>
    <n v="21"/>
  </r>
  <r>
    <x v="3"/>
    <s v="Melbourne"/>
    <n v="2"/>
    <x v="0"/>
    <x v="3"/>
    <x v="1"/>
    <x v="3"/>
    <n v="18"/>
  </r>
  <r>
    <x v="4"/>
    <s v="Melbourne"/>
    <n v="1"/>
    <x v="2"/>
    <x v="4"/>
    <x v="2"/>
    <x v="4"/>
    <n v="16"/>
  </r>
  <r>
    <x v="5"/>
    <s v="Melbourne"/>
    <n v="6"/>
    <x v="1"/>
    <x v="1"/>
    <x v="2"/>
    <x v="5"/>
    <n v="16"/>
  </r>
  <r>
    <x v="6"/>
    <s v="Melbourne"/>
    <n v="3"/>
    <x v="2"/>
    <x v="5"/>
    <x v="3"/>
    <x v="4"/>
    <n v="13"/>
  </r>
  <r>
    <x v="7"/>
    <s v="Melbourne"/>
    <n v="4"/>
    <x v="1"/>
    <x v="5"/>
    <x v="4"/>
    <x v="4"/>
    <n v="12"/>
  </r>
  <r>
    <x v="8"/>
    <s v="Melbourne"/>
    <n v="1"/>
    <x v="1"/>
    <x v="3"/>
    <x v="5"/>
    <x v="6"/>
    <n v="9"/>
  </r>
  <r>
    <x v="9"/>
    <s v="Melbourne"/>
    <n v="2"/>
    <x v="1"/>
    <x v="4"/>
    <x v="5"/>
    <x v="7"/>
    <n v="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x v="0"/>
    <x v="0"/>
    <n v="5"/>
    <n v="5"/>
    <n v="7"/>
    <n v="17"/>
  </r>
  <r>
    <x v="1"/>
    <x v="0"/>
    <x v="0"/>
    <x v="1"/>
    <n v="6"/>
    <n v="6"/>
    <n v="5"/>
    <n v="17"/>
  </r>
  <r>
    <x v="2"/>
    <x v="1"/>
    <x v="0"/>
    <x v="0"/>
    <n v="3"/>
    <n v="2"/>
    <n v="4"/>
    <n v="9"/>
  </r>
  <r>
    <x v="3"/>
    <x v="1"/>
    <x v="0"/>
    <x v="1"/>
    <n v="4"/>
    <n v="6"/>
    <n v="6"/>
    <n v="16"/>
  </r>
  <r>
    <x v="4"/>
    <x v="2"/>
    <x v="0"/>
    <x v="0"/>
    <n v="2"/>
    <n v="3"/>
    <n v="4"/>
    <n v="9"/>
  </r>
  <r>
    <x v="5"/>
    <x v="2"/>
    <x v="0"/>
    <x v="0"/>
    <n v="5"/>
    <n v="4"/>
    <n v="6"/>
    <n v="15"/>
  </r>
  <r>
    <x v="6"/>
    <x v="3"/>
    <x v="0"/>
    <x v="0"/>
    <n v="3"/>
    <n v="2"/>
    <n v="2"/>
    <n v="7"/>
  </r>
  <r>
    <x v="7"/>
    <x v="3"/>
    <x v="0"/>
    <x v="0"/>
    <n v="1"/>
    <n v="2"/>
    <n v="4"/>
    <n v="7"/>
  </r>
  <r>
    <x v="8"/>
    <x v="0"/>
    <x v="1"/>
    <x v="0"/>
    <n v="5"/>
    <n v="4"/>
    <n v="4"/>
    <n v="13"/>
  </r>
  <r>
    <x v="9"/>
    <x v="0"/>
    <x v="1"/>
    <x v="1"/>
    <n v="2"/>
    <n v="2"/>
    <n v="1"/>
    <n v="5"/>
  </r>
  <r>
    <x v="10"/>
    <x v="1"/>
    <x v="1"/>
    <x v="0"/>
    <n v="4"/>
    <n v="2"/>
    <n v="1"/>
    <n v="7"/>
  </r>
  <r>
    <x v="11"/>
    <x v="1"/>
    <x v="1"/>
    <x v="2"/>
    <n v="3"/>
    <n v="7"/>
    <n v="8"/>
    <n v="18"/>
  </r>
  <r>
    <x v="12"/>
    <x v="2"/>
    <x v="1"/>
    <x v="0"/>
    <n v="6"/>
    <n v="3"/>
    <n v="3"/>
    <n v="12"/>
  </r>
  <r>
    <x v="13"/>
    <x v="2"/>
    <x v="1"/>
    <x v="0"/>
    <n v="6"/>
    <n v="5"/>
    <n v="5"/>
    <n v="16"/>
  </r>
  <r>
    <x v="14"/>
    <x v="3"/>
    <x v="1"/>
    <x v="0"/>
    <n v="2"/>
    <n v="2"/>
    <n v="3"/>
    <n v="7"/>
  </r>
  <r>
    <x v="15"/>
    <x v="3"/>
    <x v="1"/>
    <x v="0"/>
    <n v="5"/>
    <n v="2"/>
    <n v="5"/>
    <n v="12"/>
  </r>
  <r>
    <x v="16"/>
    <x v="0"/>
    <x v="2"/>
    <x v="0"/>
    <n v="6"/>
    <n v="5"/>
    <n v="6"/>
    <n v="17"/>
  </r>
  <r>
    <x v="17"/>
    <x v="0"/>
    <x v="2"/>
    <x v="1"/>
    <n v="6"/>
    <n v="4"/>
    <n v="5"/>
    <n v="15"/>
  </r>
  <r>
    <x v="18"/>
    <x v="1"/>
    <x v="2"/>
    <x v="1"/>
    <n v="2"/>
    <n v="5"/>
    <n v="6"/>
    <n v="13"/>
  </r>
  <r>
    <x v="19"/>
    <x v="1"/>
    <x v="2"/>
    <x v="0"/>
    <n v="7"/>
    <n v="7"/>
    <n v="7"/>
    <n v="21"/>
  </r>
  <r>
    <x v="20"/>
    <x v="2"/>
    <x v="2"/>
    <x v="0"/>
    <n v="2"/>
    <n v="1"/>
    <n v="4"/>
    <n v="7"/>
  </r>
  <r>
    <x v="21"/>
    <x v="3"/>
    <x v="2"/>
    <x v="1"/>
    <n v="3"/>
    <n v="4"/>
    <n v="4"/>
    <n v="11"/>
  </r>
  <r>
    <x v="22"/>
    <x v="3"/>
    <x v="2"/>
    <x v="0"/>
    <n v="4"/>
    <n v="2"/>
    <n v="6"/>
    <n v="12"/>
  </r>
  <r>
    <x v="23"/>
    <x v="0"/>
    <x v="3"/>
    <x v="0"/>
    <n v="10"/>
    <n v="7"/>
    <n v="8"/>
    <n v="25"/>
  </r>
  <r>
    <x v="24"/>
    <x v="1"/>
    <x v="3"/>
    <x v="0"/>
    <n v="2"/>
    <n v="4"/>
    <n v="6"/>
    <n v="12"/>
  </r>
  <r>
    <x v="25"/>
    <x v="2"/>
    <x v="3"/>
    <x v="0"/>
    <n v="5"/>
    <n v="5"/>
    <n v="4"/>
    <n v="14"/>
  </r>
  <r>
    <x v="26"/>
    <x v="2"/>
    <x v="3"/>
    <x v="1"/>
    <n v="6"/>
    <n v="7"/>
    <n v="8"/>
    <n v="21"/>
  </r>
  <r>
    <x v="27"/>
    <x v="3"/>
    <x v="3"/>
    <x v="1"/>
    <n v="5"/>
    <n v="6"/>
    <n v="7"/>
    <n v="18"/>
  </r>
  <r>
    <x v="28"/>
    <x v="0"/>
    <x v="4"/>
    <x v="0"/>
    <n v="8"/>
    <n v="6"/>
    <n v="6"/>
    <n v="20"/>
  </r>
  <r>
    <x v="29"/>
    <x v="1"/>
    <x v="4"/>
    <x v="2"/>
    <n v="5"/>
    <n v="7"/>
    <n v="10"/>
    <n v="22"/>
  </r>
  <r>
    <x v="30"/>
    <x v="2"/>
    <x v="4"/>
    <x v="0"/>
    <n v="8"/>
    <n v="8"/>
    <n v="4"/>
    <n v="20"/>
  </r>
  <r>
    <x v="31"/>
    <x v="2"/>
    <x v="4"/>
    <x v="1"/>
    <n v="2"/>
    <n v="5"/>
    <n v="3"/>
    <n v="10"/>
  </r>
  <r>
    <x v="32"/>
    <x v="3"/>
    <x v="4"/>
    <x v="0"/>
    <n v="5"/>
    <n v="5"/>
    <n v="8"/>
    <n v="18"/>
  </r>
  <r>
    <x v="33"/>
    <x v="0"/>
    <x v="5"/>
    <x v="0"/>
    <n v="3"/>
    <n v="4"/>
    <n v="2"/>
    <n v="9"/>
  </r>
  <r>
    <x v="34"/>
    <x v="0"/>
    <x v="5"/>
    <x v="2"/>
    <n v="7"/>
    <n v="8"/>
    <n v="8"/>
    <n v="23"/>
  </r>
  <r>
    <x v="35"/>
    <x v="1"/>
    <x v="5"/>
    <x v="2"/>
    <n v="6"/>
    <n v="8"/>
    <n v="10"/>
    <n v="24"/>
  </r>
  <r>
    <x v="36"/>
    <x v="1"/>
    <x v="5"/>
    <x v="0"/>
    <n v="5"/>
    <n v="6"/>
    <n v="5"/>
    <n v="16"/>
  </r>
  <r>
    <x v="37"/>
    <x v="2"/>
    <x v="5"/>
    <x v="0"/>
    <n v="5"/>
    <n v="4"/>
    <n v="7"/>
    <n v="16"/>
  </r>
  <r>
    <x v="38"/>
    <x v="2"/>
    <x v="5"/>
    <x v="2"/>
    <n v="4"/>
    <n v="3"/>
    <n v="5"/>
    <n v="12"/>
  </r>
  <r>
    <x v="39"/>
    <x v="3"/>
    <x v="5"/>
    <x v="0"/>
    <n v="7"/>
    <n v="8"/>
    <n v="10"/>
    <n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2DF44E-370B-4E2F-A7E7-9D1DAF3C7AE5}" name="PivotTable1" cacheId="8"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A1:E15" firstHeaderRow="0" firstDataRow="1" firstDataCol="2"/>
  <pivotFields count="8">
    <pivotField axis="axisRow" compact="0" showAll="0">
      <items count="11">
        <item x="5"/>
        <item x="2"/>
        <item x="6"/>
        <item x="0"/>
        <item x="9"/>
        <item x="8"/>
        <item x="7"/>
        <item x="1"/>
        <item x="4"/>
        <item x="3"/>
        <item t="default"/>
      </items>
    </pivotField>
    <pivotField compact="0" showAll="0"/>
    <pivotField compact="0" showAll="0"/>
    <pivotField axis="axisRow" compact="0" showAll="0">
      <items count="4">
        <item x="0"/>
        <item x="2"/>
        <item x="1"/>
        <item t="default"/>
      </items>
    </pivotField>
    <pivotField dataField="1" compact="0" showAll="0">
      <items count="7">
        <item x="5"/>
        <item x="3"/>
        <item x="4"/>
        <item x="1"/>
        <item x="0"/>
        <item x="2"/>
        <item t="default"/>
      </items>
    </pivotField>
    <pivotField dataField="1" compact="0" showAll="0"/>
    <pivotField dataField="1" compact="0" showAll="0"/>
    <pivotField compact="0" showAll="0"/>
  </pivotFields>
  <rowFields count="2">
    <field x="3"/>
    <field x="0"/>
  </rowFields>
  <rowItems count="14">
    <i>
      <x/>
    </i>
    <i r="1">
      <x v="3"/>
    </i>
    <i r="1">
      <x v="7"/>
    </i>
    <i r="1">
      <x v="9"/>
    </i>
    <i>
      <x v="1"/>
    </i>
    <i r="1">
      <x v="2"/>
    </i>
    <i r="1">
      <x v="8"/>
    </i>
    <i>
      <x v="2"/>
    </i>
    <i r="1">
      <x/>
    </i>
    <i r="1">
      <x v="1"/>
    </i>
    <i r="1">
      <x v="4"/>
    </i>
    <i r="1">
      <x v="5"/>
    </i>
    <i r="1">
      <x v="6"/>
    </i>
    <i t="grand">
      <x/>
    </i>
  </rowItems>
  <colFields count="1">
    <field x="-2"/>
  </colFields>
  <colItems count="3">
    <i>
      <x/>
    </i>
    <i i="1">
      <x v="1"/>
    </i>
    <i i="2">
      <x v="2"/>
    </i>
  </colItems>
  <dataFields count="3">
    <dataField name="Sum of 2020" fld="4" baseField="3" baseItem="0" numFmtId="1"/>
    <dataField name="Sum of 2021" fld="5" baseField="3" baseItem="0" numFmtId="1"/>
    <dataField name="Sum of 2022" fld="6" baseField="3"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AllTeams" cacheId="1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D13" firstHeaderRow="0" firstDataRow="1" firstDataCol="1" rowPageCount="1" colPageCount="1"/>
  <pivotFields count="8">
    <pivotField axis="axisRow" showAll="0" defaultSubtotal="0">
      <items count="40">
        <item x="16"/>
        <item x="38"/>
        <item x="12"/>
        <item x="5"/>
        <item x="1"/>
        <item x="3"/>
        <item x="23"/>
        <item x="31"/>
        <item x="25"/>
        <item x="36"/>
        <item x="22"/>
        <item x="0"/>
        <item x="34"/>
        <item x="9"/>
        <item x="17"/>
        <item x="33"/>
        <item x="8"/>
        <item x="20"/>
        <item x="19"/>
        <item x="21"/>
        <item x="18"/>
        <item x="35"/>
        <item x="10"/>
        <item x="2"/>
        <item x="4"/>
        <item x="13"/>
        <item x="26"/>
        <item x="37"/>
        <item x="28"/>
        <item x="30"/>
        <item x="14"/>
        <item x="24"/>
        <item x="29"/>
        <item x="27"/>
        <item x="39"/>
        <item x="11"/>
        <item x="7"/>
        <item x="6"/>
        <item x="15"/>
        <item x="32"/>
      </items>
    </pivotField>
    <pivotField axis="axisRow" showAll="0" defaultSubtotal="0">
      <items count="4">
        <item x="0"/>
        <item x="1"/>
        <item x="2"/>
        <item x="3"/>
      </items>
    </pivotField>
    <pivotField showAll="0" defaultSubtotal="0">
      <items count="6">
        <item h="1" x="0"/>
        <item h="1" x="1"/>
        <item h="1" x="2"/>
        <item x="3"/>
        <item h="1" x="4"/>
        <item h="1" x="5"/>
      </items>
    </pivotField>
    <pivotField axis="axisPage" showAll="0" defaultSubtotal="0">
      <items count="3">
        <item x="2"/>
        <item x="1"/>
        <item x="0"/>
      </items>
    </pivotField>
    <pivotField dataField="1" showAll="0" defaultSubtotal="0"/>
    <pivotField dataField="1" showAll="0"/>
    <pivotField dataField="1" showAll="0"/>
    <pivotField showAll="0" defaultSubtotal="0"/>
  </pivotFields>
  <rowFields count="2">
    <field x="1"/>
    <field x="0"/>
  </rowFields>
  <rowItems count="10">
    <i>
      <x/>
    </i>
    <i r="1">
      <x v="6"/>
    </i>
    <i>
      <x v="1"/>
    </i>
    <i r="1">
      <x v="31"/>
    </i>
    <i>
      <x v="2"/>
    </i>
    <i r="1">
      <x v="8"/>
    </i>
    <i r="1">
      <x v="26"/>
    </i>
    <i>
      <x v="3"/>
    </i>
    <i r="1">
      <x v="33"/>
    </i>
    <i t="grand">
      <x/>
    </i>
  </rowItems>
  <colFields count="1">
    <field x="-2"/>
  </colFields>
  <colItems count="3">
    <i>
      <x/>
    </i>
    <i i="1">
      <x v="1"/>
    </i>
    <i i="2">
      <x v="2"/>
    </i>
  </colItems>
  <pageFields count="1">
    <pageField fld="3" hier="-1"/>
  </pageFields>
  <dataFields count="3">
    <dataField name="2020 Wins" fld="4" baseField="0" baseItem="1"/>
    <dataField name="2021 Wins" fld="5" baseField="0" baseItem="1" numFmtId="1"/>
    <dataField name="2022 Wins" fld="6" baseField="0" baseItem="1" numFmtId="1"/>
  </dataField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Levels" cacheId="1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A1:D12" firstHeaderRow="0" firstDataRow="1" firstDataCol="1"/>
  <pivotFields count="8">
    <pivotField showAll="0" defaultSubtotal="0"/>
    <pivotField showAll="0" defaultSubtotal="0"/>
    <pivotField axis="axisRow" showAll="0" defaultSubtotal="0">
      <items count="6">
        <item n="Level 1" h="1" x="0"/>
        <item n="Level 2" h="1" x="1"/>
        <item n="Level 3" h="1" x="2"/>
        <item n="Level 4" x="3"/>
        <item n="Level 5" x="4"/>
        <item n="Level 6" x="5"/>
      </items>
    </pivotField>
    <pivotField axis="axisRow" showAll="0" defaultSubtotal="0">
      <items count="3">
        <item x="2"/>
        <item x="1"/>
        <item x="0"/>
      </items>
    </pivotField>
    <pivotField dataField="1" showAll="0" defaultSubtotal="0"/>
    <pivotField dataField="1" showAll="0"/>
    <pivotField dataField="1" showAll="0"/>
    <pivotField showAll="0" defaultSubtotal="0"/>
  </pivotFields>
  <rowFields count="2">
    <field x="2"/>
    <field x="3"/>
  </rowFields>
  <rowItems count="11">
    <i>
      <x v="3"/>
    </i>
    <i r="1">
      <x v="1"/>
    </i>
    <i r="1">
      <x v="2"/>
    </i>
    <i>
      <x v="4"/>
    </i>
    <i r="1">
      <x/>
    </i>
    <i r="1">
      <x v="1"/>
    </i>
    <i r="1">
      <x v="2"/>
    </i>
    <i>
      <x v="5"/>
    </i>
    <i r="1">
      <x/>
    </i>
    <i r="1">
      <x v="2"/>
    </i>
    <i t="grand">
      <x/>
    </i>
  </rowItems>
  <colFields count="1">
    <field x="-2"/>
  </colFields>
  <colItems count="3">
    <i>
      <x/>
    </i>
    <i i="1">
      <x v="1"/>
    </i>
    <i i="2">
      <x v="2"/>
    </i>
  </colItems>
  <dataFields count="3">
    <dataField name="2020 Wins" fld="4" baseField="0" baseItem="1"/>
    <dataField name="2021 Wins" fld="5" baseField="0" baseItem="1" numFmtId="1"/>
    <dataField name="2022 Wins" fld="6" baseField="0" baseItem="1" numFmtId="1"/>
  </dataFields>
  <chartFormats count="10">
    <chartFormat chart="0" format="3" series="1">
      <pivotArea type="data" outline="0" fieldPosition="0">
        <references count="1">
          <reference field="4294967294" count="1" selected="0">
            <x v="1"/>
          </reference>
        </references>
      </pivotArea>
    </chartFormat>
    <chartFormat chart="0" format="4" series="1">
      <pivotArea type="data" outline="0" fieldPosition="0">
        <references count="1">
          <reference field="4294967294" count="1" selected="0">
            <x v="2"/>
          </reference>
        </references>
      </pivotArea>
    </chartFormat>
    <chartFormat chart="1" format="0" series="1">
      <pivotArea type="data" outline="0" fieldPosition="0">
        <references count="1">
          <reference field="4294967294" count="1" selected="0">
            <x v="1"/>
          </reference>
        </references>
      </pivotArea>
    </chartFormat>
    <chartFormat chart="1" format="1" series="1">
      <pivotArea type="data" outline="0" fieldPosition="0">
        <references count="1">
          <reference field="4294967294" count="1" selected="0">
            <x v="2"/>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 xr10:uid="{2840EE97-F2ED-40BF-B34D-531BC2F43C01}" sourceName="Level">
  <pivotTables>
    <pivotTable tabId="27" name="AllTeams"/>
  </pivotTables>
  <data>
    <tabular pivotCacheId="1">
      <items count="6">
        <i x="0"/>
        <i x="1"/>
        <i x="2"/>
        <i x="3" s="1"/>
        <i x="4"/>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evel" xr10:uid="{104E038C-1516-4EA0-B9DE-EA849A2FE3ED}" cache="Slicer_Level" caption="Level"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llEmployees" displayName="AllEmployees" ref="A2:N32" totalsRowShown="0" headerRowDxfId="18">
  <autoFilter ref="A2:N32" xr:uid="{00000000-0009-0000-0100-000001000000}"/>
  <tableColumns count="14">
    <tableColumn id="1" xr3:uid="{00000000-0010-0000-0000-000001000000}" name="Employee ID"/>
    <tableColumn id="2" xr3:uid="{00000000-0010-0000-0000-000002000000}" name="Name"/>
    <tableColumn id="3" xr3:uid="{00000000-0010-0000-0000-000003000000}" name="Age" dataDxfId="17"/>
    <tableColumn id="4" xr3:uid="{00000000-0010-0000-0000-000004000000}" name="Years of Experience" dataDxfId="16"/>
    <tableColumn id="5" xr3:uid="{00000000-0010-0000-0000-000005000000}" name="Pay Rate" dataDxfId="5">
      <calculatedColumnFormula>HLOOKUP(D3,$P$14:$U$15,2)</calculatedColumnFormula>
    </tableColumn>
    <tableColumn id="6" xr3:uid="{00000000-0010-0000-0000-000006000000}" name="Cert. Year" dataDxfId="15"/>
    <tableColumn id="15" xr3:uid="{00000000-0010-0000-0000-00000F000000}" name="CPR Trained" dataDxfId="14"/>
    <tableColumn id="8" xr3:uid="{00000000-0010-0000-0000-000008000000}" name="Lifeguard" dataDxfId="13"/>
    <tableColumn id="9" xr3:uid="{00000000-0010-0000-0000-000009000000}" name="Instructor" dataDxfId="12"/>
    <tableColumn id="10" xr3:uid="{00000000-0010-0000-0000-00000A000000}" name="Camp Counselor" dataDxfId="4">
      <calculatedColumnFormula>IF(C3&gt;=21,"No","Yes")</calculatedColumnFormula>
    </tableColumn>
    <tableColumn id="13" xr3:uid="{00000000-0010-0000-0000-00000D000000}" name="Swim Team" dataDxfId="3">
      <calculatedColumnFormula>IF(OR(D3&gt;=2,G3="Yes"),"Yes","No")</calculatedColumnFormula>
    </tableColumn>
    <tableColumn id="16" xr3:uid="{00000000-0010-0000-0000-000010000000}" name="Team Coach" dataDxfId="2">
      <calculatedColumnFormula>IF(AND(C3&gt;=23,D3&gt;=3),"Yes","No")</calculatedColumnFormula>
    </tableColumn>
    <tableColumn id="12" xr3:uid="{00000000-0010-0000-0000-00000C000000}" name="CPR Course" dataDxfId="1">
      <calculatedColumnFormula>IF(G3="Yes","Trained",J3)</calculatedColumnFormula>
    </tableColumn>
    <tableColumn id="14" xr3:uid="{00000000-0010-0000-0000-00000E000000}" name="Level" dataDxfId="0">
      <calculatedColumnFormula>IF(D3&gt;=4,2,1)</calculatedColumnFormula>
    </tableColum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wimTeams" displayName="SwimTeams" ref="A2:H12" totalsRowShown="0" headerRowDxfId="11">
  <autoFilter ref="A2:H12" xr:uid="{00000000-0009-0000-0100-000002000000}"/>
  <sortState xmlns:xlrd2="http://schemas.microsoft.com/office/spreadsheetml/2017/richdata2" ref="A3:H12">
    <sortCondition descending="1" ref="H2:H12"/>
  </sortState>
  <tableColumns count="8">
    <tableColumn id="1" xr3:uid="{00000000-0010-0000-0100-000001000000}" name="Team Name"/>
    <tableColumn id="2" xr3:uid="{00000000-0010-0000-0100-000002000000}" name="Location" dataDxfId="10"/>
    <tableColumn id="3" xr3:uid="{00000000-0010-0000-0100-000003000000}" name="Level" dataDxfId="9"/>
    <tableColumn id="4" xr3:uid="{00000000-0010-0000-0100-000004000000}" name="League"/>
    <tableColumn id="5" xr3:uid="{00000000-0010-0000-0100-000005000000}" name="2020"/>
    <tableColumn id="6" xr3:uid="{00000000-0010-0000-0100-000006000000}" name="2021"/>
    <tableColumn id="7" xr3:uid="{00000000-0010-0000-0100-000007000000}" name="2022"/>
    <tableColumn id="8" xr3:uid="{00000000-0010-0000-0100-000008000000}" name="Total" dataDxfId="8">
      <calculatedColumnFormula>SUM(SwimTeams[[#This Row],[2020]:[2022]])</calculatedColumnFormula>
    </tableColumn>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llTeams" displayName="AllTeams" ref="A2:H42" totalsRowShown="0" headerRowDxfId="7">
  <autoFilter ref="A2:H42" xr:uid="{00000000-0009-0000-0100-000003000000}"/>
  <tableColumns count="8">
    <tableColumn id="1" xr3:uid="{00000000-0010-0000-0200-000001000000}" name="Team Name"/>
    <tableColumn id="2" xr3:uid="{00000000-0010-0000-0200-000002000000}" name="Location"/>
    <tableColumn id="3" xr3:uid="{00000000-0010-0000-0200-000003000000}" name="Level"/>
    <tableColumn id="4" xr3:uid="{00000000-0010-0000-0200-000004000000}" name="League"/>
    <tableColumn id="5" xr3:uid="{00000000-0010-0000-0200-000005000000}" name="2020"/>
    <tableColumn id="6" xr3:uid="{00000000-0010-0000-0200-000006000000}" name="2021"/>
    <tableColumn id="7" xr3:uid="{00000000-0010-0000-0200-000007000000}" name="2022"/>
    <tableColumn id="8" xr3:uid="{00000000-0010-0000-0200-000008000000}" name="Total" dataDxfId="6">
      <calculatedColumnFormula>SUM(AllTeams[[#This Row],[2020]:[2022]])</calculatedColumnFormula>
    </tableColumn>
  </tableColumns>
  <tableStyleInfo name="TableStyleMedium6"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Damask">
      <a:majorFont>
        <a:latin typeface="Bookman Old Style" panose="02050604050505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&#65279;<?xml version="1.0" encoding="utf-8" standalone="yes"?>
<Relationships xmlns="http://schemas.openxmlformats.org/package/2006/relationships">
  <Relationship Id="rId2" Type="http://schemas.openxmlformats.org/officeDocument/2006/relationships/table" Target="../tables/table1.xml" />
  <Relationship Id="rId1" Type="http://schemas.openxmlformats.org/officeDocument/2006/relationships/printerSettings" Target="../printerSettings/printerSettings2.bin" />
  <Relationship Id="rId3" Type="http://schemas.openxmlformats.org/officeDocument/2006/relationships/comments" Target="../comments1.xml" />
  <Relationship Id="rId4" Type="http://schemas.openxmlformats.org/officeDocument/2006/relationships/vmlDrawing" Target="../drawings/vmlDrawing1.vml" />
</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&#65279;<?xml version="1.0" encoding="utf-8" standalone="yes"?>
<Relationships xmlns="http://schemas.openxmlformats.org/package/2006/relationships">
  <Relationship Id="rId1" Type="http://schemas.openxmlformats.org/officeDocument/2006/relationships/drawing" Target="../drawings/drawing4.xml" />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
  <sheetViews>
    <sheetView showGridLines="0" zoomScaleNormal="100" workbookViewId="0">
      <selection activeCell="G1" sqref="G1"/>
    </sheetView>
  </sheetViews>
  <sheetFormatPr defaultColWidth="8.75" defaultRowHeight="12.75" x14ac:dyDescent="0.2"/>
  <cols>
    <col min="1" max="1" width="8.625" style="3" customWidth="1"/>
    <col min="2" max="2" width="80.625" style="3" customWidth="1"/>
    <col min="3" max="3" width="3.625" style="3" customWidth="1"/>
    <col min="4" max="16384" width="8.75" style="3"/>
  </cols>
  <sheetData>
    <row r="1" spans="1:3" ht="32.25" customHeight="1" x14ac:dyDescent="0.25">
      <c r="A1" s="12"/>
      <c r="B1" s="12" t="s">
        <v>12</v>
      </c>
      <c r="C1" s="11"/>
    </row>
    <row r="2" spans="1:3" ht="5.0999999999999996" customHeight="1" x14ac:dyDescent="0.25">
      <c r="A2" s="10"/>
      <c r="B2"/>
      <c r="C2" s="2"/>
    </row>
    <row r="3" spans="1:3" s="4" customFormat="1" ht="34.5" x14ac:dyDescent="0.25">
      <c r="A3" s="1"/>
      <c r="B3" s="9" t="s">
        <v>90</v>
      </c>
      <c r="C3" s="5"/>
    </row>
    <row r="4" spans="1:3" ht="16.5" x14ac:dyDescent="0.25">
      <c r="A4" s="1"/>
      <c r="B4" s="8" t="s">
        <v>11</v>
      </c>
      <c r="C4" s="2"/>
    </row>
    <row r="5" spans="1:3" ht="15.75" customHeight="1" x14ac:dyDescent="0.25">
      <c r="A5" s="1"/>
      <c r="B5" s="1"/>
      <c r="C5" s="2"/>
    </row>
    <row r="6" spans="1:3" ht="13.5" x14ac:dyDescent="0.25">
      <c r="A6" s="6" t="s">
        <v>2</v>
      </c>
      <c r="B6" s="7" t="s">
        <v>1</v>
      </c>
      <c r="C6" s="2"/>
    </row>
    <row r="7" spans="1:3" ht="13.5" x14ac:dyDescent="0.25">
      <c r="A7" s="1"/>
      <c r="B7" s="1"/>
      <c r="C7" s="2"/>
    </row>
    <row r="8" spans="1:3" x14ac:dyDescent="0.2">
      <c r="A8" s="28" t="s">
        <v>0</v>
      </c>
      <c r="B8" s="28"/>
      <c r="C8" s="29"/>
    </row>
    <row r="9" spans="1:3" x14ac:dyDescent="0.2">
      <c r="A9" s="28"/>
      <c r="B9" s="28"/>
      <c r="C9" s="29"/>
    </row>
    <row r="10" spans="1:3" ht="13.5" thickBot="1" x14ac:dyDescent="0.25">
      <c r="A10" s="30"/>
      <c r="B10" s="30"/>
      <c r="C10" s="31"/>
    </row>
    <row r="11" spans="1:3" ht="13.5" thickTop="1" x14ac:dyDescent="0.2"/>
  </sheetData>
  <mergeCells count="1">
    <mergeCell ref="A8:C10"/>
  </mergeCells>
  <dataValidations count="2">
    <dataValidation allowBlank="1" showInputMessage="1" showErrorMessage="1" error="                                                                " sqref="J3" xr:uid="{00000000-0002-0000-0000-000000000000}"/>
    <dataValidation allowBlank="1" error="pavI8MeUFtEyxX2I4tky14660281-b702-4e29-a0ca-358e9063e6ca" sqref="A1:C2 A3:C3 A4:C11" xr:uid="{00000000-0002-0000-0000-000001000000}"/>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32"/>
  <sheetViews>
    <sheetView topLeftCell="K1" zoomScaleNormal="100" workbookViewId="0">
      <selection activeCell="R9" sqref="R9"/>
    </sheetView>
  </sheetViews>
  <sheetFormatPr defaultRowHeight="14.25" x14ac:dyDescent="0.2"/>
  <cols>
    <col min="1" max="1" width="17.125" bestFit="1" customWidth="1"/>
    <col min="2" max="2" width="19.125" bestFit="1" customWidth="1"/>
    <col min="3" max="3" width="8.375" bestFit="1" customWidth="1"/>
    <col min="4" max="4" width="23.625" bestFit="1" customWidth="1"/>
    <col min="5" max="5" width="13.125" bestFit="1" customWidth="1"/>
    <col min="6" max="6" width="14.5" bestFit="1" customWidth="1"/>
    <col min="7" max="7" width="16.75" bestFit="1" customWidth="1"/>
    <col min="8" max="8" width="13.875" bestFit="1" customWidth="1"/>
    <col min="9" max="9" width="14" bestFit="1" customWidth="1"/>
    <col min="10" max="10" width="20.75" bestFit="1" customWidth="1"/>
    <col min="11" max="11" width="15.75" bestFit="1" customWidth="1"/>
    <col min="12" max="12" width="16.625" bestFit="1" customWidth="1"/>
    <col min="13" max="13" width="16.25" bestFit="1" customWidth="1"/>
    <col min="14" max="14" width="13.25" bestFit="1" customWidth="1"/>
    <col min="16" max="16" width="23.625" customWidth="1"/>
    <col min="17" max="17" width="15.75" bestFit="1" customWidth="1"/>
    <col min="18" max="18" width="27" bestFit="1" customWidth="1"/>
  </cols>
  <sheetData>
    <row r="1" spans="1:21" ht="19.5" customHeight="1" x14ac:dyDescent="0.2">
      <c r="H1" s="32" t="s">
        <v>19</v>
      </c>
      <c r="I1" s="32"/>
      <c r="J1" s="32"/>
      <c r="K1" s="32"/>
      <c r="L1" s="32"/>
      <c r="M1" s="32"/>
      <c r="N1" s="32"/>
    </row>
    <row r="2" spans="1:21" x14ac:dyDescent="0.2">
      <c r="A2" s="23" t="s">
        <v>13</v>
      </c>
      <c r="B2" s="23" t="s">
        <v>6</v>
      </c>
      <c r="C2" s="23" t="s">
        <v>7</v>
      </c>
      <c r="D2" s="23" t="s">
        <v>14</v>
      </c>
      <c r="E2" s="23" t="s">
        <v>15</v>
      </c>
      <c r="F2" s="23" t="s">
        <v>16</v>
      </c>
      <c r="G2" s="23" t="s">
        <v>151</v>
      </c>
      <c r="H2" s="23" t="s">
        <v>17</v>
      </c>
      <c r="I2" s="23" t="s">
        <v>18</v>
      </c>
      <c r="J2" s="23" t="s">
        <v>21</v>
      </c>
      <c r="K2" s="23" t="s">
        <v>22</v>
      </c>
      <c r="L2" s="23" t="s">
        <v>20</v>
      </c>
      <c r="M2" s="23" t="s">
        <v>152</v>
      </c>
      <c r="N2" s="23" t="s">
        <v>31</v>
      </c>
    </row>
    <row r="3" spans="1:21" x14ac:dyDescent="0.2">
      <c r="A3" t="s">
        <v>91</v>
      </c>
      <c r="B3" t="s">
        <v>92</v>
      </c>
      <c r="C3" s="23">
        <v>22</v>
      </c>
      <c r="D3" s="23">
        <v>4</v>
      </c>
      <c r="E3" s="13">
        <f t="shared" ref="E3:E32" si="0">HLOOKUP(D3,$P$14:$U$15,2)</f>
        <v>16</v>
      </c>
      <c r="F3" s="23">
        <v>2018</v>
      </c>
      <c r="G3" s="23" t="s">
        <v>8</v>
      </c>
      <c r="H3" s="23" t="s">
        <v>8</v>
      </c>
      <c r="I3" s="23" t="s">
        <v>8</v>
      </c>
      <c r="J3" s="23" t="str">
        <f t="shared" ref="J3:J32" si="1">IF(C3&gt;=21,"No","Yes")</f>
        <v>No</v>
      </c>
      <c r="K3" s="23" t="str">
        <f t="shared" ref="K3:K32" si="2">IF(OR(D3&gt;=2,G3="Yes"),"Yes","No")</f>
        <v>Yes</v>
      </c>
      <c r="L3" s="23" t="str">
        <f t="shared" ref="L3:L32" si="3">IF(AND(C3&gt;=23,D3&gt;=3),"Yes","No")</f>
        <v>No</v>
      </c>
      <c r="M3" s="23" t="str">
        <f t="shared" ref="M3:M32" si="4">IF(G3="Yes","Trained",J3)</f>
        <v>Trained</v>
      </c>
      <c r="N3" s="23">
        <f t="shared" ref="N3:N32" si="5">IF(D3&gt;=4,2,1)</f>
        <v>2</v>
      </c>
      <c r="P3" s="14" t="s">
        <v>13</v>
      </c>
      <c r="Q3" s="26" t="s">
        <v>149</v>
      </c>
    </row>
    <row r="4" spans="1:21" x14ac:dyDescent="0.2">
      <c r="A4" t="s">
        <v>121</v>
      </c>
      <c r="B4" t="s">
        <v>122</v>
      </c>
      <c r="C4" s="23">
        <v>19</v>
      </c>
      <c r="D4" s="23">
        <v>1</v>
      </c>
      <c r="E4" s="13">
        <f t="shared" si="0"/>
        <v>15.75</v>
      </c>
      <c r="F4" s="23">
        <v>2022</v>
      </c>
      <c r="G4" s="23" t="s">
        <v>9</v>
      </c>
      <c r="H4" s="23" t="s">
        <v>9</v>
      </c>
      <c r="I4" s="23" t="s">
        <v>9</v>
      </c>
      <c r="J4" s="23" t="str">
        <f t="shared" si="1"/>
        <v>Yes</v>
      </c>
      <c r="K4" s="23" t="str">
        <f t="shared" si="2"/>
        <v>No</v>
      </c>
      <c r="L4" s="23" t="str">
        <f t="shared" si="3"/>
        <v>No</v>
      </c>
      <c r="M4" s="23" t="str">
        <f t="shared" si="4"/>
        <v>Yes</v>
      </c>
      <c r="N4" s="23">
        <f t="shared" si="5"/>
        <v>1</v>
      </c>
      <c r="P4" s="14" t="s">
        <v>23</v>
      </c>
      <c r="Q4" s="15" t="str">
        <f>IFERROR(VLOOKUP(Q3,AllEmployees[[Employee ID]:[Name]],2,FALSE),"Invalid Employee Id")</f>
        <v>Javier Vazquez</v>
      </c>
    </row>
    <row r="5" spans="1:21" x14ac:dyDescent="0.2">
      <c r="A5" t="s">
        <v>102</v>
      </c>
      <c r="B5" t="s">
        <v>104</v>
      </c>
      <c r="C5" s="23">
        <v>19</v>
      </c>
      <c r="D5" s="23">
        <v>1</v>
      </c>
      <c r="E5" s="13">
        <f t="shared" si="0"/>
        <v>15.75</v>
      </c>
      <c r="F5" s="23">
        <v>2022</v>
      </c>
      <c r="G5" s="23" t="s">
        <v>8</v>
      </c>
      <c r="H5" s="23" t="s">
        <v>9</v>
      </c>
      <c r="I5" s="23" t="s">
        <v>9</v>
      </c>
      <c r="J5" s="23" t="str">
        <f t="shared" si="1"/>
        <v>Yes</v>
      </c>
      <c r="K5" s="23" t="str">
        <f t="shared" si="2"/>
        <v>Yes</v>
      </c>
      <c r="L5" s="23" t="str">
        <f t="shared" si="3"/>
        <v>No</v>
      </c>
      <c r="M5" s="23" t="str">
        <f t="shared" si="4"/>
        <v>Trained</v>
      </c>
      <c r="N5" s="23">
        <f t="shared" si="5"/>
        <v>1</v>
      </c>
    </row>
    <row r="6" spans="1:21" x14ac:dyDescent="0.2">
      <c r="A6" t="s">
        <v>115</v>
      </c>
      <c r="B6" t="s">
        <v>116</v>
      </c>
      <c r="C6" s="23">
        <v>22</v>
      </c>
      <c r="D6" s="23">
        <v>4</v>
      </c>
      <c r="E6" s="13">
        <f t="shared" si="0"/>
        <v>16</v>
      </c>
      <c r="F6" s="23">
        <v>2017</v>
      </c>
      <c r="G6" s="23" t="s">
        <v>8</v>
      </c>
      <c r="H6" s="23" t="s">
        <v>9</v>
      </c>
      <c r="I6" s="23" t="s">
        <v>8</v>
      </c>
      <c r="J6" s="23" t="str">
        <f t="shared" si="1"/>
        <v>No</v>
      </c>
      <c r="K6" s="23" t="str">
        <f t="shared" si="2"/>
        <v>Yes</v>
      </c>
      <c r="L6" s="23" t="str">
        <f t="shared" si="3"/>
        <v>No</v>
      </c>
      <c r="M6" s="23" t="str">
        <f t="shared" si="4"/>
        <v>Trained</v>
      </c>
      <c r="N6" s="23">
        <f t="shared" si="5"/>
        <v>2</v>
      </c>
    </row>
    <row r="7" spans="1:21" x14ac:dyDescent="0.2">
      <c r="A7" t="s">
        <v>94</v>
      </c>
      <c r="B7" t="s">
        <v>93</v>
      </c>
      <c r="C7" s="23">
        <v>24</v>
      </c>
      <c r="D7" s="23">
        <v>6</v>
      </c>
      <c r="E7" s="13">
        <f t="shared" si="0"/>
        <v>16.5</v>
      </c>
      <c r="F7" s="23">
        <v>2015</v>
      </c>
      <c r="G7" s="23" t="s">
        <v>8</v>
      </c>
      <c r="H7" s="23" t="s">
        <v>8</v>
      </c>
      <c r="I7" s="23" t="s">
        <v>9</v>
      </c>
      <c r="J7" s="23" t="str">
        <f t="shared" si="1"/>
        <v>No</v>
      </c>
      <c r="K7" s="23" t="str">
        <f t="shared" si="2"/>
        <v>Yes</v>
      </c>
      <c r="L7" s="23" t="str">
        <f t="shared" si="3"/>
        <v>Yes</v>
      </c>
      <c r="M7" s="23" t="str">
        <f t="shared" si="4"/>
        <v>Trained</v>
      </c>
      <c r="N7" s="23">
        <f t="shared" si="5"/>
        <v>2</v>
      </c>
    </row>
    <row r="8" spans="1:21" x14ac:dyDescent="0.2">
      <c r="A8" t="s">
        <v>117</v>
      </c>
      <c r="B8" t="s">
        <v>118</v>
      </c>
      <c r="C8" s="23">
        <v>24</v>
      </c>
      <c r="D8" s="23">
        <v>6</v>
      </c>
      <c r="E8" s="13">
        <f t="shared" si="0"/>
        <v>16.5</v>
      </c>
      <c r="F8" s="23">
        <v>2018</v>
      </c>
      <c r="G8" s="23" t="s">
        <v>8</v>
      </c>
      <c r="H8" s="23" t="s">
        <v>8</v>
      </c>
      <c r="I8" s="23" t="s">
        <v>9</v>
      </c>
      <c r="J8" s="23" t="str">
        <f t="shared" si="1"/>
        <v>No</v>
      </c>
      <c r="K8" s="23" t="str">
        <f t="shared" si="2"/>
        <v>Yes</v>
      </c>
      <c r="L8" s="23" t="str">
        <f t="shared" si="3"/>
        <v>Yes</v>
      </c>
      <c r="M8" s="23" t="str">
        <f t="shared" si="4"/>
        <v>Trained</v>
      </c>
      <c r="N8" s="23">
        <f t="shared" si="5"/>
        <v>2</v>
      </c>
      <c r="Q8" s="14" t="s">
        <v>25</v>
      </c>
      <c r="R8" s="14" t="s">
        <v>26</v>
      </c>
    </row>
    <row r="9" spans="1:21" x14ac:dyDescent="0.2">
      <c r="A9" t="s">
        <v>101</v>
      </c>
      <c r="B9" t="s">
        <v>103</v>
      </c>
      <c r="C9" s="23">
        <v>18</v>
      </c>
      <c r="D9" s="23">
        <v>0</v>
      </c>
      <c r="E9" s="13">
        <f t="shared" si="0"/>
        <v>15.5</v>
      </c>
      <c r="F9" s="23">
        <v>2022</v>
      </c>
      <c r="G9" s="23" t="s">
        <v>9</v>
      </c>
      <c r="H9" s="23" t="s">
        <v>9</v>
      </c>
      <c r="I9" s="23" t="s">
        <v>9</v>
      </c>
      <c r="J9" s="23" t="str">
        <f t="shared" si="1"/>
        <v>Yes</v>
      </c>
      <c r="K9" s="23" t="str">
        <f t="shared" si="2"/>
        <v>No</v>
      </c>
      <c r="L9" s="23" t="str">
        <f t="shared" si="3"/>
        <v>No</v>
      </c>
      <c r="M9" s="23" t="str">
        <f t="shared" si="4"/>
        <v>Yes</v>
      </c>
      <c r="N9" s="23">
        <f t="shared" si="5"/>
        <v>1</v>
      </c>
      <c r="P9" s="24" t="s">
        <v>24</v>
      </c>
      <c r="Q9" s="15">
        <f>COUNTIF(AllEmployees[Lifeguard],"Yes")</f>
        <v>12</v>
      </c>
      <c r="R9" s="27" t="e">
        <f>AVERAGEIF(AllEmployees[Years of Experience],IF(AllEmployees[Lifeguard]="Yes",TRUE,FALSE))</f>
        <v>#DIV/0!</v>
      </c>
    </row>
    <row r="10" spans="1:21" x14ac:dyDescent="0.2">
      <c r="A10" t="s">
        <v>133</v>
      </c>
      <c r="B10" t="s">
        <v>134</v>
      </c>
      <c r="C10" s="23">
        <v>21</v>
      </c>
      <c r="D10" s="23">
        <v>3</v>
      </c>
      <c r="E10" s="13">
        <f t="shared" si="0"/>
        <v>16</v>
      </c>
      <c r="F10" s="23">
        <v>2019</v>
      </c>
      <c r="G10" s="23" t="s">
        <v>9</v>
      </c>
      <c r="H10" s="23" t="s">
        <v>9</v>
      </c>
      <c r="I10" s="23" t="s">
        <v>9</v>
      </c>
      <c r="J10" s="23" t="str">
        <f t="shared" si="1"/>
        <v>No</v>
      </c>
      <c r="K10" s="23" t="str">
        <f t="shared" si="2"/>
        <v>Yes</v>
      </c>
      <c r="L10" s="23" t="str">
        <f t="shared" si="3"/>
        <v>No</v>
      </c>
      <c r="M10" s="23" t="str">
        <f t="shared" si="4"/>
        <v>No</v>
      </c>
      <c r="N10" s="23">
        <f t="shared" si="5"/>
        <v>1</v>
      </c>
      <c r="P10" s="24" t="s">
        <v>27</v>
      </c>
      <c r="Q10" s="15">
        <f>COUNTA(AllEmployees[Name])</f>
        <v>30</v>
      </c>
      <c r="R10" s="27">
        <f>AVERAGE(AllEmployees[Years of Experience])</f>
        <v>3.5</v>
      </c>
    </row>
    <row r="11" spans="1:21" x14ac:dyDescent="0.2">
      <c r="A11" t="s">
        <v>105</v>
      </c>
      <c r="B11" t="s">
        <v>106</v>
      </c>
      <c r="C11" s="23">
        <v>25</v>
      </c>
      <c r="D11" s="23">
        <v>5</v>
      </c>
      <c r="E11" s="13">
        <f t="shared" si="0"/>
        <v>16.5</v>
      </c>
      <c r="F11" s="23">
        <v>2019</v>
      </c>
      <c r="G11" s="23" t="s">
        <v>8</v>
      </c>
      <c r="H11" s="23" t="s">
        <v>8</v>
      </c>
      <c r="I11" s="23" t="s">
        <v>8</v>
      </c>
      <c r="J11" s="23" t="str">
        <f t="shared" si="1"/>
        <v>No</v>
      </c>
      <c r="K11" s="23" t="str">
        <f t="shared" si="2"/>
        <v>Yes</v>
      </c>
      <c r="L11" s="23" t="str">
        <f t="shared" si="3"/>
        <v>Yes</v>
      </c>
      <c r="M11" s="23" t="str">
        <f t="shared" si="4"/>
        <v>Trained</v>
      </c>
      <c r="N11" s="23">
        <f t="shared" si="5"/>
        <v>2</v>
      </c>
    </row>
    <row r="12" spans="1:21" x14ac:dyDescent="0.2">
      <c r="A12" t="s">
        <v>107</v>
      </c>
      <c r="B12" t="s">
        <v>108</v>
      </c>
      <c r="C12" s="23">
        <v>21</v>
      </c>
      <c r="D12" s="23">
        <v>3</v>
      </c>
      <c r="E12" s="13">
        <f t="shared" si="0"/>
        <v>16</v>
      </c>
      <c r="F12" s="23">
        <v>2020</v>
      </c>
      <c r="G12" s="23" t="s">
        <v>8</v>
      </c>
      <c r="H12" s="23" t="s">
        <v>9</v>
      </c>
      <c r="I12" s="23" t="s">
        <v>9</v>
      </c>
      <c r="J12" s="23" t="str">
        <f t="shared" si="1"/>
        <v>No</v>
      </c>
      <c r="K12" s="23" t="str">
        <f t="shared" si="2"/>
        <v>Yes</v>
      </c>
      <c r="L12" s="23" t="str">
        <f t="shared" si="3"/>
        <v>No</v>
      </c>
      <c r="M12" s="23" t="str">
        <f t="shared" si="4"/>
        <v>Trained</v>
      </c>
      <c r="N12" s="23">
        <f t="shared" si="5"/>
        <v>1</v>
      </c>
    </row>
    <row r="13" spans="1:21" x14ac:dyDescent="0.2">
      <c r="A13" t="s">
        <v>98</v>
      </c>
      <c r="B13" t="s">
        <v>97</v>
      </c>
      <c r="C13" s="23">
        <v>21</v>
      </c>
      <c r="D13" s="23">
        <v>3</v>
      </c>
      <c r="E13" s="13">
        <f t="shared" si="0"/>
        <v>16</v>
      </c>
      <c r="F13" s="23">
        <v>2020</v>
      </c>
      <c r="G13" s="23" t="s">
        <v>9</v>
      </c>
      <c r="H13" s="23" t="s">
        <v>9</v>
      </c>
      <c r="I13" s="23" t="s">
        <v>9</v>
      </c>
      <c r="J13" s="23" t="str">
        <f t="shared" si="1"/>
        <v>No</v>
      </c>
      <c r="K13" s="23" t="str">
        <f t="shared" si="2"/>
        <v>Yes</v>
      </c>
      <c r="L13" s="23" t="str">
        <f t="shared" si="3"/>
        <v>No</v>
      </c>
      <c r="M13" s="23" t="str">
        <f t="shared" si="4"/>
        <v>No</v>
      </c>
      <c r="N13" s="23">
        <f t="shared" si="5"/>
        <v>1</v>
      </c>
    </row>
    <row r="14" spans="1:21" x14ac:dyDescent="0.2">
      <c r="A14" t="s">
        <v>127</v>
      </c>
      <c r="B14" t="s">
        <v>128</v>
      </c>
      <c r="C14" s="23">
        <v>23</v>
      </c>
      <c r="D14" s="23">
        <v>5</v>
      </c>
      <c r="E14" s="13">
        <f t="shared" si="0"/>
        <v>16.5</v>
      </c>
      <c r="F14" s="23">
        <v>2018</v>
      </c>
      <c r="G14" s="23" t="s">
        <v>8</v>
      </c>
      <c r="H14" s="23" t="s">
        <v>9</v>
      </c>
      <c r="I14" s="23" t="s">
        <v>9</v>
      </c>
      <c r="J14" s="23" t="str">
        <f t="shared" si="1"/>
        <v>No</v>
      </c>
      <c r="K14" s="23" t="str">
        <f t="shared" si="2"/>
        <v>Yes</v>
      </c>
      <c r="L14" s="23" t="str">
        <f t="shared" si="3"/>
        <v>Yes</v>
      </c>
      <c r="M14" s="23" t="str">
        <f t="shared" si="4"/>
        <v>Trained</v>
      </c>
      <c r="N14" s="23">
        <f t="shared" si="5"/>
        <v>2</v>
      </c>
      <c r="P14" s="14" t="s">
        <v>14</v>
      </c>
      <c r="Q14" s="15">
        <v>0</v>
      </c>
      <c r="R14" s="15">
        <v>1</v>
      </c>
      <c r="S14" s="15">
        <v>2</v>
      </c>
      <c r="T14" s="15">
        <v>5</v>
      </c>
      <c r="U14" s="15">
        <v>8</v>
      </c>
    </row>
    <row r="15" spans="1:21" x14ac:dyDescent="0.2">
      <c r="A15" t="s">
        <v>109</v>
      </c>
      <c r="B15" t="s">
        <v>110</v>
      </c>
      <c r="C15" s="23">
        <v>18</v>
      </c>
      <c r="D15" s="23">
        <v>0</v>
      </c>
      <c r="E15" s="13">
        <f t="shared" si="0"/>
        <v>15.5</v>
      </c>
      <c r="F15" s="23">
        <v>2022</v>
      </c>
      <c r="G15" s="23" t="s">
        <v>9</v>
      </c>
      <c r="H15" s="23" t="s">
        <v>9</v>
      </c>
      <c r="I15" s="23" t="s">
        <v>9</v>
      </c>
      <c r="J15" s="23" t="str">
        <f t="shared" si="1"/>
        <v>Yes</v>
      </c>
      <c r="K15" s="23" t="str">
        <f t="shared" si="2"/>
        <v>No</v>
      </c>
      <c r="L15" s="23" t="str">
        <f t="shared" si="3"/>
        <v>No</v>
      </c>
      <c r="M15" s="23" t="str">
        <f t="shared" si="4"/>
        <v>Yes</v>
      </c>
      <c r="N15" s="23">
        <f t="shared" si="5"/>
        <v>1</v>
      </c>
      <c r="P15" s="14" t="s">
        <v>15</v>
      </c>
      <c r="Q15" s="22">
        <v>15.5</v>
      </c>
      <c r="R15" s="22">
        <v>15.75</v>
      </c>
      <c r="S15" s="22">
        <v>16</v>
      </c>
      <c r="T15" s="22">
        <v>16.5</v>
      </c>
      <c r="U15" s="22">
        <v>17.5</v>
      </c>
    </row>
    <row r="16" spans="1:21" x14ac:dyDescent="0.2">
      <c r="A16" t="s">
        <v>131</v>
      </c>
      <c r="B16" t="s">
        <v>132</v>
      </c>
      <c r="C16" s="23">
        <v>25</v>
      </c>
      <c r="D16" s="23">
        <v>7</v>
      </c>
      <c r="E16" s="13">
        <f t="shared" si="0"/>
        <v>16.5</v>
      </c>
      <c r="F16" s="23">
        <v>2017</v>
      </c>
      <c r="G16" s="23" t="s">
        <v>8</v>
      </c>
      <c r="H16" s="23" t="s">
        <v>8</v>
      </c>
      <c r="I16" s="23" t="s">
        <v>8</v>
      </c>
      <c r="J16" s="23" t="str">
        <f t="shared" si="1"/>
        <v>No</v>
      </c>
      <c r="K16" s="23" t="str">
        <f t="shared" si="2"/>
        <v>Yes</v>
      </c>
      <c r="L16" s="23" t="str">
        <f t="shared" si="3"/>
        <v>Yes</v>
      </c>
      <c r="M16" s="23" t="str">
        <f t="shared" si="4"/>
        <v>Trained</v>
      </c>
      <c r="N16" s="23">
        <f t="shared" si="5"/>
        <v>2</v>
      </c>
    </row>
    <row r="17" spans="1:14" x14ac:dyDescent="0.2">
      <c r="A17" t="s">
        <v>146</v>
      </c>
      <c r="B17" t="s">
        <v>148</v>
      </c>
      <c r="C17" s="23">
        <v>24</v>
      </c>
      <c r="D17" s="23">
        <v>6</v>
      </c>
      <c r="E17" s="13">
        <f t="shared" si="0"/>
        <v>16.5</v>
      </c>
      <c r="F17" s="23">
        <v>2018</v>
      </c>
      <c r="G17" s="23" t="s">
        <v>8</v>
      </c>
      <c r="H17" s="23" t="s">
        <v>8</v>
      </c>
      <c r="I17" s="23" t="s">
        <v>9</v>
      </c>
      <c r="J17" s="23" t="str">
        <f t="shared" si="1"/>
        <v>No</v>
      </c>
      <c r="K17" s="23" t="str">
        <f t="shared" si="2"/>
        <v>Yes</v>
      </c>
      <c r="L17" s="23" t="str">
        <f t="shared" si="3"/>
        <v>Yes</v>
      </c>
      <c r="M17" s="23" t="str">
        <f t="shared" si="4"/>
        <v>Trained</v>
      </c>
      <c r="N17" s="23">
        <f t="shared" si="5"/>
        <v>2</v>
      </c>
    </row>
    <row r="18" spans="1:14" x14ac:dyDescent="0.2">
      <c r="A18" t="s">
        <v>113</v>
      </c>
      <c r="B18" t="s">
        <v>114</v>
      </c>
      <c r="C18" s="23">
        <v>24</v>
      </c>
      <c r="D18" s="23">
        <v>4</v>
      </c>
      <c r="E18" s="13">
        <f t="shared" si="0"/>
        <v>16</v>
      </c>
      <c r="F18" s="23">
        <v>2020</v>
      </c>
      <c r="G18" s="23" t="s">
        <v>8</v>
      </c>
      <c r="H18" s="23" t="s">
        <v>9</v>
      </c>
      <c r="I18" s="23" t="s">
        <v>8</v>
      </c>
      <c r="J18" s="23" t="str">
        <f t="shared" si="1"/>
        <v>No</v>
      </c>
      <c r="K18" s="23" t="str">
        <f t="shared" si="2"/>
        <v>Yes</v>
      </c>
      <c r="L18" s="23" t="str">
        <f t="shared" si="3"/>
        <v>Yes</v>
      </c>
      <c r="M18" s="23" t="str">
        <f t="shared" si="4"/>
        <v>Trained</v>
      </c>
      <c r="N18" s="23">
        <f t="shared" si="5"/>
        <v>2</v>
      </c>
    </row>
    <row r="19" spans="1:14" x14ac:dyDescent="0.2">
      <c r="A19" t="s">
        <v>145</v>
      </c>
      <c r="B19" t="s">
        <v>147</v>
      </c>
      <c r="C19" s="23">
        <v>20</v>
      </c>
      <c r="D19" s="23">
        <v>2</v>
      </c>
      <c r="E19" s="13">
        <f t="shared" si="0"/>
        <v>16</v>
      </c>
      <c r="F19" s="23">
        <v>2020</v>
      </c>
      <c r="G19" s="23" t="s">
        <v>8</v>
      </c>
      <c r="H19" s="23" t="s">
        <v>9</v>
      </c>
      <c r="I19" s="23" t="s">
        <v>8</v>
      </c>
      <c r="J19" s="23" t="str">
        <f t="shared" si="1"/>
        <v>Yes</v>
      </c>
      <c r="K19" s="23" t="str">
        <f t="shared" si="2"/>
        <v>Yes</v>
      </c>
      <c r="L19" s="23" t="str">
        <f t="shared" si="3"/>
        <v>No</v>
      </c>
      <c r="M19" s="23" t="str">
        <f t="shared" si="4"/>
        <v>Trained</v>
      </c>
      <c r="N19" s="23">
        <f t="shared" si="5"/>
        <v>1</v>
      </c>
    </row>
    <row r="20" spans="1:14" x14ac:dyDescent="0.2">
      <c r="A20" t="s">
        <v>119</v>
      </c>
      <c r="B20" t="s">
        <v>120</v>
      </c>
      <c r="C20" s="23">
        <v>26</v>
      </c>
      <c r="D20" s="23">
        <v>8</v>
      </c>
      <c r="E20" s="13">
        <f t="shared" si="0"/>
        <v>17.5</v>
      </c>
      <c r="F20" s="23">
        <v>2017</v>
      </c>
      <c r="G20" s="23" t="s">
        <v>8</v>
      </c>
      <c r="H20" s="23" t="s">
        <v>8</v>
      </c>
      <c r="I20" s="23" t="s">
        <v>9</v>
      </c>
      <c r="J20" s="23" t="str">
        <f t="shared" si="1"/>
        <v>No</v>
      </c>
      <c r="K20" s="23" t="str">
        <f t="shared" si="2"/>
        <v>Yes</v>
      </c>
      <c r="L20" s="23" t="str">
        <f t="shared" si="3"/>
        <v>Yes</v>
      </c>
      <c r="M20" s="23" t="str">
        <f t="shared" si="4"/>
        <v>Trained</v>
      </c>
      <c r="N20" s="23">
        <f t="shared" si="5"/>
        <v>2</v>
      </c>
    </row>
    <row r="21" spans="1:14" x14ac:dyDescent="0.2">
      <c r="A21" t="s">
        <v>111</v>
      </c>
      <c r="B21" t="s">
        <v>112</v>
      </c>
      <c r="C21" s="23">
        <v>19</v>
      </c>
      <c r="D21" s="23">
        <v>2</v>
      </c>
      <c r="E21" s="13">
        <f t="shared" si="0"/>
        <v>16</v>
      </c>
      <c r="F21" s="23">
        <v>2021</v>
      </c>
      <c r="G21" s="23" t="s">
        <v>9</v>
      </c>
      <c r="H21" s="23" t="s">
        <v>9</v>
      </c>
      <c r="I21" s="23" t="s">
        <v>8</v>
      </c>
      <c r="J21" s="23" t="str">
        <f t="shared" si="1"/>
        <v>Yes</v>
      </c>
      <c r="K21" s="23" t="str">
        <f t="shared" si="2"/>
        <v>Yes</v>
      </c>
      <c r="L21" s="23" t="str">
        <f t="shared" si="3"/>
        <v>No</v>
      </c>
      <c r="M21" s="23" t="str">
        <f t="shared" si="4"/>
        <v>Yes</v>
      </c>
      <c r="N21" s="23">
        <f t="shared" si="5"/>
        <v>1</v>
      </c>
    </row>
    <row r="22" spans="1:14" x14ac:dyDescent="0.2">
      <c r="A22" t="s">
        <v>96</v>
      </c>
      <c r="B22" t="s">
        <v>95</v>
      </c>
      <c r="C22" s="23">
        <v>23</v>
      </c>
      <c r="D22" s="23">
        <v>5</v>
      </c>
      <c r="E22" s="13">
        <f t="shared" si="0"/>
        <v>16.5</v>
      </c>
      <c r="F22" s="23">
        <v>2017</v>
      </c>
      <c r="G22" s="23" t="s">
        <v>8</v>
      </c>
      <c r="H22" s="23" t="s">
        <v>8</v>
      </c>
      <c r="I22" s="23" t="s">
        <v>9</v>
      </c>
      <c r="J22" s="23" t="str">
        <f t="shared" si="1"/>
        <v>No</v>
      </c>
      <c r="K22" s="23" t="str">
        <f t="shared" si="2"/>
        <v>Yes</v>
      </c>
      <c r="L22" s="23" t="str">
        <f t="shared" si="3"/>
        <v>Yes</v>
      </c>
      <c r="M22" s="23" t="str">
        <f t="shared" si="4"/>
        <v>Trained</v>
      </c>
      <c r="N22" s="23">
        <f t="shared" si="5"/>
        <v>2</v>
      </c>
    </row>
    <row r="23" spans="1:14" x14ac:dyDescent="0.2">
      <c r="A23" t="s">
        <v>149</v>
      </c>
      <c r="B23" t="s">
        <v>150</v>
      </c>
      <c r="C23" s="23">
        <v>18</v>
      </c>
      <c r="D23" s="23">
        <v>0</v>
      </c>
      <c r="E23" s="13">
        <f t="shared" si="0"/>
        <v>15.5</v>
      </c>
      <c r="F23" s="23">
        <v>2022</v>
      </c>
      <c r="G23" s="23" t="s">
        <v>9</v>
      </c>
      <c r="H23" s="23" t="s">
        <v>9</v>
      </c>
      <c r="I23" s="23" t="s">
        <v>9</v>
      </c>
      <c r="J23" s="23" t="str">
        <f t="shared" si="1"/>
        <v>Yes</v>
      </c>
      <c r="K23" s="23" t="str">
        <f t="shared" si="2"/>
        <v>No</v>
      </c>
      <c r="L23" s="23" t="str">
        <f t="shared" si="3"/>
        <v>No</v>
      </c>
      <c r="M23" s="23" t="str">
        <f t="shared" si="4"/>
        <v>Yes</v>
      </c>
      <c r="N23" s="23">
        <f t="shared" si="5"/>
        <v>1</v>
      </c>
    </row>
    <row r="24" spans="1:14" x14ac:dyDescent="0.2">
      <c r="A24" t="s">
        <v>129</v>
      </c>
      <c r="B24" t="s">
        <v>130</v>
      </c>
      <c r="C24" s="23">
        <v>22</v>
      </c>
      <c r="D24" s="23">
        <v>4</v>
      </c>
      <c r="E24" s="13">
        <f t="shared" si="0"/>
        <v>16</v>
      </c>
      <c r="F24" s="23">
        <v>2018</v>
      </c>
      <c r="G24" s="23" t="s">
        <v>8</v>
      </c>
      <c r="H24" s="23" t="s">
        <v>9</v>
      </c>
      <c r="I24" s="23" t="s">
        <v>9</v>
      </c>
      <c r="J24" s="23" t="str">
        <f t="shared" si="1"/>
        <v>No</v>
      </c>
      <c r="K24" s="23" t="str">
        <f t="shared" si="2"/>
        <v>Yes</v>
      </c>
      <c r="L24" s="23" t="str">
        <f t="shared" si="3"/>
        <v>No</v>
      </c>
      <c r="M24" s="23" t="str">
        <f t="shared" si="4"/>
        <v>Trained</v>
      </c>
      <c r="N24" s="23">
        <f t="shared" si="5"/>
        <v>2</v>
      </c>
    </row>
    <row r="25" spans="1:14" x14ac:dyDescent="0.2">
      <c r="A25" t="s">
        <v>139</v>
      </c>
      <c r="B25" t="s">
        <v>140</v>
      </c>
      <c r="C25" s="23">
        <v>18</v>
      </c>
      <c r="D25" s="23">
        <v>0</v>
      </c>
      <c r="E25" s="13">
        <f t="shared" si="0"/>
        <v>15.5</v>
      </c>
      <c r="F25" s="23">
        <v>2022</v>
      </c>
      <c r="G25" s="23" t="s">
        <v>9</v>
      </c>
      <c r="H25" s="23" t="s">
        <v>9</v>
      </c>
      <c r="I25" s="23" t="s">
        <v>9</v>
      </c>
      <c r="J25" s="23" t="str">
        <f t="shared" si="1"/>
        <v>Yes</v>
      </c>
      <c r="K25" s="23" t="str">
        <f t="shared" si="2"/>
        <v>No</v>
      </c>
      <c r="L25" s="23" t="str">
        <f t="shared" si="3"/>
        <v>No</v>
      </c>
      <c r="M25" s="23" t="str">
        <f t="shared" si="4"/>
        <v>Yes</v>
      </c>
      <c r="N25" s="23">
        <f t="shared" si="5"/>
        <v>1</v>
      </c>
    </row>
    <row r="26" spans="1:14" x14ac:dyDescent="0.2">
      <c r="A26" t="s">
        <v>125</v>
      </c>
      <c r="B26" t="s">
        <v>126</v>
      </c>
      <c r="C26" s="23">
        <v>28</v>
      </c>
      <c r="D26" s="23">
        <v>4</v>
      </c>
      <c r="E26" s="13">
        <f t="shared" si="0"/>
        <v>16</v>
      </c>
      <c r="F26" s="23">
        <v>2018</v>
      </c>
      <c r="G26" s="23" t="s">
        <v>8</v>
      </c>
      <c r="H26" s="23" t="s">
        <v>8</v>
      </c>
      <c r="I26" s="23" t="s">
        <v>9</v>
      </c>
      <c r="J26" s="23" t="str">
        <f t="shared" si="1"/>
        <v>No</v>
      </c>
      <c r="K26" s="23" t="str">
        <f t="shared" si="2"/>
        <v>Yes</v>
      </c>
      <c r="L26" s="23" t="str">
        <f t="shared" si="3"/>
        <v>Yes</v>
      </c>
      <c r="M26" s="23" t="str">
        <f t="shared" si="4"/>
        <v>Trained</v>
      </c>
      <c r="N26" s="23">
        <f t="shared" si="5"/>
        <v>2</v>
      </c>
    </row>
    <row r="27" spans="1:14" x14ac:dyDescent="0.2">
      <c r="A27" t="s">
        <v>141</v>
      </c>
      <c r="B27" t="s">
        <v>142</v>
      </c>
      <c r="C27" s="23">
        <v>24</v>
      </c>
      <c r="D27" s="23">
        <v>6</v>
      </c>
      <c r="E27" s="13">
        <f t="shared" si="0"/>
        <v>16.5</v>
      </c>
      <c r="F27" s="23">
        <v>2017</v>
      </c>
      <c r="G27" s="23" t="s">
        <v>8</v>
      </c>
      <c r="H27" s="23" t="s">
        <v>8</v>
      </c>
      <c r="I27" s="23" t="s">
        <v>8</v>
      </c>
      <c r="J27" s="23" t="str">
        <f t="shared" si="1"/>
        <v>No</v>
      </c>
      <c r="K27" s="23" t="str">
        <f t="shared" si="2"/>
        <v>Yes</v>
      </c>
      <c r="L27" s="23" t="str">
        <f t="shared" si="3"/>
        <v>Yes</v>
      </c>
      <c r="M27" s="23" t="str">
        <f t="shared" si="4"/>
        <v>Trained</v>
      </c>
      <c r="N27" s="23">
        <f t="shared" si="5"/>
        <v>2</v>
      </c>
    </row>
    <row r="28" spans="1:14" x14ac:dyDescent="0.2">
      <c r="A28" t="s">
        <v>123</v>
      </c>
      <c r="B28" t="s">
        <v>124</v>
      </c>
      <c r="C28" s="23">
        <v>24</v>
      </c>
      <c r="D28" s="23">
        <v>6</v>
      </c>
      <c r="E28" s="13">
        <f t="shared" si="0"/>
        <v>16.5</v>
      </c>
      <c r="F28" s="23">
        <v>2018</v>
      </c>
      <c r="G28" s="23" t="s">
        <v>8</v>
      </c>
      <c r="H28" s="23" t="s">
        <v>8</v>
      </c>
      <c r="I28" s="23" t="s">
        <v>8</v>
      </c>
      <c r="J28" s="23" t="str">
        <f t="shared" si="1"/>
        <v>No</v>
      </c>
      <c r="K28" s="23" t="str">
        <f t="shared" si="2"/>
        <v>Yes</v>
      </c>
      <c r="L28" s="23" t="str">
        <f t="shared" si="3"/>
        <v>Yes</v>
      </c>
      <c r="M28" s="23" t="str">
        <f t="shared" si="4"/>
        <v>Trained</v>
      </c>
      <c r="N28" s="23">
        <f t="shared" si="5"/>
        <v>2</v>
      </c>
    </row>
    <row r="29" spans="1:14" x14ac:dyDescent="0.2">
      <c r="A29" t="s">
        <v>100</v>
      </c>
      <c r="B29" t="s">
        <v>99</v>
      </c>
      <c r="C29" s="23">
        <v>21</v>
      </c>
      <c r="D29" s="23">
        <v>3</v>
      </c>
      <c r="E29" s="13">
        <f t="shared" si="0"/>
        <v>16</v>
      </c>
      <c r="F29" s="23">
        <v>2019</v>
      </c>
      <c r="G29" s="23" t="s">
        <v>8</v>
      </c>
      <c r="H29" s="23" t="s">
        <v>9</v>
      </c>
      <c r="I29" s="23" t="s">
        <v>8</v>
      </c>
      <c r="J29" s="23" t="str">
        <f t="shared" si="1"/>
        <v>No</v>
      </c>
      <c r="K29" s="23" t="str">
        <f t="shared" si="2"/>
        <v>Yes</v>
      </c>
      <c r="L29" s="23" t="str">
        <f t="shared" si="3"/>
        <v>No</v>
      </c>
      <c r="M29" s="23" t="str">
        <f t="shared" si="4"/>
        <v>Trained</v>
      </c>
      <c r="N29" s="23">
        <f t="shared" si="5"/>
        <v>1</v>
      </c>
    </row>
    <row r="30" spans="1:14" x14ac:dyDescent="0.2">
      <c r="A30" t="s">
        <v>137</v>
      </c>
      <c r="B30" t="s">
        <v>138</v>
      </c>
      <c r="C30" s="23">
        <v>20</v>
      </c>
      <c r="D30" s="23">
        <v>2</v>
      </c>
      <c r="E30" s="13">
        <f t="shared" si="0"/>
        <v>16</v>
      </c>
      <c r="F30" s="23">
        <v>2019</v>
      </c>
      <c r="G30" s="23" t="s">
        <v>8</v>
      </c>
      <c r="H30" s="23" t="s">
        <v>9</v>
      </c>
      <c r="I30" s="23" t="s">
        <v>9</v>
      </c>
      <c r="J30" s="23" t="str">
        <f t="shared" si="1"/>
        <v>Yes</v>
      </c>
      <c r="K30" s="23" t="str">
        <f t="shared" si="2"/>
        <v>Yes</v>
      </c>
      <c r="L30" s="23" t="str">
        <f t="shared" si="3"/>
        <v>No</v>
      </c>
      <c r="M30" s="23" t="str">
        <f t="shared" si="4"/>
        <v>Trained</v>
      </c>
      <c r="N30" s="23">
        <f t="shared" si="5"/>
        <v>1</v>
      </c>
    </row>
    <row r="31" spans="1:14" x14ac:dyDescent="0.2">
      <c r="A31" t="s">
        <v>143</v>
      </c>
      <c r="B31" t="s">
        <v>144</v>
      </c>
      <c r="C31" s="23">
        <v>19</v>
      </c>
      <c r="D31" s="23">
        <v>1</v>
      </c>
      <c r="E31" s="13">
        <f t="shared" si="0"/>
        <v>15.75</v>
      </c>
      <c r="F31" s="23">
        <v>2021</v>
      </c>
      <c r="G31" s="23" t="s">
        <v>8</v>
      </c>
      <c r="H31" s="23" t="s">
        <v>9</v>
      </c>
      <c r="I31" s="23" t="s">
        <v>8</v>
      </c>
      <c r="J31" s="23" t="str">
        <f t="shared" si="1"/>
        <v>Yes</v>
      </c>
      <c r="K31" s="23" t="str">
        <f t="shared" si="2"/>
        <v>Yes</v>
      </c>
      <c r="L31" s="23" t="str">
        <f t="shared" si="3"/>
        <v>No</v>
      </c>
      <c r="M31" s="23" t="str">
        <f t="shared" si="4"/>
        <v>Trained</v>
      </c>
      <c r="N31" s="23">
        <f t="shared" si="5"/>
        <v>1</v>
      </c>
    </row>
    <row r="32" spans="1:14" x14ac:dyDescent="0.2">
      <c r="A32" t="s">
        <v>135</v>
      </c>
      <c r="B32" t="s">
        <v>136</v>
      </c>
      <c r="C32" s="23">
        <v>22</v>
      </c>
      <c r="D32" s="23">
        <v>4</v>
      </c>
      <c r="E32" s="13">
        <f t="shared" si="0"/>
        <v>16</v>
      </c>
      <c r="F32" s="23">
        <v>2018</v>
      </c>
      <c r="G32" s="23" t="s">
        <v>8</v>
      </c>
      <c r="H32" s="23" t="s">
        <v>8</v>
      </c>
      <c r="I32" s="23" t="s">
        <v>9</v>
      </c>
      <c r="J32" s="23" t="str">
        <f t="shared" si="1"/>
        <v>No</v>
      </c>
      <c r="K32" s="23" t="str">
        <f t="shared" si="2"/>
        <v>Yes</v>
      </c>
      <c r="L32" s="23" t="str">
        <f t="shared" si="3"/>
        <v>No</v>
      </c>
      <c r="M32" s="23" t="str">
        <f t="shared" si="4"/>
        <v>Trained</v>
      </c>
      <c r="N32" s="23">
        <f t="shared" si="5"/>
        <v>2</v>
      </c>
    </row>
  </sheetData>
  <mergeCells count="1">
    <mergeCell ref="H1:N1"/>
  </mergeCells>
  <dataValidations count="1">
    <dataValidation allowBlank="1" error="pavI8MeUFtEyxX2I4tky14660281-b702-4e29-a0ca-358e9063e6ca" sqref="A1:U32" xr:uid="{00000000-0002-0000-0100-000000000000}"/>
  </dataValidations>
  <pageMargins left="0.7" right="0.7" top="0.75" bottom="0.75" header="0.3" footer="0.3"/>
  <pageSetup paperSize="0" orientation="portrait" r:id="rId1"/>
  <legacyDrawing r:id="rId4"/>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8"/>
  <sheetViews>
    <sheetView workbookViewId="0">
      <selection activeCell="A2" sqref="A2"/>
    </sheetView>
  </sheetViews>
  <sheetFormatPr defaultRowHeight="14.25" x14ac:dyDescent="0.2"/>
  <cols>
    <col min="1" max="1" width="21" bestFit="1" customWidth="1"/>
    <col min="2" max="2" width="17.375" bestFit="1" customWidth="1"/>
    <col min="3" max="3" width="12.125" bestFit="1" customWidth="1"/>
    <col min="4" max="4" width="11.75" bestFit="1" customWidth="1"/>
    <col min="5" max="7" width="8.875" bestFit="1" customWidth="1"/>
    <col min="8" max="8" width="9.625" bestFit="1" customWidth="1"/>
  </cols>
  <sheetData>
    <row r="1" spans="1:8" x14ac:dyDescent="0.2">
      <c r="E1" s="32" t="s">
        <v>30</v>
      </c>
      <c r="F1" s="32"/>
      <c r="G1" s="32"/>
      <c r="H1" s="32"/>
    </row>
    <row r="2" spans="1:8" x14ac:dyDescent="0.2">
      <c r="A2" s="23" t="s">
        <v>29</v>
      </c>
      <c r="B2" s="23" t="s">
        <v>38</v>
      </c>
      <c r="C2" s="23" t="s">
        <v>31</v>
      </c>
      <c r="D2" s="23" t="s">
        <v>32</v>
      </c>
      <c r="E2" s="23" t="s">
        <v>28</v>
      </c>
      <c r="F2" s="23" t="s">
        <v>3</v>
      </c>
      <c r="G2" s="23" t="s">
        <v>4</v>
      </c>
      <c r="H2" s="23" t="s">
        <v>36</v>
      </c>
    </row>
    <row r="3" spans="1:8" x14ac:dyDescent="0.2">
      <c r="A3" t="s">
        <v>48</v>
      </c>
      <c r="B3" s="17" t="s">
        <v>39</v>
      </c>
      <c r="C3" s="23">
        <v>6</v>
      </c>
      <c r="D3" t="s">
        <v>35</v>
      </c>
      <c r="E3">
        <v>6</v>
      </c>
      <c r="F3">
        <v>8</v>
      </c>
      <c r="G3">
        <v>9</v>
      </c>
      <c r="H3">
        <f>SUM(SwimTeams[[#This Row],[2020]:[2022]])</f>
        <v>23</v>
      </c>
    </row>
    <row r="4" spans="1:8" x14ac:dyDescent="0.2">
      <c r="A4" t="s">
        <v>47</v>
      </c>
      <c r="B4" s="17" t="s">
        <v>39</v>
      </c>
      <c r="C4" s="23">
        <v>5</v>
      </c>
      <c r="D4" t="s">
        <v>35</v>
      </c>
      <c r="E4">
        <v>5</v>
      </c>
      <c r="F4">
        <v>7</v>
      </c>
      <c r="G4">
        <v>10</v>
      </c>
      <c r="H4">
        <f>SUM(SwimTeams[[#This Row],[2020]:[2022]])</f>
        <v>22</v>
      </c>
    </row>
    <row r="5" spans="1:8" x14ac:dyDescent="0.2">
      <c r="A5" t="s">
        <v>45</v>
      </c>
      <c r="B5" s="17" t="s">
        <v>39</v>
      </c>
      <c r="C5" s="23">
        <v>3</v>
      </c>
      <c r="D5" t="s">
        <v>34</v>
      </c>
      <c r="E5">
        <v>7</v>
      </c>
      <c r="F5">
        <v>7</v>
      </c>
      <c r="G5">
        <v>7</v>
      </c>
      <c r="H5">
        <f>SUM(SwimTeams[[#This Row],[2020]:[2022]])</f>
        <v>21</v>
      </c>
    </row>
    <row r="6" spans="1:8" x14ac:dyDescent="0.2">
      <c r="A6" t="s">
        <v>43</v>
      </c>
      <c r="B6" s="17" t="s">
        <v>39</v>
      </c>
      <c r="C6" s="23">
        <v>2</v>
      </c>
      <c r="D6" t="s">
        <v>35</v>
      </c>
      <c r="E6">
        <v>3</v>
      </c>
      <c r="F6">
        <v>7</v>
      </c>
      <c r="G6">
        <v>8</v>
      </c>
      <c r="H6">
        <f>SUM(SwimTeams[[#This Row],[2020]:[2022]])</f>
        <v>18</v>
      </c>
    </row>
    <row r="7" spans="1:8" x14ac:dyDescent="0.2">
      <c r="A7" t="s">
        <v>41</v>
      </c>
      <c r="B7" s="17" t="s">
        <v>39</v>
      </c>
      <c r="C7" s="23">
        <v>1</v>
      </c>
      <c r="D7" t="s">
        <v>33</v>
      </c>
      <c r="E7">
        <v>4</v>
      </c>
      <c r="F7">
        <v>6</v>
      </c>
      <c r="G7">
        <v>6</v>
      </c>
      <c r="H7">
        <f>SUM(SwimTeams[[#This Row],[2020]:[2022]])</f>
        <v>16</v>
      </c>
    </row>
    <row r="8" spans="1:8" x14ac:dyDescent="0.2">
      <c r="A8" t="s">
        <v>49</v>
      </c>
      <c r="B8" s="17" t="s">
        <v>39</v>
      </c>
      <c r="C8" s="23">
        <v>6</v>
      </c>
      <c r="D8" t="s">
        <v>34</v>
      </c>
      <c r="E8">
        <v>5</v>
      </c>
      <c r="F8">
        <v>6</v>
      </c>
      <c r="G8">
        <v>5</v>
      </c>
      <c r="H8">
        <f>SUM(SwimTeams[[#This Row],[2020]:[2022]])</f>
        <v>16</v>
      </c>
    </row>
    <row r="9" spans="1:8" x14ac:dyDescent="0.2">
      <c r="A9" t="s">
        <v>44</v>
      </c>
      <c r="B9" s="17" t="s">
        <v>39</v>
      </c>
      <c r="C9" s="23">
        <v>3</v>
      </c>
      <c r="D9" t="s">
        <v>33</v>
      </c>
      <c r="E9">
        <v>2</v>
      </c>
      <c r="F9">
        <v>5</v>
      </c>
      <c r="G9">
        <v>6</v>
      </c>
      <c r="H9">
        <f>SUM(SwimTeams[[#This Row],[2020]:[2022]])</f>
        <v>13</v>
      </c>
    </row>
    <row r="10" spans="1:8" x14ac:dyDescent="0.2">
      <c r="A10" t="s">
        <v>46</v>
      </c>
      <c r="B10" s="17" t="s">
        <v>39</v>
      </c>
      <c r="C10" s="23">
        <v>4</v>
      </c>
      <c r="D10" t="s">
        <v>34</v>
      </c>
      <c r="E10">
        <v>2</v>
      </c>
      <c r="F10">
        <v>4</v>
      </c>
      <c r="G10">
        <v>6</v>
      </c>
      <c r="H10">
        <f>SUM(SwimTeams[[#This Row],[2020]:[2022]])</f>
        <v>12</v>
      </c>
    </row>
    <row r="11" spans="1:8" x14ac:dyDescent="0.2">
      <c r="A11" t="s">
        <v>40</v>
      </c>
      <c r="B11" s="17" t="s">
        <v>39</v>
      </c>
      <c r="C11" s="23">
        <v>1</v>
      </c>
      <c r="D11" t="s">
        <v>34</v>
      </c>
      <c r="E11">
        <v>3</v>
      </c>
      <c r="F11">
        <v>2</v>
      </c>
      <c r="G11">
        <v>4</v>
      </c>
      <c r="H11">
        <f>SUM(SwimTeams[[#This Row],[2020]:[2022]])</f>
        <v>9</v>
      </c>
    </row>
    <row r="12" spans="1:8" x14ac:dyDescent="0.2">
      <c r="A12" t="s">
        <v>42</v>
      </c>
      <c r="B12" s="17" t="s">
        <v>39</v>
      </c>
      <c r="C12" s="23">
        <v>2</v>
      </c>
      <c r="D12" t="s">
        <v>34</v>
      </c>
      <c r="E12">
        <v>4</v>
      </c>
      <c r="F12">
        <v>2</v>
      </c>
      <c r="G12">
        <v>1</v>
      </c>
      <c r="H12">
        <f>SUM(SwimTeams[[#This Row],[2020]:[2022]])</f>
        <v>7</v>
      </c>
    </row>
    <row r="14" spans="1:8" ht="15" x14ac:dyDescent="0.25">
      <c r="A14" s="25" t="s">
        <v>153</v>
      </c>
      <c r="B14" t="str">
        <f>INDEX(SwimTeams[],1,1)</f>
        <v>Melbourne Vipers</v>
      </c>
    </row>
    <row r="15" spans="1:8" ht="15" x14ac:dyDescent="0.25">
      <c r="A15" s="20"/>
    </row>
    <row r="16" spans="1:8" ht="15" x14ac:dyDescent="0.25">
      <c r="A16" s="25" t="s">
        <v>37</v>
      </c>
      <c r="B16" s="17">
        <f>SUMIF(SwimTeams[League],"Youth",SwimTeams[Total])</f>
        <v>65</v>
      </c>
    </row>
    <row r="18" spans="1:1" ht="15" x14ac:dyDescent="0.25">
      <c r="A18" s="21"/>
    </row>
  </sheetData>
  <mergeCells count="1">
    <mergeCell ref="E1:H1"/>
  </mergeCells>
  <dataValidations count="1">
    <dataValidation allowBlank="1" error="pavI8MeUFtEyxX2I4tky14660281-b702-4e29-a0ca-358e9063e6ca" sqref="A1:H18" xr:uid="{00000000-0002-0000-0200-000000000000}"/>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tabSelected="0" topLeftCell="A13" workbookViewId="0">
      <selection activeCell="C2" sqref="C2"/>
    </sheetView>
  </sheetViews>
  <sheetFormatPr defaultRowHeight="14.25" x14ac:dyDescent="0.2"/>
  <cols>
    <col min="1" max="1" width="24.625" bestFit="1" customWidth="1"/>
    <col min="2" max="2" width="20.625" bestFit="1" customWidth="1"/>
    <col min="3" max="5" width="11.625" bestFit="1" customWidth="1"/>
  </cols>
  <sheetData>
    <row r="1" spans="1:5" x14ac:dyDescent="0.2">
      <c r="A1" s="16" t="s">
        <v>32</v>
      </c>
      <c r="B1" s="16" t="s">
        <v>29</v>
      </c>
      <c r="C1" t="s">
        <v>154</v>
      </c>
      <c r="D1" t="s">
        <v>155</v>
      </c>
      <c r="E1" t="s">
        <v>156</v>
      </c>
    </row>
    <row r="2" spans="1:5" x14ac:dyDescent="0.2">
      <c r="A2" t="s">
        <v>35</v>
      </c>
      <c r="C2" s="19">
        <v>14</v>
      </c>
      <c r="D2" s="19">
        <v>22</v>
      </c>
      <c r="E2" s="19">
        <v>27</v>
      </c>
    </row>
    <row r="3" spans="1:5" x14ac:dyDescent="0.2">
      <c r="B3" t="s">
        <v>48</v>
      </c>
      <c r="C3" s="19">
        <v>6</v>
      </c>
      <c r="D3" s="19">
        <v>8</v>
      </c>
      <c r="E3" s="19">
        <v>9</v>
      </c>
    </row>
    <row r="4" spans="1:5" x14ac:dyDescent="0.2">
      <c r="B4" t="s">
        <v>47</v>
      </c>
      <c r="C4" s="19">
        <v>5</v>
      </c>
      <c r="D4" s="19">
        <v>7</v>
      </c>
      <c r="E4" s="19">
        <v>10</v>
      </c>
    </row>
    <row r="5" spans="1:5" x14ac:dyDescent="0.2">
      <c r="B5" t="s">
        <v>43</v>
      </c>
      <c r="C5" s="19">
        <v>3</v>
      </c>
      <c r="D5" s="19">
        <v>7</v>
      </c>
      <c r="E5" s="19">
        <v>8</v>
      </c>
    </row>
    <row r="6" spans="1:5" x14ac:dyDescent="0.2">
      <c r="A6" t="s">
        <v>33</v>
      </c>
      <c r="C6" s="19">
        <v>6</v>
      </c>
      <c r="D6" s="19">
        <v>11</v>
      </c>
      <c r="E6" s="19">
        <v>12</v>
      </c>
    </row>
    <row r="7" spans="1:5" x14ac:dyDescent="0.2">
      <c r="B7" t="s">
        <v>44</v>
      </c>
      <c r="C7" s="19">
        <v>2</v>
      </c>
      <c r="D7" s="19">
        <v>5</v>
      </c>
      <c r="E7" s="19">
        <v>6</v>
      </c>
    </row>
    <row r="8" spans="1:5" x14ac:dyDescent="0.2">
      <c r="B8" t="s">
        <v>41</v>
      </c>
      <c r="C8" s="19">
        <v>4</v>
      </c>
      <c r="D8" s="19">
        <v>6</v>
      </c>
      <c r="E8" s="19">
        <v>6</v>
      </c>
    </row>
    <row r="9" spans="1:5" x14ac:dyDescent="0.2">
      <c r="A9" t="s">
        <v>34</v>
      </c>
      <c r="C9" s="19">
        <v>21</v>
      </c>
      <c r="D9" s="19">
        <v>21</v>
      </c>
      <c r="E9" s="19">
        <v>23</v>
      </c>
    </row>
    <row r="10" spans="1:5" x14ac:dyDescent="0.2">
      <c r="B10" t="s">
        <v>49</v>
      </c>
      <c r="C10" s="19">
        <v>5</v>
      </c>
      <c r="D10" s="19">
        <v>6</v>
      </c>
      <c r="E10" s="19">
        <v>5</v>
      </c>
    </row>
    <row r="11" spans="1:5" x14ac:dyDescent="0.2">
      <c r="B11" t="s">
        <v>45</v>
      </c>
      <c r="C11" s="19">
        <v>7</v>
      </c>
      <c r="D11" s="19">
        <v>7</v>
      </c>
      <c r="E11" s="19">
        <v>7</v>
      </c>
    </row>
    <row r="12" spans="1:5" x14ac:dyDescent="0.2">
      <c r="B12" t="s">
        <v>42</v>
      </c>
      <c r="C12" s="19">
        <v>4</v>
      </c>
      <c r="D12" s="19">
        <v>2</v>
      </c>
      <c r="E12" s="19">
        <v>1</v>
      </c>
    </row>
    <row r="13" spans="1:5" x14ac:dyDescent="0.2">
      <c r="B13" t="s">
        <v>40</v>
      </c>
      <c r="C13" s="19">
        <v>3</v>
      </c>
      <c r="D13" s="19">
        <v>2</v>
      </c>
      <c r="E13" s="19">
        <v>4</v>
      </c>
    </row>
    <row r="14" spans="1:5" x14ac:dyDescent="0.2">
      <c r="B14" t="s">
        <v>46</v>
      </c>
      <c r="C14" s="19">
        <v>2</v>
      </c>
      <c r="D14" s="19">
        <v>4</v>
      </c>
      <c r="E14" s="19">
        <v>6</v>
      </c>
    </row>
    <row r="15" spans="1:5" x14ac:dyDescent="0.2">
      <c r="A15" t="s">
        <v>5</v>
      </c>
      <c r="C15" s="19">
        <v>41</v>
      </c>
      <c r="D15" s="19">
        <v>54</v>
      </c>
      <c r="E15" s="19">
        <v>62</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42"/>
  <sheetViews>
    <sheetView workbookViewId="0">
      <selection activeCell="E27" sqref="E27"/>
    </sheetView>
  </sheetViews>
  <sheetFormatPr defaultRowHeight="14.25" x14ac:dyDescent="0.2"/>
  <cols>
    <col min="1" max="1" width="21.5" bestFit="1" customWidth="1"/>
    <col min="2" max="2" width="12.875" bestFit="1" customWidth="1"/>
    <col min="3" max="3" width="10.125" bestFit="1" customWidth="1"/>
    <col min="4" max="4" width="11.75" bestFit="1" customWidth="1"/>
    <col min="5" max="7" width="8.875" bestFit="1" customWidth="1"/>
    <col min="8" max="8" width="9.625" bestFit="1" customWidth="1"/>
  </cols>
  <sheetData>
    <row r="1" spans="1:8" x14ac:dyDescent="0.2">
      <c r="E1" s="32" t="s">
        <v>30</v>
      </c>
      <c r="F1" s="32"/>
      <c r="G1" s="32"/>
      <c r="H1" s="32"/>
    </row>
    <row r="2" spans="1:8" x14ac:dyDescent="0.2">
      <c r="A2" s="23" t="s">
        <v>29</v>
      </c>
      <c r="B2" s="23" t="s">
        <v>38</v>
      </c>
      <c r="C2" s="23" t="s">
        <v>31</v>
      </c>
      <c r="D2" s="23" t="s">
        <v>32</v>
      </c>
      <c r="E2" s="23" t="s">
        <v>28</v>
      </c>
      <c r="F2" s="23" t="s">
        <v>3</v>
      </c>
      <c r="G2" s="23" t="s">
        <v>4</v>
      </c>
      <c r="H2" s="23" t="s">
        <v>36</v>
      </c>
    </row>
    <row r="3" spans="1:8" x14ac:dyDescent="0.2">
      <c r="A3" t="s">
        <v>51</v>
      </c>
      <c r="B3" t="s">
        <v>50</v>
      </c>
      <c r="C3" s="23">
        <v>1</v>
      </c>
      <c r="D3" t="s">
        <v>34</v>
      </c>
      <c r="E3">
        <v>5</v>
      </c>
      <c r="F3">
        <v>5</v>
      </c>
      <c r="G3">
        <v>7</v>
      </c>
      <c r="H3">
        <f>SUM(AllTeams[[#This Row],[2020]:[2022]])</f>
        <v>17</v>
      </c>
    </row>
    <row r="4" spans="1:8" x14ac:dyDescent="0.2">
      <c r="A4" t="s">
        <v>52</v>
      </c>
      <c r="B4" t="s">
        <v>50</v>
      </c>
      <c r="C4" s="23">
        <v>1</v>
      </c>
      <c r="D4" t="s">
        <v>33</v>
      </c>
      <c r="E4">
        <v>6</v>
      </c>
      <c r="F4">
        <v>6</v>
      </c>
      <c r="G4">
        <v>5</v>
      </c>
      <c r="H4">
        <f>SUM(AllTeams[[#This Row],[2020]:[2022]])</f>
        <v>17</v>
      </c>
    </row>
    <row r="5" spans="1:8" x14ac:dyDescent="0.2">
      <c r="A5" t="s">
        <v>40</v>
      </c>
      <c r="B5" s="17" t="s">
        <v>39</v>
      </c>
      <c r="C5" s="23">
        <v>1</v>
      </c>
      <c r="D5" t="s">
        <v>34</v>
      </c>
      <c r="E5">
        <v>3</v>
      </c>
      <c r="F5">
        <v>2</v>
      </c>
      <c r="G5">
        <v>4</v>
      </c>
      <c r="H5">
        <f>SUM(AllTeams[[#This Row],[2020]:[2022]])</f>
        <v>9</v>
      </c>
    </row>
    <row r="6" spans="1:8" x14ac:dyDescent="0.2">
      <c r="A6" t="s">
        <v>54</v>
      </c>
      <c r="B6" s="17" t="s">
        <v>39</v>
      </c>
      <c r="C6" s="23">
        <v>1</v>
      </c>
      <c r="D6" t="s">
        <v>33</v>
      </c>
      <c r="E6">
        <v>4</v>
      </c>
      <c r="F6">
        <v>6</v>
      </c>
      <c r="G6">
        <v>6</v>
      </c>
      <c r="H6">
        <f>SUM(AllTeams[[#This Row],[2020]:[2022]])</f>
        <v>16</v>
      </c>
    </row>
    <row r="7" spans="1:8" x14ac:dyDescent="0.2">
      <c r="A7" t="s">
        <v>63</v>
      </c>
      <c r="B7" t="s">
        <v>62</v>
      </c>
      <c r="C7" s="23">
        <v>1</v>
      </c>
      <c r="D7" t="s">
        <v>34</v>
      </c>
      <c r="E7">
        <v>2</v>
      </c>
      <c r="F7">
        <v>3</v>
      </c>
      <c r="G7">
        <v>4</v>
      </c>
      <c r="H7">
        <f>SUM(AllTeams[[#This Row],[2020]:[2022]])</f>
        <v>9</v>
      </c>
    </row>
    <row r="8" spans="1:8" x14ac:dyDescent="0.2">
      <c r="A8" t="s">
        <v>64</v>
      </c>
      <c r="B8" t="s">
        <v>62</v>
      </c>
      <c r="C8" s="23">
        <v>1</v>
      </c>
      <c r="D8" t="s">
        <v>34</v>
      </c>
      <c r="E8">
        <v>5</v>
      </c>
      <c r="F8">
        <v>4</v>
      </c>
      <c r="G8">
        <v>6</v>
      </c>
      <c r="H8">
        <f>SUM(AllTeams[[#This Row],[2020]:[2022]])</f>
        <v>15</v>
      </c>
    </row>
    <row r="9" spans="1:8" x14ac:dyDescent="0.2">
      <c r="A9" t="s">
        <v>75</v>
      </c>
      <c r="B9" t="s">
        <v>74</v>
      </c>
      <c r="C9" s="23">
        <v>1</v>
      </c>
      <c r="D9" t="s">
        <v>34</v>
      </c>
      <c r="E9">
        <v>3</v>
      </c>
      <c r="F9">
        <v>2</v>
      </c>
      <c r="G9">
        <v>2</v>
      </c>
      <c r="H9">
        <f>SUM(AllTeams[[#This Row],[2020]:[2022]])</f>
        <v>7</v>
      </c>
    </row>
    <row r="10" spans="1:8" x14ac:dyDescent="0.2">
      <c r="A10" t="s">
        <v>76</v>
      </c>
      <c r="B10" t="s">
        <v>74</v>
      </c>
      <c r="C10" s="23">
        <v>1</v>
      </c>
      <c r="D10" t="s">
        <v>34</v>
      </c>
      <c r="E10">
        <v>1</v>
      </c>
      <c r="F10">
        <v>2</v>
      </c>
      <c r="G10">
        <v>4</v>
      </c>
      <c r="H10">
        <f>SUM(AllTeams[[#This Row],[2020]:[2022]])</f>
        <v>7</v>
      </c>
    </row>
    <row r="11" spans="1:8" x14ac:dyDescent="0.2">
      <c r="A11" t="s">
        <v>53</v>
      </c>
      <c r="B11" t="s">
        <v>50</v>
      </c>
      <c r="C11" s="23">
        <v>2</v>
      </c>
      <c r="D11" t="s">
        <v>34</v>
      </c>
      <c r="E11">
        <v>5</v>
      </c>
      <c r="F11">
        <v>4</v>
      </c>
      <c r="G11">
        <v>4</v>
      </c>
      <c r="H11">
        <f>SUM(AllTeams[[#This Row],[2020]:[2022]])</f>
        <v>13</v>
      </c>
    </row>
    <row r="12" spans="1:8" x14ac:dyDescent="0.2">
      <c r="A12" t="s">
        <v>55</v>
      </c>
      <c r="B12" t="s">
        <v>50</v>
      </c>
      <c r="C12" s="23">
        <v>2</v>
      </c>
      <c r="D12" t="s">
        <v>33</v>
      </c>
      <c r="E12">
        <v>2</v>
      </c>
      <c r="F12">
        <v>2</v>
      </c>
      <c r="G12">
        <v>1</v>
      </c>
      <c r="H12">
        <f>SUM(AllTeams[[#This Row],[2020]:[2022]])</f>
        <v>5</v>
      </c>
    </row>
    <row r="13" spans="1:8" x14ac:dyDescent="0.2">
      <c r="A13" t="s">
        <v>42</v>
      </c>
      <c r="B13" s="17" t="s">
        <v>39</v>
      </c>
      <c r="C13" s="23">
        <v>2</v>
      </c>
      <c r="D13" t="s">
        <v>34</v>
      </c>
      <c r="E13">
        <v>4</v>
      </c>
      <c r="F13">
        <v>2</v>
      </c>
      <c r="G13">
        <v>1</v>
      </c>
      <c r="H13">
        <f>SUM(AllTeams[[#This Row],[2020]:[2022]])</f>
        <v>7</v>
      </c>
    </row>
    <row r="14" spans="1:8" x14ac:dyDescent="0.2">
      <c r="A14" t="s">
        <v>43</v>
      </c>
      <c r="B14" s="17" t="s">
        <v>39</v>
      </c>
      <c r="C14" s="23">
        <v>2</v>
      </c>
      <c r="D14" t="s">
        <v>35</v>
      </c>
      <c r="E14">
        <v>3</v>
      </c>
      <c r="F14">
        <v>7</v>
      </c>
      <c r="G14">
        <v>8</v>
      </c>
      <c r="H14">
        <f>SUM(AllTeams[[#This Row],[2020]:[2022]])</f>
        <v>18</v>
      </c>
    </row>
    <row r="15" spans="1:8" x14ac:dyDescent="0.2">
      <c r="A15" t="s">
        <v>65</v>
      </c>
      <c r="B15" t="s">
        <v>62</v>
      </c>
      <c r="C15" s="23">
        <v>2</v>
      </c>
      <c r="D15" t="s">
        <v>34</v>
      </c>
      <c r="E15">
        <v>6</v>
      </c>
      <c r="F15">
        <v>3</v>
      </c>
      <c r="G15">
        <v>3</v>
      </c>
      <c r="H15">
        <f>SUM(AllTeams[[#This Row],[2020]:[2022]])</f>
        <v>12</v>
      </c>
    </row>
    <row r="16" spans="1:8" x14ac:dyDescent="0.2">
      <c r="A16" t="s">
        <v>67</v>
      </c>
      <c r="B16" t="s">
        <v>62</v>
      </c>
      <c r="C16" s="23">
        <v>2</v>
      </c>
      <c r="D16" t="s">
        <v>34</v>
      </c>
      <c r="E16">
        <v>6</v>
      </c>
      <c r="F16">
        <v>5</v>
      </c>
      <c r="G16">
        <v>5</v>
      </c>
      <c r="H16">
        <f>SUM(AllTeams[[#This Row],[2020]:[2022]])</f>
        <v>16</v>
      </c>
    </row>
    <row r="17" spans="1:8" x14ac:dyDescent="0.2">
      <c r="A17" t="s">
        <v>77</v>
      </c>
      <c r="B17" t="s">
        <v>74</v>
      </c>
      <c r="C17" s="23">
        <v>2</v>
      </c>
      <c r="D17" t="s">
        <v>34</v>
      </c>
      <c r="E17">
        <v>2</v>
      </c>
      <c r="F17">
        <v>2</v>
      </c>
      <c r="G17">
        <v>3</v>
      </c>
      <c r="H17">
        <f>SUM(AllTeams[[#This Row],[2020]:[2022]])</f>
        <v>7</v>
      </c>
    </row>
    <row r="18" spans="1:8" x14ac:dyDescent="0.2">
      <c r="A18" t="s">
        <v>78</v>
      </c>
      <c r="B18" t="s">
        <v>74</v>
      </c>
      <c r="C18" s="23">
        <v>2</v>
      </c>
      <c r="D18" t="s">
        <v>34</v>
      </c>
      <c r="E18">
        <v>5</v>
      </c>
      <c r="F18">
        <v>2</v>
      </c>
      <c r="G18">
        <v>5</v>
      </c>
      <c r="H18">
        <f>SUM(AllTeams[[#This Row],[2020]:[2022]])</f>
        <v>12</v>
      </c>
    </row>
    <row r="19" spans="1:8" x14ac:dyDescent="0.2">
      <c r="A19" t="s">
        <v>56</v>
      </c>
      <c r="B19" t="s">
        <v>50</v>
      </c>
      <c r="C19" s="23">
        <v>3</v>
      </c>
      <c r="D19" t="s">
        <v>34</v>
      </c>
      <c r="E19">
        <v>6</v>
      </c>
      <c r="F19">
        <v>5</v>
      </c>
      <c r="G19">
        <v>6</v>
      </c>
      <c r="H19">
        <f>SUM(AllTeams[[#This Row],[2020]:[2022]])</f>
        <v>17</v>
      </c>
    </row>
    <row r="20" spans="1:8" x14ac:dyDescent="0.2">
      <c r="A20" t="s">
        <v>57</v>
      </c>
      <c r="B20" t="s">
        <v>50</v>
      </c>
      <c r="C20" s="23">
        <v>3</v>
      </c>
      <c r="D20" t="s">
        <v>33</v>
      </c>
      <c r="E20">
        <v>6</v>
      </c>
      <c r="F20">
        <v>4</v>
      </c>
      <c r="G20">
        <v>5</v>
      </c>
      <c r="H20">
        <f>SUM(AllTeams[[#This Row],[2020]:[2022]])</f>
        <v>15</v>
      </c>
    </row>
    <row r="21" spans="1:8" x14ac:dyDescent="0.2">
      <c r="A21" t="s">
        <v>44</v>
      </c>
      <c r="B21" s="17" t="s">
        <v>39</v>
      </c>
      <c r="C21" s="23">
        <v>3</v>
      </c>
      <c r="D21" t="s">
        <v>33</v>
      </c>
      <c r="E21">
        <v>2</v>
      </c>
      <c r="F21">
        <v>5</v>
      </c>
      <c r="G21">
        <v>6</v>
      </c>
      <c r="H21">
        <f>SUM(AllTeams[[#This Row],[2020]:[2022]])</f>
        <v>13</v>
      </c>
    </row>
    <row r="22" spans="1:8" x14ac:dyDescent="0.2">
      <c r="A22" t="s">
        <v>45</v>
      </c>
      <c r="B22" s="17" t="s">
        <v>39</v>
      </c>
      <c r="C22" s="23">
        <v>3</v>
      </c>
      <c r="D22" t="s">
        <v>34</v>
      </c>
      <c r="E22">
        <v>7</v>
      </c>
      <c r="F22">
        <v>7</v>
      </c>
      <c r="G22">
        <v>7</v>
      </c>
      <c r="H22">
        <f>SUM(AllTeams[[#This Row],[2020]:[2022]])</f>
        <v>21</v>
      </c>
    </row>
    <row r="23" spans="1:8" x14ac:dyDescent="0.2">
      <c r="A23" t="s">
        <v>66</v>
      </c>
      <c r="B23" t="s">
        <v>62</v>
      </c>
      <c r="C23" s="23">
        <v>3</v>
      </c>
      <c r="D23" t="s">
        <v>34</v>
      </c>
      <c r="E23">
        <v>2</v>
      </c>
      <c r="F23">
        <v>1</v>
      </c>
      <c r="G23">
        <v>4</v>
      </c>
      <c r="H23">
        <f>SUM(AllTeams[[#This Row],[2020]:[2022]])</f>
        <v>7</v>
      </c>
    </row>
    <row r="24" spans="1:8" x14ac:dyDescent="0.2">
      <c r="A24" t="s">
        <v>79</v>
      </c>
      <c r="B24" t="s">
        <v>74</v>
      </c>
      <c r="C24" s="23">
        <v>3</v>
      </c>
      <c r="D24" t="s">
        <v>33</v>
      </c>
      <c r="E24">
        <v>3</v>
      </c>
      <c r="F24">
        <v>4</v>
      </c>
      <c r="G24">
        <v>4</v>
      </c>
      <c r="H24">
        <f>SUM(AllTeams[[#This Row],[2020]:[2022]])</f>
        <v>11</v>
      </c>
    </row>
    <row r="25" spans="1:8" x14ac:dyDescent="0.2">
      <c r="A25" t="s">
        <v>80</v>
      </c>
      <c r="B25" t="s">
        <v>74</v>
      </c>
      <c r="C25" s="23">
        <v>3</v>
      </c>
      <c r="D25" t="s">
        <v>34</v>
      </c>
      <c r="E25">
        <v>4</v>
      </c>
      <c r="F25">
        <v>2</v>
      </c>
      <c r="G25">
        <v>6</v>
      </c>
      <c r="H25">
        <f>SUM(AllTeams[[#This Row],[2020]:[2022]])</f>
        <v>12</v>
      </c>
    </row>
    <row r="26" spans="1:8" x14ac:dyDescent="0.2">
      <c r="A26" t="s">
        <v>58</v>
      </c>
      <c r="B26" t="s">
        <v>50</v>
      </c>
      <c r="C26" s="23">
        <v>4</v>
      </c>
      <c r="D26" t="s">
        <v>34</v>
      </c>
      <c r="E26">
        <v>10</v>
      </c>
      <c r="F26">
        <v>7</v>
      </c>
      <c r="G26">
        <v>8</v>
      </c>
      <c r="H26">
        <f>SUM(AllTeams[[#This Row],[2020]:[2022]])</f>
        <v>25</v>
      </c>
    </row>
    <row r="27" spans="1:8" x14ac:dyDescent="0.2">
      <c r="A27" t="s">
        <v>46</v>
      </c>
      <c r="B27" s="17" t="s">
        <v>39</v>
      </c>
      <c r="C27" s="23">
        <v>4</v>
      </c>
      <c r="D27" t="s">
        <v>34</v>
      </c>
      <c r="E27">
        <v>2</v>
      </c>
      <c r="F27">
        <v>4</v>
      </c>
      <c r="G27">
        <v>6</v>
      </c>
      <c r="H27">
        <f>SUM(AllTeams[[#This Row],[2020]:[2022]])</f>
        <v>12</v>
      </c>
    </row>
    <row r="28" spans="1:8" x14ac:dyDescent="0.2">
      <c r="A28" t="s">
        <v>68</v>
      </c>
      <c r="B28" t="s">
        <v>62</v>
      </c>
      <c r="C28" s="23">
        <v>4</v>
      </c>
      <c r="D28" t="s">
        <v>34</v>
      </c>
      <c r="E28">
        <v>5</v>
      </c>
      <c r="F28">
        <v>5</v>
      </c>
      <c r="G28">
        <v>4</v>
      </c>
      <c r="H28">
        <f>SUM(AllTeams[[#This Row],[2020]:[2022]])</f>
        <v>14</v>
      </c>
    </row>
    <row r="29" spans="1:8" x14ac:dyDescent="0.2">
      <c r="A29" t="s">
        <v>69</v>
      </c>
      <c r="B29" t="s">
        <v>62</v>
      </c>
      <c r="C29" s="23">
        <v>4</v>
      </c>
      <c r="D29" t="s">
        <v>33</v>
      </c>
      <c r="E29">
        <v>6</v>
      </c>
      <c r="F29">
        <v>7</v>
      </c>
      <c r="G29">
        <v>8</v>
      </c>
      <c r="H29">
        <f>SUM(AllTeams[[#This Row],[2020]:[2022]])</f>
        <v>21</v>
      </c>
    </row>
    <row r="30" spans="1:8" x14ac:dyDescent="0.2">
      <c r="A30" t="s">
        <v>81</v>
      </c>
      <c r="B30" t="s">
        <v>74</v>
      </c>
      <c r="C30" s="23">
        <v>4</v>
      </c>
      <c r="D30" t="s">
        <v>33</v>
      </c>
      <c r="E30">
        <v>5</v>
      </c>
      <c r="F30">
        <v>6</v>
      </c>
      <c r="G30">
        <v>7</v>
      </c>
      <c r="H30">
        <f>SUM(AllTeams[[#This Row],[2020]:[2022]])</f>
        <v>18</v>
      </c>
    </row>
    <row r="31" spans="1:8" x14ac:dyDescent="0.2">
      <c r="A31" t="s">
        <v>59</v>
      </c>
      <c r="B31" t="s">
        <v>50</v>
      </c>
      <c r="C31" s="23">
        <v>5</v>
      </c>
      <c r="D31" t="s">
        <v>34</v>
      </c>
      <c r="E31">
        <v>8</v>
      </c>
      <c r="F31">
        <v>6</v>
      </c>
      <c r="G31">
        <v>6</v>
      </c>
      <c r="H31">
        <f>SUM(AllTeams[[#This Row],[2020]:[2022]])</f>
        <v>20</v>
      </c>
    </row>
    <row r="32" spans="1:8" x14ac:dyDescent="0.2">
      <c r="A32" t="s">
        <v>47</v>
      </c>
      <c r="B32" s="17" t="s">
        <v>39</v>
      </c>
      <c r="C32" s="23">
        <v>5</v>
      </c>
      <c r="D32" t="s">
        <v>35</v>
      </c>
      <c r="E32">
        <v>5</v>
      </c>
      <c r="F32">
        <v>7</v>
      </c>
      <c r="G32">
        <v>10</v>
      </c>
      <c r="H32">
        <f>SUM(AllTeams[[#This Row],[2020]:[2022]])</f>
        <v>22</v>
      </c>
    </row>
    <row r="33" spans="1:8" x14ac:dyDescent="0.2">
      <c r="A33" t="s">
        <v>70</v>
      </c>
      <c r="B33" t="s">
        <v>62</v>
      </c>
      <c r="C33" s="23">
        <v>5</v>
      </c>
      <c r="D33" t="s">
        <v>34</v>
      </c>
      <c r="E33">
        <v>8</v>
      </c>
      <c r="F33">
        <v>8</v>
      </c>
      <c r="G33">
        <v>4</v>
      </c>
      <c r="H33">
        <f>SUM(AllTeams[[#This Row],[2020]:[2022]])</f>
        <v>20</v>
      </c>
    </row>
    <row r="34" spans="1:8" x14ac:dyDescent="0.2">
      <c r="A34" t="s">
        <v>71</v>
      </c>
      <c r="B34" t="s">
        <v>62</v>
      </c>
      <c r="C34" s="23">
        <v>5</v>
      </c>
      <c r="D34" t="s">
        <v>33</v>
      </c>
      <c r="E34">
        <v>2</v>
      </c>
      <c r="F34">
        <v>5</v>
      </c>
      <c r="G34">
        <v>3</v>
      </c>
      <c r="H34">
        <f>SUM(AllTeams[[#This Row],[2020]:[2022]])</f>
        <v>10</v>
      </c>
    </row>
    <row r="35" spans="1:8" x14ac:dyDescent="0.2">
      <c r="A35" t="s">
        <v>82</v>
      </c>
      <c r="B35" t="s">
        <v>74</v>
      </c>
      <c r="C35" s="23">
        <v>5</v>
      </c>
      <c r="D35" t="s">
        <v>34</v>
      </c>
      <c r="E35">
        <v>5</v>
      </c>
      <c r="F35">
        <v>5</v>
      </c>
      <c r="G35">
        <v>8</v>
      </c>
      <c r="H35">
        <f>SUM(AllTeams[[#This Row],[2020]:[2022]])</f>
        <v>18</v>
      </c>
    </row>
    <row r="36" spans="1:8" x14ac:dyDescent="0.2">
      <c r="A36" t="s">
        <v>60</v>
      </c>
      <c r="B36" t="s">
        <v>50</v>
      </c>
      <c r="C36" s="23">
        <v>6</v>
      </c>
      <c r="D36" t="s">
        <v>34</v>
      </c>
      <c r="E36">
        <v>3</v>
      </c>
      <c r="F36">
        <v>4</v>
      </c>
      <c r="G36">
        <v>2</v>
      </c>
      <c r="H36">
        <f>SUM(AllTeams[[#This Row],[2020]:[2022]])</f>
        <v>9</v>
      </c>
    </row>
    <row r="37" spans="1:8" x14ac:dyDescent="0.2">
      <c r="A37" t="s">
        <v>61</v>
      </c>
      <c r="B37" t="s">
        <v>50</v>
      </c>
      <c r="C37" s="23">
        <v>6</v>
      </c>
      <c r="D37" t="s">
        <v>35</v>
      </c>
      <c r="E37">
        <v>7</v>
      </c>
      <c r="F37">
        <v>8</v>
      </c>
      <c r="G37">
        <v>8</v>
      </c>
      <c r="H37">
        <f>SUM(AllTeams[[#This Row],[2020]:[2022]])</f>
        <v>23</v>
      </c>
    </row>
    <row r="38" spans="1:8" x14ac:dyDescent="0.2">
      <c r="A38" t="s">
        <v>48</v>
      </c>
      <c r="B38" s="17" t="s">
        <v>39</v>
      </c>
      <c r="C38" s="23">
        <v>6</v>
      </c>
      <c r="D38" t="s">
        <v>35</v>
      </c>
      <c r="E38">
        <v>6</v>
      </c>
      <c r="F38">
        <v>8</v>
      </c>
      <c r="G38">
        <v>10</v>
      </c>
      <c r="H38">
        <f>SUM(AllTeams[[#This Row],[2020]:[2022]])</f>
        <v>24</v>
      </c>
    </row>
    <row r="39" spans="1:8" x14ac:dyDescent="0.2">
      <c r="A39" t="s">
        <v>49</v>
      </c>
      <c r="B39" s="17" t="s">
        <v>39</v>
      </c>
      <c r="C39" s="23">
        <v>6</v>
      </c>
      <c r="D39" t="s">
        <v>34</v>
      </c>
      <c r="E39">
        <v>5</v>
      </c>
      <c r="F39">
        <v>6</v>
      </c>
      <c r="G39">
        <v>5</v>
      </c>
      <c r="H39">
        <f>SUM(AllTeams[[#This Row],[2020]:[2022]])</f>
        <v>16</v>
      </c>
    </row>
    <row r="40" spans="1:8" x14ac:dyDescent="0.2">
      <c r="A40" t="s">
        <v>72</v>
      </c>
      <c r="B40" t="s">
        <v>62</v>
      </c>
      <c r="C40" s="23">
        <v>6</v>
      </c>
      <c r="D40" t="s">
        <v>34</v>
      </c>
      <c r="E40">
        <v>5</v>
      </c>
      <c r="F40">
        <v>4</v>
      </c>
      <c r="G40">
        <v>7</v>
      </c>
      <c r="H40">
        <f>SUM(AllTeams[[#This Row],[2020]:[2022]])</f>
        <v>16</v>
      </c>
    </row>
    <row r="41" spans="1:8" x14ac:dyDescent="0.2">
      <c r="A41" t="s">
        <v>73</v>
      </c>
      <c r="B41" t="s">
        <v>62</v>
      </c>
      <c r="C41" s="23">
        <v>6</v>
      </c>
      <c r="D41" t="s">
        <v>35</v>
      </c>
      <c r="E41">
        <v>4</v>
      </c>
      <c r="F41">
        <v>3</v>
      </c>
      <c r="G41">
        <v>5</v>
      </c>
      <c r="H41">
        <f>SUM(AllTeams[[#This Row],[2020]:[2022]])</f>
        <v>12</v>
      </c>
    </row>
    <row r="42" spans="1:8" x14ac:dyDescent="0.2">
      <c r="A42" t="s">
        <v>83</v>
      </c>
      <c r="B42" t="s">
        <v>74</v>
      </c>
      <c r="C42" s="23">
        <v>6</v>
      </c>
      <c r="D42" t="s">
        <v>34</v>
      </c>
      <c r="E42">
        <v>7</v>
      </c>
      <c r="F42">
        <v>8</v>
      </c>
      <c r="G42">
        <v>10</v>
      </c>
      <c r="H42">
        <f>SUM(AllTeams[[#This Row],[2020]:[2022]])</f>
        <v>25</v>
      </c>
    </row>
  </sheetData>
  <mergeCells count="1">
    <mergeCell ref="E1:H1"/>
  </mergeCells>
  <dataValidations count="1">
    <dataValidation allowBlank="1" error="pavI8MeUFtEyxX2I4tky14660281-b702-4e29-a0ca-358e9063e6ca" sqref="A1:H42" xr:uid="{00000000-0002-0000-0400-000000000000}"/>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3"/>
  <sheetViews>
    <sheetView workbookViewId="0">
      <selection activeCell="G18" sqref="G18"/>
    </sheetView>
  </sheetViews>
  <sheetFormatPr defaultRowHeight="14.25" x14ac:dyDescent="0.2"/>
  <cols>
    <col min="1" max="1" width="21.875" bestFit="1" customWidth="1"/>
    <col min="2" max="4" width="10" customWidth="1"/>
    <col min="7" max="7" width="9.875" customWidth="1"/>
  </cols>
  <sheetData>
    <row r="1" spans="1:4" x14ac:dyDescent="0.2">
      <c r="A1" s="16" t="s">
        <v>32</v>
      </c>
      <c r="B1" t="s">
        <v>157</v>
      </c>
    </row>
    <row r="3" spans="1:4" x14ac:dyDescent="0.2">
      <c r="A3" s="16" t="s">
        <v>10</v>
      </c>
      <c r="B3" t="s">
        <v>84</v>
      </c>
      <c r="C3" t="s">
        <v>85</v>
      </c>
      <c r="D3" t="s">
        <v>86</v>
      </c>
    </row>
    <row r="4" spans="1:4" x14ac:dyDescent="0.2">
      <c r="A4" s="17" t="s">
        <v>50</v>
      </c>
      <c r="B4" s="33"/>
      <c r="C4" s="19"/>
      <c r="D4" s="19"/>
    </row>
    <row r="5" spans="1:4" x14ac:dyDescent="0.2">
      <c r="A5" s="18" t="s">
        <v>58</v>
      </c>
      <c r="B5" s="33">
        <v>10</v>
      </c>
      <c r="C5" s="19">
        <v>7</v>
      </c>
      <c r="D5" s="19">
        <v>8</v>
      </c>
    </row>
    <row r="6" spans="1:4" x14ac:dyDescent="0.2">
      <c r="A6" s="17" t="s">
        <v>39</v>
      </c>
      <c r="B6" s="33"/>
      <c r="C6" s="19"/>
      <c r="D6" s="19"/>
    </row>
    <row r="7" spans="1:4" x14ac:dyDescent="0.2">
      <c r="A7" s="18" t="s">
        <v>46</v>
      </c>
      <c r="B7" s="33">
        <v>2</v>
      </c>
      <c r="C7" s="19">
        <v>4</v>
      </c>
      <c r="D7" s="19">
        <v>6</v>
      </c>
    </row>
    <row r="8" spans="1:4" x14ac:dyDescent="0.2">
      <c r="A8" s="17" t="s">
        <v>62</v>
      </c>
      <c r="B8" s="33"/>
      <c r="C8" s="19"/>
      <c r="D8" s="19"/>
    </row>
    <row r="9" spans="1:4" x14ac:dyDescent="0.2">
      <c r="A9" s="18" t="s">
        <v>68</v>
      </c>
      <c r="B9" s="33">
        <v>5</v>
      </c>
      <c r="C9" s="19">
        <v>5</v>
      </c>
      <c r="D9" s="19">
        <v>4</v>
      </c>
    </row>
    <row r="10" spans="1:4" x14ac:dyDescent="0.2">
      <c r="A10" s="18" t="s">
        <v>69</v>
      </c>
      <c r="B10" s="33">
        <v>6</v>
      </c>
      <c r="C10" s="19">
        <v>7</v>
      </c>
      <c r="D10" s="19">
        <v>8</v>
      </c>
    </row>
    <row r="11" spans="1:4" x14ac:dyDescent="0.2">
      <c r="A11" s="17" t="s">
        <v>74</v>
      </c>
      <c r="B11" s="33"/>
      <c r="C11" s="19"/>
      <c r="D11" s="19"/>
    </row>
    <row r="12" spans="1:4" x14ac:dyDescent="0.2">
      <c r="A12" s="18" t="s">
        <v>81</v>
      </c>
      <c r="B12" s="33">
        <v>5</v>
      </c>
      <c r="C12" s="19">
        <v>6</v>
      </c>
      <c r="D12" s="19">
        <v>7</v>
      </c>
    </row>
    <row r="13" spans="1:4" x14ac:dyDescent="0.2">
      <c r="A13" s="17" t="s">
        <v>5</v>
      </c>
      <c r="B13" s="33">
        <v>28</v>
      </c>
      <c r="C13" s="19">
        <v>29</v>
      </c>
      <c r="D13" s="19">
        <v>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2"/>
  <sheetViews>
    <sheetView workbookViewId="0">
      <selection activeCell="J32" sqref="J32"/>
    </sheetView>
  </sheetViews>
  <sheetFormatPr defaultRowHeight="14.25" x14ac:dyDescent="0.2"/>
  <cols>
    <col min="1" max="1" width="13.625" bestFit="1" customWidth="1"/>
    <col min="2" max="4" width="10" bestFit="1" customWidth="1"/>
  </cols>
  <sheetData>
    <row r="1" spans="1:4" x14ac:dyDescent="0.2">
      <c r="A1" s="16" t="s">
        <v>10</v>
      </c>
      <c r="B1" t="s">
        <v>84</v>
      </c>
      <c r="C1" t="s">
        <v>85</v>
      </c>
      <c r="D1" t="s">
        <v>86</v>
      </c>
    </row>
    <row r="2" spans="1:4" x14ac:dyDescent="0.2">
      <c r="A2" s="17" t="s">
        <v>87</v>
      </c>
      <c r="B2" s="33"/>
      <c r="C2" s="19"/>
      <c r="D2" s="19"/>
    </row>
    <row r="3" spans="1:4" x14ac:dyDescent="0.2">
      <c r="A3" s="18" t="s">
        <v>33</v>
      </c>
      <c r="B3" s="33">
        <v>11</v>
      </c>
      <c r="C3" s="19">
        <v>13</v>
      </c>
      <c r="D3" s="19">
        <v>15</v>
      </c>
    </row>
    <row r="4" spans="1:4" x14ac:dyDescent="0.2">
      <c r="A4" s="18" t="s">
        <v>34</v>
      </c>
      <c r="B4" s="33">
        <v>17</v>
      </c>
      <c r="C4" s="19">
        <v>16</v>
      </c>
      <c r="D4" s="19">
        <v>18</v>
      </c>
    </row>
    <row r="5" spans="1:4" x14ac:dyDescent="0.2">
      <c r="A5" s="17" t="s">
        <v>88</v>
      </c>
      <c r="B5" s="33"/>
      <c r="C5" s="19"/>
      <c r="D5" s="19"/>
    </row>
    <row r="6" spans="1:4" x14ac:dyDescent="0.2">
      <c r="A6" s="18" t="s">
        <v>35</v>
      </c>
      <c r="B6" s="33">
        <v>5</v>
      </c>
      <c r="C6" s="19">
        <v>7</v>
      </c>
      <c r="D6" s="19">
        <v>10</v>
      </c>
    </row>
    <row r="7" spans="1:4" x14ac:dyDescent="0.2">
      <c r="A7" s="18" t="s">
        <v>33</v>
      </c>
      <c r="B7" s="33">
        <v>2</v>
      </c>
      <c r="C7" s="19">
        <v>5</v>
      </c>
      <c r="D7" s="19">
        <v>3</v>
      </c>
    </row>
    <row r="8" spans="1:4" x14ac:dyDescent="0.2">
      <c r="A8" s="18" t="s">
        <v>34</v>
      </c>
      <c r="B8" s="33">
        <v>21</v>
      </c>
      <c r="C8" s="19">
        <v>19</v>
      </c>
      <c r="D8" s="19">
        <v>18</v>
      </c>
    </row>
    <row r="9" spans="1:4" x14ac:dyDescent="0.2">
      <c r="A9" s="17" t="s">
        <v>89</v>
      </c>
      <c r="B9" s="33"/>
      <c r="C9" s="19"/>
      <c r="D9" s="19"/>
    </row>
    <row r="10" spans="1:4" x14ac:dyDescent="0.2">
      <c r="A10" s="18" t="s">
        <v>35</v>
      </c>
      <c r="B10" s="33">
        <v>17</v>
      </c>
      <c r="C10" s="19">
        <v>19</v>
      </c>
      <c r="D10" s="19">
        <v>23</v>
      </c>
    </row>
    <row r="11" spans="1:4" x14ac:dyDescent="0.2">
      <c r="A11" s="18" t="s">
        <v>34</v>
      </c>
      <c r="B11" s="33">
        <v>20</v>
      </c>
      <c r="C11" s="19">
        <v>22</v>
      </c>
      <c r="D11" s="19">
        <v>24</v>
      </c>
    </row>
    <row r="12" spans="1:4" x14ac:dyDescent="0.2">
      <c r="A12" s="17" t="s">
        <v>5</v>
      </c>
      <c r="B12" s="33">
        <v>93</v>
      </c>
      <c r="C12" s="19">
        <v>101</v>
      </c>
      <c r="D12" s="19">
        <v>111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80"/>
  <sheetViews>
    <sheetView tabSelected="1" zoomScaleNormal="100" workbookViewId="0">
      <selection activeCell="A1" sqref="A1"/>
    </sheetView>
  </sheetViews>
  <sheetFormatPr defaultColWidth="8" defaultRowHeight="18" x14ac:dyDescent="0.2"/>
  <cols>
    <col min="1" max="1" width="13.125" style="34" customWidth="1"/>
    <col min="2" max="2" width="4.75" style="34" customWidth="1"/>
    <col min="3" max="3" width="87.625" style="34" customWidth="1"/>
    <col min="4" max="4" width="10.25" style="34" customWidth="1"/>
    <col min="5" max="5" width="3.75" style="34" customWidth="1"/>
    <col min="6" max="16384" width="8" style="35"/>
  </cols>
  <sheetData>
    <row r="1" spans="1:5" ht="9.9499999999999993" customHeight="1" x14ac:dyDescent="0.3">
      <c r="A1" s="36"/>
      <c r="B1" s="36"/>
      <c r="C1" s="36"/>
      <c r="D1" s="36"/>
      <c r="E1" s="36"/>
    </row>
    <row r="2" spans="1:5" ht="16.5" customHeight="1" x14ac:dyDescent="0.3">
      <c r="A2" s="36"/>
      <c r="B2" s="38" t="s">
        <v>160</v>
      </c>
      <c r="C2" s="38"/>
      <c r="D2" s="36"/>
      <c r="E2" s="36"/>
    </row>
    <row r="3" spans="1:5" ht="9.9499999999999993" customHeight="1" x14ac:dyDescent="0.3">
      <c r="A3" s="36"/>
      <c r="B3" s="36"/>
      <c r="C3" s="36"/>
      <c r="D3" s="36"/>
      <c r="E3" s="36"/>
    </row>
    <row r="4" spans="1:5" ht="34.5" customHeight="1" x14ac:dyDescent="0.3">
      <c r="A4" s="34"/>
      <c r="B4" s="37" t="s">
        <v>159</v>
      </c>
      <c r="C4" s="37"/>
      <c r="D4" s="34"/>
      <c r="E4" s="34"/>
    </row>
    <row r="5" spans="1:5" ht="18" customHeight="1" x14ac:dyDescent="0.3">
      <c r="A5" s="34"/>
      <c r="B5" s="39" t="s">
        <v>161</v>
      </c>
      <c r="C5" s="39"/>
      <c r="D5" s="40" t="s">
        <v>162</v>
      </c>
      <c r="E5" s="34"/>
    </row>
    <row r="6" spans="1:5" ht="24" customHeight="1" thickBot="1" x14ac:dyDescent="0.35">
      <c r="A6" s="41"/>
      <c r="B6" s="41"/>
      <c r="C6" s="41"/>
      <c r="D6" s="41"/>
      <c r="E6" s="41"/>
    </row>
    <row r="7" spans="1:5" ht="13.5" customHeight="1" thickTop="1" x14ac:dyDescent="0.2">
      <c r="A7" s="42"/>
      <c r="B7" s="42"/>
      <c r="C7" s="42"/>
      <c r="D7" s="42"/>
    </row>
    <row r="8" spans="1:5" ht="144" customHeight="1" x14ac:dyDescent="0.2">
      <c r="A8" s="43" t="s">
        <v>163</v>
      </c>
      <c r="B8" s="44" t="s">
        <v>164</v>
      </c>
      <c r="C8" s="44"/>
      <c r="D8" s="43" t="s">
        <v>165</v>
      </c>
    </row>
    <row r="9" spans="1:5" ht="16" customHeight="1" x14ac:dyDescent="0.2">
      <c r="A9" s="34"/>
      <c r="B9" s="34"/>
      <c r="C9" s="45" t="s">
        <v>166</v>
      </c>
      <c r="D9" s="34"/>
    </row>
    <row r="10" spans="1:5" ht="32" customHeight="1" x14ac:dyDescent="0.2">
      <c r="A10" s="34"/>
      <c r="B10" s="34"/>
      <c r="C10" s="46" t="s">
        <v>167</v>
      </c>
      <c r="D10" s="34"/>
    </row>
    <row r="11" spans="1:5" ht="16" customHeight="1" x14ac:dyDescent="0.2">
      <c r="A11" s="34"/>
      <c r="B11" s="34"/>
      <c r="C11" s="45" t="s">
        <v>168</v>
      </c>
      <c r="D11" s="34"/>
    </row>
    <row r="12" spans="1:5" ht="16" customHeight="1" x14ac:dyDescent="0.2">
      <c r="A12" s="34"/>
      <c r="B12" s="34"/>
      <c r="C12" s="46" t="s">
        <v>169</v>
      </c>
      <c r="D12" s="34"/>
    </row>
    <row r="13" spans="1:5" ht="112" customHeight="1" x14ac:dyDescent="0.2">
      <c r="A13" s="43" t="s">
        <v>170</v>
      </c>
      <c r="B13" s="44" t="s">
        <v>171</v>
      </c>
      <c r="C13" s="44"/>
      <c r="D13" s="43" t="s">
        <v>172</v>
      </c>
    </row>
    <row r="14" spans="1:5" ht="16" customHeight="1" x14ac:dyDescent="0.2">
      <c r="A14" s="34"/>
      <c r="B14" s="34"/>
      <c r="C14" s="45" t="s">
        <v>173</v>
      </c>
      <c r="D14" s="34"/>
    </row>
    <row r="15" spans="1:5" ht="32" customHeight="1" x14ac:dyDescent="0.2">
      <c r="A15" s="34"/>
      <c r="B15" s="34"/>
      <c r="C15" s="46" t="s">
        <v>174</v>
      </c>
      <c r="D15" s="34"/>
    </row>
    <row r="16" spans="1:5" ht="16" customHeight="1" x14ac:dyDescent="0.2">
      <c r="A16" s="34"/>
      <c r="B16" s="34"/>
      <c r="C16" s="45" t="s">
        <v>175</v>
      </c>
      <c r="D16" s="34"/>
    </row>
    <row r="17" spans="1:5" ht="16" customHeight="1" x14ac:dyDescent="0.2">
      <c r="A17" s="34"/>
      <c r="B17" s="34"/>
      <c r="C17" s="46" t="s">
        <v>176</v>
      </c>
      <c r="D17" s="34"/>
    </row>
    <row r="18" spans="1:5" ht="112" customHeight="1" x14ac:dyDescent="0.2">
      <c r="A18" s="43" t="s">
        <v>177</v>
      </c>
      <c r="B18" s="44" t="s">
        <v>178</v>
      </c>
      <c r="C18" s="44"/>
      <c r="D18" s="43" t="s">
        <v>179</v>
      </c>
    </row>
    <row r="19" spans="1:5" ht="16" customHeight="1" x14ac:dyDescent="0.2">
      <c r="A19" s="34"/>
      <c r="B19" s="34"/>
      <c r="C19" s="45" t="s">
        <v>180</v>
      </c>
      <c r="D19" s="34"/>
    </row>
    <row r="20" spans="1:5" ht="32" customHeight="1" x14ac:dyDescent="0.2">
      <c r="A20" s="34"/>
      <c r="B20" s="34"/>
      <c r="C20" s="46" t="s">
        <v>181</v>
      </c>
      <c r="D20" s="34"/>
    </row>
    <row r="21" spans="1:5" ht="16" customHeight="1" x14ac:dyDescent="0.2">
      <c r="A21" s="34"/>
      <c r="B21" s="34"/>
      <c r="C21" s="45" t="s">
        <v>182</v>
      </c>
      <c r="D21" s="34"/>
    </row>
    <row r="22" spans="1:5" ht="16" customHeight="1" x14ac:dyDescent="0.2">
      <c r="A22" s="34"/>
      <c r="B22" s="34"/>
      <c r="C22" s="46" t="s">
        <v>183</v>
      </c>
      <c r="D22" s="34"/>
    </row>
    <row r="23" spans="1:5" ht="128" customHeight="1" x14ac:dyDescent="0.2">
      <c r="A23" s="43" t="s">
        <v>184</v>
      </c>
      <c r="B23" s="44" t="s">
        <v>185</v>
      </c>
      <c r="C23" s="44"/>
      <c r="D23" s="43" t="s">
        <v>186</v>
      </c>
    </row>
    <row r="24" spans="1:5" ht="16" customHeight="1" x14ac:dyDescent="0.2">
      <c r="A24" s="34"/>
      <c r="B24" s="34"/>
      <c r="C24" s="45" t="s">
        <v>187</v>
      </c>
      <c r="D24" s="34"/>
    </row>
    <row r="25" spans="1:5" ht="32" customHeight="1" x14ac:dyDescent="0.2">
      <c r="A25" s="34"/>
      <c r="B25" s="34"/>
      <c r="C25" s="46" t="s">
        <v>188</v>
      </c>
      <c r="D25" s="34"/>
    </row>
    <row r="26" spans="1:5" ht="16" customHeight="1" x14ac:dyDescent="0.2">
      <c r="A26" s="34"/>
      <c r="B26" s="34"/>
      <c r="C26" s="45" t="s">
        <v>189</v>
      </c>
      <c r="D26" s="34"/>
    </row>
    <row r="27" spans="1:5" ht="16" customHeight="1" x14ac:dyDescent="0.2">
      <c r="A27" s="34"/>
      <c r="B27" s="34"/>
      <c r="C27" s="46" t="s">
        <v>190</v>
      </c>
      <c r="D27" s="34"/>
    </row>
    <row r="28" spans="1:5" ht="160" customHeight="1" x14ac:dyDescent="0.2">
      <c r="A28" s="43" t="s">
        <v>191</v>
      </c>
      <c r="B28" s="44" t="s">
        <v>192</v>
      </c>
      <c r="C28" s="44"/>
      <c r="D28" s="43" t="s">
        <v>193</v>
      </c>
    </row>
    <row r="29" spans="1:5" ht="16" customHeight="1" x14ac:dyDescent="0.2">
      <c r="A29" s="34"/>
      <c r="B29" s="34"/>
      <c r="C29" s="45" t="s">
        <v>194</v>
      </c>
      <c r="D29" s="34"/>
    </row>
    <row r="30" spans="1:5" ht="32" customHeight="1" x14ac:dyDescent="0.2">
      <c r="A30" s="34"/>
      <c r="B30" s="34"/>
      <c r="C30" s="46" t="s">
        <v>195</v>
      </c>
      <c r="D30" s="34"/>
    </row>
    <row r="31" spans="1:5" ht="16" customHeight="1" x14ac:dyDescent="0.2">
      <c r="A31" s="34"/>
      <c r="B31" s="34"/>
      <c r="C31" s="45" t="s">
        <v>196</v>
      </c>
      <c r="D31" s="34"/>
    </row>
    <row r="32" spans="1:5" ht="16" customHeight="1" x14ac:dyDescent="0.2">
      <c r="A32" s="34"/>
      <c r="B32" s="34"/>
      <c r="C32" s="46" t="s">
        <v>197</v>
      </c>
      <c r="D32" s="34"/>
    </row>
    <row r="33" spans="1:5" ht="64" customHeight="1" x14ac:dyDescent="0.2">
      <c r="A33" s="43" t="s">
        <v>198</v>
      </c>
      <c r="B33" s="44" t="s">
        <v>199</v>
      </c>
      <c r="C33" s="44"/>
      <c r="D33" s="43" t="s">
        <v>200</v>
      </c>
    </row>
    <row r="34" spans="1:5" ht="16" customHeight="1" x14ac:dyDescent="0.2">
      <c r="A34" s="34"/>
      <c r="B34" s="34"/>
      <c r="C34" s="45" t="s">
        <v>201</v>
      </c>
      <c r="D34" s="34"/>
    </row>
    <row r="35" spans="1:5" ht="80" customHeight="1" x14ac:dyDescent="0.2">
      <c r="A35" s="43" t="s">
        <v>202</v>
      </c>
      <c r="B35" s="44" t="s">
        <v>203</v>
      </c>
      <c r="C35" s="44"/>
      <c r="D35" s="43" t="s">
        <v>204</v>
      </c>
    </row>
    <row r="36" spans="1:5" ht="16" customHeight="1" x14ac:dyDescent="0.2">
      <c r="A36" s="34"/>
      <c r="B36" s="34"/>
      <c r="C36" s="45" t="s">
        <v>205</v>
      </c>
      <c r="D36" s="34"/>
    </row>
    <row r="37" spans="1:5" ht="32" customHeight="1" x14ac:dyDescent="0.2">
      <c r="A37" s="34"/>
      <c r="B37" s="34"/>
      <c r="C37" s="46" t="s">
        <v>206</v>
      </c>
      <c r="D37" s="34"/>
    </row>
    <row r="38" spans="1:5" ht="16" customHeight="1" x14ac:dyDescent="0.2">
      <c r="A38" s="34"/>
      <c r="B38" s="34"/>
      <c r="C38" s="45" t="s">
        <v>207</v>
      </c>
      <c r="D38" s="34"/>
    </row>
    <row r="39" spans="1:5" ht="16" customHeight="1" x14ac:dyDescent="0.2">
      <c r="A39" s="34"/>
      <c r="B39" s="34"/>
      <c r="C39" s="46" t="s">
        <v>208</v>
      </c>
      <c r="D39" s="34"/>
    </row>
    <row r="40" spans="1:5" ht="64" customHeight="1" x14ac:dyDescent="0.2">
      <c r="A40" s="43" t="s">
        <v>209</v>
      </c>
      <c r="B40" s="44" t="s">
        <v>210</v>
      </c>
      <c r="C40" s="44"/>
      <c r="D40" s="43" t="s">
        <v>211</v>
      </c>
    </row>
    <row r="41" spans="1:5" ht="16" customHeight="1" x14ac:dyDescent="0.2">
      <c r="A41" s="34"/>
      <c r="B41" s="34"/>
      <c r="C41" s="45" t="s">
        <v>212</v>
      </c>
      <c r="D41" s="34"/>
    </row>
    <row r="42" spans="1:5" ht="48" customHeight="1" x14ac:dyDescent="0.2">
      <c r="A42" s="43" t="s">
        <v>213</v>
      </c>
      <c r="B42" s="44" t="s">
        <v>214</v>
      </c>
      <c r="C42" s="44"/>
      <c r="D42" s="43" t="s">
        <v>215</v>
      </c>
    </row>
    <row r="43" spans="1:5" ht="16" customHeight="1" x14ac:dyDescent="0.2">
      <c r="A43" s="34"/>
      <c r="B43" s="34"/>
      <c r="C43" s="45" t="s">
        <v>216</v>
      </c>
      <c r="D43" s="34"/>
    </row>
    <row r="44" spans="1:5" ht="32" customHeight="1" x14ac:dyDescent="0.2">
      <c r="A44" s="43" t="s">
        <v>217</v>
      </c>
      <c r="B44" s="44" t="s">
        <v>218</v>
      </c>
      <c r="C44" s="44"/>
      <c r="D44" s="43" t="s">
        <v>219</v>
      </c>
    </row>
    <row r="45" spans="1:5" ht="16" customHeight="1" x14ac:dyDescent="0.2">
      <c r="A45" s="34"/>
      <c r="B45" s="34"/>
      <c r="C45" s="45" t="s">
        <v>220</v>
      </c>
      <c r="D45" s="34"/>
    </row>
    <row r="46" spans="1:5" ht="16" customHeight="1" x14ac:dyDescent="0.2">
      <c r="A46" s="34"/>
      <c r="B46" s="34"/>
      <c r="C46" s="46" t="s">
        <v>221</v>
      </c>
      <c r="D46" s="34"/>
    </row>
    <row r="47" spans="1:5" ht="48" customHeight="1" x14ac:dyDescent="0.2">
      <c r="A47" s="43" t="s">
        <v>222</v>
      </c>
      <c r="B47" s="44" t="s">
        <v>223</v>
      </c>
      <c r="C47" s="44"/>
      <c r="D47" s="43" t="s">
        <v>224</v>
      </c>
    </row>
    <row r="48" spans="1:5" ht="16" customHeight="1" x14ac:dyDescent="0.2">
      <c r="A48" s="34"/>
      <c r="B48" s="34"/>
      <c r="C48" s="45" t="s">
        <v>225</v>
      </c>
      <c r="D48" s="34"/>
    </row>
    <row r="49" spans="1:5" ht="32" customHeight="1" x14ac:dyDescent="0.2">
      <c r="A49" s="43" t="s">
        <v>226</v>
      </c>
      <c r="B49" s="44" t="s">
        <v>227</v>
      </c>
      <c r="C49" s="44"/>
      <c r="D49" s="43" t="s">
        <v>228</v>
      </c>
    </row>
    <row r="50" spans="1:5" ht="16" customHeight="1" x14ac:dyDescent="0.2">
      <c r="A50" s="34"/>
      <c r="B50" s="34"/>
      <c r="C50" s="45" t="s">
        <v>229</v>
      </c>
      <c r="D50" s="34"/>
    </row>
    <row r="51" spans="1:5" ht="32" customHeight="1" x14ac:dyDescent="0.2">
      <c r="A51" s="43" t="s">
        <v>230</v>
      </c>
      <c r="B51" s="44" t="s">
        <v>231</v>
      </c>
      <c r="C51" s="44"/>
      <c r="D51" s="43" t="s">
        <v>232</v>
      </c>
    </row>
    <row r="52" spans="1:5" ht="16" customHeight="1" x14ac:dyDescent="0.2">
      <c r="A52" s="34"/>
      <c r="B52" s="34"/>
      <c r="C52" s="45" t="s">
        <v>233</v>
      </c>
      <c r="D52" s="34"/>
    </row>
    <row r="53" spans="1:5" ht="240" customHeight="1" x14ac:dyDescent="0.2">
      <c r="A53" s="43" t="s">
        <v>234</v>
      </c>
      <c r="B53" s="44" t="s">
        <v>235</v>
      </c>
      <c r="C53" s="44"/>
      <c r="D53" s="43" t="s">
        <v>236</v>
      </c>
    </row>
    <row r="54" spans="1:5" ht="16" customHeight="1" x14ac:dyDescent="0.2">
      <c r="A54" s="34"/>
      <c r="B54" s="34"/>
      <c r="C54" s="45" t="s">
        <v>237</v>
      </c>
      <c r="D54" s="34"/>
    </row>
    <row r="55" spans="1:5" ht="16" customHeight="1" x14ac:dyDescent="0.2">
      <c r="A55" s="34"/>
      <c r="B55" s="34"/>
      <c r="C55" s="45" t="s">
        <v>238</v>
      </c>
      <c r="D55" s="34"/>
    </row>
    <row r="56" spans="1:5" ht="32" customHeight="1" x14ac:dyDescent="0.2">
      <c r="A56" s="34"/>
      <c r="B56" s="34"/>
      <c r="C56" s="46" t="s">
        <v>239</v>
      </c>
      <c r="D56" s="34"/>
    </row>
    <row r="57" spans="1:5" ht="16" customHeight="1" x14ac:dyDescent="0.2">
      <c r="A57" s="34"/>
      <c r="B57" s="34"/>
      <c r="C57" s="45" t="s">
        <v>240</v>
      </c>
      <c r="D57" s="34"/>
    </row>
    <row r="58" spans="1:5" ht="16" customHeight="1" x14ac:dyDescent="0.2">
      <c r="A58" s="34"/>
      <c r="B58" s="34"/>
      <c r="C58" s="45" t="s">
        <v>241</v>
      </c>
      <c r="D58" s="34"/>
    </row>
    <row r="59" spans="1:5" ht="16" customHeight="1" x14ac:dyDescent="0.2">
      <c r="A59" s="34"/>
      <c r="B59" s="34"/>
      <c r="C59" s="45" t="s">
        <v>242</v>
      </c>
      <c r="D59" s="34"/>
    </row>
    <row r="60" spans="1:5" ht="16" customHeight="1" x14ac:dyDescent="0.2">
      <c r="A60" s="34"/>
      <c r="B60" s="34"/>
      <c r="C60" s="45" t="s">
        <v>243</v>
      </c>
      <c r="D60" s="34"/>
    </row>
    <row r="61" spans="1:5" ht="16" customHeight="1" x14ac:dyDescent="0.2">
      <c r="A61" s="34"/>
      <c r="B61" s="34"/>
      <c r="C61" s="45" t="s">
        <v>244</v>
      </c>
      <c r="D61" s="34"/>
    </row>
    <row r="62" spans="1:5" ht="32" customHeight="1" x14ac:dyDescent="0.2">
      <c r="A62" s="34"/>
      <c r="B62" s="34"/>
      <c r="C62" s="46" t="s">
        <v>245</v>
      </c>
      <c r="D62" s="34"/>
    </row>
    <row r="63" spans="1:5" ht="16" customHeight="1" x14ac:dyDescent="0.2">
      <c r="A63" s="34"/>
      <c r="B63" s="34"/>
      <c r="C63" s="45" t="s">
        <v>246</v>
      </c>
      <c r="D63" s="34"/>
    </row>
    <row r="64" spans="1:5" ht="64" customHeight="1" x14ac:dyDescent="0.2">
      <c r="A64" s="43" t="s">
        <v>247</v>
      </c>
      <c r="B64" s="44" t="s">
        <v>248</v>
      </c>
      <c r="C64" s="44"/>
      <c r="D64" s="43" t="s">
        <v>249</v>
      </c>
    </row>
    <row r="65" spans="1:5" ht="16" customHeight="1" x14ac:dyDescent="0.2">
      <c r="A65" s="34"/>
      <c r="B65" s="34"/>
      <c r="C65" s="45" t="s">
        <v>250</v>
      </c>
      <c r="D65" s="34"/>
    </row>
    <row r="66" spans="1:5" ht="32" customHeight="1" x14ac:dyDescent="0.2">
      <c r="A66" s="43" t="s">
        <v>251</v>
      </c>
      <c r="B66" s="44" t="s">
        <v>252</v>
      </c>
      <c r="C66" s="44"/>
      <c r="D66" s="43" t="s">
        <v>253</v>
      </c>
    </row>
    <row r="67" spans="1:5" ht="16" customHeight="1" x14ac:dyDescent="0.2">
      <c r="A67" s="34"/>
      <c r="B67" s="34"/>
      <c r="C67" s="45" t="s">
        <v>254</v>
      </c>
      <c r="D67" s="34"/>
    </row>
    <row r="68" spans="1:5" ht="16" customHeight="1" x14ac:dyDescent="0.2">
      <c r="A68" s="43" t="s">
        <v>255</v>
      </c>
      <c r="B68" s="44" t="s">
        <v>256</v>
      </c>
      <c r="C68" s="44"/>
      <c r="D68" s="43" t="s">
        <v>257</v>
      </c>
    </row>
    <row r="69" spans="1:5" ht="16" customHeight="1" x14ac:dyDescent="0.2">
      <c r="A69" s="34"/>
      <c r="B69" s="34"/>
      <c r="C69" s="45" t="s">
        <v>258</v>
      </c>
      <c r="D69" s="34"/>
    </row>
    <row r="70" spans="1:5" ht="32" customHeight="1" x14ac:dyDescent="0.2">
      <c r="A70" s="43" t="s">
        <v>259</v>
      </c>
      <c r="B70" s="44" t="s">
        <v>260</v>
      </c>
      <c r="C70" s="44"/>
      <c r="D70" s="43" t="s">
        <v>261</v>
      </c>
    </row>
    <row r="71" spans="1:5" ht="16" customHeight="1" x14ac:dyDescent="0.2">
      <c r="A71" s="34"/>
      <c r="B71" s="34"/>
      <c r="C71" s="45" t="s">
        <v>262</v>
      </c>
      <c r="D71" s="34"/>
    </row>
    <row r="72" spans="1:5" ht="32" customHeight="1" x14ac:dyDescent="0.2">
      <c r="A72" s="34"/>
      <c r="B72" s="34"/>
      <c r="C72" s="46" t="s">
        <v>263</v>
      </c>
      <c r="D72" s="34"/>
    </row>
    <row r="73" spans="1:5" ht="96" customHeight="1" x14ac:dyDescent="0.2">
      <c r="A73" s="43" t="s">
        <v>264</v>
      </c>
      <c r="B73" s="44" t="s">
        <v>265</v>
      </c>
      <c r="C73" s="44"/>
      <c r="D73" s="43" t="s">
        <v>266</v>
      </c>
    </row>
    <row r="74" spans="1:5" ht="16" customHeight="1" x14ac:dyDescent="0.2">
      <c r="A74" s="34"/>
      <c r="B74" s="34"/>
      <c r="C74" s="45" t="s">
        <v>267</v>
      </c>
      <c r="D74" s="34"/>
    </row>
    <row r="75" spans="1:5" ht="16" customHeight="1" x14ac:dyDescent="0.2">
      <c r="A75" s="34"/>
      <c r="B75" s="34"/>
      <c r="C75" s="45" t="s">
        <v>268</v>
      </c>
      <c r="D75" s="34"/>
    </row>
    <row r="76" spans="1:5" ht="16" customHeight="1" x14ac:dyDescent="0.2">
      <c r="A76" s="34"/>
      <c r="B76" s="34"/>
      <c r="C76" s="45" t="s">
        <v>269</v>
      </c>
      <c r="D76" s="34"/>
    </row>
    <row r="77" spans="1:5" ht="112" customHeight="1" x14ac:dyDescent="0.2">
      <c r="A77" s="43" t="s">
        <v>270</v>
      </c>
      <c r="B77" s="44" t="s">
        <v>271</v>
      </c>
      <c r="C77" s="44"/>
      <c r="D77" s="43" t="s">
        <v>272</v>
      </c>
    </row>
    <row r="78" spans="1:5" ht="16" customHeight="1" x14ac:dyDescent="0.2">
      <c r="A78" s="34"/>
      <c r="B78" s="34"/>
      <c r="C78" s="45" t="s">
        <v>273</v>
      </c>
      <c r="D78" s="34"/>
    </row>
    <row r="79" spans="1:5" ht="16" customHeight="1" x14ac:dyDescent="0.2">
      <c r="A79" s="34"/>
      <c r="B79" s="34"/>
      <c r="C79" s="45" t="s">
        <v>274</v>
      </c>
      <c r="D79" s="34"/>
    </row>
    <row r="80" spans="1:5" ht="16" customHeight="1" x14ac:dyDescent="0.2">
      <c r="A80" s="34"/>
      <c r="B80" s="34"/>
      <c r="C80" s="45" t="s">
        <v>275</v>
      </c>
      <c r="D80" s="34"/>
    </row>
    <row r="81" spans="1:5" ht="16" customHeight="1" x14ac:dyDescent="0.2">
      <c r="A81" s="34"/>
      <c r="B81" s="34"/>
      <c r="C81" s="45" t="s">
        <v>276</v>
      </c>
      <c r="D81" s="34"/>
    </row>
  </sheetData>
  <mergeCells count="25">
    <mergeCell ref="B2:C2"/>
    <mergeCell ref="B3:C3"/>
    <mergeCell ref="B4:C4"/>
    <mergeCell ref="B5:C5"/>
    <mergeCell ref="A7:D7"/>
    <mergeCell ref="B8:C8"/>
    <mergeCell ref="B13:C13"/>
    <mergeCell ref="B18:C18"/>
    <mergeCell ref="B23:C23"/>
    <mergeCell ref="B28:C28"/>
    <mergeCell ref="B33:C33"/>
    <mergeCell ref="B35:C35"/>
    <mergeCell ref="B40:C40"/>
    <mergeCell ref="B42:C42"/>
    <mergeCell ref="B44:C44"/>
    <mergeCell ref="B47:C47"/>
    <mergeCell ref="B49:C49"/>
    <mergeCell ref="B51:C51"/>
    <mergeCell ref="B53:C53"/>
    <mergeCell ref="B64:C64"/>
    <mergeCell ref="B66:C66"/>
    <mergeCell ref="B68:C68"/>
    <mergeCell ref="B70:C70"/>
    <mergeCell ref="B73:C73"/>
    <mergeCell ref="B77:C77"/>
  </mergeCells>
  <pageMargins left="0.5" right="0.5" top="0.5" bottom="0.5" header="0" footer="0"/>
  <ignoredErrors>
    <ignoredError sqref="A8" numberStoredAsText="1"/>
    <ignoredError sqref="A13" numberStoredAsText="1"/>
    <ignoredError sqref="A18" numberStoredAsText="1"/>
    <ignoredError sqref="A23" numberStoredAsText="1"/>
    <ignoredError sqref="A28" numberStoredAsText="1"/>
    <ignoredError sqref="A33" numberStoredAsText="1"/>
    <ignoredError sqref="A35" numberStoredAsText="1"/>
    <ignoredError sqref="A40" numberStoredAsText="1"/>
    <ignoredError sqref="A42" numberStoredAsText="1"/>
    <ignoredError sqref="A44" numberStoredAsText="1"/>
    <ignoredError sqref="A47" numberStoredAsText="1"/>
    <ignoredError sqref="A49" numberStoredAsText="1"/>
    <ignoredError sqref="A51" numberStoredAsText="1"/>
    <ignoredError sqref="A53" numberStoredAsText="1"/>
    <ignoredError sqref="A64" numberStoredAsText="1"/>
    <ignoredError sqref="A66" numberStoredAsText="1"/>
    <ignoredError sqref="A68" numberStoredAsText="1"/>
    <ignoredError sqref="A70" numberStoredAsText="1"/>
    <ignoredError sqref="A73" numberStoredAsText="1"/>
    <ignoredError sqref="A77" numberStoredAsText="1"/>
  </ignoredErrors>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GradingEngineProps xmlns="http://tempuri.org/temp">
  <UserID>{14660281-b702-4e29-a0ca-358e9063e6ca}</UserID>
  <AssignmentID>{14660281-b702-4e29-a0ca-358e9063e6ca}</AssignmentID>
</GradingEngineProps>
</file>

<file path=customXml/itemProps1.xml><?xml version="1.0" encoding="utf-8"?>
<ds:datastoreItem xmlns:ds="http://schemas.openxmlformats.org/officeDocument/2006/customXml" ds:itemID="{38DB0067-3609-4FBB-948B-C599FA6540F0}">
  <ds:schemaRefs>
    <ds:schemaRef ds:uri="http://tempuri.org/tem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Documentation</vt:lpstr>
      <vt:lpstr>All Employees</vt:lpstr>
      <vt:lpstr>Melbourne Swim Teams</vt:lpstr>
      <vt:lpstr>Melbourne PivotTable</vt:lpstr>
      <vt:lpstr>All Teams</vt:lpstr>
      <vt:lpstr>All Teams PivotTable</vt:lpstr>
      <vt:lpstr>Swim Levels PivotTable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Your Name</dc:creator>
  <cp:keywords>© 2020 Cengage Learning.</cp:keywords>
  <dc:description/>
  <cp:lastModifiedBy>Khagendra Khatri</cp:lastModifiedBy>
  <dcterms:created xsi:type="dcterms:W3CDTF">2015-06-05T18:17:20Z</dcterms:created>
  <dcterms:modified xsi:type="dcterms:W3CDTF">2022-11-06T16:36:50Z</dcterms:modified>
  <cp:category/>
</cp:coreProperties>
</file>