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n Assignment R4250" sheetId="1" r:id="rId4"/>
  </sheets>
  <definedNames>
    <definedName hidden="1" localSheetId="0" name="_xlnm._FilterDatabase">'Pin Assignment R4250'!$C$6:$M$106</definedName>
  </definedNames>
  <calcPr/>
</workbook>
</file>

<file path=xl/sharedStrings.xml><?xml version="1.0" encoding="utf-8"?>
<sst xmlns="http://schemas.openxmlformats.org/spreadsheetml/2006/main" count="331" uniqueCount="124">
  <si>
    <t>Back to Index</t>
  </si>
  <si>
    <t>Pin Assignment (R4250)</t>
  </si>
  <si>
    <t>Pin Name</t>
  </si>
  <si>
    <t>Pin No.</t>
  </si>
  <si>
    <t>Package</t>
  </si>
  <si>
    <t>Symbol/Layout Content</t>
  </si>
  <si>
    <t>Original</t>
  </si>
  <si>
    <t>Member1</t>
  </si>
  <si>
    <t>Member2</t>
  </si>
  <si>
    <t>Member3</t>
  </si>
  <si>
    <t>Member4</t>
  </si>
  <si>
    <t>Member5</t>
  </si>
  <si>
    <t>I/O Name</t>
  </si>
  <si>
    <t>Note</t>
  </si>
  <si>
    <t>Bottom</t>
  </si>
  <si>
    <t>K_LEROS</t>
  </si>
  <si>
    <t>K_FL_DATA[5]</t>
  </si>
  <si>
    <t>IODIN</t>
  </si>
  <si>
    <t>POWER_R4250</t>
  </si>
  <si>
    <t>VCCQ</t>
  </si>
  <si>
    <t>K_FL_DATA[6]</t>
  </si>
  <si>
    <t>VSSQ</t>
  </si>
  <si>
    <t>K_FL_DATA[7}</t>
  </si>
  <si>
    <t>IODOUT</t>
  </si>
  <si>
    <t>VDDH</t>
  </si>
  <si>
    <t>K_FL_CE_N</t>
  </si>
  <si>
    <t>VSS</t>
  </si>
  <si>
    <t>K_FL_OE_N</t>
  </si>
  <si>
    <t>VDDLS</t>
  </si>
  <si>
    <t>K_FL_WE_N</t>
  </si>
  <si>
    <t>K_FL_RST_N</t>
  </si>
  <si>
    <t>K_SPI_CLK</t>
  </si>
  <si>
    <t>Lora</t>
  </si>
  <si>
    <t>K_SPI_CS_N</t>
  </si>
  <si>
    <t>K_SPI_MOSI</t>
  </si>
  <si>
    <t>K_SPI_MISO</t>
  </si>
  <si>
    <t>DY_SERV_SoC</t>
  </si>
  <si>
    <t>DY_RAM_VDD</t>
  </si>
  <si>
    <t>IODVDD</t>
  </si>
  <si>
    <t>K_FLASH_LOADED</t>
  </si>
  <si>
    <t>DY_RAM_VSS</t>
  </si>
  <si>
    <t>IODVSS</t>
  </si>
  <si>
    <t>DY_ALL_RESET</t>
  </si>
  <si>
    <t>DY_CLOCK</t>
  </si>
  <si>
    <t>Red Orchestra</t>
  </si>
  <si>
    <t>DY_ALL_LEDS[0]</t>
  </si>
  <si>
    <t>VBN</t>
  </si>
  <si>
    <t>0</t>
  </si>
  <si>
    <t>IODVBN</t>
  </si>
  <si>
    <t>DY_ALL_I_TCK</t>
  </si>
  <si>
    <t>VBP</t>
  </si>
  <si>
    <t>IODVBP</t>
  </si>
  <si>
    <t>DY_ALL_I_TDI</t>
  </si>
  <si>
    <t>Right</t>
  </si>
  <si>
    <t>DY_ALL_O_TDO</t>
  </si>
  <si>
    <t>DY_ALL_I_TMS</t>
  </si>
  <si>
    <t>DY_ALL_I_TRST</t>
  </si>
  <si>
    <t>VDD</t>
  </si>
  <si>
    <t>DY_ALL_O_SPI_SCK</t>
  </si>
  <si>
    <t>DY_ALL_O_SPI_COPI</t>
  </si>
  <si>
    <t>DY_SERV_VDD</t>
  </si>
  <si>
    <t>DY_ALL_I_SPI_CIPO</t>
  </si>
  <si>
    <t>DY_SERV_VSS</t>
  </si>
  <si>
    <t>DY_ALL_O_SPI_CS</t>
  </si>
  <si>
    <t>DY_ALL_O_SPIFLASH_SCK</t>
  </si>
  <si>
    <t>DY_ALL_O_SPIFLASH_COPI</t>
  </si>
  <si>
    <t>DY_ALL_I_SPIFLASH_CIPO</t>
  </si>
  <si>
    <t>DY_ALL_O_SPIFLASH_CS</t>
  </si>
  <si>
    <t>DY_ALL_TX_OUT</t>
  </si>
  <si>
    <t>Top</t>
  </si>
  <si>
    <t>DY_ALL_RX_IN</t>
  </si>
  <si>
    <t>RS_OLINGUITO</t>
  </si>
  <si>
    <t>RS_CLK</t>
  </si>
  <si>
    <t>RS_RST</t>
  </si>
  <si>
    <t>RS_QSPI_SS</t>
  </si>
  <si>
    <t>RS_VDD</t>
  </si>
  <si>
    <t>RS_QSPI_CLK</t>
  </si>
  <si>
    <t>RS_VSS</t>
  </si>
  <si>
    <t>RS_QSPI_MOSI</t>
  </si>
  <si>
    <t>RS_CHACHA_VSS</t>
  </si>
  <si>
    <t>RS_QSPI_MISO</t>
  </si>
  <si>
    <t>flash</t>
  </si>
  <si>
    <t>RS_CHACHA_VDD</t>
  </si>
  <si>
    <t>no</t>
  </si>
  <si>
    <t>RS_GPIO_i0</t>
  </si>
  <si>
    <t>pin</t>
  </si>
  <si>
    <t>RS_GPI_o0</t>
  </si>
  <si>
    <t>RS_TRNG_VDD</t>
  </si>
  <si>
    <t>K_CLK</t>
  </si>
  <si>
    <t>IOATH</t>
  </si>
  <si>
    <t>RS_TRNG_VSS</t>
  </si>
  <si>
    <t>RS_TRNG_RO_STOP</t>
  </si>
  <si>
    <t>VDDA</t>
  </si>
  <si>
    <t>VSSA</t>
  </si>
  <si>
    <t>RS_TRNG_RO_RNG</t>
  </si>
  <si>
    <t>RS_TRNG_RO_REF</t>
  </si>
  <si>
    <t>RS_CIT_VDD</t>
  </si>
  <si>
    <t>K_CPU_RST_N</t>
  </si>
  <si>
    <t>RS_CIT_VSS</t>
  </si>
  <si>
    <t>K_LOADER_RST_N</t>
  </si>
  <si>
    <t>K_LEROS_VDD</t>
  </si>
  <si>
    <t>K_OLEDG[0]</t>
  </si>
  <si>
    <t>Left</t>
  </si>
  <si>
    <t>K_FL_ADDR[0]</t>
  </si>
  <si>
    <t>K_LEROS_VSS</t>
  </si>
  <si>
    <t>K_FL_ADDR[1]</t>
  </si>
  <si>
    <t>K_LEROS_RAM_1_VDD</t>
  </si>
  <si>
    <t>I or D</t>
  </si>
  <si>
    <t>K_FL_ADDR[2]</t>
  </si>
  <si>
    <t>K_LEROS_RAM_1_VSS</t>
  </si>
  <si>
    <t>K_FL_ADDR[3]</t>
  </si>
  <si>
    <t>K_LEROS_RAM_2_VDD</t>
  </si>
  <si>
    <t>K_FL_ADDR[4]</t>
  </si>
  <si>
    <t>K_LEROS_RAM_2_VSS</t>
  </si>
  <si>
    <t>K_FL_ADDR[5]</t>
  </si>
  <si>
    <t>K_FL_ADDR[6]</t>
  </si>
  <si>
    <t>K_FL_ADDR[7]</t>
  </si>
  <si>
    <t>K_FL_ADDR[8]</t>
  </si>
  <si>
    <t>K_FL_ADDR[9]</t>
  </si>
  <si>
    <t>K_FL_DATA[0]</t>
  </si>
  <si>
    <t>K_FL_DATA[1]</t>
  </si>
  <si>
    <t>K_FL_DATA[2]</t>
  </si>
  <si>
    <t>K_FL_DATA[3]</t>
  </si>
  <si>
    <t>K_FL_DATA[4]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</si>
</sst>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=0]&quot;&quot;;General"/>
  </numFmts>
  <fonts count="10">
    <font>
      <sz val="10.0"/>
      <color rgb="FF000000"/>
      <name val="Arial"/>
      <scheme val="minor"/>
    </font>
    <font>
      <u/>
      <sz val="11.0"/>
      <color theme="10"/>
      <name val="ＭＳ ゴシック"/>
    </font>
    <font>
      <sz val="11.0"/>
      <color theme="1"/>
      <name val="ＭＳ ゴシック"/>
    </font>
    <font>
      <sz val="11.0"/>
      <color theme="10"/>
      <name val="ＭＳ ゴシック"/>
    </font>
    <font>
      <b/>
      <u/>
      <sz val="14.0"/>
      <color theme="1"/>
      <name val="ＭＳ ゴシック"/>
    </font>
    <font/>
    <font>
      <sz val="11.0"/>
      <color theme="1"/>
      <name val="&quot;MS Gothic&quot;"/>
    </font>
    <font>
      <sz val="10.0"/>
      <color theme="1"/>
      <name val="ＭＳ ゴシック"/>
    </font>
    <font>
      <sz val="11.0"/>
      <color rgb="FF000000"/>
      <name val="ＭＳ ゴシック"/>
    </font>
    <font>
      <sz val="11.0"/>
      <color rgb="FFFF0000"/>
      <name val="ＭＳ ゴシック"/>
    </font>
  </fonts>
  <fills count="1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DE9D9"/>
        <bgColor rgb="FFFDE9D9"/>
      </patternFill>
    </fill>
    <fill>
      <patternFill patternType="solid">
        <fgColor rgb="FFCCC0D9"/>
        <bgColor rgb="FFCCC0D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DBE5F1"/>
        <bgColor rgb="FFDBE5F1"/>
      </patternFill>
    </fill>
    <fill>
      <patternFill patternType="solid">
        <fgColor rgb="FF99CC00"/>
        <bgColor rgb="FF99CC00"/>
      </patternFill>
    </fill>
    <fill>
      <patternFill patternType="solid">
        <fgColor rgb="FFF79646"/>
        <bgColor rgb="FFF79646"/>
      </patternFill>
    </fill>
    <fill>
      <patternFill patternType="solid">
        <fgColor theme="4"/>
        <bgColor theme="4"/>
      </patternFill>
    </fill>
  </fills>
  <borders count="26">
    <border/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6" fillId="2" fontId="2" numFmtId="0" xfId="0" applyAlignment="1" applyBorder="1" applyFont="1">
      <alignment horizontal="center" vertical="center"/>
    </xf>
    <xf borderId="7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center" vertical="center"/>
    </xf>
    <xf borderId="9" fillId="3" fontId="2" numFmtId="0" xfId="0" applyAlignment="1" applyBorder="1" applyFill="1" applyFont="1">
      <alignment horizontal="center" textRotation="90" vertical="center"/>
    </xf>
    <xf borderId="10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shrinkToFit="0" vertical="center" wrapText="1"/>
    </xf>
    <xf borderId="10" fillId="0" fontId="6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 readingOrder="0" vertical="center"/>
    </xf>
    <xf borderId="10" fillId="0" fontId="2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11" fillId="0" fontId="5" numFmtId="0" xfId="0" applyBorder="1" applyFont="1"/>
    <xf borderId="12" fillId="4" fontId="6" numFmtId="0" xfId="0" applyAlignment="1" applyBorder="1" applyFill="1" applyFont="1">
      <alignment horizontal="center" shrinkToFit="0" wrapText="1"/>
    </xf>
    <xf borderId="10" fillId="5" fontId="8" numFmtId="164" xfId="0" applyAlignment="1" applyBorder="1" applyFill="1" applyFont="1" applyNumberForma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7" numFmtId="0" xfId="0" applyAlignment="1" applyFont="1">
      <alignment horizontal="center" vertical="center"/>
    </xf>
    <xf borderId="13" fillId="0" fontId="5" numFmtId="0" xfId="0" applyBorder="1" applyFont="1"/>
    <xf borderId="14" fillId="0" fontId="7" numFmtId="164" xfId="0" applyAlignment="1" applyBorder="1" applyFont="1" applyNumberFormat="1">
      <alignment horizontal="center" textRotation="180" vertical="center"/>
    </xf>
    <xf borderId="15" fillId="0" fontId="7" numFmtId="0" xfId="0" applyAlignment="1" applyBorder="1" applyFont="1">
      <alignment horizontal="center" vertical="center"/>
    </xf>
    <xf borderId="12" fillId="0" fontId="6" numFmtId="164" xfId="0" applyAlignment="1" applyBorder="1" applyFont="1" applyNumberFormat="1">
      <alignment horizontal="center"/>
    </xf>
    <xf borderId="16" fillId="0" fontId="5" numFmtId="0" xfId="0" applyBorder="1" applyFont="1"/>
    <xf borderId="15" fillId="0" fontId="5" numFmtId="0" xfId="0" applyBorder="1" applyFont="1"/>
    <xf borderId="10" fillId="5" fontId="2" numFmtId="164" xfId="0" applyAlignment="1" applyBorder="1" applyFont="1" applyNumberFormat="1">
      <alignment horizontal="center" readingOrder="0" vertical="center"/>
    </xf>
    <xf borderId="17" fillId="0" fontId="5" numFmtId="0" xfId="0" applyBorder="1" applyFont="1"/>
    <xf borderId="18" fillId="0" fontId="5" numFmtId="0" xfId="0" applyBorder="1" applyFont="1"/>
    <xf borderId="12" fillId="0" fontId="5" numFmtId="0" xfId="0" applyBorder="1" applyFont="1"/>
    <xf borderId="19" fillId="0" fontId="5" numFmtId="0" xfId="0" applyBorder="1" applyFont="1"/>
    <xf borderId="20" fillId="6" fontId="7" numFmtId="164" xfId="0" applyAlignment="1" applyBorder="1" applyFill="1" applyFont="1" applyNumberFormat="1">
      <alignment horizontal="center" vertical="center"/>
    </xf>
    <xf borderId="21" fillId="0" fontId="5" numFmtId="0" xfId="0" applyBorder="1" applyFont="1"/>
    <xf borderId="20" fillId="0" fontId="7" numFmtId="164" xfId="0" applyAlignment="1" applyBorder="1" applyFont="1" applyNumberFormat="1">
      <alignment horizontal="center" vertical="center"/>
    </xf>
    <xf borderId="20" fillId="5" fontId="7" numFmtId="164" xfId="0" applyAlignment="1" applyBorder="1" applyFont="1" applyNumberFormat="1">
      <alignment horizontal="center" vertical="center"/>
    </xf>
    <xf borderId="10" fillId="0" fontId="2" numFmtId="49" xfId="0" applyAlignment="1" applyBorder="1" applyFont="1" applyNumberFormat="1">
      <alignment horizontal="center" readingOrder="0" vertical="center"/>
    </xf>
    <xf borderId="10" fillId="0" fontId="2" numFmtId="49" xfId="0" applyAlignment="1" applyBorder="1" applyFont="1" applyNumberFormat="1">
      <alignment horizontal="center" vertical="center"/>
    </xf>
    <xf borderId="20" fillId="7" fontId="7" numFmtId="164" xfId="0" applyAlignment="1" applyBorder="1" applyFill="1" applyFont="1" applyNumberFormat="1">
      <alignment horizontal="center" readingOrder="0" vertical="center"/>
    </xf>
    <xf borderId="10" fillId="8" fontId="6" numFmtId="164" xfId="0" applyAlignment="1" applyBorder="1" applyFill="1" applyFont="1" applyNumberFormat="1">
      <alignment horizontal="center"/>
    </xf>
    <xf borderId="10" fillId="0" fontId="9" numFmtId="164" xfId="0" applyAlignment="1" applyBorder="1" applyFont="1" applyNumberFormat="1">
      <alignment horizontal="center" vertical="center"/>
    </xf>
    <xf borderId="12" fillId="8" fontId="6" numFmtId="164" xfId="0" applyAlignment="1" applyBorder="1" applyFont="1" applyNumberFormat="1">
      <alignment horizontal="center"/>
    </xf>
    <xf borderId="10" fillId="0" fontId="9" numFmtId="0" xfId="0" applyAlignment="1" applyBorder="1" applyFont="1">
      <alignment horizontal="center" vertical="center"/>
    </xf>
    <xf borderId="12" fillId="8" fontId="6" numFmtId="0" xfId="0" applyAlignment="1" applyBorder="1" applyFont="1">
      <alignment horizontal="center" shrinkToFit="0" wrapText="1"/>
    </xf>
    <xf borderId="10" fillId="9" fontId="2" numFmtId="49" xfId="0" applyAlignment="1" applyBorder="1" applyFill="1" applyFont="1" applyNumberFormat="1">
      <alignment horizontal="center" readingOrder="0" vertical="center"/>
    </xf>
    <xf borderId="10" fillId="0" fontId="2" numFmtId="0" xfId="0" applyBorder="1" applyFont="1"/>
    <xf borderId="0" fillId="0" fontId="7" numFmtId="0" xfId="0" applyAlignment="1" applyFont="1">
      <alignment readingOrder="0" vertical="center"/>
    </xf>
    <xf borderId="10" fillId="5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 vertical="center"/>
    </xf>
    <xf borderId="22" fillId="0" fontId="7" numFmtId="0" xfId="0" applyAlignment="1" applyBorder="1" applyFont="1">
      <alignment horizontal="center" vertical="center"/>
    </xf>
    <xf borderId="22" fillId="0" fontId="5" numFmtId="0" xfId="0" applyBorder="1" applyFont="1"/>
    <xf borderId="23" fillId="0" fontId="5" numFmtId="0" xfId="0" applyBorder="1" applyFont="1"/>
    <xf borderId="14" fillId="10" fontId="7" numFmtId="164" xfId="0" applyAlignment="1" applyBorder="1" applyFill="1" applyFont="1" applyNumberFormat="1">
      <alignment horizontal="center" textRotation="180" vertical="center"/>
    </xf>
    <xf borderId="14" fillId="11" fontId="7" numFmtId="164" xfId="0" applyAlignment="1" applyBorder="1" applyFill="1" applyFont="1" applyNumberFormat="1">
      <alignment horizontal="center" textRotation="180" vertical="center"/>
    </xf>
    <xf borderId="14" fillId="12" fontId="7" numFmtId="164" xfId="0" applyAlignment="1" applyBorder="1" applyFill="1" applyFont="1" applyNumberFormat="1">
      <alignment horizontal="center" textRotation="180" vertical="center"/>
    </xf>
    <xf borderId="14" fillId="5" fontId="7" numFmtId="164" xfId="0" applyAlignment="1" applyBorder="1" applyFont="1" applyNumberFormat="1">
      <alignment horizontal="center" textRotation="180" vertical="center"/>
    </xf>
    <xf borderId="24" fillId="0" fontId="7" numFmtId="0" xfId="0" applyAlignment="1" applyBorder="1" applyFont="1">
      <alignment horizontal="center" vertical="center"/>
    </xf>
    <xf borderId="25" fillId="0" fontId="5" numFmtId="0" xfId="0" applyBorder="1" applyFont="1"/>
    <xf borderId="9" fillId="13" fontId="2" numFmtId="0" xfId="0" applyAlignment="1" applyBorder="1" applyFill="1" applyFont="1">
      <alignment horizontal="center" textRotation="90" vertical="center"/>
    </xf>
    <xf borderId="10" fillId="5" fontId="2" numFmtId="49" xfId="0" applyAlignment="1" applyBorder="1" applyFont="1" applyNumberFormat="1">
      <alignment horizontal="center" readingOrder="0" vertical="center"/>
    </xf>
    <xf borderId="10" fillId="0" fontId="2" numFmtId="0" xfId="0" applyAlignment="1" applyBorder="1" applyFont="1">
      <alignment vertical="center"/>
    </xf>
    <xf borderId="10" fillId="14" fontId="6" numFmtId="164" xfId="0" applyAlignment="1" applyBorder="1" applyFill="1" applyFont="1" applyNumberFormat="1">
      <alignment horizontal="center"/>
    </xf>
    <xf borderId="10" fillId="9" fontId="2" numFmtId="164" xfId="0" applyAlignment="1" applyBorder="1" applyFont="1" applyNumberFormat="1">
      <alignment horizontal="center" readingOrder="0" vertical="center"/>
    </xf>
    <xf borderId="12" fillId="14" fontId="6" numFmtId="164" xfId="0" applyAlignment="1" applyBorder="1" applyFont="1" applyNumberFormat="1">
      <alignment horizontal="center"/>
    </xf>
    <xf borderId="10" fillId="0" fontId="8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10" fillId="0" fontId="2" numFmtId="0" xfId="0" applyAlignment="1" applyBorder="1" applyFont="1">
      <alignment horizontal="center" readingOrder="0"/>
    </xf>
    <xf borderId="10" fillId="0" fontId="9" numFmtId="164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readingOrder="0"/>
    </xf>
    <xf borderId="10" fillId="9" fontId="2" numFmtId="0" xfId="0" applyAlignment="1" applyBorder="1" applyFont="1">
      <alignment horizontal="center" readingOrder="0"/>
    </xf>
    <xf borderId="10" fillId="0" fontId="8" numFmtId="0" xfId="0" applyAlignment="1" applyBorder="1" applyFont="1">
      <alignment horizontal="center"/>
    </xf>
    <xf borderId="10" fillId="15" fontId="2" numFmtId="0" xfId="0" applyAlignment="1" applyBorder="1" applyFill="1" applyFont="1">
      <alignment horizontal="center" readingOrder="0"/>
    </xf>
    <xf borderId="10" fillId="15" fontId="2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2" width="2.63"/>
    <col customWidth="1" min="3" max="3" width="7.75"/>
    <col customWidth="1" min="4" max="4" width="12.0"/>
    <col customWidth="1" min="5" max="5" width="23.88"/>
    <col customWidth="1" min="6" max="6" width="27.25"/>
    <col customWidth="1" min="7" max="11" width="17.88"/>
    <col customWidth="1" min="12" max="12" width="9.5"/>
    <col customWidth="1" min="13" max="13" width="44.0"/>
    <col customWidth="1" min="14" max="14" width="5.63"/>
    <col customWidth="1" min="15" max="15" width="2.88"/>
    <col customWidth="1" min="16" max="16" width="3.75"/>
    <col customWidth="1" min="17" max="62" width="3.0"/>
  </cols>
  <sheetData>
    <row r="1" ht="13.5" customHeight="1">
      <c r="A1" s="1" t="s">
        <v>0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ht="13.5" customHeight="1">
      <c r="A2" s="3"/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ht="13.5" customHeight="1">
      <c r="A3" s="2"/>
      <c r="B3" s="4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ht="13.5" customHeight="1">
      <c r="A5" s="2"/>
      <c r="B5" s="2"/>
      <c r="C5" s="5"/>
      <c r="D5" s="5"/>
      <c r="E5" s="6"/>
      <c r="F5" s="7" t="s">
        <v>2</v>
      </c>
      <c r="G5" s="8"/>
      <c r="H5" s="8"/>
      <c r="I5" s="8"/>
      <c r="J5" s="8"/>
      <c r="K5" s="9"/>
      <c r="L5" s="5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ht="13.5" customHeight="1">
      <c r="A6" s="2"/>
      <c r="B6" s="2"/>
      <c r="C6" s="10" t="s">
        <v>3</v>
      </c>
      <c r="D6" s="10" t="s">
        <v>4</v>
      </c>
      <c r="E6" s="10" t="s">
        <v>5</v>
      </c>
      <c r="F6" s="11" t="s">
        <v>6</v>
      </c>
      <c r="G6" s="6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12" t="s">
        <v>12</v>
      </c>
      <c r="M6" s="10" t="s">
        <v>13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ht="13.5" customHeight="1">
      <c r="A7" s="2"/>
      <c r="B7" s="13" t="s">
        <v>14</v>
      </c>
      <c r="C7" s="14">
        <v>1.0</v>
      </c>
      <c r="D7" s="15">
        <v>1.0</v>
      </c>
      <c r="E7" s="16" t="s">
        <v>15</v>
      </c>
      <c r="F7" s="17" t="s">
        <v>16</v>
      </c>
      <c r="G7" s="18"/>
      <c r="H7" s="18"/>
      <c r="I7" s="18"/>
      <c r="J7" s="18"/>
      <c r="K7" s="18"/>
      <c r="L7" s="18" t="s">
        <v>17</v>
      </c>
      <c r="M7" s="18"/>
      <c r="N7" s="2"/>
      <c r="O7" s="2"/>
      <c r="P7" s="19"/>
      <c r="Q7" s="19"/>
      <c r="R7" s="19"/>
      <c r="S7" s="19"/>
      <c r="T7" s="19"/>
      <c r="U7" s="19"/>
      <c r="V7" s="19"/>
      <c r="W7" s="19"/>
      <c r="X7" s="19">
        <v>80.0</v>
      </c>
      <c r="Y7" s="19">
        <v>79.0</v>
      </c>
      <c r="Z7" s="19">
        <v>78.0</v>
      </c>
      <c r="AA7" s="19">
        <v>77.0</v>
      </c>
      <c r="AB7" s="19">
        <v>76.0</v>
      </c>
      <c r="AC7" s="19">
        <v>75.0</v>
      </c>
      <c r="AD7" s="19">
        <v>74.0</v>
      </c>
      <c r="AE7" s="19">
        <v>73.0</v>
      </c>
      <c r="AF7" s="19">
        <v>72.0</v>
      </c>
      <c r="AG7" s="19">
        <v>71.0</v>
      </c>
      <c r="AH7" s="19">
        <v>70.0</v>
      </c>
      <c r="AI7" s="19">
        <v>69.0</v>
      </c>
      <c r="AJ7" s="19">
        <v>68.0</v>
      </c>
      <c r="AK7" s="19">
        <v>67.0</v>
      </c>
      <c r="AL7" s="19">
        <v>66.0</v>
      </c>
      <c r="AM7" s="19">
        <v>65.0</v>
      </c>
      <c r="AN7" s="19">
        <v>64.0</v>
      </c>
      <c r="AO7" s="19">
        <v>63.0</v>
      </c>
      <c r="AP7" s="19">
        <v>62.0</v>
      </c>
      <c r="AQ7" s="19">
        <v>61.0</v>
      </c>
      <c r="AR7" s="19">
        <v>60.0</v>
      </c>
      <c r="AS7" s="19">
        <v>59.0</v>
      </c>
      <c r="AT7" s="19">
        <v>58.0</v>
      </c>
      <c r="AU7" s="19">
        <v>57.0</v>
      </c>
      <c r="AV7" s="19">
        <v>56.0</v>
      </c>
      <c r="AW7" s="19">
        <v>55.0</v>
      </c>
      <c r="AX7" s="19">
        <v>54.0</v>
      </c>
      <c r="AY7" s="19">
        <v>53.0</v>
      </c>
      <c r="AZ7" s="19">
        <v>52.0</v>
      </c>
      <c r="BA7" s="19">
        <v>51.0</v>
      </c>
      <c r="BB7" s="19"/>
      <c r="BC7" s="19"/>
      <c r="BD7" s="19"/>
      <c r="BE7" s="19"/>
      <c r="BF7" s="19"/>
      <c r="BG7" s="19"/>
      <c r="BH7" s="19"/>
      <c r="BI7" s="19"/>
      <c r="BJ7" s="19"/>
    </row>
    <row r="8" ht="13.5" customHeight="1">
      <c r="A8" s="2"/>
      <c r="B8" s="20"/>
      <c r="C8" s="14">
        <f t="shared" ref="C8:C106" si="1">C7+1</f>
        <v>2</v>
      </c>
      <c r="D8" s="15">
        <v>3.0</v>
      </c>
      <c r="E8" s="21" t="s">
        <v>18</v>
      </c>
      <c r="F8" s="22" t="s">
        <v>19</v>
      </c>
      <c r="G8" s="18"/>
      <c r="H8" s="14"/>
      <c r="I8" s="18"/>
      <c r="J8" s="18"/>
      <c r="K8" s="18"/>
      <c r="L8" s="18" t="s">
        <v>19</v>
      </c>
      <c r="M8" s="18"/>
      <c r="N8" s="23"/>
      <c r="O8" s="2"/>
      <c r="P8" s="19"/>
      <c r="Q8" s="24"/>
      <c r="W8" s="25"/>
      <c r="X8" s="26" t="str">
        <f>$F$86</f>
        <v>K_OLEDG[0]</v>
      </c>
      <c r="Y8" s="26" t="str">
        <f>$F$85</f>
        <v>K_LEROS_VDD</v>
      </c>
      <c r="Z8" s="26" t="str">
        <f>$F$84</f>
        <v>K_LOADER_RST_N</v>
      </c>
      <c r="AA8" s="26" t="str">
        <f>$F$83</f>
        <v>RS_CIT_VSS</v>
      </c>
      <c r="AB8" s="26" t="str">
        <f>$F$82</f>
        <v>K_CPU_RST_N</v>
      </c>
      <c r="AC8" s="26" t="str">
        <f>$F$81</f>
        <v>RS_CIT_VDD</v>
      </c>
      <c r="AD8" s="26" t="str">
        <f>$F$80</f>
        <v>RS_TRNG_RO_REF</v>
      </c>
      <c r="AE8" s="26" t="str">
        <f>$F$79</f>
        <v>VSSA</v>
      </c>
      <c r="AF8" s="26" t="str">
        <f>$F$78</f>
        <v>RS_TRNG_RO_RNG</v>
      </c>
      <c r="AG8" s="26" t="str">
        <f>$F$77</f>
        <v>VDDA</v>
      </c>
      <c r="AH8" s="26" t="str">
        <f>$F$76</f>
        <v>RS_TRNG_RO_STOP</v>
      </c>
      <c r="AI8" s="26" t="str">
        <f>$F$75</f>
        <v>RS_TRNG_VSS</v>
      </c>
      <c r="AJ8" s="26" t="str">
        <f>$F$74</f>
        <v>K_CLK</v>
      </c>
      <c r="AK8" s="26" t="str">
        <f>$F$73</f>
        <v>RS_TRNG_VDD</v>
      </c>
      <c r="AL8" s="26" t="str">
        <f>$F$72</f>
        <v>RS_GPI_o0</v>
      </c>
      <c r="AM8" s="26" t="str">
        <f>$F$71</f>
        <v>VSS</v>
      </c>
      <c r="AN8" s="26" t="str">
        <f>$F$70</f>
        <v>RS_GPIO_i0</v>
      </c>
      <c r="AO8" s="26" t="str">
        <f>$F$69</f>
        <v>RS_CHACHA_VDD</v>
      </c>
      <c r="AP8" s="26" t="str">
        <f>$F$68</f>
        <v>RS_QSPI_MISO</v>
      </c>
      <c r="AQ8" s="26" t="str">
        <f>$F$67</f>
        <v>RS_CHACHA_VSS</v>
      </c>
      <c r="AR8" s="26" t="str">
        <f>$F$66</f>
        <v>RS_QSPI_MOSI</v>
      </c>
      <c r="AS8" s="26" t="str">
        <f>$F$65</f>
        <v>RS_VSS</v>
      </c>
      <c r="AT8" s="26" t="str">
        <f>$F$64</f>
        <v>RS_QSPI_CLK</v>
      </c>
      <c r="AU8" s="26" t="str">
        <f>$F$63</f>
        <v>RS_VDD</v>
      </c>
      <c r="AV8" s="26" t="str">
        <f>$F$62</f>
        <v>RS_QSPI_SS</v>
      </c>
      <c r="AW8" s="26" t="str">
        <f>$F$61</f>
        <v>VSSQ</v>
      </c>
      <c r="AX8" s="26" t="str">
        <f>$F$60</f>
        <v>RS_RST</v>
      </c>
      <c r="AY8" s="26" t="str">
        <f>$F$59</f>
        <v>VCCQ</v>
      </c>
      <c r="AZ8" s="26" t="str">
        <f>$F$58</f>
        <v>RS_CLK</v>
      </c>
      <c r="BA8" s="26" t="str">
        <f>$F$57</f>
        <v>DY_ALL_RX_IN</v>
      </c>
      <c r="BB8" s="27"/>
      <c r="BI8" s="19"/>
      <c r="BJ8" s="19"/>
    </row>
    <row r="9" ht="13.5" customHeight="1">
      <c r="A9" s="2"/>
      <c r="B9" s="20"/>
      <c r="C9" s="14">
        <f t="shared" si="1"/>
        <v>3</v>
      </c>
      <c r="D9" s="15">
        <v>5.0</v>
      </c>
      <c r="E9" s="28" t="s">
        <v>15</v>
      </c>
      <c r="F9" s="17" t="s">
        <v>20</v>
      </c>
      <c r="G9" s="18"/>
      <c r="H9" s="14"/>
      <c r="I9" s="18"/>
      <c r="J9" s="18"/>
      <c r="K9" s="18"/>
      <c r="L9" s="18" t="s">
        <v>17</v>
      </c>
      <c r="M9" s="18"/>
      <c r="N9" s="2"/>
      <c r="O9" s="2"/>
      <c r="P9" s="19"/>
      <c r="W9" s="25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30"/>
      <c r="BI9" s="19"/>
      <c r="BJ9" s="19"/>
    </row>
    <row r="10" ht="13.5" customHeight="1">
      <c r="A10" s="2"/>
      <c r="B10" s="20"/>
      <c r="C10" s="14">
        <f t="shared" si="1"/>
        <v>4</v>
      </c>
      <c r="D10" s="15">
        <v>6.0</v>
      </c>
      <c r="E10" s="21" t="s">
        <v>18</v>
      </c>
      <c r="F10" s="17" t="s">
        <v>21</v>
      </c>
      <c r="G10" s="18"/>
      <c r="H10" s="14"/>
      <c r="I10" s="18"/>
      <c r="J10" s="18"/>
      <c r="K10" s="18"/>
      <c r="L10" s="18" t="s">
        <v>21</v>
      </c>
      <c r="M10" s="18"/>
      <c r="N10" s="23"/>
      <c r="O10" s="2"/>
      <c r="P10" s="19"/>
      <c r="W10" s="25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30"/>
      <c r="BI10" s="19"/>
      <c r="BJ10" s="19"/>
    </row>
    <row r="11" ht="13.5" customHeight="1">
      <c r="A11" s="2"/>
      <c r="B11" s="20"/>
      <c r="C11" s="14">
        <f t="shared" si="1"/>
        <v>5</v>
      </c>
      <c r="D11" s="15">
        <v>7.0</v>
      </c>
      <c r="E11" s="28" t="s">
        <v>15</v>
      </c>
      <c r="F11" s="17" t="s">
        <v>22</v>
      </c>
      <c r="G11" s="18"/>
      <c r="H11" s="18"/>
      <c r="I11" s="18"/>
      <c r="J11" s="18"/>
      <c r="K11" s="18"/>
      <c r="L11" s="18" t="s">
        <v>23</v>
      </c>
      <c r="M11" s="18"/>
      <c r="N11" s="2"/>
      <c r="O11" s="2"/>
      <c r="P11" s="19"/>
      <c r="W11" s="25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30"/>
      <c r="BI11" s="19"/>
      <c r="BJ11" s="19"/>
    </row>
    <row r="12" ht="13.5" customHeight="1">
      <c r="A12" s="2"/>
      <c r="B12" s="20"/>
      <c r="C12" s="14">
        <f t="shared" si="1"/>
        <v>6</v>
      </c>
      <c r="D12" s="15">
        <v>8.0</v>
      </c>
      <c r="E12" s="21" t="s">
        <v>18</v>
      </c>
      <c r="F12" s="31" t="s">
        <v>24</v>
      </c>
      <c r="G12" s="18"/>
      <c r="H12" s="14"/>
      <c r="I12" s="18"/>
      <c r="J12" s="18"/>
      <c r="K12" s="18"/>
      <c r="L12" s="18" t="s">
        <v>24</v>
      </c>
      <c r="M12" s="18"/>
      <c r="N12" s="23"/>
      <c r="O12" s="2"/>
      <c r="P12" s="19"/>
      <c r="W12" s="25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30"/>
      <c r="BI12" s="19"/>
      <c r="BJ12" s="19"/>
    </row>
    <row r="13" ht="13.5" customHeight="1">
      <c r="A13" s="2"/>
      <c r="B13" s="20"/>
      <c r="C13" s="14">
        <f t="shared" si="1"/>
        <v>7</v>
      </c>
      <c r="D13" s="15">
        <v>9.0</v>
      </c>
      <c r="E13" s="28" t="s">
        <v>15</v>
      </c>
      <c r="F13" s="17" t="s">
        <v>25</v>
      </c>
      <c r="G13" s="18"/>
      <c r="H13" s="14"/>
      <c r="I13" s="18"/>
      <c r="J13" s="18"/>
      <c r="K13" s="18"/>
      <c r="L13" s="18" t="s">
        <v>23</v>
      </c>
      <c r="M13" s="18"/>
      <c r="N13" s="2"/>
      <c r="O13" s="2"/>
      <c r="P13" s="19"/>
      <c r="W13" s="25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30"/>
      <c r="BI13" s="19"/>
      <c r="BJ13" s="19"/>
    </row>
    <row r="14" ht="13.5" customHeight="1">
      <c r="A14" s="2"/>
      <c r="B14" s="20"/>
      <c r="C14" s="14">
        <f t="shared" si="1"/>
        <v>8</v>
      </c>
      <c r="D14" s="15">
        <v>10.0</v>
      </c>
      <c r="E14" s="21" t="s">
        <v>18</v>
      </c>
      <c r="F14" s="17" t="s">
        <v>26</v>
      </c>
      <c r="G14" s="18"/>
      <c r="H14" s="18"/>
      <c r="I14" s="18"/>
      <c r="J14" s="18"/>
      <c r="K14" s="18"/>
      <c r="L14" s="18" t="s">
        <v>26</v>
      </c>
      <c r="M14" s="18"/>
      <c r="N14" s="23"/>
      <c r="O14" s="2"/>
      <c r="P14" s="19"/>
      <c r="Q14" s="32"/>
      <c r="R14" s="32"/>
      <c r="S14" s="32"/>
      <c r="T14" s="32"/>
      <c r="U14" s="32"/>
      <c r="V14" s="32"/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5"/>
      <c r="BC14" s="32"/>
      <c r="BD14" s="32"/>
      <c r="BE14" s="32"/>
      <c r="BF14" s="32"/>
      <c r="BG14" s="32"/>
      <c r="BH14" s="32"/>
      <c r="BI14" s="19"/>
      <c r="BJ14" s="19"/>
    </row>
    <row r="15" ht="13.5" customHeight="1">
      <c r="A15" s="2"/>
      <c r="B15" s="20"/>
      <c r="C15" s="14">
        <f t="shared" si="1"/>
        <v>9</v>
      </c>
      <c r="D15" s="15">
        <v>11.0</v>
      </c>
      <c r="E15" s="28" t="s">
        <v>15</v>
      </c>
      <c r="F15" s="17" t="s">
        <v>27</v>
      </c>
      <c r="G15" s="18"/>
      <c r="H15" s="18"/>
      <c r="I15" s="18"/>
      <c r="J15" s="18"/>
      <c r="K15" s="18"/>
      <c r="L15" s="18" t="s">
        <v>23</v>
      </c>
      <c r="M15" s="18"/>
      <c r="N15" s="2"/>
      <c r="O15" s="2"/>
      <c r="P15" s="19">
        <v>81.0</v>
      </c>
      <c r="Q15" s="36" t="str">
        <f>$F$87</f>
        <v>K_FL_ADDR[0]</v>
      </c>
      <c r="R15" s="8"/>
      <c r="S15" s="8"/>
      <c r="T15" s="8"/>
      <c r="U15" s="8"/>
      <c r="V15" s="8"/>
      <c r="W15" s="37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38" t="str">
        <f>$F$56</f>
        <v>DY_ALL_TX_OUT</v>
      </c>
      <c r="BC15" s="8"/>
      <c r="BD15" s="8"/>
      <c r="BE15" s="8"/>
      <c r="BF15" s="8"/>
      <c r="BG15" s="8"/>
      <c r="BH15" s="37"/>
      <c r="BI15" s="19">
        <v>50.0</v>
      </c>
      <c r="BJ15" s="2"/>
    </row>
    <row r="16" ht="13.5" customHeight="1">
      <c r="A16" s="2"/>
      <c r="B16" s="20"/>
      <c r="C16" s="14">
        <f t="shared" si="1"/>
        <v>10</v>
      </c>
      <c r="D16" s="15">
        <v>13.0</v>
      </c>
      <c r="E16" s="21" t="s">
        <v>18</v>
      </c>
      <c r="F16" s="31" t="s">
        <v>28</v>
      </c>
      <c r="G16" s="18"/>
      <c r="H16" s="18"/>
      <c r="I16" s="18"/>
      <c r="J16" s="18"/>
      <c r="K16" s="18"/>
      <c r="L16" s="18" t="s">
        <v>28</v>
      </c>
      <c r="M16" s="18"/>
      <c r="N16" s="23"/>
      <c r="O16" s="2"/>
      <c r="P16" s="19">
        <v>82.0</v>
      </c>
      <c r="Q16" s="38" t="str">
        <f>$F$88</f>
        <v>K_LEROS_VSS</v>
      </c>
      <c r="R16" s="8"/>
      <c r="S16" s="8"/>
      <c r="T16" s="8"/>
      <c r="U16" s="8"/>
      <c r="V16" s="8"/>
      <c r="W16" s="37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38" t="str">
        <f>$F$55</f>
        <v>DY_ALL_O_SPIFLASH_CS</v>
      </c>
      <c r="BC16" s="8"/>
      <c r="BD16" s="8"/>
      <c r="BE16" s="8"/>
      <c r="BF16" s="8"/>
      <c r="BG16" s="8"/>
      <c r="BH16" s="37"/>
      <c r="BI16" s="19">
        <v>49.0</v>
      </c>
      <c r="BJ16" s="2"/>
    </row>
    <row r="17" ht="13.5" customHeight="1">
      <c r="A17" s="2"/>
      <c r="B17" s="20"/>
      <c r="C17" s="14">
        <f t="shared" si="1"/>
        <v>11</v>
      </c>
      <c r="D17" s="15">
        <v>15.0</v>
      </c>
      <c r="E17" s="28" t="s">
        <v>15</v>
      </c>
      <c r="F17" s="17" t="s">
        <v>29</v>
      </c>
      <c r="G17" s="18"/>
      <c r="H17" s="14"/>
      <c r="I17" s="18"/>
      <c r="J17" s="18"/>
      <c r="K17" s="18"/>
      <c r="L17" s="18" t="s">
        <v>23</v>
      </c>
      <c r="M17" s="18"/>
      <c r="N17" s="2"/>
      <c r="O17" s="2"/>
      <c r="P17" s="19">
        <v>83.0</v>
      </c>
      <c r="Q17" s="36" t="str">
        <f>$F$89</f>
        <v>K_FL_ADDR[1]</v>
      </c>
      <c r="R17" s="8"/>
      <c r="S17" s="8"/>
      <c r="T17" s="8"/>
      <c r="U17" s="8"/>
      <c r="V17" s="8"/>
      <c r="W17" s="37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38" t="str">
        <f>$F$54</f>
        <v>DY_ALL_I_SPIFLASH_CIPO</v>
      </c>
      <c r="BC17" s="8"/>
      <c r="BD17" s="8"/>
      <c r="BE17" s="8"/>
      <c r="BF17" s="8"/>
      <c r="BG17" s="8"/>
      <c r="BH17" s="37"/>
      <c r="BI17" s="19">
        <v>48.0</v>
      </c>
      <c r="BJ17" s="2"/>
    </row>
    <row r="18" ht="13.5" customHeight="1">
      <c r="A18" s="2"/>
      <c r="B18" s="20"/>
      <c r="C18" s="14">
        <f t="shared" si="1"/>
        <v>12</v>
      </c>
      <c r="D18" s="15">
        <v>17.0</v>
      </c>
      <c r="E18" s="21" t="s">
        <v>18</v>
      </c>
      <c r="F18" s="31" t="s">
        <v>19</v>
      </c>
      <c r="G18" s="18"/>
      <c r="H18" s="18"/>
      <c r="I18" s="18"/>
      <c r="J18" s="18"/>
      <c r="K18" s="18"/>
      <c r="L18" s="18" t="s">
        <v>19</v>
      </c>
      <c r="M18" s="18"/>
      <c r="N18" s="2"/>
      <c r="O18" s="2"/>
      <c r="P18" s="19">
        <v>84.0</v>
      </c>
      <c r="Q18" s="38" t="str">
        <f>$F$90</f>
        <v>K_LEROS_RAM_1_VDD</v>
      </c>
      <c r="R18" s="8"/>
      <c r="S18" s="8"/>
      <c r="T18" s="8"/>
      <c r="U18" s="8"/>
      <c r="V18" s="8"/>
      <c r="W18" s="37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38" t="str">
        <f>$F$53</f>
        <v>DY_ALL_O_SPIFLASH_COPI</v>
      </c>
      <c r="BC18" s="8"/>
      <c r="BD18" s="8"/>
      <c r="BE18" s="8"/>
      <c r="BF18" s="8"/>
      <c r="BG18" s="8"/>
      <c r="BH18" s="37"/>
      <c r="BI18" s="19">
        <v>47.0</v>
      </c>
      <c r="BJ18" s="2"/>
    </row>
    <row r="19" ht="13.5" customHeight="1">
      <c r="A19" s="2"/>
      <c r="B19" s="20"/>
      <c r="C19" s="14">
        <f t="shared" si="1"/>
        <v>13</v>
      </c>
      <c r="D19" s="15">
        <v>18.0</v>
      </c>
      <c r="E19" s="28" t="s">
        <v>15</v>
      </c>
      <c r="F19" s="17" t="s">
        <v>30</v>
      </c>
      <c r="G19" s="18"/>
      <c r="H19" s="14"/>
      <c r="I19" s="18"/>
      <c r="J19" s="18"/>
      <c r="K19" s="18"/>
      <c r="L19" s="18" t="s">
        <v>23</v>
      </c>
      <c r="M19" s="18"/>
      <c r="N19" s="2"/>
      <c r="O19" s="2"/>
      <c r="P19" s="19">
        <v>85.0</v>
      </c>
      <c r="Q19" s="36" t="str">
        <f>$F$91</f>
        <v>K_FL_ADDR[2]</v>
      </c>
      <c r="R19" s="8"/>
      <c r="S19" s="8"/>
      <c r="T19" s="8"/>
      <c r="U19" s="8"/>
      <c r="V19" s="8"/>
      <c r="W19" s="37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38" t="str">
        <f>$F$52</f>
        <v>VSSQ</v>
      </c>
      <c r="BC19" s="8"/>
      <c r="BD19" s="8"/>
      <c r="BE19" s="8"/>
      <c r="BF19" s="8"/>
      <c r="BG19" s="8"/>
      <c r="BH19" s="37"/>
      <c r="BI19" s="19">
        <v>46.0</v>
      </c>
      <c r="BJ19" s="2"/>
    </row>
    <row r="20" ht="13.5" customHeight="1">
      <c r="A20" s="2"/>
      <c r="B20" s="20"/>
      <c r="C20" s="14">
        <f t="shared" si="1"/>
        <v>14</v>
      </c>
      <c r="D20" s="15">
        <v>19.0</v>
      </c>
      <c r="E20" s="21" t="s">
        <v>18</v>
      </c>
      <c r="F20" s="17" t="s">
        <v>21</v>
      </c>
      <c r="G20" s="18"/>
      <c r="H20" s="14"/>
      <c r="I20" s="18"/>
      <c r="J20" s="18"/>
      <c r="K20" s="18"/>
      <c r="L20" s="18" t="s">
        <v>21</v>
      </c>
      <c r="M20" s="18"/>
      <c r="N20" s="2"/>
      <c r="O20" s="2"/>
      <c r="P20" s="19">
        <v>86.0</v>
      </c>
      <c r="Q20" s="38" t="str">
        <f>$F$92</f>
        <v>K_LEROS_RAM_1_VSS</v>
      </c>
      <c r="R20" s="8"/>
      <c r="S20" s="8"/>
      <c r="T20" s="8"/>
      <c r="U20" s="8"/>
      <c r="V20" s="8"/>
      <c r="W20" s="37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38" t="str">
        <f>$F$51</f>
        <v>DY_ALL_O_SPIFLASH_SCK</v>
      </c>
      <c r="BC20" s="8"/>
      <c r="BD20" s="8"/>
      <c r="BE20" s="8"/>
      <c r="BF20" s="8"/>
      <c r="BG20" s="8"/>
      <c r="BH20" s="37"/>
      <c r="BI20" s="19">
        <v>45.0</v>
      </c>
      <c r="BJ20" s="2"/>
    </row>
    <row r="21" ht="13.5" customHeight="1">
      <c r="A21" s="2"/>
      <c r="B21" s="20"/>
      <c r="C21" s="14">
        <f t="shared" si="1"/>
        <v>15</v>
      </c>
      <c r="D21" s="15">
        <v>20.0</v>
      </c>
      <c r="E21" s="28" t="s">
        <v>15</v>
      </c>
      <c r="F21" s="17" t="s">
        <v>31</v>
      </c>
      <c r="G21" s="17" t="s">
        <v>32</v>
      </c>
      <c r="H21" s="14"/>
      <c r="I21" s="18"/>
      <c r="J21" s="18"/>
      <c r="K21" s="18"/>
      <c r="L21" s="18" t="s">
        <v>23</v>
      </c>
      <c r="M21" s="18"/>
      <c r="N21" s="2"/>
      <c r="O21" s="2"/>
      <c r="P21" s="19">
        <v>87.0</v>
      </c>
      <c r="Q21" s="36" t="str">
        <f>$F$93</f>
        <v>K_FL_ADDR[3]</v>
      </c>
      <c r="R21" s="8"/>
      <c r="S21" s="8"/>
      <c r="T21" s="8"/>
      <c r="U21" s="8"/>
      <c r="V21" s="8"/>
      <c r="W21" s="37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38" t="str">
        <f>$F$50</f>
        <v>VCCQ</v>
      </c>
      <c r="BC21" s="8"/>
      <c r="BD21" s="8"/>
      <c r="BE21" s="8"/>
      <c r="BF21" s="8"/>
      <c r="BG21" s="8"/>
      <c r="BH21" s="37"/>
      <c r="BI21" s="19">
        <v>44.0</v>
      </c>
      <c r="BJ21" s="2"/>
    </row>
    <row r="22" ht="13.5" customHeight="1">
      <c r="A22" s="2"/>
      <c r="B22" s="20"/>
      <c r="C22" s="14">
        <f t="shared" si="1"/>
        <v>16</v>
      </c>
      <c r="D22" s="15">
        <v>21.0</v>
      </c>
      <c r="E22" s="28" t="s">
        <v>15</v>
      </c>
      <c r="F22" s="17" t="s">
        <v>33</v>
      </c>
      <c r="G22" s="18"/>
      <c r="H22" s="14"/>
      <c r="I22" s="18"/>
      <c r="J22" s="18"/>
      <c r="K22" s="18"/>
      <c r="L22" s="18" t="s">
        <v>23</v>
      </c>
      <c r="M22" s="18"/>
      <c r="N22" s="2"/>
      <c r="O22" s="2"/>
      <c r="P22" s="19">
        <v>88.0</v>
      </c>
      <c r="Q22" s="39" t="str">
        <f>$F$94</f>
        <v>K_LEROS_RAM_2_VDD</v>
      </c>
      <c r="R22" s="8"/>
      <c r="S22" s="8"/>
      <c r="T22" s="8"/>
      <c r="U22" s="8"/>
      <c r="V22" s="8"/>
      <c r="W22" s="37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38" t="str">
        <f>$F$49</f>
        <v>DY_ALL_O_SPI_CS</v>
      </c>
      <c r="BC22" s="8"/>
      <c r="BD22" s="8"/>
      <c r="BE22" s="8"/>
      <c r="BF22" s="8"/>
      <c r="BG22" s="8"/>
      <c r="BH22" s="37"/>
      <c r="BI22" s="19">
        <v>43.0</v>
      </c>
      <c r="BJ22" s="2"/>
    </row>
    <row r="23" ht="13.5" customHeight="1">
      <c r="A23" s="2"/>
      <c r="B23" s="20"/>
      <c r="C23" s="14">
        <f t="shared" si="1"/>
        <v>17</v>
      </c>
      <c r="D23" s="15">
        <v>22.0</v>
      </c>
      <c r="E23" s="28" t="s">
        <v>15</v>
      </c>
      <c r="F23" s="40" t="s">
        <v>34</v>
      </c>
      <c r="G23" s="18"/>
      <c r="H23" s="14"/>
      <c r="I23" s="18"/>
      <c r="J23" s="18"/>
      <c r="K23" s="18"/>
      <c r="L23" s="18" t="s">
        <v>23</v>
      </c>
      <c r="M23" s="18"/>
      <c r="N23" s="2"/>
      <c r="O23" s="2"/>
      <c r="P23" s="19">
        <v>89.0</v>
      </c>
      <c r="Q23" s="36" t="str">
        <f>$F$95</f>
        <v>K_FL_ADDR[4]</v>
      </c>
      <c r="R23" s="8"/>
      <c r="S23" s="8"/>
      <c r="T23" s="8"/>
      <c r="U23" s="8"/>
      <c r="V23" s="8"/>
      <c r="W23" s="37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38" t="str">
        <f>$F$48</f>
        <v>DY_SERV_VSS</v>
      </c>
      <c r="BC23" s="8"/>
      <c r="BD23" s="8"/>
      <c r="BE23" s="8"/>
      <c r="BF23" s="8"/>
      <c r="BG23" s="8"/>
      <c r="BH23" s="37"/>
      <c r="BI23" s="19">
        <v>42.0</v>
      </c>
      <c r="BJ23" s="2"/>
    </row>
    <row r="24" ht="13.5" customHeight="1">
      <c r="A24" s="2"/>
      <c r="B24" s="20"/>
      <c r="C24" s="14">
        <f t="shared" si="1"/>
        <v>18</v>
      </c>
      <c r="D24" s="15">
        <v>23.0</v>
      </c>
      <c r="E24" s="28" t="s">
        <v>15</v>
      </c>
      <c r="F24" s="17" t="s">
        <v>35</v>
      </c>
      <c r="G24" s="41"/>
      <c r="H24" s="18"/>
      <c r="I24" s="18"/>
      <c r="J24" s="18"/>
      <c r="K24" s="18"/>
      <c r="L24" s="18" t="s">
        <v>17</v>
      </c>
      <c r="M24" s="18"/>
      <c r="N24" s="2"/>
      <c r="O24" s="2"/>
      <c r="P24" s="19">
        <v>90.0</v>
      </c>
      <c r="Q24" s="42" t="str">
        <f>$F$96</f>
        <v>K_LEROS_RAM_2_VSS</v>
      </c>
      <c r="R24" s="8"/>
      <c r="S24" s="8"/>
      <c r="T24" s="8"/>
      <c r="U24" s="8"/>
      <c r="V24" s="8"/>
      <c r="W24" s="37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38" t="str">
        <f>$F$47</f>
        <v>DY_ALL_I_SPI_CIPO</v>
      </c>
      <c r="BC24" s="8"/>
      <c r="BD24" s="8"/>
      <c r="BE24" s="8"/>
      <c r="BF24" s="8"/>
      <c r="BG24" s="8"/>
      <c r="BH24" s="37"/>
      <c r="BI24" s="19">
        <v>41.0</v>
      </c>
      <c r="BJ24" s="2"/>
    </row>
    <row r="25" ht="13.5" customHeight="1">
      <c r="A25" s="2"/>
      <c r="B25" s="20"/>
      <c r="C25" s="14">
        <f t="shared" si="1"/>
        <v>19</v>
      </c>
      <c r="D25" s="15">
        <v>24.0</v>
      </c>
      <c r="E25" s="43" t="s">
        <v>36</v>
      </c>
      <c r="F25" s="31" t="s">
        <v>37</v>
      </c>
      <c r="G25" s="18"/>
      <c r="H25" s="44"/>
      <c r="I25" s="44"/>
      <c r="J25" s="44"/>
      <c r="K25" s="44"/>
      <c r="L25" s="41" t="s">
        <v>38</v>
      </c>
      <c r="M25" s="18"/>
      <c r="N25" s="23"/>
      <c r="O25" s="2"/>
      <c r="P25" s="19">
        <v>91.0</v>
      </c>
      <c r="Q25" s="38" t="str">
        <f>$F$97</f>
        <v>K_FL_ADDR[5]</v>
      </c>
      <c r="R25" s="8"/>
      <c r="S25" s="8"/>
      <c r="T25" s="8"/>
      <c r="U25" s="8"/>
      <c r="V25" s="8"/>
      <c r="W25" s="37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38" t="str">
        <f>$F$46</f>
        <v>DY_SERV_VDD</v>
      </c>
      <c r="BC25" s="8"/>
      <c r="BD25" s="8"/>
      <c r="BE25" s="8"/>
      <c r="BF25" s="8"/>
      <c r="BG25" s="8"/>
      <c r="BH25" s="37"/>
      <c r="BI25" s="19">
        <v>40.0</v>
      </c>
      <c r="BJ25" s="2"/>
    </row>
    <row r="26" ht="13.5" customHeight="1">
      <c r="A26" s="2"/>
      <c r="B26" s="20"/>
      <c r="C26" s="14">
        <f t="shared" si="1"/>
        <v>20</v>
      </c>
      <c r="D26" s="15">
        <v>25.0</v>
      </c>
      <c r="E26" s="28" t="s">
        <v>15</v>
      </c>
      <c r="F26" s="40" t="s">
        <v>39</v>
      </c>
      <c r="G26" s="18"/>
      <c r="H26" s="41"/>
      <c r="I26" s="18"/>
      <c r="J26" s="18"/>
      <c r="K26" s="18"/>
      <c r="L26" s="18" t="s">
        <v>17</v>
      </c>
      <c r="M26" s="18"/>
      <c r="N26" s="2"/>
      <c r="O26" s="2"/>
      <c r="P26" s="19">
        <v>92.0</v>
      </c>
      <c r="Q26" s="36" t="str">
        <f>$F$98</f>
        <v>K_FL_ADDR[6]</v>
      </c>
      <c r="R26" s="8"/>
      <c r="S26" s="8"/>
      <c r="T26" s="8"/>
      <c r="U26" s="8"/>
      <c r="V26" s="8"/>
      <c r="W26" s="37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38" t="str">
        <f>$F$45</f>
        <v>DY_ALL_O_SPI_COPI</v>
      </c>
      <c r="BC26" s="8"/>
      <c r="BD26" s="8"/>
      <c r="BE26" s="8"/>
      <c r="BF26" s="8"/>
      <c r="BG26" s="8"/>
      <c r="BH26" s="37"/>
      <c r="BI26" s="19">
        <v>39.0</v>
      </c>
      <c r="BJ26" s="2"/>
    </row>
    <row r="27" ht="13.5" customHeight="1">
      <c r="A27" s="2"/>
      <c r="B27" s="20"/>
      <c r="C27" s="14">
        <f t="shared" si="1"/>
        <v>21</v>
      </c>
      <c r="D27" s="15">
        <v>27.0</v>
      </c>
      <c r="E27" s="45" t="s">
        <v>36</v>
      </c>
      <c r="F27" s="17" t="s">
        <v>40</v>
      </c>
      <c r="G27" s="18"/>
      <c r="H27" s="46"/>
      <c r="I27" s="44"/>
      <c r="J27" s="44"/>
      <c r="K27" s="44"/>
      <c r="L27" s="18" t="s">
        <v>41</v>
      </c>
      <c r="M27" s="18"/>
      <c r="N27" s="23"/>
      <c r="O27" s="2"/>
      <c r="P27" s="19">
        <v>93.0</v>
      </c>
      <c r="Q27" s="38" t="str">
        <f>$F$99</f>
        <v>K_FL_ADDR[7]</v>
      </c>
      <c r="R27" s="8"/>
      <c r="S27" s="8"/>
      <c r="T27" s="8"/>
      <c r="U27" s="8"/>
      <c r="V27" s="8"/>
      <c r="W27" s="37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38" t="str">
        <f>$F$44</f>
        <v>VSS</v>
      </c>
      <c r="BC27" s="8"/>
      <c r="BD27" s="8"/>
      <c r="BE27" s="8"/>
      <c r="BF27" s="8"/>
      <c r="BG27" s="8"/>
      <c r="BH27" s="37"/>
      <c r="BI27" s="19">
        <v>38.0</v>
      </c>
      <c r="BJ27" s="2"/>
    </row>
    <row r="28" ht="13.5" customHeight="1">
      <c r="A28" s="2"/>
      <c r="B28" s="20"/>
      <c r="C28" s="14">
        <f t="shared" si="1"/>
        <v>22</v>
      </c>
      <c r="D28" s="15">
        <v>29.0</v>
      </c>
      <c r="E28" s="45" t="s">
        <v>36</v>
      </c>
      <c r="F28" s="40" t="s">
        <v>42</v>
      </c>
      <c r="G28" s="18"/>
      <c r="H28" s="18"/>
      <c r="I28" s="18"/>
      <c r="J28" s="18"/>
      <c r="K28" s="18"/>
      <c r="L28" s="18" t="s">
        <v>17</v>
      </c>
      <c r="M28" s="18"/>
      <c r="N28" s="23"/>
      <c r="O28" s="2"/>
      <c r="P28" s="19">
        <v>94.0</v>
      </c>
      <c r="Q28" s="38" t="str">
        <f>$F$100</f>
        <v>K_FL_ADDR[8]</v>
      </c>
      <c r="R28" s="8"/>
      <c r="S28" s="8"/>
      <c r="T28" s="8"/>
      <c r="U28" s="8"/>
      <c r="V28" s="8"/>
      <c r="W28" s="37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38" t="str">
        <f>$F$43</f>
        <v>DY_ALL_O_SPI_SCK</v>
      </c>
      <c r="BC28" s="8"/>
      <c r="BD28" s="8"/>
      <c r="BE28" s="8"/>
      <c r="BF28" s="8"/>
      <c r="BG28" s="8"/>
      <c r="BH28" s="37"/>
      <c r="BI28" s="19">
        <v>37.0</v>
      </c>
      <c r="BJ28" s="2"/>
    </row>
    <row r="29" ht="13.5" customHeight="1">
      <c r="A29" s="2"/>
      <c r="B29" s="20"/>
      <c r="C29" s="14">
        <f t="shared" si="1"/>
        <v>23</v>
      </c>
      <c r="D29" s="15">
        <v>30.0</v>
      </c>
      <c r="E29" s="47" t="s">
        <v>18</v>
      </c>
      <c r="F29" s="31" t="s">
        <v>19</v>
      </c>
      <c r="G29" s="18"/>
      <c r="H29" s="14"/>
      <c r="I29" s="18"/>
      <c r="J29" s="18"/>
      <c r="K29" s="18"/>
      <c r="L29" s="18" t="s">
        <v>19</v>
      </c>
      <c r="M29" s="18"/>
      <c r="N29" s="2"/>
      <c r="O29" s="2"/>
      <c r="P29" s="19">
        <v>95.0</v>
      </c>
      <c r="Q29" s="38" t="str">
        <f>$F$101</f>
        <v>K_FL_ADDR[9]</v>
      </c>
      <c r="R29" s="8"/>
      <c r="S29" s="8"/>
      <c r="T29" s="8"/>
      <c r="U29" s="8"/>
      <c r="V29" s="8"/>
      <c r="W29" s="37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38" t="str">
        <f>$F$42</f>
        <v>VDD</v>
      </c>
      <c r="BC29" s="8"/>
      <c r="BD29" s="8"/>
      <c r="BE29" s="8"/>
      <c r="BF29" s="8"/>
      <c r="BG29" s="8"/>
      <c r="BH29" s="37"/>
      <c r="BI29" s="19">
        <v>36.0</v>
      </c>
      <c r="BJ29" s="2"/>
    </row>
    <row r="30" ht="13.5" customHeight="1">
      <c r="A30" s="2"/>
      <c r="B30" s="20"/>
      <c r="C30" s="14">
        <f t="shared" si="1"/>
        <v>24</v>
      </c>
      <c r="D30" s="15">
        <v>31.0</v>
      </c>
      <c r="E30" s="45" t="s">
        <v>36</v>
      </c>
      <c r="F30" s="48" t="s">
        <v>43</v>
      </c>
      <c r="G30" s="49"/>
      <c r="H30" s="14"/>
      <c r="I30" s="18"/>
      <c r="J30" s="18"/>
      <c r="K30" s="18"/>
      <c r="L30" s="41" t="s">
        <v>17</v>
      </c>
      <c r="M30" s="49"/>
      <c r="N30" s="23"/>
      <c r="O30" s="2"/>
      <c r="P30" s="19">
        <v>96.0</v>
      </c>
      <c r="Q30" s="38" t="str">
        <f>$F$102</f>
        <v>K_FL_DATA[0]</v>
      </c>
      <c r="R30" s="8"/>
      <c r="S30" s="8"/>
      <c r="T30" s="8"/>
      <c r="U30" s="8"/>
      <c r="V30" s="8"/>
      <c r="W30" s="37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50" t="s">
        <v>44</v>
      </c>
      <c r="BA30" s="19"/>
      <c r="BB30" s="38" t="str">
        <f>$F$41</f>
        <v>DY_ALL_I_TRST</v>
      </c>
      <c r="BC30" s="8"/>
      <c r="BD30" s="8"/>
      <c r="BE30" s="8"/>
      <c r="BF30" s="8"/>
      <c r="BG30" s="8"/>
      <c r="BH30" s="37"/>
      <c r="BI30" s="19">
        <v>35.0</v>
      </c>
      <c r="BJ30" s="2"/>
    </row>
    <row r="31" ht="13.5" customHeight="1">
      <c r="A31" s="2"/>
      <c r="B31" s="20"/>
      <c r="C31" s="14">
        <f t="shared" si="1"/>
        <v>25</v>
      </c>
      <c r="D31" s="15">
        <v>32.0</v>
      </c>
      <c r="E31" s="47" t="s">
        <v>18</v>
      </c>
      <c r="F31" s="17" t="s">
        <v>21</v>
      </c>
      <c r="G31" s="18"/>
      <c r="H31" s="14"/>
      <c r="I31" s="18"/>
      <c r="J31" s="18"/>
      <c r="K31" s="18"/>
      <c r="L31" s="18" t="s">
        <v>21</v>
      </c>
      <c r="M31" s="18"/>
      <c r="N31" s="2"/>
      <c r="O31" s="2"/>
      <c r="P31" s="19">
        <v>97.0</v>
      </c>
      <c r="Q31" s="38" t="str">
        <f>$F$103</f>
        <v>K_FL_DATA[1]</v>
      </c>
      <c r="R31" s="8"/>
      <c r="S31" s="8"/>
      <c r="T31" s="8"/>
      <c r="U31" s="8"/>
      <c r="V31" s="8"/>
      <c r="W31" s="37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38" t="str">
        <f>$F$40</f>
        <v>VSSQ</v>
      </c>
      <c r="BC31" s="8"/>
      <c r="BD31" s="8"/>
      <c r="BE31" s="8"/>
      <c r="BF31" s="8"/>
      <c r="BG31" s="8"/>
      <c r="BH31" s="37"/>
      <c r="BI31" s="19">
        <v>34.0</v>
      </c>
      <c r="BJ31" s="2"/>
    </row>
    <row r="32" ht="13.5" customHeight="1">
      <c r="A32" s="2"/>
      <c r="B32" s="20"/>
      <c r="C32" s="14">
        <f t="shared" si="1"/>
        <v>26</v>
      </c>
      <c r="D32" s="15">
        <v>33.0</v>
      </c>
      <c r="E32" s="45" t="s">
        <v>36</v>
      </c>
      <c r="F32" s="40" t="s">
        <v>45</v>
      </c>
      <c r="G32" s="49"/>
      <c r="H32" s="18"/>
      <c r="I32" s="18"/>
      <c r="J32" s="18"/>
      <c r="K32" s="18"/>
      <c r="L32" s="41" t="s">
        <v>23</v>
      </c>
      <c r="M32" s="49"/>
      <c r="N32" s="2"/>
      <c r="O32" s="2"/>
      <c r="P32" s="19">
        <v>98.0</v>
      </c>
      <c r="Q32" s="38" t="str">
        <f>$F$104</f>
        <v>K_FL_DATA[2]</v>
      </c>
      <c r="R32" s="8"/>
      <c r="S32" s="8"/>
      <c r="T32" s="8"/>
      <c r="U32" s="8"/>
      <c r="V32" s="8"/>
      <c r="W32" s="37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38" t="str">
        <f>$F$39</f>
        <v>DY_ALL_I_TMS</v>
      </c>
      <c r="BC32" s="8"/>
      <c r="BD32" s="8"/>
      <c r="BE32" s="8"/>
      <c r="BF32" s="8"/>
      <c r="BG32" s="8"/>
      <c r="BH32" s="37"/>
      <c r="BI32" s="19">
        <v>33.0</v>
      </c>
      <c r="BJ32" s="2"/>
    </row>
    <row r="33" ht="13.5" customHeight="1">
      <c r="A33" s="2"/>
      <c r="B33" s="20"/>
      <c r="C33" s="14">
        <f t="shared" si="1"/>
        <v>27</v>
      </c>
      <c r="D33" s="15">
        <v>34.0</v>
      </c>
      <c r="E33" s="47" t="s">
        <v>18</v>
      </c>
      <c r="F33" s="51" t="s">
        <v>46</v>
      </c>
      <c r="G33" s="40" t="s">
        <v>47</v>
      </c>
      <c r="H33" s="41"/>
      <c r="I33" s="18"/>
      <c r="J33" s="18"/>
      <c r="K33" s="18"/>
      <c r="L33" s="14" t="s">
        <v>48</v>
      </c>
      <c r="M33" s="18"/>
      <c r="N33" s="23"/>
      <c r="O33" s="2"/>
      <c r="P33" s="19">
        <v>99.0</v>
      </c>
      <c r="Q33" s="38" t="str">
        <f>$F$105</f>
        <v>K_FL_DATA[3]</v>
      </c>
      <c r="R33" s="8"/>
      <c r="S33" s="8"/>
      <c r="T33" s="8"/>
      <c r="U33" s="8"/>
      <c r="V33" s="8"/>
      <c r="W33" s="37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38" t="str">
        <f>$F$38</f>
        <v>VCCQ</v>
      </c>
      <c r="BC33" s="8"/>
      <c r="BD33" s="8"/>
      <c r="BE33" s="8"/>
      <c r="BF33" s="8"/>
      <c r="BG33" s="8"/>
      <c r="BH33" s="37"/>
      <c r="BI33" s="19">
        <v>32.0</v>
      </c>
      <c r="BJ33" s="2"/>
    </row>
    <row r="34" ht="13.5" customHeight="1">
      <c r="A34" s="2"/>
      <c r="B34" s="20"/>
      <c r="C34" s="14">
        <f t="shared" si="1"/>
        <v>28</v>
      </c>
      <c r="D34" s="15">
        <v>35.0</v>
      </c>
      <c r="E34" s="45" t="s">
        <v>36</v>
      </c>
      <c r="F34" s="52" t="s">
        <v>49</v>
      </c>
      <c r="G34" s="18"/>
      <c r="H34" s="18"/>
      <c r="I34" s="18"/>
      <c r="J34" s="18"/>
      <c r="K34" s="18"/>
      <c r="L34" s="41" t="s">
        <v>17</v>
      </c>
      <c r="M34" s="18"/>
      <c r="N34" s="2"/>
      <c r="O34" s="2"/>
      <c r="P34" s="19">
        <v>100.0</v>
      </c>
      <c r="Q34" s="38" t="str">
        <f>$F$106</f>
        <v>K_FL_DATA[4]</v>
      </c>
      <c r="R34" s="8"/>
      <c r="S34" s="8"/>
      <c r="T34" s="8"/>
      <c r="U34" s="8"/>
      <c r="V34" s="8"/>
      <c r="W34" s="37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38" t="str">
        <f>$F$37</f>
        <v>DY_ALL_O_TDO</v>
      </c>
      <c r="BC34" s="8"/>
      <c r="BD34" s="8"/>
      <c r="BE34" s="8"/>
      <c r="BF34" s="8"/>
      <c r="BG34" s="8"/>
      <c r="BH34" s="37"/>
      <c r="BI34" s="19">
        <v>31.0</v>
      </c>
      <c r="BJ34" s="2"/>
    </row>
    <row r="35" ht="13.5" customHeight="1">
      <c r="A35" s="2"/>
      <c r="B35" s="20"/>
      <c r="C35" s="14">
        <f t="shared" si="1"/>
        <v>29</v>
      </c>
      <c r="D35" s="15">
        <v>37.0</v>
      </c>
      <c r="E35" s="47" t="s">
        <v>18</v>
      </c>
      <c r="F35" s="51" t="s">
        <v>50</v>
      </c>
      <c r="G35" s="17">
        <v>1.2</v>
      </c>
      <c r="H35" s="18"/>
      <c r="I35" s="18"/>
      <c r="J35" s="18"/>
      <c r="K35" s="18"/>
      <c r="L35" s="18" t="s">
        <v>51</v>
      </c>
      <c r="M35" s="18"/>
      <c r="N35" s="23"/>
      <c r="O35" s="2"/>
      <c r="P35" s="19"/>
      <c r="Q35" s="53"/>
      <c r="R35" s="54"/>
      <c r="S35" s="54"/>
      <c r="T35" s="54"/>
      <c r="U35" s="54"/>
      <c r="V35" s="54"/>
      <c r="W35" s="55"/>
      <c r="X35" s="56" t="str">
        <f>$F$7</f>
        <v>K_FL_DATA[5]</v>
      </c>
      <c r="Y35" s="26" t="str">
        <f>$F$8</f>
        <v>VCCQ</v>
      </c>
      <c r="Z35" s="56" t="str">
        <f>$F$9</f>
        <v>K_FL_DATA[6]</v>
      </c>
      <c r="AA35" s="26" t="str">
        <f>$F$10</f>
        <v>VSSQ</v>
      </c>
      <c r="AB35" s="57" t="str">
        <f>$F$11</f>
        <v>K_FL_DATA[7}</v>
      </c>
      <c r="AC35" s="26" t="str">
        <f>$F$12</f>
        <v>VDDH</v>
      </c>
      <c r="AD35" s="57" t="str">
        <f>$F$13</f>
        <v>K_FL_CE_N</v>
      </c>
      <c r="AE35" s="26" t="str">
        <f>$F$14</f>
        <v>VSS</v>
      </c>
      <c r="AF35" s="57" t="str">
        <f>$F$15</f>
        <v>K_FL_OE_N</v>
      </c>
      <c r="AG35" s="26" t="str">
        <f>$F$16</f>
        <v>VDDLS</v>
      </c>
      <c r="AH35" s="57" t="str">
        <f>$F$17</f>
        <v>K_FL_WE_N</v>
      </c>
      <c r="AI35" s="26" t="str">
        <f>$F$18</f>
        <v>VCCQ</v>
      </c>
      <c r="AJ35" s="58" t="str">
        <f>$F$19</f>
        <v>K_FL_RST_N</v>
      </c>
      <c r="AK35" s="26" t="str">
        <f>$F$20</f>
        <v>VSSQ</v>
      </c>
      <c r="AL35" s="58" t="str">
        <f>$F$21</f>
        <v>K_SPI_CLK</v>
      </c>
      <c r="AM35" s="58" t="str">
        <f>$F$22</f>
        <v>K_SPI_CS_N</v>
      </c>
      <c r="AN35" s="58" t="str">
        <f>$F$23</f>
        <v>K_SPI_MOSI</v>
      </c>
      <c r="AO35" s="58" t="str">
        <f>$F$24</f>
        <v>K_SPI_MISO</v>
      </c>
      <c r="AP35" s="26" t="str">
        <f>$F$25</f>
        <v>DY_RAM_VDD</v>
      </c>
      <c r="AQ35" s="58" t="str">
        <f>$F$26</f>
        <v>K_FLASH_LOADED</v>
      </c>
      <c r="AR35" s="26" t="str">
        <f>$F$27</f>
        <v>DY_RAM_VSS</v>
      </c>
      <c r="AS35" s="26" t="str">
        <f>$F$28</f>
        <v>DY_ALL_RESET</v>
      </c>
      <c r="AT35" s="26" t="str">
        <f>$F$29</f>
        <v>VCCQ</v>
      </c>
      <c r="AU35" s="26" t="str">
        <f>$F$30</f>
        <v>DY_CLOCK</v>
      </c>
      <c r="AV35" s="26" t="str">
        <f>$F$31</f>
        <v>VSSQ</v>
      </c>
      <c r="AW35" s="26" t="str">
        <f>$F$32</f>
        <v>DY_ALL_LEDS[0]</v>
      </c>
      <c r="AX35" s="59" t="str">
        <f>$F$33</f>
        <v>VBN</v>
      </c>
      <c r="AY35" s="26" t="str">
        <f>$F$34</f>
        <v>DY_ALL_I_TCK</v>
      </c>
      <c r="AZ35" s="59" t="str">
        <f>$F$35</f>
        <v>VBP</v>
      </c>
      <c r="BA35" s="26" t="str">
        <f>$F$36</f>
        <v>DY_ALL_I_TDI</v>
      </c>
      <c r="BB35" s="60"/>
      <c r="BC35" s="54"/>
      <c r="BD35" s="54"/>
      <c r="BE35" s="54"/>
      <c r="BF35" s="54"/>
      <c r="BG35" s="54"/>
      <c r="BH35" s="54"/>
      <c r="BI35" s="19"/>
      <c r="BJ35" s="19"/>
    </row>
    <row r="36" ht="13.5" customHeight="1">
      <c r="A36" s="2"/>
      <c r="B36" s="61"/>
      <c r="C36" s="14">
        <f t="shared" si="1"/>
        <v>30</v>
      </c>
      <c r="D36" s="15">
        <v>39.0</v>
      </c>
      <c r="E36" s="45" t="s">
        <v>36</v>
      </c>
      <c r="F36" s="52" t="s">
        <v>52</v>
      </c>
      <c r="G36" s="18"/>
      <c r="H36" s="14"/>
      <c r="I36" s="18"/>
      <c r="J36" s="18"/>
      <c r="K36" s="18"/>
      <c r="L36" s="41" t="s">
        <v>17</v>
      </c>
      <c r="M36" s="18"/>
      <c r="N36" s="2"/>
      <c r="O36" s="2"/>
      <c r="P36" s="19"/>
      <c r="W36" s="25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30"/>
      <c r="BI36" s="19"/>
      <c r="BJ36" s="19"/>
    </row>
    <row r="37" ht="13.5" customHeight="1">
      <c r="A37" s="2"/>
      <c r="B37" s="62" t="s">
        <v>53</v>
      </c>
      <c r="C37" s="14">
        <f t="shared" si="1"/>
        <v>31</v>
      </c>
      <c r="D37" s="15">
        <v>48.0</v>
      </c>
      <c r="E37" s="45" t="s">
        <v>36</v>
      </c>
      <c r="F37" s="52" t="s">
        <v>54</v>
      </c>
      <c r="G37" s="18"/>
      <c r="H37" s="14"/>
      <c r="I37" s="18"/>
      <c r="J37" s="18"/>
      <c r="K37" s="18"/>
      <c r="L37" s="41" t="s">
        <v>23</v>
      </c>
      <c r="M37" s="18"/>
      <c r="N37" s="2"/>
      <c r="O37" s="2"/>
      <c r="P37" s="19"/>
      <c r="W37" s="25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30"/>
      <c r="BI37" s="19"/>
      <c r="BJ37" s="19"/>
    </row>
    <row r="38" ht="13.5" customHeight="1">
      <c r="A38" s="2"/>
      <c r="B38" s="20"/>
      <c r="C38" s="14">
        <f t="shared" si="1"/>
        <v>32</v>
      </c>
      <c r="D38" s="15">
        <v>49.0</v>
      </c>
      <c r="E38" s="47" t="s">
        <v>18</v>
      </c>
      <c r="F38" s="31" t="s">
        <v>19</v>
      </c>
      <c r="G38" s="18"/>
      <c r="H38" s="18"/>
      <c r="I38" s="18"/>
      <c r="J38" s="18"/>
      <c r="K38" s="18"/>
      <c r="L38" s="18" t="s">
        <v>19</v>
      </c>
      <c r="M38" s="18"/>
      <c r="N38" s="2"/>
      <c r="O38" s="2"/>
      <c r="P38" s="19"/>
      <c r="W38" s="25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30"/>
      <c r="BI38" s="19"/>
      <c r="BJ38" s="19"/>
    </row>
    <row r="39" ht="13.5" customHeight="1">
      <c r="A39" s="2"/>
      <c r="B39" s="20"/>
      <c r="C39" s="14">
        <f t="shared" si="1"/>
        <v>33</v>
      </c>
      <c r="D39" s="15">
        <v>50.0</v>
      </c>
      <c r="E39" s="45" t="s">
        <v>36</v>
      </c>
      <c r="F39" s="52" t="s">
        <v>55</v>
      </c>
      <c r="G39" s="41"/>
      <c r="H39" s="41"/>
      <c r="I39" s="18"/>
      <c r="J39" s="18"/>
      <c r="K39" s="18"/>
      <c r="L39" s="41" t="s">
        <v>17</v>
      </c>
      <c r="M39" s="18"/>
      <c r="N39" s="2"/>
      <c r="O39" s="2"/>
      <c r="P39" s="19"/>
      <c r="W39" s="25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30"/>
      <c r="BI39" s="19"/>
      <c r="BJ39" s="19"/>
    </row>
    <row r="40" ht="13.5" customHeight="1">
      <c r="A40" s="2"/>
      <c r="B40" s="20"/>
      <c r="C40" s="14">
        <f t="shared" si="1"/>
        <v>34</v>
      </c>
      <c r="D40" s="15">
        <v>51.0</v>
      </c>
      <c r="E40" s="47" t="s">
        <v>18</v>
      </c>
      <c r="F40" s="17" t="s">
        <v>21</v>
      </c>
      <c r="G40" s="18"/>
      <c r="H40" s="18"/>
      <c r="I40" s="18"/>
      <c r="J40" s="18"/>
      <c r="K40" s="18"/>
      <c r="L40" s="18" t="s">
        <v>21</v>
      </c>
      <c r="M40" s="18"/>
      <c r="N40" s="2"/>
      <c r="O40" s="2"/>
      <c r="P40" s="19"/>
      <c r="W40" s="25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30"/>
      <c r="BI40" s="19"/>
      <c r="BJ40" s="19"/>
    </row>
    <row r="41" ht="13.5" customHeight="1">
      <c r="A41" s="2"/>
      <c r="B41" s="20"/>
      <c r="C41" s="14">
        <f t="shared" si="1"/>
        <v>35</v>
      </c>
      <c r="D41" s="15">
        <v>53.0</v>
      </c>
      <c r="E41" s="45" t="s">
        <v>36</v>
      </c>
      <c r="F41" s="52" t="s">
        <v>56</v>
      </c>
      <c r="G41" s="18"/>
      <c r="H41" s="18"/>
      <c r="I41" s="18"/>
      <c r="J41" s="18"/>
      <c r="K41" s="18"/>
      <c r="L41" s="18" t="s">
        <v>17</v>
      </c>
      <c r="M41" s="18"/>
      <c r="N41" s="2"/>
      <c r="O41" s="2"/>
      <c r="P41" s="19"/>
      <c r="W41" s="25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0"/>
      <c r="BI41" s="19"/>
      <c r="BJ41" s="19"/>
    </row>
    <row r="42" ht="13.5" customHeight="1">
      <c r="A42" s="2"/>
      <c r="B42" s="20"/>
      <c r="C42" s="14">
        <f t="shared" si="1"/>
        <v>36</v>
      </c>
      <c r="D42" s="15">
        <v>55.0</v>
      </c>
      <c r="E42" s="47" t="s">
        <v>18</v>
      </c>
      <c r="F42" s="63" t="s">
        <v>57</v>
      </c>
      <c r="G42" s="18"/>
      <c r="H42" s="18"/>
      <c r="I42" s="18"/>
      <c r="J42" s="18"/>
      <c r="K42" s="18"/>
      <c r="L42" s="41" t="s">
        <v>38</v>
      </c>
      <c r="M42" s="18"/>
      <c r="N42" s="23"/>
      <c r="O42" s="2"/>
      <c r="P42" s="19"/>
      <c r="Q42" s="19"/>
      <c r="R42" s="19"/>
      <c r="S42" s="19"/>
      <c r="T42" s="19"/>
      <c r="U42" s="19"/>
      <c r="V42" s="19"/>
      <c r="W42" s="19"/>
      <c r="X42" s="19">
        <v>1.0</v>
      </c>
      <c r="Y42" s="19">
        <v>2.0</v>
      </c>
      <c r="Z42" s="19">
        <v>3.0</v>
      </c>
      <c r="AA42" s="19">
        <v>4.0</v>
      </c>
      <c r="AB42" s="19">
        <v>5.0</v>
      </c>
      <c r="AC42" s="19">
        <v>6.0</v>
      </c>
      <c r="AD42" s="19">
        <v>7.0</v>
      </c>
      <c r="AE42" s="19">
        <v>8.0</v>
      </c>
      <c r="AF42" s="19">
        <v>9.0</v>
      </c>
      <c r="AG42" s="19">
        <v>10.0</v>
      </c>
      <c r="AH42" s="19">
        <v>11.0</v>
      </c>
      <c r="AI42" s="19">
        <v>12.0</v>
      </c>
      <c r="AJ42" s="19">
        <v>13.0</v>
      </c>
      <c r="AK42" s="19">
        <v>14.0</v>
      </c>
      <c r="AL42" s="19">
        <v>15.0</v>
      </c>
      <c r="AM42" s="19">
        <v>16.0</v>
      </c>
      <c r="AN42" s="19">
        <v>17.0</v>
      </c>
      <c r="AO42" s="19">
        <v>18.0</v>
      </c>
      <c r="AP42" s="19">
        <v>19.0</v>
      </c>
      <c r="AQ42" s="19">
        <v>20.0</v>
      </c>
      <c r="AR42" s="19">
        <v>21.0</v>
      </c>
      <c r="AS42" s="19">
        <v>22.0</v>
      </c>
      <c r="AT42" s="19">
        <v>23.0</v>
      </c>
      <c r="AU42" s="19">
        <v>24.0</v>
      </c>
      <c r="AV42" s="19">
        <v>25.0</v>
      </c>
      <c r="AW42" s="19">
        <v>26.0</v>
      </c>
      <c r="AX42" s="19">
        <v>27.0</v>
      </c>
      <c r="AY42" s="19">
        <v>28.0</v>
      </c>
      <c r="AZ42" s="19">
        <v>29.0</v>
      </c>
      <c r="BA42" s="19">
        <v>30.0</v>
      </c>
      <c r="BB42" s="19"/>
      <c r="BC42" s="19"/>
      <c r="BD42" s="19"/>
      <c r="BE42" s="19"/>
      <c r="BF42" s="19"/>
      <c r="BG42" s="19"/>
      <c r="BH42" s="19"/>
      <c r="BI42" s="19"/>
      <c r="BJ42" s="19"/>
    </row>
    <row r="43" ht="13.5" customHeight="1">
      <c r="A43" s="2"/>
      <c r="B43" s="20"/>
      <c r="C43" s="14">
        <f t="shared" si="1"/>
        <v>37</v>
      </c>
      <c r="D43" s="15">
        <v>57.0</v>
      </c>
      <c r="E43" s="45" t="s">
        <v>36</v>
      </c>
      <c r="F43" s="52" t="s">
        <v>58</v>
      </c>
      <c r="G43" s="41"/>
      <c r="H43" s="41"/>
      <c r="I43" s="18"/>
      <c r="J43" s="18"/>
      <c r="K43" s="18"/>
      <c r="L43" s="41" t="s">
        <v>23</v>
      </c>
      <c r="M43" s="1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ht="13.5" customHeight="1">
      <c r="A44" s="2"/>
      <c r="B44" s="20"/>
      <c r="C44" s="14">
        <f t="shared" si="1"/>
        <v>38</v>
      </c>
      <c r="D44" s="15">
        <v>58.0</v>
      </c>
      <c r="E44" s="47" t="s">
        <v>18</v>
      </c>
      <c r="F44" s="17" t="s">
        <v>26</v>
      </c>
      <c r="G44" s="18"/>
      <c r="H44" s="18"/>
      <c r="I44" s="18"/>
      <c r="J44" s="18"/>
      <c r="K44" s="18"/>
      <c r="L44" s="18" t="s">
        <v>41</v>
      </c>
      <c r="M44" s="18"/>
      <c r="N44" s="2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ht="13.5" customHeight="1">
      <c r="A45" s="2"/>
      <c r="B45" s="20"/>
      <c r="C45" s="14">
        <f t="shared" si="1"/>
        <v>39</v>
      </c>
      <c r="D45" s="15">
        <v>59.0</v>
      </c>
      <c r="E45" s="45" t="s">
        <v>36</v>
      </c>
      <c r="F45" s="17" t="s">
        <v>59</v>
      </c>
      <c r="G45" s="18"/>
      <c r="H45" s="18"/>
      <c r="I45" s="18"/>
      <c r="J45" s="18"/>
      <c r="K45" s="18"/>
      <c r="L45" s="18" t="s">
        <v>23</v>
      </c>
      <c r="M45" s="1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ht="13.5" customHeight="1">
      <c r="A46" s="2"/>
      <c r="B46" s="20"/>
      <c r="C46" s="14">
        <f t="shared" si="1"/>
        <v>40</v>
      </c>
      <c r="D46" s="15">
        <v>60.0</v>
      </c>
      <c r="E46" s="45" t="s">
        <v>36</v>
      </c>
      <c r="F46" s="31" t="s">
        <v>60</v>
      </c>
      <c r="G46" s="41"/>
      <c r="H46" s="41"/>
      <c r="I46" s="18"/>
      <c r="J46" s="18"/>
      <c r="K46" s="18"/>
      <c r="L46" s="18" t="s">
        <v>38</v>
      </c>
      <c r="M46" s="18"/>
      <c r="N46" s="23"/>
      <c r="O46" s="2"/>
      <c r="P46" s="2"/>
      <c r="Q46" s="2"/>
      <c r="R46" s="2"/>
      <c r="S46" s="2"/>
      <c r="T46" s="2"/>
      <c r="U46" s="23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ht="13.5" customHeight="1">
      <c r="A47" s="2"/>
      <c r="B47" s="20"/>
      <c r="C47" s="14">
        <f t="shared" si="1"/>
        <v>41</v>
      </c>
      <c r="D47" s="15">
        <v>61.0</v>
      </c>
      <c r="E47" s="45" t="s">
        <v>36</v>
      </c>
      <c r="F47" s="17" t="s">
        <v>61</v>
      </c>
      <c r="G47" s="41"/>
      <c r="H47" s="41"/>
      <c r="I47" s="18"/>
      <c r="J47" s="18"/>
      <c r="K47" s="18"/>
      <c r="L47" s="41" t="s">
        <v>17</v>
      </c>
      <c r="M47" s="1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ht="13.5" customHeight="1">
      <c r="A48" s="2"/>
      <c r="B48" s="20"/>
      <c r="C48" s="14">
        <f t="shared" si="1"/>
        <v>42</v>
      </c>
      <c r="D48" s="15">
        <v>62.0</v>
      </c>
      <c r="E48" s="45" t="s">
        <v>36</v>
      </c>
      <c r="F48" s="40" t="s">
        <v>62</v>
      </c>
      <c r="G48" s="64"/>
      <c r="H48" s="14"/>
      <c r="I48" s="18"/>
      <c r="J48" s="18"/>
      <c r="K48" s="18"/>
      <c r="L48" s="18" t="s">
        <v>41</v>
      </c>
      <c r="M48" s="18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ht="13.5" customHeight="1">
      <c r="A49" s="2"/>
      <c r="B49" s="20"/>
      <c r="C49" s="14">
        <f t="shared" si="1"/>
        <v>43</v>
      </c>
      <c r="D49" s="15">
        <v>63.0</v>
      </c>
      <c r="E49" s="45" t="s">
        <v>36</v>
      </c>
      <c r="F49" s="52" t="s">
        <v>63</v>
      </c>
      <c r="G49" s="18"/>
      <c r="H49" s="18"/>
      <c r="I49" s="18"/>
      <c r="J49" s="18"/>
      <c r="K49" s="18"/>
      <c r="L49" s="18" t="s">
        <v>23</v>
      </c>
      <c r="M49" s="1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ht="13.5" customHeight="1">
      <c r="A50" s="2"/>
      <c r="B50" s="20"/>
      <c r="C50" s="14">
        <f t="shared" si="1"/>
        <v>44</v>
      </c>
      <c r="D50" s="15">
        <v>64.0</v>
      </c>
      <c r="E50" s="47" t="s">
        <v>18</v>
      </c>
      <c r="F50" s="31" t="s">
        <v>19</v>
      </c>
      <c r="G50" s="18"/>
      <c r="H50" s="14"/>
      <c r="I50" s="18"/>
      <c r="J50" s="18"/>
      <c r="K50" s="18"/>
      <c r="L50" s="18" t="s">
        <v>19</v>
      </c>
      <c r="M50" s="18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ht="13.5" customHeight="1">
      <c r="A51" s="2"/>
      <c r="B51" s="20"/>
      <c r="C51" s="14">
        <f t="shared" si="1"/>
        <v>45</v>
      </c>
      <c r="D51" s="15">
        <v>65.0</v>
      </c>
      <c r="E51" s="45" t="s">
        <v>36</v>
      </c>
      <c r="F51" s="40" t="s">
        <v>64</v>
      </c>
      <c r="G51" s="18"/>
      <c r="H51" s="14"/>
      <c r="I51" s="18"/>
      <c r="J51" s="18"/>
      <c r="K51" s="18"/>
      <c r="L51" s="18" t="s">
        <v>23</v>
      </c>
      <c r="M51" s="18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ht="13.5" customHeight="1">
      <c r="A52" s="2"/>
      <c r="B52" s="20"/>
      <c r="C52" s="14">
        <f t="shared" si="1"/>
        <v>46</v>
      </c>
      <c r="D52" s="15">
        <v>67.0</v>
      </c>
      <c r="E52" s="47" t="s">
        <v>18</v>
      </c>
      <c r="F52" s="17" t="s">
        <v>21</v>
      </c>
      <c r="G52" s="18"/>
      <c r="H52" s="18"/>
      <c r="I52" s="18"/>
      <c r="J52" s="18"/>
      <c r="K52" s="18"/>
      <c r="L52" s="18" t="s">
        <v>21</v>
      </c>
      <c r="M52" s="18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ht="13.5" customHeight="1">
      <c r="A53" s="2"/>
      <c r="B53" s="20"/>
      <c r="C53" s="14">
        <f t="shared" si="1"/>
        <v>47</v>
      </c>
      <c r="D53" s="15">
        <v>69.0</v>
      </c>
      <c r="E53" s="45" t="s">
        <v>36</v>
      </c>
      <c r="F53" s="40" t="s">
        <v>65</v>
      </c>
      <c r="G53" s="18"/>
      <c r="H53" s="14"/>
      <c r="I53" s="18"/>
      <c r="J53" s="18"/>
      <c r="K53" s="18"/>
      <c r="L53" s="18" t="s">
        <v>23</v>
      </c>
      <c r="M53" s="18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ht="13.5" customHeight="1">
      <c r="A54" s="2"/>
      <c r="B54" s="20"/>
      <c r="C54" s="14">
        <f t="shared" si="1"/>
        <v>48</v>
      </c>
      <c r="D54" s="15">
        <v>70.0</v>
      </c>
      <c r="E54" s="45" t="s">
        <v>36</v>
      </c>
      <c r="F54" s="40" t="s">
        <v>66</v>
      </c>
      <c r="G54" s="18"/>
      <c r="H54" s="14"/>
      <c r="I54" s="18"/>
      <c r="J54" s="18"/>
      <c r="K54" s="18"/>
      <c r="L54" s="18" t="s">
        <v>17</v>
      </c>
      <c r="M54" s="18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ht="13.5" customHeight="1">
      <c r="A55" s="2"/>
      <c r="B55" s="20"/>
      <c r="C55" s="14">
        <f t="shared" si="1"/>
        <v>49</v>
      </c>
      <c r="D55" s="15">
        <v>71.0</v>
      </c>
      <c r="E55" s="45" t="s">
        <v>36</v>
      </c>
      <c r="F55" s="40" t="s">
        <v>67</v>
      </c>
      <c r="G55" s="18"/>
      <c r="H55" s="14"/>
      <c r="I55" s="18"/>
      <c r="J55" s="18"/>
      <c r="K55" s="18"/>
      <c r="L55" s="14" t="s">
        <v>23</v>
      </c>
      <c r="M55" s="18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ht="13.5" customHeight="1">
      <c r="A56" s="2"/>
      <c r="B56" s="61"/>
      <c r="C56" s="14">
        <f t="shared" si="1"/>
        <v>50</v>
      </c>
      <c r="D56" s="15">
        <v>72.0</v>
      </c>
      <c r="E56" s="45" t="s">
        <v>36</v>
      </c>
      <c r="F56" s="52" t="s">
        <v>68</v>
      </c>
      <c r="G56" s="41"/>
      <c r="H56" s="41"/>
      <c r="I56" s="18"/>
      <c r="J56" s="18"/>
      <c r="K56" s="18"/>
      <c r="L56" s="41" t="s">
        <v>23</v>
      </c>
      <c r="M56" s="18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ht="13.5" customHeight="1">
      <c r="A57" s="2"/>
      <c r="B57" s="13" t="s">
        <v>69</v>
      </c>
      <c r="C57" s="14">
        <f t="shared" si="1"/>
        <v>51</v>
      </c>
      <c r="D57" s="15">
        <v>81.0</v>
      </c>
      <c r="E57" s="45" t="s">
        <v>36</v>
      </c>
      <c r="F57" s="52" t="s">
        <v>70</v>
      </c>
      <c r="G57" s="41"/>
      <c r="H57" s="41"/>
      <c r="I57" s="18"/>
      <c r="J57" s="18"/>
      <c r="K57" s="18"/>
      <c r="L57" s="41" t="s">
        <v>17</v>
      </c>
      <c r="M57" s="1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ht="13.5" customHeight="1">
      <c r="A58" s="2"/>
      <c r="B58" s="20"/>
      <c r="C58" s="14">
        <f t="shared" si="1"/>
        <v>52</v>
      </c>
      <c r="D58" s="15">
        <v>83.0</v>
      </c>
      <c r="E58" s="65" t="s">
        <v>71</v>
      </c>
      <c r="F58" s="66" t="s">
        <v>72</v>
      </c>
      <c r="G58" s="44"/>
      <c r="H58" s="44"/>
      <c r="I58" s="44"/>
      <c r="J58" s="44"/>
      <c r="K58" s="44"/>
      <c r="L58" s="18" t="s">
        <v>17</v>
      </c>
      <c r="M58" s="18"/>
      <c r="N58" s="2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ht="13.5" customHeight="1">
      <c r="A59" s="2"/>
      <c r="B59" s="20"/>
      <c r="C59" s="14">
        <f t="shared" si="1"/>
        <v>53</v>
      </c>
      <c r="D59" s="15">
        <v>85.0</v>
      </c>
      <c r="E59" s="21" t="s">
        <v>18</v>
      </c>
      <c r="F59" s="31" t="s">
        <v>19</v>
      </c>
      <c r="G59" s="18"/>
      <c r="H59" s="14"/>
      <c r="I59" s="18"/>
      <c r="J59" s="18"/>
      <c r="K59" s="18"/>
      <c r="L59" s="18" t="s">
        <v>19</v>
      </c>
      <c r="M59" s="1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ht="13.5" customHeight="1">
      <c r="A60" s="2"/>
      <c r="B60" s="20"/>
      <c r="C60" s="14">
        <f t="shared" si="1"/>
        <v>54</v>
      </c>
      <c r="D60" s="15">
        <v>86.0</v>
      </c>
      <c r="E60" s="67" t="s">
        <v>71</v>
      </c>
      <c r="F60" s="17" t="s">
        <v>73</v>
      </c>
      <c r="G60" s="44"/>
      <c r="H60" s="46"/>
      <c r="I60" s="44"/>
      <c r="J60" s="44"/>
      <c r="K60" s="44"/>
      <c r="L60" s="18" t="s">
        <v>17</v>
      </c>
      <c r="M60" s="18"/>
      <c r="N60" s="2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ht="13.5" customHeight="1">
      <c r="A61" s="2"/>
      <c r="B61" s="20"/>
      <c r="C61" s="14">
        <f t="shared" si="1"/>
        <v>55</v>
      </c>
      <c r="D61" s="15">
        <v>87.0</v>
      </c>
      <c r="E61" s="21" t="s">
        <v>18</v>
      </c>
      <c r="F61" s="17" t="s">
        <v>21</v>
      </c>
      <c r="G61" s="18"/>
      <c r="H61" s="14"/>
      <c r="I61" s="18"/>
      <c r="J61" s="18"/>
      <c r="K61" s="18"/>
      <c r="L61" s="18" t="s">
        <v>21</v>
      </c>
      <c r="M61" s="1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ht="13.5" customHeight="1">
      <c r="A62" s="2"/>
      <c r="B62" s="20"/>
      <c r="C62" s="14">
        <f t="shared" si="1"/>
        <v>56</v>
      </c>
      <c r="D62" s="15">
        <v>88.0</v>
      </c>
      <c r="E62" s="67" t="s">
        <v>71</v>
      </c>
      <c r="F62" s="68" t="s">
        <v>74</v>
      </c>
      <c r="G62" s="44"/>
      <c r="H62" s="44"/>
      <c r="I62" s="44"/>
      <c r="J62" s="44"/>
      <c r="K62" s="44"/>
      <c r="L62" s="41" t="s">
        <v>23</v>
      </c>
      <c r="M62" s="1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ht="13.5" customHeight="1">
      <c r="A63" s="2"/>
      <c r="B63" s="20"/>
      <c r="C63" s="14">
        <f t="shared" si="1"/>
        <v>57</v>
      </c>
      <c r="D63" s="15">
        <v>89.0</v>
      </c>
      <c r="E63" s="67" t="s">
        <v>71</v>
      </c>
      <c r="F63" s="31" t="s">
        <v>75</v>
      </c>
      <c r="G63" s="44"/>
      <c r="H63" s="46"/>
      <c r="I63" s="44"/>
      <c r="J63" s="44"/>
      <c r="K63" s="44"/>
      <c r="L63" s="41" t="s">
        <v>38</v>
      </c>
      <c r="M63" s="18"/>
      <c r="N63" s="2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ht="13.5" customHeight="1">
      <c r="A64" s="2"/>
      <c r="B64" s="20"/>
      <c r="C64" s="14">
        <f t="shared" si="1"/>
        <v>58</v>
      </c>
      <c r="D64" s="15">
        <v>90.0</v>
      </c>
      <c r="E64" s="67" t="s">
        <v>71</v>
      </c>
      <c r="F64" s="17" t="s">
        <v>76</v>
      </c>
      <c r="G64" s="44"/>
      <c r="H64" s="46"/>
      <c r="I64" s="44"/>
      <c r="J64" s="44"/>
      <c r="K64" s="44"/>
      <c r="L64" s="41" t="s">
        <v>23</v>
      </c>
      <c r="M64" s="18"/>
      <c r="N64" s="23"/>
      <c r="O64" s="2"/>
      <c r="P64" s="2"/>
      <c r="Q64" s="2"/>
      <c r="R64" s="2"/>
      <c r="S64" s="69"/>
      <c r="T64" s="70"/>
      <c r="U64" s="70"/>
      <c r="V64" s="70"/>
      <c r="W64" s="70"/>
      <c r="X64" s="70"/>
      <c r="Y64" s="70"/>
      <c r="Z64" s="70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ht="13.5" customHeight="1">
      <c r="A65" s="2"/>
      <c r="B65" s="20"/>
      <c r="C65" s="14">
        <f t="shared" si="1"/>
        <v>59</v>
      </c>
      <c r="D65" s="15">
        <v>91.0</v>
      </c>
      <c r="E65" s="67" t="s">
        <v>71</v>
      </c>
      <c r="F65" s="17" t="s">
        <v>77</v>
      </c>
      <c r="G65" s="18"/>
      <c r="H65" s="14"/>
      <c r="I65" s="18"/>
      <c r="J65" s="18"/>
      <c r="K65" s="18"/>
      <c r="L65" s="18" t="s">
        <v>41</v>
      </c>
      <c r="M65" s="18"/>
      <c r="N65" s="23"/>
      <c r="O65" s="2"/>
      <c r="P65" s="2"/>
      <c r="Q65" s="2"/>
      <c r="R65" s="2"/>
      <c r="S65" s="69"/>
      <c r="T65" s="70"/>
      <c r="U65" s="70"/>
      <c r="V65" s="70"/>
      <c r="W65" s="70"/>
      <c r="X65" s="70"/>
      <c r="Y65" s="70"/>
      <c r="Z65" s="70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ht="13.5" customHeight="1">
      <c r="A66" s="2"/>
      <c r="B66" s="20"/>
      <c r="C66" s="14">
        <f t="shared" si="1"/>
        <v>60</v>
      </c>
      <c r="D66" s="15">
        <v>93.0</v>
      </c>
      <c r="E66" s="67" t="s">
        <v>71</v>
      </c>
      <c r="F66" s="17" t="s">
        <v>78</v>
      </c>
      <c r="G66" s="44"/>
      <c r="H66" s="44"/>
      <c r="I66" s="44"/>
      <c r="J66" s="44"/>
      <c r="K66" s="44"/>
      <c r="L66" s="41" t="s">
        <v>23</v>
      </c>
      <c r="M66" s="18"/>
      <c r="N66" s="2"/>
      <c r="O66" s="2"/>
      <c r="P66" s="2"/>
      <c r="Q66" s="2"/>
      <c r="R66" s="2"/>
      <c r="S66" s="69"/>
      <c r="T66" s="70"/>
      <c r="U66" s="70"/>
      <c r="V66" s="70"/>
      <c r="W66" s="70"/>
      <c r="X66" s="70"/>
      <c r="Y66" s="70"/>
      <c r="Z66" s="70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ht="13.5" customHeight="1">
      <c r="A67" s="2"/>
      <c r="B67" s="20"/>
      <c r="C67" s="14">
        <f t="shared" si="1"/>
        <v>61</v>
      </c>
      <c r="D67" s="15">
        <v>95.0</v>
      </c>
      <c r="E67" s="67" t="s">
        <v>71</v>
      </c>
      <c r="F67" s="71" t="s">
        <v>79</v>
      </c>
      <c r="G67" s="49"/>
      <c r="H67" s="49"/>
      <c r="I67" s="49"/>
      <c r="J67" s="49"/>
      <c r="K67" s="49"/>
      <c r="L67" s="18" t="s">
        <v>41</v>
      </c>
      <c r="M67" s="18"/>
      <c r="N67" s="2"/>
      <c r="O67" s="2"/>
      <c r="P67" s="2"/>
      <c r="Q67" s="2"/>
      <c r="R67" s="2"/>
      <c r="S67" s="69"/>
      <c r="T67" s="70"/>
      <c r="U67" s="70"/>
      <c r="V67" s="70"/>
      <c r="W67" s="70"/>
      <c r="X67" s="70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ht="13.5" customHeight="1">
      <c r="A68" s="2"/>
      <c r="B68" s="20"/>
      <c r="C68" s="14">
        <f t="shared" si="1"/>
        <v>62</v>
      </c>
      <c r="D68" s="15">
        <v>97.0</v>
      </c>
      <c r="E68" s="67" t="s">
        <v>71</v>
      </c>
      <c r="F68" s="17" t="s">
        <v>80</v>
      </c>
      <c r="G68" s="72" t="s">
        <v>81</v>
      </c>
      <c r="H68" s="46"/>
      <c r="I68" s="44"/>
      <c r="J68" s="44"/>
      <c r="K68" s="44"/>
      <c r="L68" s="18" t="s">
        <v>17</v>
      </c>
      <c r="M68" s="49"/>
      <c r="N68" s="2"/>
      <c r="O68" s="2"/>
      <c r="P68" s="2"/>
      <c r="Q68" s="2"/>
      <c r="R68" s="2"/>
      <c r="S68" s="69"/>
      <c r="T68" s="70"/>
      <c r="U68" s="70"/>
      <c r="V68" s="70"/>
      <c r="W68" s="70"/>
      <c r="X68" s="70"/>
      <c r="Y68" s="70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ht="13.5" customHeight="1">
      <c r="A69" s="2"/>
      <c r="B69" s="20"/>
      <c r="C69" s="14">
        <f t="shared" si="1"/>
        <v>63</v>
      </c>
      <c r="D69" s="15">
        <v>98.0</v>
      </c>
      <c r="E69" s="67" t="s">
        <v>71</v>
      </c>
      <c r="F69" s="73" t="s">
        <v>82</v>
      </c>
      <c r="G69" s="74" t="s">
        <v>83</v>
      </c>
      <c r="H69" s="49"/>
      <c r="I69" s="49"/>
      <c r="J69" s="49"/>
      <c r="K69" s="49"/>
      <c r="L69" s="41" t="s">
        <v>38</v>
      </c>
      <c r="M69" s="18"/>
      <c r="N69" s="2"/>
      <c r="O69" s="2"/>
      <c r="P69" s="2"/>
      <c r="Q69" s="2"/>
      <c r="R69" s="2"/>
      <c r="S69" s="69"/>
      <c r="T69" s="70"/>
      <c r="U69" s="70"/>
      <c r="V69" s="70"/>
      <c r="W69" s="70"/>
      <c r="X69" s="70"/>
      <c r="Y69" s="70"/>
      <c r="Z69" s="70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ht="13.5" customHeight="1">
      <c r="A70" s="2"/>
      <c r="B70" s="20"/>
      <c r="C70" s="14">
        <f t="shared" si="1"/>
        <v>64</v>
      </c>
      <c r="D70" s="15">
        <v>99.0</v>
      </c>
      <c r="E70" s="67" t="s">
        <v>71</v>
      </c>
      <c r="F70" s="17" t="s">
        <v>84</v>
      </c>
      <c r="G70" s="72" t="s">
        <v>85</v>
      </c>
      <c r="H70" s="46"/>
      <c r="I70" s="44"/>
      <c r="J70" s="44"/>
      <c r="K70" s="44"/>
      <c r="L70" s="18" t="s">
        <v>17</v>
      </c>
      <c r="M70" s="1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ht="13.5" customHeight="1">
      <c r="A71" s="2"/>
      <c r="B71" s="20"/>
      <c r="C71" s="14">
        <f t="shared" si="1"/>
        <v>65</v>
      </c>
      <c r="D71" s="15">
        <v>100.0</v>
      </c>
      <c r="E71" s="21" t="s">
        <v>18</v>
      </c>
      <c r="F71" s="17" t="s">
        <v>26</v>
      </c>
      <c r="G71" s="18"/>
      <c r="H71" s="14"/>
      <c r="I71" s="18"/>
      <c r="J71" s="18"/>
      <c r="K71" s="18"/>
      <c r="L71" s="18" t="s">
        <v>26</v>
      </c>
      <c r="M71" s="1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ht="13.5" customHeight="1">
      <c r="A72" s="2"/>
      <c r="B72" s="20"/>
      <c r="C72" s="14">
        <f t="shared" si="1"/>
        <v>66</v>
      </c>
      <c r="D72" s="15">
        <v>101.0</v>
      </c>
      <c r="E72" s="67" t="s">
        <v>71</v>
      </c>
      <c r="F72" s="68" t="s">
        <v>86</v>
      </c>
      <c r="G72" s="74" t="s">
        <v>85</v>
      </c>
      <c r="H72" s="14"/>
      <c r="I72" s="18"/>
      <c r="J72" s="18"/>
      <c r="K72" s="18"/>
      <c r="L72" s="41" t="s">
        <v>23</v>
      </c>
      <c r="M72" s="1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ht="13.5" customHeight="1">
      <c r="A73" s="2"/>
      <c r="B73" s="20"/>
      <c r="C73" s="14">
        <f t="shared" si="1"/>
        <v>67</v>
      </c>
      <c r="D73" s="15">
        <v>102.0</v>
      </c>
      <c r="E73" s="67" t="s">
        <v>71</v>
      </c>
      <c r="F73" s="73" t="s">
        <v>87</v>
      </c>
      <c r="G73" s="49"/>
      <c r="H73" s="49"/>
      <c r="I73" s="49"/>
      <c r="J73" s="49"/>
      <c r="K73" s="49"/>
      <c r="L73" s="41" t="s">
        <v>38</v>
      </c>
      <c r="M73" s="1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ht="13.5" customHeight="1">
      <c r="A74" s="2"/>
      <c r="B74" s="20"/>
      <c r="C74" s="14">
        <f t="shared" si="1"/>
        <v>68</v>
      </c>
      <c r="D74" s="15">
        <v>103.0</v>
      </c>
      <c r="E74" s="28" t="s">
        <v>15</v>
      </c>
      <c r="F74" s="75" t="s">
        <v>88</v>
      </c>
      <c r="G74" s="49"/>
      <c r="H74" s="49"/>
      <c r="I74" s="49"/>
      <c r="J74" s="49"/>
      <c r="K74" s="49"/>
      <c r="L74" s="76" t="s">
        <v>89</v>
      </c>
      <c r="M74" s="49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ht="13.5" customHeight="1">
      <c r="A75" s="2"/>
      <c r="B75" s="20"/>
      <c r="C75" s="14">
        <f t="shared" si="1"/>
        <v>69</v>
      </c>
      <c r="D75" s="15">
        <v>104.0</v>
      </c>
      <c r="E75" s="67" t="s">
        <v>71</v>
      </c>
      <c r="F75" s="77" t="s">
        <v>90</v>
      </c>
      <c r="G75" s="18"/>
      <c r="H75" s="14"/>
      <c r="I75" s="18"/>
      <c r="J75" s="18"/>
      <c r="K75" s="18"/>
      <c r="L75" s="18" t="s">
        <v>41</v>
      </c>
      <c r="M75" s="1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ht="13.5" customHeight="1">
      <c r="A76" s="2"/>
      <c r="B76" s="20"/>
      <c r="C76" s="14">
        <f t="shared" si="1"/>
        <v>70</v>
      </c>
      <c r="D76" s="15">
        <v>105.0</v>
      </c>
      <c r="E76" s="67" t="s">
        <v>71</v>
      </c>
      <c r="F76" s="77" t="s">
        <v>91</v>
      </c>
      <c r="G76" s="74" t="s">
        <v>85</v>
      </c>
      <c r="H76" s="49"/>
      <c r="I76" s="49"/>
      <c r="J76" s="49"/>
      <c r="K76" s="49"/>
      <c r="L76" s="76" t="s">
        <v>89</v>
      </c>
      <c r="M76" s="49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ht="13.5" customHeight="1">
      <c r="A77" s="2"/>
      <c r="B77" s="20"/>
      <c r="C77" s="14">
        <f t="shared" si="1"/>
        <v>71</v>
      </c>
      <c r="D77" s="15">
        <v>107.0</v>
      </c>
      <c r="E77" s="21" t="s">
        <v>18</v>
      </c>
      <c r="F77" s="31" t="s">
        <v>92</v>
      </c>
      <c r="G77" s="18"/>
      <c r="H77" s="18"/>
      <c r="I77" s="18"/>
      <c r="J77" s="18"/>
      <c r="K77" s="18"/>
      <c r="L77" s="18" t="s">
        <v>93</v>
      </c>
      <c r="M77" s="18"/>
      <c r="N77" s="2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ht="13.5" customHeight="1">
      <c r="A78" s="2"/>
      <c r="B78" s="20"/>
      <c r="C78" s="14">
        <f t="shared" si="1"/>
        <v>72</v>
      </c>
      <c r="D78" s="15">
        <v>109.0</v>
      </c>
      <c r="E78" s="67" t="s">
        <v>71</v>
      </c>
      <c r="F78" s="77" t="s">
        <v>94</v>
      </c>
      <c r="G78" s="74" t="s">
        <v>85</v>
      </c>
      <c r="H78" s="49"/>
      <c r="I78" s="49"/>
      <c r="J78" s="49"/>
      <c r="K78" s="49"/>
      <c r="L78" s="76" t="s">
        <v>89</v>
      </c>
      <c r="M78" s="49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ht="13.5" customHeight="1">
      <c r="A79" s="2"/>
      <c r="B79" s="20"/>
      <c r="C79" s="14">
        <f t="shared" si="1"/>
        <v>73</v>
      </c>
      <c r="D79" s="15">
        <v>110.0</v>
      </c>
      <c r="E79" s="21" t="s">
        <v>18</v>
      </c>
      <c r="F79" s="40" t="s">
        <v>93</v>
      </c>
      <c r="G79" s="18"/>
      <c r="H79" s="18"/>
      <c r="I79" s="18"/>
      <c r="J79" s="18"/>
      <c r="K79" s="18"/>
      <c r="L79" s="41" t="s">
        <v>92</v>
      </c>
      <c r="M79" s="18"/>
      <c r="N79" s="2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ht="13.5" customHeight="1">
      <c r="A80" s="2"/>
      <c r="B80" s="20"/>
      <c r="C80" s="14">
        <f t="shared" si="1"/>
        <v>74</v>
      </c>
      <c r="D80" s="15">
        <v>111.0</v>
      </c>
      <c r="E80" s="67" t="s">
        <v>71</v>
      </c>
      <c r="F80" s="78" t="s">
        <v>95</v>
      </c>
      <c r="G80" s="17" t="s">
        <v>85</v>
      </c>
      <c r="H80" s="18"/>
      <c r="I80" s="18"/>
      <c r="J80" s="18"/>
      <c r="K80" s="18"/>
      <c r="L80" s="18" t="s">
        <v>17</v>
      </c>
      <c r="M80" s="1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ht="13.5" customHeight="1">
      <c r="A81" s="2"/>
      <c r="B81" s="20"/>
      <c r="C81" s="14">
        <f t="shared" si="1"/>
        <v>75</v>
      </c>
      <c r="D81" s="15">
        <v>112.0</v>
      </c>
      <c r="E81" s="67" t="s">
        <v>71</v>
      </c>
      <c r="F81" s="73" t="s">
        <v>96</v>
      </c>
      <c r="G81" s="74" t="s">
        <v>83</v>
      </c>
      <c r="H81" s="49"/>
      <c r="I81" s="49"/>
      <c r="J81" s="49"/>
      <c r="K81" s="49"/>
      <c r="L81" s="41" t="s">
        <v>38</v>
      </c>
      <c r="M81" s="1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ht="13.5" customHeight="1">
      <c r="A82" s="2"/>
      <c r="B82" s="20"/>
      <c r="C82" s="14">
        <f t="shared" si="1"/>
        <v>76</v>
      </c>
      <c r="D82" s="15">
        <v>113.0</v>
      </c>
      <c r="E82" s="28" t="s">
        <v>15</v>
      </c>
      <c r="F82" s="17" t="s">
        <v>97</v>
      </c>
      <c r="G82" s="18"/>
      <c r="H82" s="14"/>
      <c r="I82" s="18"/>
      <c r="J82" s="18"/>
      <c r="K82" s="18"/>
      <c r="L82" s="18" t="s">
        <v>17</v>
      </c>
      <c r="M82" s="1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ht="13.5" customHeight="1">
      <c r="A83" s="2"/>
      <c r="B83" s="20"/>
      <c r="C83" s="14">
        <f t="shared" si="1"/>
        <v>77</v>
      </c>
      <c r="D83" s="15">
        <v>114.0</v>
      </c>
      <c r="E83" s="67" t="s">
        <v>71</v>
      </c>
      <c r="F83" s="71" t="s">
        <v>98</v>
      </c>
      <c r="G83" s="74" t="s">
        <v>83</v>
      </c>
      <c r="H83" s="49"/>
      <c r="I83" s="49"/>
      <c r="J83" s="49"/>
      <c r="K83" s="49"/>
      <c r="L83" s="18" t="s">
        <v>41</v>
      </c>
      <c r="M83" s="1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ht="13.5" customHeight="1">
      <c r="A84" s="2"/>
      <c r="B84" s="20"/>
      <c r="C84" s="14">
        <f t="shared" si="1"/>
        <v>78</v>
      </c>
      <c r="D84" s="15">
        <v>115.0</v>
      </c>
      <c r="E84" s="28" t="s">
        <v>15</v>
      </c>
      <c r="F84" s="17" t="s">
        <v>99</v>
      </c>
      <c r="G84" s="18"/>
      <c r="H84" s="14"/>
      <c r="I84" s="18"/>
      <c r="J84" s="18"/>
      <c r="K84" s="18"/>
      <c r="L84" s="18" t="s">
        <v>17</v>
      </c>
      <c r="M84" s="1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ht="13.5" customHeight="1">
      <c r="A85" s="2"/>
      <c r="B85" s="20"/>
      <c r="C85" s="14">
        <f t="shared" si="1"/>
        <v>79</v>
      </c>
      <c r="D85" s="15">
        <v>117.0</v>
      </c>
      <c r="E85" s="28" t="s">
        <v>15</v>
      </c>
      <c r="F85" s="31" t="s">
        <v>100</v>
      </c>
      <c r="G85" s="64"/>
      <c r="H85" s="14"/>
      <c r="I85" s="18"/>
      <c r="J85" s="18"/>
      <c r="K85" s="18"/>
      <c r="L85" s="18" t="s">
        <v>38</v>
      </c>
      <c r="M85" s="1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ht="13.5" customHeight="1">
      <c r="A86" s="2"/>
      <c r="B86" s="61"/>
      <c r="C86" s="14">
        <f t="shared" si="1"/>
        <v>80</v>
      </c>
      <c r="D86" s="15">
        <v>119.0</v>
      </c>
      <c r="E86" s="28" t="s">
        <v>15</v>
      </c>
      <c r="F86" s="40" t="s">
        <v>101</v>
      </c>
      <c r="G86" s="18"/>
      <c r="H86" s="14"/>
      <c r="I86" s="18"/>
      <c r="J86" s="18"/>
      <c r="K86" s="18"/>
      <c r="L86" s="18" t="s">
        <v>23</v>
      </c>
      <c r="M86" s="1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ht="13.5" customHeight="1">
      <c r="A87" s="2"/>
      <c r="B87" s="62" t="s">
        <v>102</v>
      </c>
      <c r="C87" s="14">
        <f t="shared" si="1"/>
        <v>81</v>
      </c>
      <c r="D87" s="15">
        <v>128.0</v>
      </c>
      <c r="E87" s="28" t="s">
        <v>15</v>
      </c>
      <c r="F87" s="17" t="s">
        <v>103</v>
      </c>
      <c r="G87" s="18"/>
      <c r="H87" s="18"/>
      <c r="I87" s="18"/>
      <c r="J87" s="18"/>
      <c r="K87" s="18"/>
      <c r="L87" s="18" t="s">
        <v>23</v>
      </c>
      <c r="M87" s="1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ht="13.5" customHeight="1">
      <c r="A88" s="2"/>
      <c r="B88" s="20"/>
      <c r="C88" s="14">
        <f t="shared" si="1"/>
        <v>82</v>
      </c>
      <c r="D88" s="15">
        <v>129.0</v>
      </c>
      <c r="E88" s="28" t="s">
        <v>15</v>
      </c>
      <c r="F88" s="41" t="s">
        <v>104</v>
      </c>
      <c r="G88" s="18"/>
      <c r="H88" s="18"/>
      <c r="I88" s="18"/>
      <c r="J88" s="18"/>
      <c r="K88" s="18"/>
      <c r="L88" s="18" t="s">
        <v>41</v>
      </c>
      <c r="M88" s="1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ht="13.5" customHeight="1">
      <c r="A89" s="2"/>
      <c r="B89" s="20"/>
      <c r="C89" s="14">
        <f t="shared" si="1"/>
        <v>83</v>
      </c>
      <c r="D89" s="15">
        <v>130.0</v>
      </c>
      <c r="E89" s="28" t="s">
        <v>15</v>
      </c>
      <c r="F89" s="40" t="s">
        <v>105</v>
      </c>
      <c r="G89" s="18"/>
      <c r="H89" s="14"/>
      <c r="I89" s="18"/>
      <c r="J89" s="18"/>
      <c r="K89" s="18"/>
      <c r="L89" s="18" t="s">
        <v>23</v>
      </c>
      <c r="M89" s="1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ht="13.5" customHeight="1">
      <c r="A90" s="2"/>
      <c r="B90" s="20"/>
      <c r="C90" s="14">
        <f t="shared" si="1"/>
        <v>84</v>
      </c>
      <c r="D90" s="15">
        <v>131.0</v>
      </c>
      <c r="E90" s="28" t="s">
        <v>15</v>
      </c>
      <c r="F90" s="31" t="s">
        <v>106</v>
      </c>
      <c r="G90" s="17" t="s">
        <v>107</v>
      </c>
      <c r="H90" s="18"/>
      <c r="I90" s="18"/>
      <c r="J90" s="18"/>
      <c r="K90" s="18"/>
      <c r="L90" s="18" t="s">
        <v>38</v>
      </c>
      <c r="M90" s="1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ht="13.5" customHeight="1">
      <c r="A91" s="2"/>
      <c r="B91" s="20"/>
      <c r="C91" s="14">
        <f t="shared" si="1"/>
        <v>85</v>
      </c>
      <c r="D91" s="15">
        <v>133.0</v>
      </c>
      <c r="E91" s="28" t="s">
        <v>15</v>
      </c>
      <c r="F91" s="40" t="s">
        <v>108</v>
      </c>
      <c r="G91" s="18"/>
      <c r="H91" s="14"/>
      <c r="I91" s="18"/>
      <c r="J91" s="18"/>
      <c r="K91" s="18"/>
      <c r="L91" s="18" t="s">
        <v>23</v>
      </c>
      <c r="M91" s="1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ht="13.5" customHeight="1">
      <c r="A92" s="2"/>
      <c r="B92" s="20"/>
      <c r="C92" s="14">
        <f t="shared" si="1"/>
        <v>86</v>
      </c>
      <c r="D92" s="15">
        <v>135.0</v>
      </c>
      <c r="E92" s="28" t="s">
        <v>15</v>
      </c>
      <c r="F92" s="41" t="s">
        <v>109</v>
      </c>
      <c r="G92" s="18"/>
      <c r="H92" s="18"/>
      <c r="I92" s="18"/>
      <c r="J92" s="18"/>
      <c r="K92" s="18"/>
      <c r="L92" s="18" t="s">
        <v>41</v>
      </c>
      <c r="M92" s="1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ht="13.5" customHeight="1">
      <c r="A93" s="2"/>
      <c r="B93" s="20"/>
      <c r="C93" s="14">
        <f t="shared" si="1"/>
        <v>87</v>
      </c>
      <c r="D93" s="15">
        <v>137.0</v>
      </c>
      <c r="E93" s="28" t="s">
        <v>15</v>
      </c>
      <c r="F93" s="40" t="s">
        <v>110</v>
      </c>
      <c r="G93" s="18"/>
      <c r="H93" s="14"/>
      <c r="I93" s="18"/>
      <c r="J93" s="18"/>
      <c r="K93" s="18"/>
      <c r="L93" s="18" t="s">
        <v>23</v>
      </c>
      <c r="M93" s="64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ht="13.5" customHeight="1">
      <c r="A94" s="2"/>
      <c r="B94" s="20"/>
      <c r="C94" s="14">
        <f t="shared" si="1"/>
        <v>88</v>
      </c>
      <c r="D94" s="15">
        <v>138.0</v>
      </c>
      <c r="E94" s="28" t="s">
        <v>15</v>
      </c>
      <c r="F94" s="31" t="s">
        <v>111</v>
      </c>
      <c r="G94" s="18"/>
      <c r="H94" s="18"/>
      <c r="I94" s="18"/>
      <c r="J94" s="18"/>
      <c r="K94" s="18"/>
      <c r="L94" s="18" t="s">
        <v>38</v>
      </c>
      <c r="M94" s="1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ht="13.5" customHeight="1">
      <c r="A95" s="2"/>
      <c r="B95" s="20"/>
      <c r="C95" s="14">
        <f t="shared" si="1"/>
        <v>89</v>
      </c>
      <c r="D95" s="15">
        <v>139.0</v>
      </c>
      <c r="E95" s="28" t="s">
        <v>15</v>
      </c>
      <c r="F95" s="40" t="s">
        <v>112</v>
      </c>
      <c r="G95" s="18"/>
      <c r="H95" s="14"/>
      <c r="I95" s="18"/>
      <c r="J95" s="18"/>
      <c r="K95" s="18"/>
      <c r="L95" s="18" t="s">
        <v>23</v>
      </c>
      <c r="M95" s="1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ht="13.5" customHeight="1">
      <c r="A96" s="2"/>
      <c r="B96" s="20"/>
      <c r="C96" s="14">
        <f t="shared" si="1"/>
        <v>90</v>
      </c>
      <c r="D96" s="15">
        <v>140.0</v>
      </c>
      <c r="E96" s="28" t="s">
        <v>15</v>
      </c>
      <c r="F96" s="17" t="s">
        <v>113</v>
      </c>
      <c r="G96" s="18"/>
      <c r="H96" s="18"/>
      <c r="I96" s="18"/>
      <c r="J96" s="18"/>
      <c r="K96" s="18"/>
      <c r="L96" s="18" t="s">
        <v>41</v>
      </c>
      <c r="M96" s="1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ht="13.5" customHeight="1">
      <c r="A97" s="2"/>
      <c r="B97" s="20"/>
      <c r="C97" s="14">
        <f t="shared" si="1"/>
        <v>91</v>
      </c>
      <c r="D97" s="15">
        <v>141.0</v>
      </c>
      <c r="E97" s="28" t="s">
        <v>15</v>
      </c>
      <c r="F97" s="40" t="s">
        <v>114</v>
      </c>
      <c r="G97" s="18"/>
      <c r="H97" s="14"/>
      <c r="I97" s="18"/>
      <c r="J97" s="18"/>
      <c r="K97" s="18"/>
      <c r="L97" s="18" t="s">
        <v>23</v>
      </c>
      <c r="M97" s="1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ht="13.5" customHeight="1">
      <c r="A98" s="2"/>
      <c r="B98" s="20"/>
      <c r="C98" s="14">
        <f t="shared" si="1"/>
        <v>92</v>
      </c>
      <c r="D98" s="15">
        <v>142.0</v>
      </c>
      <c r="E98" s="28" t="s">
        <v>15</v>
      </c>
      <c r="F98" s="17" t="s">
        <v>115</v>
      </c>
      <c r="G98" s="18"/>
      <c r="H98" s="18"/>
      <c r="I98" s="18"/>
      <c r="J98" s="18"/>
      <c r="K98" s="18"/>
      <c r="L98" s="18" t="s">
        <v>23</v>
      </c>
      <c r="M98" s="1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ht="13.5" customHeight="1">
      <c r="A99" s="2"/>
      <c r="B99" s="20"/>
      <c r="C99" s="14">
        <f t="shared" si="1"/>
        <v>93</v>
      </c>
      <c r="D99" s="15">
        <v>143.0</v>
      </c>
      <c r="E99" s="28" t="s">
        <v>15</v>
      </c>
      <c r="F99" s="17" t="s">
        <v>116</v>
      </c>
      <c r="G99" s="18"/>
      <c r="H99" s="18"/>
      <c r="I99" s="18"/>
      <c r="J99" s="18"/>
      <c r="K99" s="18"/>
      <c r="L99" s="18" t="s">
        <v>23</v>
      </c>
      <c r="M99" s="1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ht="13.5" customHeight="1">
      <c r="A100" s="2"/>
      <c r="B100" s="20"/>
      <c r="C100" s="14">
        <f t="shared" si="1"/>
        <v>94</v>
      </c>
      <c r="D100" s="15">
        <v>144.0</v>
      </c>
      <c r="E100" s="28" t="s">
        <v>15</v>
      </c>
      <c r="F100" s="17" t="s">
        <v>117</v>
      </c>
      <c r="G100" s="18"/>
      <c r="H100" s="64"/>
      <c r="I100" s="18"/>
      <c r="J100" s="18"/>
      <c r="K100" s="18"/>
      <c r="L100" s="18" t="s">
        <v>23</v>
      </c>
      <c r="M100" s="1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ht="13.5" customHeight="1">
      <c r="A101" s="2"/>
      <c r="B101" s="20"/>
      <c r="C101" s="14">
        <f t="shared" si="1"/>
        <v>95</v>
      </c>
      <c r="D101" s="15">
        <v>145.0</v>
      </c>
      <c r="E101" s="28" t="s">
        <v>15</v>
      </c>
      <c r="F101" s="17" t="s">
        <v>118</v>
      </c>
      <c r="G101" s="18"/>
      <c r="H101" s="14"/>
      <c r="I101" s="18"/>
      <c r="J101" s="18"/>
      <c r="K101" s="18"/>
      <c r="L101" s="18" t="s">
        <v>17</v>
      </c>
      <c r="M101" s="1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ht="13.5" customHeight="1">
      <c r="A102" s="2"/>
      <c r="B102" s="20"/>
      <c r="C102" s="14">
        <f t="shared" si="1"/>
        <v>96</v>
      </c>
      <c r="D102" s="15">
        <v>147.0</v>
      </c>
      <c r="E102" s="28" t="s">
        <v>15</v>
      </c>
      <c r="F102" s="17" t="s">
        <v>119</v>
      </c>
      <c r="G102" s="18"/>
      <c r="H102" s="14"/>
      <c r="I102" s="18"/>
      <c r="J102" s="18"/>
      <c r="K102" s="18"/>
      <c r="L102" s="18" t="s">
        <v>17</v>
      </c>
      <c r="M102" s="1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ht="13.5" customHeight="1">
      <c r="A103" s="2"/>
      <c r="B103" s="20"/>
      <c r="C103" s="14">
        <f t="shared" si="1"/>
        <v>97</v>
      </c>
      <c r="D103" s="15">
        <v>149.0</v>
      </c>
      <c r="E103" s="28" t="s">
        <v>15</v>
      </c>
      <c r="F103" s="17" t="s">
        <v>120</v>
      </c>
      <c r="G103" s="18"/>
      <c r="H103" s="14"/>
      <c r="I103" s="18"/>
      <c r="J103" s="18"/>
      <c r="K103" s="18"/>
      <c r="L103" s="18" t="s">
        <v>17</v>
      </c>
      <c r="M103" s="1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ht="13.5" customHeight="1">
      <c r="A104" s="2"/>
      <c r="B104" s="20"/>
      <c r="C104" s="14">
        <f t="shared" si="1"/>
        <v>98</v>
      </c>
      <c r="D104" s="15">
        <v>150.0</v>
      </c>
      <c r="E104" s="28" t="s">
        <v>15</v>
      </c>
      <c r="F104" s="17" t="s">
        <v>121</v>
      </c>
      <c r="G104" s="18"/>
      <c r="H104" s="14"/>
      <c r="I104" s="18"/>
      <c r="J104" s="18"/>
      <c r="K104" s="18"/>
      <c r="L104" s="18" t="s">
        <v>17</v>
      </c>
      <c r="M104" s="1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ht="13.5" customHeight="1">
      <c r="A105" s="2"/>
      <c r="B105" s="20"/>
      <c r="C105" s="14">
        <f t="shared" si="1"/>
        <v>99</v>
      </c>
      <c r="D105" s="15">
        <v>151.0</v>
      </c>
      <c r="E105" s="28" t="s">
        <v>15</v>
      </c>
      <c r="F105" s="17" t="s">
        <v>122</v>
      </c>
      <c r="G105" s="18"/>
      <c r="H105" s="18"/>
      <c r="I105" s="18"/>
      <c r="J105" s="18"/>
      <c r="K105" s="18"/>
      <c r="L105" s="18" t="s">
        <v>17</v>
      </c>
      <c r="M105" s="1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ht="13.5" customHeight="1">
      <c r="A106" s="2"/>
      <c r="B106" s="61"/>
      <c r="C106" s="14">
        <f t="shared" si="1"/>
        <v>100</v>
      </c>
      <c r="D106" s="15">
        <v>152.0</v>
      </c>
      <c r="E106" s="28" t="s">
        <v>15</v>
      </c>
      <c r="F106" s="17" t="s">
        <v>123</v>
      </c>
      <c r="G106" s="18"/>
      <c r="H106" s="18"/>
      <c r="I106" s="18"/>
      <c r="J106" s="18"/>
      <c r="K106" s="18"/>
      <c r="L106" s="18" t="s">
        <v>17</v>
      </c>
      <c r="M106" s="1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ht="13.5" customHeight="1">
      <c r="A107" s="2"/>
      <c r="B107" s="2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C$6:$M$106"/>
  <mergeCells count="110">
    <mergeCell ref="BB29:BH29"/>
    <mergeCell ref="BB30:BH30"/>
    <mergeCell ref="BB31:BH31"/>
    <mergeCell ref="BB32:BH32"/>
    <mergeCell ref="BB33:BH33"/>
    <mergeCell ref="BB34:BH34"/>
    <mergeCell ref="BB22:BH22"/>
    <mergeCell ref="BB23:BH23"/>
    <mergeCell ref="BB24:BH24"/>
    <mergeCell ref="BB25:BH25"/>
    <mergeCell ref="BB26:BH26"/>
    <mergeCell ref="BB27:BH27"/>
    <mergeCell ref="BB28:BH28"/>
    <mergeCell ref="AA8:AA14"/>
    <mergeCell ref="AB8:AB14"/>
    <mergeCell ref="AC8:AC14"/>
    <mergeCell ref="AD8:AD14"/>
    <mergeCell ref="AE8:AE14"/>
    <mergeCell ref="AF8:AF14"/>
    <mergeCell ref="AG8:AG14"/>
    <mergeCell ref="AH8:AH14"/>
    <mergeCell ref="AI8:AI14"/>
    <mergeCell ref="AJ8:AJ14"/>
    <mergeCell ref="AK8:AK14"/>
    <mergeCell ref="AL8:AL14"/>
    <mergeCell ref="AM8:AM14"/>
    <mergeCell ref="AN8:AN14"/>
    <mergeCell ref="AO8:AO14"/>
    <mergeCell ref="AP8:AP14"/>
    <mergeCell ref="AQ8:AQ14"/>
    <mergeCell ref="AR8:AR14"/>
    <mergeCell ref="AS8:AS14"/>
    <mergeCell ref="AT8:AT14"/>
    <mergeCell ref="AU8:AU14"/>
    <mergeCell ref="Q15:W15"/>
    <mergeCell ref="Q16:W16"/>
    <mergeCell ref="AV8:AV14"/>
    <mergeCell ref="AW8:AW14"/>
    <mergeCell ref="AX8:AX14"/>
    <mergeCell ref="AY8:AY14"/>
    <mergeCell ref="AZ8:AZ14"/>
    <mergeCell ref="BA8:BA14"/>
    <mergeCell ref="BB8:BH14"/>
    <mergeCell ref="Q17:W17"/>
    <mergeCell ref="Q18:W18"/>
    <mergeCell ref="BB15:BH15"/>
    <mergeCell ref="BB16:BH16"/>
    <mergeCell ref="BB17:BH17"/>
    <mergeCell ref="BB18:BH18"/>
    <mergeCell ref="BB19:BH19"/>
    <mergeCell ref="BB20:BH20"/>
    <mergeCell ref="BB21:BH21"/>
    <mergeCell ref="Q33:W33"/>
    <mergeCell ref="Q34:W34"/>
    <mergeCell ref="B37:B56"/>
    <mergeCell ref="B57:B86"/>
    <mergeCell ref="B87:B106"/>
    <mergeCell ref="A1:C1"/>
    <mergeCell ref="F5:K5"/>
    <mergeCell ref="B7:B36"/>
    <mergeCell ref="Q8:W14"/>
    <mergeCell ref="X8:X14"/>
    <mergeCell ref="Y8:Y14"/>
    <mergeCell ref="Z8:Z14"/>
    <mergeCell ref="AB35:AB41"/>
    <mergeCell ref="AC35:AC41"/>
    <mergeCell ref="AD35:AD41"/>
    <mergeCell ref="AE35:AE41"/>
    <mergeCell ref="AF35:AF41"/>
    <mergeCell ref="AG35:AG41"/>
    <mergeCell ref="AH35:AH41"/>
    <mergeCell ref="AI35:AI41"/>
    <mergeCell ref="AJ35:AJ41"/>
    <mergeCell ref="AK35:AK41"/>
    <mergeCell ref="AL35:AL41"/>
    <mergeCell ref="AM35:AM41"/>
    <mergeCell ref="AN35:AN41"/>
    <mergeCell ref="AO35:AO41"/>
    <mergeCell ref="AW35:AW41"/>
    <mergeCell ref="AX35:AX41"/>
    <mergeCell ref="AY35:AY41"/>
    <mergeCell ref="AZ35:AZ41"/>
    <mergeCell ref="BA35:BA41"/>
    <mergeCell ref="BB35:BH41"/>
    <mergeCell ref="AP35:AP41"/>
    <mergeCell ref="AQ35:AQ41"/>
    <mergeCell ref="AR35:AR41"/>
    <mergeCell ref="AS35:AS41"/>
    <mergeCell ref="AT35:AT41"/>
    <mergeCell ref="AU35:AU41"/>
    <mergeCell ref="AV35:AV41"/>
    <mergeCell ref="Q19:W19"/>
    <mergeCell ref="Q20:W20"/>
    <mergeCell ref="Q21:W21"/>
    <mergeCell ref="Q22:W22"/>
    <mergeCell ref="Q23:W23"/>
    <mergeCell ref="Q24:W24"/>
    <mergeCell ref="Q25:W25"/>
    <mergeCell ref="Q26:W26"/>
    <mergeCell ref="Q27:W27"/>
    <mergeCell ref="Q28:W28"/>
    <mergeCell ref="Q29:W29"/>
    <mergeCell ref="Q30:W30"/>
    <mergeCell ref="Q31:W31"/>
    <mergeCell ref="Q32:W32"/>
    <mergeCell ref="Q35:W41"/>
    <mergeCell ref="X35:X41"/>
    <mergeCell ref="Y35:Y41"/>
    <mergeCell ref="Z35:Z41"/>
    <mergeCell ref="AA35:AA41"/>
  </mergeCells>
  <printOptions horizontalCentered="1"/>
  <pageMargins bottom="0.7480314960629921" footer="0.0" header="0.0" left="0.2362204724409449" right="0.2362204724409449" top="0.7480314960629921"/>
  <pageSetup paperSize="9" orientation="portrait"/>
  <drawing r:id="rId1"/>
</worksheet>
</file>